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0937431\Documents\2019\Boletins\25.03.19\"/>
    </mc:Choice>
  </mc:AlternateContent>
  <bookViews>
    <workbookView xWindow="480" yWindow="1890" windowWidth="20835" windowHeight="8190"/>
  </bookViews>
  <sheets>
    <sheet name="Dengue" sheetId="3" r:id="rId1"/>
    <sheet name="Chik" sheetId="1" r:id="rId2"/>
    <sheet name="Zika" sheetId="4" r:id="rId3"/>
    <sheet name="LIRAa" sheetId="6" state="hidden" r:id="rId4"/>
    <sheet name="Consolidado" sheetId="5" r:id="rId5"/>
  </sheets>
  <externalReferences>
    <externalReference r:id="rId6"/>
  </externalReferences>
  <definedNames>
    <definedName name="_xlnm._FilterDatabase" localSheetId="1" hidden="1">Chik!$A$4:$L$859</definedName>
    <definedName name="_xlnm._FilterDatabase" localSheetId="4" hidden="1">Consolidado!$A$5:$N$859</definedName>
    <definedName name="_xlnm._FilterDatabase" localSheetId="0" hidden="1">Dengue!$A$4:$Q$858</definedName>
    <definedName name="_xlnm._FilterDatabase" localSheetId="3" hidden="1">LIRAa!$A$1:$E$1</definedName>
    <definedName name="_xlnm._FilterDatabase" localSheetId="2" hidden="1">Zika!$A$4:$L$4</definedName>
  </definedNames>
  <calcPr calcId="152511"/>
</workbook>
</file>

<file path=xl/calcChain.xml><?xml version="1.0" encoding="utf-8"?>
<calcChain xmlns="http://schemas.openxmlformats.org/spreadsheetml/2006/main">
  <c r="I857" i="3" l="1"/>
  <c r="K857" i="3" s="1"/>
  <c r="F858" i="3" l="1"/>
  <c r="G858" i="3"/>
  <c r="H858" i="3"/>
  <c r="E858" i="3"/>
  <c r="F859" i="1" l="1"/>
  <c r="G859" i="1"/>
  <c r="H859" i="1"/>
  <c r="E859" i="1"/>
  <c r="A3" i="4" l="1"/>
  <c r="A3" i="1" l="1"/>
  <c r="A3" i="5"/>
  <c r="E854" i="6" l="1"/>
  <c r="N858" i="5" s="1"/>
  <c r="D854" i="6"/>
  <c r="M858" i="5" s="1"/>
  <c r="C854" i="6"/>
  <c r="L858" i="5" s="1"/>
  <c r="E853" i="6"/>
  <c r="N857" i="5" s="1"/>
  <c r="D853" i="6"/>
  <c r="M857" i="5" s="1"/>
  <c r="C853" i="6"/>
  <c r="L857" i="5" s="1"/>
  <c r="E852" i="6"/>
  <c r="N856" i="5" s="1"/>
  <c r="D852" i="6"/>
  <c r="M856" i="5" s="1"/>
  <c r="C852" i="6"/>
  <c r="L856" i="5" s="1"/>
  <c r="E851" i="6"/>
  <c r="N855" i="5" s="1"/>
  <c r="D851" i="6"/>
  <c r="M855" i="5" s="1"/>
  <c r="C851" i="6"/>
  <c r="L855" i="5" s="1"/>
  <c r="E850" i="6"/>
  <c r="N854" i="5" s="1"/>
  <c r="D850" i="6"/>
  <c r="M854" i="5" s="1"/>
  <c r="C850" i="6"/>
  <c r="L854" i="5" s="1"/>
  <c r="E849" i="6"/>
  <c r="N853" i="5" s="1"/>
  <c r="D849" i="6"/>
  <c r="M853" i="5" s="1"/>
  <c r="C849" i="6"/>
  <c r="L853" i="5" s="1"/>
  <c r="E848" i="6"/>
  <c r="N852" i="5" s="1"/>
  <c r="D848" i="6"/>
  <c r="M852" i="5" s="1"/>
  <c r="C848" i="6"/>
  <c r="L852" i="5" s="1"/>
  <c r="E846" i="6"/>
  <c r="N851" i="5" s="1"/>
  <c r="D846" i="6"/>
  <c r="M851" i="5" s="1"/>
  <c r="C846" i="6"/>
  <c r="L851" i="5" s="1"/>
  <c r="E845" i="6"/>
  <c r="N850" i="5" s="1"/>
  <c r="D845" i="6"/>
  <c r="M850" i="5" s="1"/>
  <c r="C845" i="6"/>
  <c r="L850" i="5" s="1"/>
  <c r="E844" i="6"/>
  <c r="N849" i="5" s="1"/>
  <c r="D844" i="6"/>
  <c r="M849" i="5" s="1"/>
  <c r="C844" i="6"/>
  <c r="L849" i="5" s="1"/>
  <c r="E843" i="6"/>
  <c r="N848" i="5" s="1"/>
  <c r="D843" i="6"/>
  <c r="M848" i="5" s="1"/>
  <c r="C843" i="6"/>
  <c r="L848" i="5" s="1"/>
  <c r="E842" i="6"/>
  <c r="N847" i="5" s="1"/>
  <c r="D842" i="6"/>
  <c r="M847" i="5" s="1"/>
  <c r="C842" i="6"/>
  <c r="L847" i="5" s="1"/>
  <c r="E841" i="6"/>
  <c r="N846" i="5" s="1"/>
  <c r="D841" i="6"/>
  <c r="M846" i="5" s="1"/>
  <c r="C841" i="6"/>
  <c r="L846" i="5" s="1"/>
  <c r="E840" i="6"/>
  <c r="N845" i="5" s="1"/>
  <c r="D840" i="6"/>
  <c r="M845" i="5" s="1"/>
  <c r="C840" i="6"/>
  <c r="L845" i="5" s="1"/>
  <c r="E839" i="6"/>
  <c r="N844" i="5" s="1"/>
  <c r="D839" i="6"/>
  <c r="M844" i="5" s="1"/>
  <c r="C839" i="6"/>
  <c r="L844" i="5" s="1"/>
  <c r="E838" i="6"/>
  <c r="N843" i="5" s="1"/>
  <c r="D838" i="6"/>
  <c r="M843" i="5" s="1"/>
  <c r="C838" i="6"/>
  <c r="L843" i="5" s="1"/>
  <c r="E837" i="6"/>
  <c r="N842" i="5" s="1"/>
  <c r="D837" i="6"/>
  <c r="M842" i="5" s="1"/>
  <c r="C837" i="6"/>
  <c r="L842" i="5" s="1"/>
  <c r="E836" i="6"/>
  <c r="N841" i="5" s="1"/>
  <c r="D836" i="6"/>
  <c r="M841" i="5" s="1"/>
  <c r="C836" i="6"/>
  <c r="L841" i="5" s="1"/>
  <c r="E835" i="6"/>
  <c r="N840" i="5" s="1"/>
  <c r="D835" i="6"/>
  <c r="M840" i="5" s="1"/>
  <c r="C835" i="6"/>
  <c r="L840" i="5" s="1"/>
  <c r="E834" i="6"/>
  <c r="N839" i="5" s="1"/>
  <c r="D834" i="6"/>
  <c r="M839" i="5" s="1"/>
  <c r="C834" i="6"/>
  <c r="L839" i="5" s="1"/>
  <c r="E833" i="6"/>
  <c r="N838" i="5" s="1"/>
  <c r="D833" i="6"/>
  <c r="M838" i="5" s="1"/>
  <c r="C833" i="6"/>
  <c r="L838" i="5" s="1"/>
  <c r="E832" i="6"/>
  <c r="N837" i="5" s="1"/>
  <c r="D832" i="6"/>
  <c r="M837" i="5" s="1"/>
  <c r="C832" i="6"/>
  <c r="L837" i="5" s="1"/>
  <c r="E831" i="6"/>
  <c r="N836" i="5" s="1"/>
  <c r="D831" i="6"/>
  <c r="M836" i="5" s="1"/>
  <c r="C831" i="6"/>
  <c r="L836" i="5" s="1"/>
  <c r="E830" i="6"/>
  <c r="N835" i="5" s="1"/>
  <c r="D830" i="6"/>
  <c r="M835" i="5" s="1"/>
  <c r="C830" i="6"/>
  <c r="L835" i="5" s="1"/>
  <c r="E829" i="6"/>
  <c r="N834" i="5" s="1"/>
  <c r="D829" i="6"/>
  <c r="M834" i="5" s="1"/>
  <c r="C829" i="6"/>
  <c r="L834" i="5" s="1"/>
  <c r="E828" i="6"/>
  <c r="N833" i="5" s="1"/>
  <c r="D828" i="6"/>
  <c r="M833" i="5" s="1"/>
  <c r="C828" i="6"/>
  <c r="L833" i="5" s="1"/>
  <c r="E827" i="6"/>
  <c r="N832" i="5" s="1"/>
  <c r="D827" i="6"/>
  <c r="M832" i="5" s="1"/>
  <c r="C827" i="6"/>
  <c r="L832" i="5" s="1"/>
  <c r="E826" i="6"/>
  <c r="N831" i="5" s="1"/>
  <c r="D826" i="6"/>
  <c r="M831" i="5" s="1"/>
  <c r="C826" i="6"/>
  <c r="L831" i="5" s="1"/>
  <c r="E825" i="6"/>
  <c r="N830" i="5" s="1"/>
  <c r="D825" i="6"/>
  <c r="M830" i="5" s="1"/>
  <c r="C825" i="6"/>
  <c r="L830" i="5" s="1"/>
  <c r="E824" i="6"/>
  <c r="N829" i="5" s="1"/>
  <c r="D824" i="6"/>
  <c r="M829" i="5" s="1"/>
  <c r="C824" i="6"/>
  <c r="L829" i="5" s="1"/>
  <c r="E823" i="6"/>
  <c r="N828" i="5" s="1"/>
  <c r="D823" i="6"/>
  <c r="M828" i="5" s="1"/>
  <c r="C823" i="6"/>
  <c r="L828" i="5" s="1"/>
  <c r="E822" i="6"/>
  <c r="N827" i="5" s="1"/>
  <c r="D822" i="6"/>
  <c r="M827" i="5" s="1"/>
  <c r="C822" i="6"/>
  <c r="L827" i="5" s="1"/>
  <c r="E821" i="6"/>
  <c r="N826" i="5" s="1"/>
  <c r="D821" i="6"/>
  <c r="M826" i="5" s="1"/>
  <c r="C821" i="6"/>
  <c r="L826" i="5" s="1"/>
  <c r="E820" i="6"/>
  <c r="N825" i="5" s="1"/>
  <c r="D820" i="6"/>
  <c r="M825" i="5" s="1"/>
  <c r="C820" i="6"/>
  <c r="L825" i="5" s="1"/>
  <c r="E819" i="6"/>
  <c r="N824" i="5" s="1"/>
  <c r="D819" i="6"/>
  <c r="M824" i="5" s="1"/>
  <c r="C819" i="6"/>
  <c r="L824" i="5" s="1"/>
  <c r="E818" i="6"/>
  <c r="N823" i="5" s="1"/>
  <c r="D818" i="6"/>
  <c r="M823" i="5" s="1"/>
  <c r="C818" i="6"/>
  <c r="L823" i="5" s="1"/>
  <c r="E817" i="6"/>
  <c r="N822" i="5" s="1"/>
  <c r="D817" i="6"/>
  <c r="M822" i="5" s="1"/>
  <c r="C817" i="6"/>
  <c r="L822" i="5" s="1"/>
  <c r="E816" i="6"/>
  <c r="N821" i="5" s="1"/>
  <c r="D816" i="6"/>
  <c r="M821" i="5" s="1"/>
  <c r="C816" i="6"/>
  <c r="L821" i="5" s="1"/>
  <c r="E815" i="6"/>
  <c r="N820" i="5" s="1"/>
  <c r="D815" i="6"/>
  <c r="M820" i="5" s="1"/>
  <c r="C815" i="6"/>
  <c r="L820" i="5" s="1"/>
  <c r="E814" i="6"/>
  <c r="N819" i="5" s="1"/>
  <c r="D814" i="6"/>
  <c r="M819" i="5" s="1"/>
  <c r="C814" i="6"/>
  <c r="L819" i="5" s="1"/>
  <c r="E813" i="6"/>
  <c r="N818" i="5" s="1"/>
  <c r="D813" i="6"/>
  <c r="M818" i="5" s="1"/>
  <c r="C813" i="6"/>
  <c r="L818" i="5" s="1"/>
  <c r="E812" i="6"/>
  <c r="N817" i="5" s="1"/>
  <c r="D812" i="6"/>
  <c r="M817" i="5" s="1"/>
  <c r="C812" i="6"/>
  <c r="L817" i="5" s="1"/>
  <c r="E811" i="6"/>
  <c r="N816" i="5" s="1"/>
  <c r="D811" i="6"/>
  <c r="M816" i="5" s="1"/>
  <c r="C811" i="6"/>
  <c r="L816" i="5" s="1"/>
  <c r="E810" i="6"/>
  <c r="N815" i="5" s="1"/>
  <c r="D810" i="6"/>
  <c r="M815" i="5" s="1"/>
  <c r="C810" i="6"/>
  <c r="L815" i="5" s="1"/>
  <c r="E809" i="6"/>
  <c r="N814" i="5" s="1"/>
  <c r="D809" i="6"/>
  <c r="M814" i="5" s="1"/>
  <c r="C809" i="6"/>
  <c r="L814" i="5" s="1"/>
  <c r="E808" i="6"/>
  <c r="N813" i="5" s="1"/>
  <c r="D808" i="6"/>
  <c r="M813" i="5" s="1"/>
  <c r="C808" i="6"/>
  <c r="L813" i="5" s="1"/>
  <c r="E807" i="6"/>
  <c r="N812" i="5" s="1"/>
  <c r="D807" i="6"/>
  <c r="M812" i="5" s="1"/>
  <c r="C807" i="6"/>
  <c r="L812" i="5" s="1"/>
  <c r="E806" i="6"/>
  <c r="N811" i="5" s="1"/>
  <c r="D806" i="6"/>
  <c r="M811" i="5" s="1"/>
  <c r="C806" i="6"/>
  <c r="L811" i="5" s="1"/>
  <c r="E805" i="6"/>
  <c r="N810" i="5" s="1"/>
  <c r="D805" i="6"/>
  <c r="M810" i="5" s="1"/>
  <c r="C805" i="6"/>
  <c r="L810" i="5" s="1"/>
  <c r="E804" i="6"/>
  <c r="N809" i="5" s="1"/>
  <c r="D804" i="6"/>
  <c r="M809" i="5" s="1"/>
  <c r="C804" i="6"/>
  <c r="L809" i="5" s="1"/>
  <c r="E803" i="6"/>
  <c r="N808" i="5" s="1"/>
  <c r="D803" i="6"/>
  <c r="M808" i="5" s="1"/>
  <c r="C803" i="6"/>
  <c r="L808" i="5" s="1"/>
  <c r="E802" i="6"/>
  <c r="N807" i="5" s="1"/>
  <c r="D802" i="6"/>
  <c r="M807" i="5" s="1"/>
  <c r="C802" i="6"/>
  <c r="L807" i="5" s="1"/>
  <c r="E801" i="6"/>
  <c r="N806" i="5" s="1"/>
  <c r="D801" i="6"/>
  <c r="M806" i="5" s="1"/>
  <c r="C801" i="6"/>
  <c r="L806" i="5" s="1"/>
  <c r="E800" i="6"/>
  <c r="N805" i="5" s="1"/>
  <c r="D800" i="6"/>
  <c r="M805" i="5" s="1"/>
  <c r="C800" i="6"/>
  <c r="L805" i="5" s="1"/>
  <c r="E799" i="6"/>
  <c r="N804" i="5" s="1"/>
  <c r="D799" i="6"/>
  <c r="M804" i="5" s="1"/>
  <c r="C799" i="6"/>
  <c r="L804" i="5" s="1"/>
  <c r="E798" i="6"/>
  <c r="N803" i="5" s="1"/>
  <c r="D798" i="6"/>
  <c r="M803" i="5" s="1"/>
  <c r="C798" i="6"/>
  <c r="L803" i="5" s="1"/>
  <c r="E797" i="6"/>
  <c r="N802" i="5" s="1"/>
  <c r="D797" i="6"/>
  <c r="M802" i="5" s="1"/>
  <c r="C797" i="6"/>
  <c r="L802" i="5" s="1"/>
  <c r="E796" i="6"/>
  <c r="N801" i="5" s="1"/>
  <c r="D796" i="6"/>
  <c r="M801" i="5" s="1"/>
  <c r="C796" i="6"/>
  <c r="L801" i="5" s="1"/>
  <c r="E795" i="6"/>
  <c r="N800" i="5" s="1"/>
  <c r="D795" i="6"/>
  <c r="M800" i="5" s="1"/>
  <c r="C795" i="6"/>
  <c r="L800" i="5" s="1"/>
  <c r="E794" i="6"/>
  <c r="N799" i="5" s="1"/>
  <c r="D794" i="6"/>
  <c r="M799" i="5" s="1"/>
  <c r="C794" i="6"/>
  <c r="L799" i="5" s="1"/>
  <c r="E793" i="6"/>
  <c r="N798" i="5" s="1"/>
  <c r="D793" i="6"/>
  <c r="M798" i="5" s="1"/>
  <c r="C793" i="6"/>
  <c r="L798" i="5" s="1"/>
  <c r="E792" i="6"/>
  <c r="N797" i="5" s="1"/>
  <c r="D792" i="6"/>
  <c r="M797" i="5" s="1"/>
  <c r="C792" i="6"/>
  <c r="L797" i="5" s="1"/>
  <c r="E771" i="6"/>
  <c r="N796" i="5" s="1"/>
  <c r="D771" i="6"/>
  <c r="M796" i="5" s="1"/>
  <c r="C771" i="6"/>
  <c r="L796" i="5" s="1"/>
  <c r="E791" i="6"/>
  <c r="N795" i="5" s="1"/>
  <c r="D791" i="6"/>
  <c r="M795" i="5" s="1"/>
  <c r="C791" i="6"/>
  <c r="L795" i="5" s="1"/>
  <c r="E790" i="6"/>
  <c r="N794" i="5" s="1"/>
  <c r="D790" i="6"/>
  <c r="M794" i="5" s="1"/>
  <c r="C790" i="6"/>
  <c r="L794" i="5" s="1"/>
  <c r="E789" i="6"/>
  <c r="N793" i="5" s="1"/>
  <c r="D789" i="6"/>
  <c r="M793" i="5" s="1"/>
  <c r="C789" i="6"/>
  <c r="L793" i="5" s="1"/>
  <c r="E788" i="6"/>
  <c r="N792" i="5" s="1"/>
  <c r="D788" i="6"/>
  <c r="M792" i="5" s="1"/>
  <c r="C788" i="6"/>
  <c r="L792" i="5" s="1"/>
  <c r="E787" i="6"/>
  <c r="N791" i="5" s="1"/>
  <c r="D787" i="6"/>
  <c r="M791" i="5" s="1"/>
  <c r="C787" i="6"/>
  <c r="L791" i="5" s="1"/>
  <c r="E786" i="6"/>
  <c r="N789" i="5" s="1"/>
  <c r="D786" i="6"/>
  <c r="M789" i="5" s="1"/>
  <c r="C786" i="6"/>
  <c r="L789" i="5" s="1"/>
  <c r="E785" i="6"/>
  <c r="N790" i="5" s="1"/>
  <c r="D785" i="6"/>
  <c r="M790" i="5" s="1"/>
  <c r="C785" i="6"/>
  <c r="L790" i="5" s="1"/>
  <c r="E784" i="6"/>
  <c r="N788" i="5" s="1"/>
  <c r="D784" i="6"/>
  <c r="M788" i="5" s="1"/>
  <c r="C784" i="6"/>
  <c r="L788" i="5" s="1"/>
  <c r="E783" i="6"/>
  <c r="N787" i="5" s="1"/>
  <c r="D783" i="6"/>
  <c r="M787" i="5" s="1"/>
  <c r="C783" i="6"/>
  <c r="L787" i="5" s="1"/>
  <c r="E782" i="6"/>
  <c r="N786" i="5" s="1"/>
  <c r="D782" i="6"/>
  <c r="M786" i="5" s="1"/>
  <c r="C782" i="6"/>
  <c r="L786" i="5" s="1"/>
  <c r="E781" i="6"/>
  <c r="N785" i="5" s="1"/>
  <c r="D781" i="6"/>
  <c r="M785" i="5" s="1"/>
  <c r="C781" i="6"/>
  <c r="L785" i="5" s="1"/>
  <c r="E780" i="6"/>
  <c r="N784" i="5" s="1"/>
  <c r="D780" i="6"/>
  <c r="M784" i="5" s="1"/>
  <c r="C780" i="6"/>
  <c r="L784" i="5" s="1"/>
  <c r="E779" i="6"/>
  <c r="N783" i="5" s="1"/>
  <c r="D779" i="6"/>
  <c r="M783" i="5" s="1"/>
  <c r="C779" i="6"/>
  <c r="L783" i="5" s="1"/>
  <c r="E778" i="6"/>
  <c r="N782" i="5" s="1"/>
  <c r="D778" i="6"/>
  <c r="M782" i="5" s="1"/>
  <c r="C778" i="6"/>
  <c r="L782" i="5" s="1"/>
  <c r="E777" i="6"/>
  <c r="N781" i="5" s="1"/>
  <c r="D777" i="6"/>
  <c r="M781" i="5" s="1"/>
  <c r="C777" i="6"/>
  <c r="L781" i="5" s="1"/>
  <c r="E776" i="6"/>
  <c r="N780" i="5" s="1"/>
  <c r="D776" i="6"/>
  <c r="M780" i="5" s="1"/>
  <c r="C776" i="6"/>
  <c r="L780" i="5" s="1"/>
  <c r="E775" i="6"/>
  <c r="N779" i="5" s="1"/>
  <c r="D775" i="6"/>
  <c r="M779" i="5" s="1"/>
  <c r="C775" i="6"/>
  <c r="L779" i="5" s="1"/>
  <c r="E774" i="6"/>
  <c r="N778" i="5" s="1"/>
  <c r="D774" i="6"/>
  <c r="M778" i="5" s="1"/>
  <c r="C774" i="6"/>
  <c r="L778" i="5" s="1"/>
  <c r="E773" i="6"/>
  <c r="N777" i="5" s="1"/>
  <c r="D773" i="6"/>
  <c r="M777" i="5" s="1"/>
  <c r="C773" i="6"/>
  <c r="L777" i="5" s="1"/>
  <c r="E772" i="6"/>
  <c r="N776" i="5" s="1"/>
  <c r="D772" i="6"/>
  <c r="M776" i="5" s="1"/>
  <c r="C772" i="6"/>
  <c r="L776" i="5" s="1"/>
  <c r="E770" i="6"/>
  <c r="N775" i="5" s="1"/>
  <c r="D770" i="6"/>
  <c r="M775" i="5" s="1"/>
  <c r="C770" i="6"/>
  <c r="L775" i="5" s="1"/>
  <c r="E769" i="6"/>
  <c r="N774" i="5" s="1"/>
  <c r="D769" i="6"/>
  <c r="M774" i="5" s="1"/>
  <c r="C769" i="6"/>
  <c r="L774" i="5" s="1"/>
  <c r="E768" i="6"/>
  <c r="N773" i="5" s="1"/>
  <c r="D768" i="6"/>
  <c r="M773" i="5" s="1"/>
  <c r="C768" i="6"/>
  <c r="L773" i="5" s="1"/>
  <c r="E767" i="6"/>
  <c r="N772" i="5" s="1"/>
  <c r="D767" i="6"/>
  <c r="M772" i="5" s="1"/>
  <c r="C767" i="6"/>
  <c r="L772" i="5" s="1"/>
  <c r="E765" i="6"/>
  <c r="N770" i="5" s="1"/>
  <c r="D765" i="6"/>
  <c r="M770" i="5" s="1"/>
  <c r="C765" i="6"/>
  <c r="L770" i="5" s="1"/>
  <c r="E764" i="6"/>
  <c r="N769" i="5" s="1"/>
  <c r="D764" i="6"/>
  <c r="M769" i="5" s="1"/>
  <c r="C764" i="6"/>
  <c r="L769" i="5" s="1"/>
  <c r="E766" i="6"/>
  <c r="N771" i="5" s="1"/>
  <c r="D766" i="6"/>
  <c r="M771" i="5" s="1"/>
  <c r="C766" i="6"/>
  <c r="L771" i="5" s="1"/>
  <c r="E763" i="6"/>
  <c r="N768" i="5" s="1"/>
  <c r="D763" i="6"/>
  <c r="M768" i="5" s="1"/>
  <c r="C763" i="6"/>
  <c r="L768" i="5" s="1"/>
  <c r="E762" i="6"/>
  <c r="N767" i="5" s="1"/>
  <c r="D762" i="6"/>
  <c r="M767" i="5" s="1"/>
  <c r="C762" i="6"/>
  <c r="L767" i="5" s="1"/>
  <c r="E761" i="6"/>
  <c r="N766" i="5" s="1"/>
  <c r="D761" i="6"/>
  <c r="M766" i="5" s="1"/>
  <c r="C761" i="6"/>
  <c r="L766" i="5" s="1"/>
  <c r="E760" i="6"/>
  <c r="N765" i="5" s="1"/>
  <c r="D760" i="6"/>
  <c r="M765" i="5" s="1"/>
  <c r="C760" i="6"/>
  <c r="L765" i="5" s="1"/>
  <c r="E759" i="6"/>
  <c r="N764" i="5" s="1"/>
  <c r="D759" i="6"/>
  <c r="M764" i="5" s="1"/>
  <c r="C759" i="6"/>
  <c r="L764" i="5" s="1"/>
  <c r="E758" i="6"/>
  <c r="N763" i="5" s="1"/>
  <c r="D758" i="6"/>
  <c r="M763" i="5" s="1"/>
  <c r="C758" i="6"/>
  <c r="L763" i="5" s="1"/>
  <c r="E757" i="6"/>
  <c r="N762" i="5" s="1"/>
  <c r="D757" i="6"/>
  <c r="M762" i="5" s="1"/>
  <c r="C757" i="6"/>
  <c r="L762" i="5" s="1"/>
  <c r="E756" i="6"/>
  <c r="N761" i="5" s="1"/>
  <c r="D756" i="6"/>
  <c r="M761" i="5" s="1"/>
  <c r="C756" i="6"/>
  <c r="L761" i="5" s="1"/>
  <c r="E755" i="6"/>
  <c r="N760" i="5" s="1"/>
  <c r="D755" i="6"/>
  <c r="M760" i="5" s="1"/>
  <c r="C755" i="6"/>
  <c r="L760" i="5" s="1"/>
  <c r="E754" i="6"/>
  <c r="N759" i="5" s="1"/>
  <c r="D754" i="6"/>
  <c r="M759" i="5" s="1"/>
  <c r="C754" i="6"/>
  <c r="L759" i="5" s="1"/>
  <c r="E753" i="6"/>
  <c r="N757" i="5" s="1"/>
  <c r="D753" i="6"/>
  <c r="M757" i="5" s="1"/>
  <c r="C753" i="6"/>
  <c r="L757" i="5" s="1"/>
  <c r="E752" i="6"/>
  <c r="N758" i="5" s="1"/>
  <c r="D752" i="6"/>
  <c r="M758" i="5" s="1"/>
  <c r="C752" i="6"/>
  <c r="L758" i="5" s="1"/>
  <c r="E751" i="6"/>
  <c r="N756" i="5" s="1"/>
  <c r="D751" i="6"/>
  <c r="M756" i="5" s="1"/>
  <c r="C751" i="6"/>
  <c r="L756" i="5" s="1"/>
  <c r="E750" i="6"/>
  <c r="N755" i="5" s="1"/>
  <c r="D750" i="6"/>
  <c r="M755" i="5" s="1"/>
  <c r="C750" i="6"/>
  <c r="L755" i="5" s="1"/>
  <c r="E749" i="6"/>
  <c r="N754" i="5" s="1"/>
  <c r="D749" i="6"/>
  <c r="M754" i="5" s="1"/>
  <c r="C749" i="6"/>
  <c r="L754" i="5" s="1"/>
  <c r="E748" i="6"/>
  <c r="N753" i="5" s="1"/>
  <c r="D748" i="6"/>
  <c r="M753" i="5" s="1"/>
  <c r="C748" i="6"/>
  <c r="L753" i="5" s="1"/>
  <c r="E747" i="6"/>
  <c r="N752" i="5" s="1"/>
  <c r="D747" i="6"/>
  <c r="M752" i="5" s="1"/>
  <c r="C747" i="6"/>
  <c r="L752" i="5" s="1"/>
  <c r="E746" i="6"/>
  <c r="N751" i="5" s="1"/>
  <c r="D746" i="6"/>
  <c r="M751" i="5" s="1"/>
  <c r="C746" i="6"/>
  <c r="L751" i="5" s="1"/>
  <c r="E745" i="6"/>
  <c r="N750" i="5" s="1"/>
  <c r="D745" i="6"/>
  <c r="M750" i="5" s="1"/>
  <c r="C745" i="6"/>
  <c r="L750" i="5" s="1"/>
  <c r="E744" i="6"/>
  <c r="N749" i="5" s="1"/>
  <c r="D744" i="6"/>
  <c r="M749" i="5" s="1"/>
  <c r="C744" i="6"/>
  <c r="L749" i="5" s="1"/>
  <c r="E743" i="6"/>
  <c r="N748" i="5" s="1"/>
  <c r="D743" i="6"/>
  <c r="M748" i="5" s="1"/>
  <c r="C743" i="6"/>
  <c r="L748" i="5" s="1"/>
  <c r="E742" i="6"/>
  <c r="N747" i="5" s="1"/>
  <c r="D742" i="6"/>
  <c r="M747" i="5" s="1"/>
  <c r="C742" i="6"/>
  <c r="L747" i="5" s="1"/>
  <c r="E741" i="6"/>
  <c r="N746" i="5" s="1"/>
  <c r="D741" i="6"/>
  <c r="M746" i="5" s="1"/>
  <c r="C741" i="6"/>
  <c r="L746" i="5" s="1"/>
  <c r="E740" i="6"/>
  <c r="N745" i="5" s="1"/>
  <c r="D740" i="6"/>
  <c r="M745" i="5" s="1"/>
  <c r="C740" i="6"/>
  <c r="L745" i="5" s="1"/>
  <c r="E739" i="6"/>
  <c r="N744" i="5" s="1"/>
  <c r="D739" i="6"/>
  <c r="M744" i="5" s="1"/>
  <c r="C739" i="6"/>
  <c r="L744" i="5" s="1"/>
  <c r="E738" i="6"/>
  <c r="N743" i="5" s="1"/>
  <c r="D738" i="6"/>
  <c r="M743" i="5" s="1"/>
  <c r="C738" i="6"/>
  <c r="L743" i="5" s="1"/>
  <c r="E737" i="6"/>
  <c r="N742" i="5" s="1"/>
  <c r="D737" i="6"/>
  <c r="M742" i="5" s="1"/>
  <c r="C737" i="6"/>
  <c r="L742" i="5" s="1"/>
  <c r="E736" i="6"/>
  <c r="N741" i="5" s="1"/>
  <c r="D736" i="6"/>
  <c r="M741" i="5" s="1"/>
  <c r="C736" i="6"/>
  <c r="L741" i="5" s="1"/>
  <c r="E735" i="6"/>
  <c r="N740" i="5" s="1"/>
  <c r="D735" i="6"/>
  <c r="M740" i="5" s="1"/>
  <c r="C735" i="6"/>
  <c r="L740" i="5" s="1"/>
  <c r="E734" i="6"/>
  <c r="N739" i="5" s="1"/>
  <c r="D734" i="6"/>
  <c r="M739" i="5" s="1"/>
  <c r="C734" i="6"/>
  <c r="L739" i="5" s="1"/>
  <c r="E733" i="6"/>
  <c r="N738" i="5" s="1"/>
  <c r="D733" i="6"/>
  <c r="M738" i="5" s="1"/>
  <c r="C733" i="6"/>
  <c r="L738" i="5" s="1"/>
  <c r="E732" i="6"/>
  <c r="N737" i="5" s="1"/>
  <c r="D732" i="6"/>
  <c r="M737" i="5" s="1"/>
  <c r="C732" i="6"/>
  <c r="L737" i="5" s="1"/>
  <c r="E731" i="6"/>
  <c r="N736" i="5" s="1"/>
  <c r="D731" i="6"/>
  <c r="M736" i="5" s="1"/>
  <c r="C731" i="6"/>
  <c r="L736" i="5" s="1"/>
  <c r="E730" i="6"/>
  <c r="N735" i="5" s="1"/>
  <c r="D730" i="6"/>
  <c r="M735" i="5" s="1"/>
  <c r="C730" i="6"/>
  <c r="L735" i="5" s="1"/>
  <c r="E729" i="6"/>
  <c r="N734" i="5" s="1"/>
  <c r="D729" i="6"/>
  <c r="M734" i="5" s="1"/>
  <c r="C729" i="6"/>
  <c r="L734" i="5" s="1"/>
  <c r="E728" i="6"/>
  <c r="N733" i="5" s="1"/>
  <c r="D728" i="6"/>
  <c r="M733" i="5" s="1"/>
  <c r="C728" i="6"/>
  <c r="L733" i="5" s="1"/>
  <c r="E727" i="6"/>
  <c r="N732" i="5" s="1"/>
  <c r="D727" i="6"/>
  <c r="M732" i="5" s="1"/>
  <c r="C727" i="6"/>
  <c r="L732" i="5" s="1"/>
  <c r="E726" i="6"/>
  <c r="N731" i="5" s="1"/>
  <c r="D726" i="6"/>
  <c r="M731" i="5" s="1"/>
  <c r="C726" i="6"/>
  <c r="L731" i="5" s="1"/>
  <c r="E725" i="6"/>
  <c r="N730" i="5" s="1"/>
  <c r="D725" i="6"/>
  <c r="M730" i="5" s="1"/>
  <c r="C725" i="6"/>
  <c r="L730" i="5" s="1"/>
  <c r="E724" i="6"/>
  <c r="N729" i="5" s="1"/>
  <c r="D724" i="6"/>
  <c r="M729" i="5" s="1"/>
  <c r="C724" i="6"/>
  <c r="L729" i="5" s="1"/>
  <c r="E285" i="6"/>
  <c r="N728" i="5" s="1"/>
  <c r="D285" i="6"/>
  <c r="M728" i="5" s="1"/>
  <c r="C285" i="6"/>
  <c r="L728" i="5" s="1"/>
  <c r="E723" i="6"/>
  <c r="N727" i="5" s="1"/>
  <c r="D723" i="6"/>
  <c r="M727" i="5" s="1"/>
  <c r="C723" i="6"/>
  <c r="L727" i="5" s="1"/>
  <c r="E722" i="6"/>
  <c r="N726" i="5" s="1"/>
  <c r="D722" i="6"/>
  <c r="M726" i="5" s="1"/>
  <c r="C722" i="6"/>
  <c r="L726" i="5" s="1"/>
  <c r="E721" i="6"/>
  <c r="N725" i="5" s="1"/>
  <c r="D721" i="6"/>
  <c r="M725" i="5" s="1"/>
  <c r="C721" i="6"/>
  <c r="L725" i="5" s="1"/>
  <c r="E720" i="6"/>
  <c r="N724" i="5" s="1"/>
  <c r="D720" i="6"/>
  <c r="M724" i="5" s="1"/>
  <c r="C720" i="6"/>
  <c r="L724" i="5" s="1"/>
  <c r="E719" i="6"/>
  <c r="N723" i="5" s="1"/>
  <c r="D719" i="6"/>
  <c r="M723" i="5" s="1"/>
  <c r="C719" i="6"/>
  <c r="L723" i="5" s="1"/>
  <c r="E718" i="6"/>
  <c r="N722" i="5" s="1"/>
  <c r="D718" i="6"/>
  <c r="M722" i="5" s="1"/>
  <c r="C718" i="6"/>
  <c r="L722" i="5" s="1"/>
  <c r="E717" i="6"/>
  <c r="N721" i="5" s="1"/>
  <c r="D717" i="6"/>
  <c r="M721" i="5" s="1"/>
  <c r="C717" i="6"/>
  <c r="L721" i="5" s="1"/>
  <c r="E716" i="6"/>
  <c r="N720" i="5" s="1"/>
  <c r="D716" i="6"/>
  <c r="M720" i="5" s="1"/>
  <c r="C716" i="6"/>
  <c r="L720" i="5" s="1"/>
  <c r="E715" i="6"/>
  <c r="N719" i="5" s="1"/>
  <c r="D715" i="6"/>
  <c r="M719" i="5" s="1"/>
  <c r="C715" i="6"/>
  <c r="L719" i="5" s="1"/>
  <c r="E714" i="6"/>
  <c r="N718" i="5" s="1"/>
  <c r="D714" i="6"/>
  <c r="M718" i="5" s="1"/>
  <c r="C714" i="6"/>
  <c r="L718" i="5" s="1"/>
  <c r="E713" i="6"/>
  <c r="N717" i="5" s="1"/>
  <c r="D713" i="6"/>
  <c r="M717" i="5" s="1"/>
  <c r="C713" i="6"/>
  <c r="L717" i="5" s="1"/>
  <c r="E712" i="6"/>
  <c r="N716" i="5" s="1"/>
  <c r="D712" i="6"/>
  <c r="M716" i="5" s="1"/>
  <c r="C712" i="6"/>
  <c r="L716" i="5" s="1"/>
  <c r="E711" i="6"/>
  <c r="N715" i="5" s="1"/>
  <c r="D711" i="6"/>
  <c r="M715" i="5" s="1"/>
  <c r="C711" i="6"/>
  <c r="L715" i="5" s="1"/>
  <c r="E710" i="6"/>
  <c r="N714" i="5" s="1"/>
  <c r="D710" i="6"/>
  <c r="M714" i="5" s="1"/>
  <c r="C710" i="6"/>
  <c r="L714" i="5" s="1"/>
  <c r="E709" i="6"/>
  <c r="N713" i="5" s="1"/>
  <c r="D709" i="6"/>
  <c r="M713" i="5" s="1"/>
  <c r="C709" i="6"/>
  <c r="L713" i="5" s="1"/>
  <c r="E708" i="6"/>
  <c r="N712" i="5" s="1"/>
  <c r="D708" i="6"/>
  <c r="M712" i="5" s="1"/>
  <c r="C708" i="6"/>
  <c r="L712" i="5" s="1"/>
  <c r="E707" i="6"/>
  <c r="N711" i="5" s="1"/>
  <c r="D707" i="6"/>
  <c r="M711" i="5" s="1"/>
  <c r="C707" i="6"/>
  <c r="L711" i="5" s="1"/>
  <c r="E706" i="6"/>
  <c r="N710" i="5" s="1"/>
  <c r="D706" i="6"/>
  <c r="M710" i="5" s="1"/>
  <c r="C706" i="6"/>
  <c r="L710" i="5" s="1"/>
  <c r="E705" i="6"/>
  <c r="N709" i="5" s="1"/>
  <c r="D705" i="6"/>
  <c r="M709" i="5" s="1"/>
  <c r="C705" i="6"/>
  <c r="L709" i="5" s="1"/>
  <c r="E704" i="6"/>
  <c r="N708" i="5" s="1"/>
  <c r="D704" i="6"/>
  <c r="M708" i="5" s="1"/>
  <c r="C704" i="6"/>
  <c r="L708" i="5" s="1"/>
  <c r="E703" i="6"/>
  <c r="N707" i="5" s="1"/>
  <c r="D703" i="6"/>
  <c r="M707" i="5" s="1"/>
  <c r="C703" i="6"/>
  <c r="L707" i="5" s="1"/>
  <c r="E702" i="6"/>
  <c r="N706" i="5" s="1"/>
  <c r="D702" i="6"/>
  <c r="M706" i="5" s="1"/>
  <c r="C702" i="6"/>
  <c r="L706" i="5" s="1"/>
  <c r="E701" i="6"/>
  <c r="N705" i="5" s="1"/>
  <c r="D701" i="6"/>
  <c r="M705" i="5" s="1"/>
  <c r="C701" i="6"/>
  <c r="L705" i="5" s="1"/>
  <c r="E700" i="6"/>
  <c r="N704" i="5" s="1"/>
  <c r="D700" i="6"/>
  <c r="M704" i="5" s="1"/>
  <c r="C700" i="6"/>
  <c r="L704" i="5" s="1"/>
  <c r="E699" i="6"/>
  <c r="N703" i="5" s="1"/>
  <c r="D699" i="6"/>
  <c r="M703" i="5" s="1"/>
  <c r="C699" i="6"/>
  <c r="L703" i="5" s="1"/>
  <c r="E698" i="6"/>
  <c r="N692" i="5" s="1"/>
  <c r="D698" i="6"/>
  <c r="M692" i="5" s="1"/>
  <c r="C698" i="6"/>
  <c r="L692" i="5" s="1"/>
  <c r="E697" i="6"/>
  <c r="N691" i="5" s="1"/>
  <c r="D697" i="6"/>
  <c r="M691" i="5" s="1"/>
  <c r="C697" i="6"/>
  <c r="L691" i="5" s="1"/>
  <c r="E696" i="6"/>
  <c r="N690" i="5" s="1"/>
  <c r="D696" i="6"/>
  <c r="M690" i="5" s="1"/>
  <c r="C696" i="6"/>
  <c r="L690" i="5" s="1"/>
  <c r="E695" i="6"/>
  <c r="N689" i="5" s="1"/>
  <c r="D695" i="6"/>
  <c r="M689" i="5" s="1"/>
  <c r="C695" i="6"/>
  <c r="L689" i="5" s="1"/>
  <c r="E693" i="6"/>
  <c r="N687" i="5" s="1"/>
  <c r="D693" i="6"/>
  <c r="M687" i="5" s="1"/>
  <c r="C693" i="6"/>
  <c r="L687" i="5" s="1"/>
  <c r="E692" i="6"/>
  <c r="N686" i="5" s="1"/>
  <c r="D692" i="6"/>
  <c r="M686" i="5" s="1"/>
  <c r="C692" i="6"/>
  <c r="L686" i="5" s="1"/>
  <c r="E694" i="6"/>
  <c r="N688" i="5" s="1"/>
  <c r="D694" i="6"/>
  <c r="M688" i="5" s="1"/>
  <c r="C694" i="6"/>
  <c r="L688" i="5" s="1"/>
  <c r="E691" i="6"/>
  <c r="N685" i="5" s="1"/>
  <c r="D691" i="6"/>
  <c r="M685" i="5" s="1"/>
  <c r="C691" i="6"/>
  <c r="L685" i="5" s="1"/>
  <c r="E690" i="6"/>
  <c r="N702" i="5" s="1"/>
  <c r="D690" i="6"/>
  <c r="M702" i="5" s="1"/>
  <c r="C690" i="6"/>
  <c r="L702" i="5" s="1"/>
  <c r="E689" i="6"/>
  <c r="N701" i="5" s="1"/>
  <c r="D689" i="6"/>
  <c r="M701" i="5" s="1"/>
  <c r="C689" i="6"/>
  <c r="L701" i="5" s="1"/>
  <c r="E688" i="6"/>
  <c r="N700" i="5" s="1"/>
  <c r="D688" i="6"/>
  <c r="M700" i="5" s="1"/>
  <c r="C688" i="6"/>
  <c r="L700" i="5" s="1"/>
  <c r="E687" i="6"/>
  <c r="N699" i="5" s="1"/>
  <c r="D687" i="6"/>
  <c r="M699" i="5" s="1"/>
  <c r="C687" i="6"/>
  <c r="L699" i="5" s="1"/>
  <c r="E686" i="6"/>
  <c r="N698" i="5" s="1"/>
  <c r="D686" i="6"/>
  <c r="M698" i="5" s="1"/>
  <c r="C686" i="6"/>
  <c r="L698" i="5" s="1"/>
  <c r="E685" i="6"/>
  <c r="N697" i="5" s="1"/>
  <c r="D685" i="6"/>
  <c r="M697" i="5" s="1"/>
  <c r="C685" i="6"/>
  <c r="L697" i="5" s="1"/>
  <c r="E684" i="6"/>
  <c r="N696" i="5" s="1"/>
  <c r="D684" i="6"/>
  <c r="M696" i="5" s="1"/>
  <c r="C684" i="6"/>
  <c r="L696" i="5" s="1"/>
  <c r="E683" i="6"/>
  <c r="N695" i="5" s="1"/>
  <c r="D683" i="6"/>
  <c r="M695" i="5" s="1"/>
  <c r="C683" i="6"/>
  <c r="L695" i="5" s="1"/>
  <c r="E682" i="6"/>
  <c r="N694" i="5" s="1"/>
  <c r="D682" i="6"/>
  <c r="M694" i="5" s="1"/>
  <c r="C682" i="6"/>
  <c r="L694" i="5" s="1"/>
  <c r="E681" i="6"/>
  <c r="N693" i="5" s="1"/>
  <c r="D681" i="6"/>
  <c r="M693" i="5" s="1"/>
  <c r="C681" i="6"/>
  <c r="L693" i="5" s="1"/>
  <c r="E680" i="6"/>
  <c r="N684" i="5" s="1"/>
  <c r="D680" i="6"/>
  <c r="M684" i="5" s="1"/>
  <c r="C680" i="6"/>
  <c r="L684" i="5" s="1"/>
  <c r="E679" i="6"/>
  <c r="N683" i="5" s="1"/>
  <c r="D679" i="6"/>
  <c r="M683" i="5" s="1"/>
  <c r="C679" i="6"/>
  <c r="L683" i="5" s="1"/>
  <c r="E678" i="6"/>
  <c r="N682" i="5" s="1"/>
  <c r="D678" i="6"/>
  <c r="M682" i="5" s="1"/>
  <c r="C678" i="6"/>
  <c r="L682" i="5" s="1"/>
  <c r="E677" i="6"/>
  <c r="N681" i="5" s="1"/>
  <c r="D677" i="6"/>
  <c r="M681" i="5" s="1"/>
  <c r="C677" i="6"/>
  <c r="L681" i="5" s="1"/>
  <c r="E676" i="6"/>
  <c r="N680" i="5" s="1"/>
  <c r="D676" i="6"/>
  <c r="M680" i="5" s="1"/>
  <c r="C676" i="6"/>
  <c r="L680" i="5" s="1"/>
  <c r="E675" i="6"/>
  <c r="N679" i="5" s="1"/>
  <c r="D675" i="6"/>
  <c r="M679" i="5" s="1"/>
  <c r="C675" i="6"/>
  <c r="L679" i="5" s="1"/>
  <c r="E674" i="6"/>
  <c r="N678" i="5" s="1"/>
  <c r="D674" i="6"/>
  <c r="M678" i="5" s="1"/>
  <c r="C674" i="6"/>
  <c r="L678" i="5" s="1"/>
  <c r="E673" i="6"/>
  <c r="N677" i="5" s="1"/>
  <c r="D673" i="6"/>
  <c r="M677" i="5" s="1"/>
  <c r="C673" i="6"/>
  <c r="L677" i="5" s="1"/>
  <c r="E672" i="6"/>
  <c r="N676" i="5" s="1"/>
  <c r="D672" i="6"/>
  <c r="M676" i="5" s="1"/>
  <c r="C672" i="6"/>
  <c r="L676" i="5" s="1"/>
  <c r="E671" i="6"/>
  <c r="N675" i="5" s="1"/>
  <c r="D671" i="6"/>
  <c r="M675" i="5" s="1"/>
  <c r="C671" i="6"/>
  <c r="L675" i="5" s="1"/>
  <c r="E670" i="6"/>
  <c r="N674" i="5" s="1"/>
  <c r="D670" i="6"/>
  <c r="M674" i="5" s="1"/>
  <c r="C670" i="6"/>
  <c r="L674" i="5" s="1"/>
  <c r="E669" i="6"/>
  <c r="N673" i="5" s="1"/>
  <c r="D669" i="6"/>
  <c r="M673" i="5" s="1"/>
  <c r="C669" i="6"/>
  <c r="L673" i="5" s="1"/>
  <c r="E668" i="6"/>
  <c r="N672" i="5" s="1"/>
  <c r="D668" i="6"/>
  <c r="M672" i="5" s="1"/>
  <c r="C668" i="6"/>
  <c r="L672" i="5" s="1"/>
  <c r="E667" i="6"/>
  <c r="N671" i="5" s="1"/>
  <c r="D667" i="6"/>
  <c r="M671" i="5" s="1"/>
  <c r="C667" i="6"/>
  <c r="L671" i="5" s="1"/>
  <c r="E666" i="6"/>
  <c r="N670" i="5" s="1"/>
  <c r="D666" i="6"/>
  <c r="M670" i="5" s="1"/>
  <c r="C666" i="6"/>
  <c r="L670" i="5" s="1"/>
  <c r="E665" i="6"/>
  <c r="N669" i="5" s="1"/>
  <c r="D665" i="6"/>
  <c r="M669" i="5" s="1"/>
  <c r="C665" i="6"/>
  <c r="L669" i="5" s="1"/>
  <c r="E664" i="6"/>
  <c r="N668" i="5" s="1"/>
  <c r="D664" i="6"/>
  <c r="M668" i="5" s="1"/>
  <c r="C664" i="6"/>
  <c r="L668" i="5" s="1"/>
  <c r="E663" i="6"/>
  <c r="N667" i="5" s="1"/>
  <c r="D663" i="6"/>
  <c r="M667" i="5" s="1"/>
  <c r="C663" i="6"/>
  <c r="L667" i="5" s="1"/>
  <c r="E662" i="6"/>
  <c r="N666" i="5" s="1"/>
  <c r="D662" i="6"/>
  <c r="M666" i="5" s="1"/>
  <c r="C662" i="6"/>
  <c r="L666" i="5" s="1"/>
  <c r="E661" i="6"/>
  <c r="N665" i="5" s="1"/>
  <c r="D661" i="6"/>
  <c r="M665" i="5" s="1"/>
  <c r="C661" i="6"/>
  <c r="L665" i="5" s="1"/>
  <c r="E660" i="6"/>
  <c r="N664" i="5" s="1"/>
  <c r="D660" i="6"/>
  <c r="M664" i="5" s="1"/>
  <c r="C660" i="6"/>
  <c r="L664" i="5" s="1"/>
  <c r="E659" i="6"/>
  <c r="N663" i="5" s="1"/>
  <c r="D659" i="6"/>
  <c r="M663" i="5" s="1"/>
  <c r="C659" i="6"/>
  <c r="L663" i="5" s="1"/>
  <c r="E658" i="6"/>
  <c r="N662" i="5" s="1"/>
  <c r="D658" i="6"/>
  <c r="M662" i="5" s="1"/>
  <c r="C658" i="6"/>
  <c r="L662" i="5" s="1"/>
  <c r="E657" i="6"/>
  <c r="N661" i="5" s="1"/>
  <c r="D657" i="6"/>
  <c r="M661" i="5" s="1"/>
  <c r="C657" i="6"/>
  <c r="L661" i="5" s="1"/>
  <c r="E656" i="6"/>
  <c r="N660" i="5" s="1"/>
  <c r="D656" i="6"/>
  <c r="M660" i="5" s="1"/>
  <c r="C656" i="6"/>
  <c r="L660" i="5" s="1"/>
  <c r="E655" i="6"/>
  <c r="N659" i="5" s="1"/>
  <c r="D655" i="6"/>
  <c r="M659" i="5" s="1"/>
  <c r="C655" i="6"/>
  <c r="L659" i="5" s="1"/>
  <c r="E654" i="6"/>
  <c r="N658" i="5" s="1"/>
  <c r="D654" i="6"/>
  <c r="M658" i="5" s="1"/>
  <c r="C654" i="6"/>
  <c r="L658" i="5" s="1"/>
  <c r="E653" i="6"/>
  <c r="N657" i="5" s="1"/>
  <c r="D653" i="6"/>
  <c r="M657" i="5" s="1"/>
  <c r="C653" i="6"/>
  <c r="L657" i="5" s="1"/>
  <c r="E652" i="6"/>
  <c r="N656" i="5" s="1"/>
  <c r="D652" i="6"/>
  <c r="M656" i="5" s="1"/>
  <c r="C652" i="6"/>
  <c r="L656" i="5" s="1"/>
  <c r="E651" i="6"/>
  <c r="N655" i="5" s="1"/>
  <c r="D651" i="6"/>
  <c r="M655" i="5" s="1"/>
  <c r="C651" i="6"/>
  <c r="L655" i="5" s="1"/>
  <c r="E650" i="6"/>
  <c r="N654" i="5" s="1"/>
  <c r="D650" i="6"/>
  <c r="M654" i="5" s="1"/>
  <c r="C650" i="6"/>
  <c r="L654" i="5" s="1"/>
  <c r="E649" i="6"/>
  <c r="N653" i="5" s="1"/>
  <c r="D649" i="6"/>
  <c r="M653" i="5" s="1"/>
  <c r="C649" i="6"/>
  <c r="L653" i="5" s="1"/>
  <c r="E648" i="6"/>
  <c r="N652" i="5" s="1"/>
  <c r="D648" i="6"/>
  <c r="M652" i="5" s="1"/>
  <c r="C648" i="6"/>
  <c r="L652" i="5" s="1"/>
  <c r="E647" i="6"/>
  <c r="N651" i="5" s="1"/>
  <c r="D647" i="6"/>
  <c r="M651" i="5" s="1"/>
  <c r="C647" i="6"/>
  <c r="L651" i="5" s="1"/>
  <c r="E646" i="6"/>
  <c r="N650" i="5" s="1"/>
  <c r="D646" i="6"/>
  <c r="M650" i="5" s="1"/>
  <c r="C646" i="6"/>
  <c r="L650" i="5" s="1"/>
  <c r="E645" i="6"/>
  <c r="N649" i="5" s="1"/>
  <c r="D645" i="6"/>
  <c r="M649" i="5" s="1"/>
  <c r="C645" i="6"/>
  <c r="L649" i="5" s="1"/>
  <c r="E644" i="6"/>
  <c r="N648" i="5" s="1"/>
  <c r="D644" i="6"/>
  <c r="M648" i="5" s="1"/>
  <c r="C644" i="6"/>
  <c r="L648" i="5" s="1"/>
  <c r="E643" i="6"/>
  <c r="N646" i="5" s="1"/>
  <c r="D643" i="6"/>
  <c r="M646" i="5" s="1"/>
  <c r="C643" i="6"/>
  <c r="L646" i="5" s="1"/>
  <c r="E642" i="6"/>
  <c r="N647" i="5" s="1"/>
  <c r="D642" i="6"/>
  <c r="M647" i="5" s="1"/>
  <c r="C642" i="6"/>
  <c r="L647" i="5" s="1"/>
  <c r="E641" i="6"/>
  <c r="N645" i="5" s="1"/>
  <c r="D641" i="6"/>
  <c r="M645" i="5" s="1"/>
  <c r="C641" i="6"/>
  <c r="L645" i="5" s="1"/>
  <c r="E640" i="6"/>
  <c r="N644" i="5" s="1"/>
  <c r="D640" i="6"/>
  <c r="M644" i="5" s="1"/>
  <c r="C640" i="6"/>
  <c r="L644" i="5" s="1"/>
  <c r="E639" i="6"/>
  <c r="N643" i="5" s="1"/>
  <c r="D639" i="6"/>
  <c r="M643" i="5" s="1"/>
  <c r="C639" i="6"/>
  <c r="L643" i="5" s="1"/>
  <c r="E638" i="6"/>
  <c r="N642" i="5" s="1"/>
  <c r="D638" i="6"/>
  <c r="M642" i="5" s="1"/>
  <c r="C638" i="6"/>
  <c r="L642" i="5" s="1"/>
  <c r="E637" i="6"/>
  <c r="N641" i="5" s="1"/>
  <c r="D637" i="6"/>
  <c r="M641" i="5" s="1"/>
  <c r="C637" i="6"/>
  <c r="L641" i="5" s="1"/>
  <c r="E636" i="6"/>
  <c r="N640" i="5" s="1"/>
  <c r="D636" i="6"/>
  <c r="M640" i="5" s="1"/>
  <c r="C636" i="6"/>
  <c r="L640" i="5" s="1"/>
  <c r="E635" i="6"/>
  <c r="N639" i="5" s="1"/>
  <c r="D635" i="6"/>
  <c r="M639" i="5" s="1"/>
  <c r="C635" i="6"/>
  <c r="L639" i="5" s="1"/>
  <c r="E634" i="6"/>
  <c r="N638" i="5" s="1"/>
  <c r="D634" i="6"/>
  <c r="M638" i="5" s="1"/>
  <c r="C634" i="6"/>
  <c r="L638" i="5" s="1"/>
  <c r="E633" i="6"/>
  <c r="N637" i="5" s="1"/>
  <c r="D633" i="6"/>
  <c r="M637" i="5" s="1"/>
  <c r="C633" i="6"/>
  <c r="L637" i="5" s="1"/>
  <c r="E632" i="6"/>
  <c r="N636" i="5" s="1"/>
  <c r="D632" i="6"/>
  <c r="M636" i="5" s="1"/>
  <c r="C632" i="6"/>
  <c r="L636" i="5" s="1"/>
  <c r="E631" i="6"/>
  <c r="N635" i="5" s="1"/>
  <c r="D631" i="6"/>
  <c r="M635" i="5" s="1"/>
  <c r="C631" i="6"/>
  <c r="L635" i="5" s="1"/>
  <c r="E630" i="6"/>
  <c r="N634" i="5" s="1"/>
  <c r="D630" i="6"/>
  <c r="M634" i="5" s="1"/>
  <c r="C630" i="6"/>
  <c r="L634" i="5" s="1"/>
  <c r="E629" i="6"/>
  <c r="N633" i="5" s="1"/>
  <c r="D629" i="6"/>
  <c r="M633" i="5" s="1"/>
  <c r="C629" i="6"/>
  <c r="L633" i="5" s="1"/>
  <c r="E628" i="6"/>
  <c r="N632" i="5" s="1"/>
  <c r="D628" i="6"/>
  <c r="M632" i="5" s="1"/>
  <c r="C628" i="6"/>
  <c r="L632" i="5" s="1"/>
  <c r="E627" i="6"/>
  <c r="N631" i="5" s="1"/>
  <c r="D627" i="6"/>
  <c r="M631" i="5" s="1"/>
  <c r="C627" i="6"/>
  <c r="L631" i="5" s="1"/>
  <c r="E626" i="6"/>
  <c r="N630" i="5" s="1"/>
  <c r="D626" i="6"/>
  <c r="M630" i="5" s="1"/>
  <c r="C626" i="6"/>
  <c r="L630" i="5" s="1"/>
  <c r="E624" i="6"/>
  <c r="N629" i="5" s="1"/>
  <c r="D624" i="6"/>
  <c r="M629" i="5" s="1"/>
  <c r="C624" i="6"/>
  <c r="L629" i="5" s="1"/>
  <c r="E623" i="6"/>
  <c r="N628" i="5" s="1"/>
  <c r="D623" i="6"/>
  <c r="M628" i="5" s="1"/>
  <c r="C623" i="6"/>
  <c r="L628" i="5" s="1"/>
  <c r="E622" i="6"/>
  <c r="N627" i="5" s="1"/>
  <c r="D622" i="6"/>
  <c r="M627" i="5" s="1"/>
  <c r="C622" i="6"/>
  <c r="L627" i="5" s="1"/>
  <c r="E621" i="6"/>
  <c r="N626" i="5" s="1"/>
  <c r="D621" i="6"/>
  <c r="M626" i="5" s="1"/>
  <c r="C621" i="6"/>
  <c r="L626" i="5" s="1"/>
  <c r="E620" i="6"/>
  <c r="N625" i="5" s="1"/>
  <c r="D620" i="6"/>
  <c r="M625" i="5" s="1"/>
  <c r="C620" i="6"/>
  <c r="L625" i="5" s="1"/>
  <c r="E619" i="6"/>
  <c r="N624" i="5" s="1"/>
  <c r="D619" i="6"/>
  <c r="M624" i="5" s="1"/>
  <c r="C619" i="6"/>
  <c r="L624" i="5" s="1"/>
  <c r="E618" i="6"/>
  <c r="N623" i="5" s="1"/>
  <c r="D618" i="6"/>
  <c r="M623" i="5" s="1"/>
  <c r="C618" i="6"/>
  <c r="L623" i="5" s="1"/>
  <c r="E617" i="6"/>
  <c r="N622" i="5" s="1"/>
  <c r="D617" i="6"/>
  <c r="M622" i="5" s="1"/>
  <c r="C617" i="6"/>
  <c r="L622" i="5" s="1"/>
  <c r="E616" i="6"/>
  <c r="N621" i="5" s="1"/>
  <c r="D616" i="6"/>
  <c r="M621" i="5" s="1"/>
  <c r="C616" i="6"/>
  <c r="L621" i="5" s="1"/>
  <c r="E615" i="6"/>
  <c r="N620" i="5" s="1"/>
  <c r="D615" i="6"/>
  <c r="M620" i="5" s="1"/>
  <c r="C615" i="6"/>
  <c r="L620" i="5" s="1"/>
  <c r="E614" i="6"/>
  <c r="N619" i="5" s="1"/>
  <c r="D614" i="6"/>
  <c r="M619" i="5" s="1"/>
  <c r="C614" i="6"/>
  <c r="L619" i="5" s="1"/>
  <c r="E613" i="6"/>
  <c r="N618" i="5" s="1"/>
  <c r="D613" i="6"/>
  <c r="M618" i="5" s="1"/>
  <c r="C613" i="6"/>
  <c r="L618" i="5" s="1"/>
  <c r="E612" i="6"/>
  <c r="N617" i="5" s="1"/>
  <c r="D612" i="6"/>
  <c r="M617" i="5" s="1"/>
  <c r="C612" i="6"/>
  <c r="L617" i="5" s="1"/>
  <c r="E611" i="6"/>
  <c r="N616" i="5" s="1"/>
  <c r="D611" i="6"/>
  <c r="M616" i="5" s="1"/>
  <c r="C611" i="6"/>
  <c r="L616" i="5" s="1"/>
  <c r="E610" i="6"/>
  <c r="N615" i="5" s="1"/>
  <c r="D610" i="6"/>
  <c r="M615" i="5" s="1"/>
  <c r="C610" i="6"/>
  <c r="L615" i="5" s="1"/>
  <c r="E609" i="6"/>
  <c r="N614" i="5" s="1"/>
  <c r="D609" i="6"/>
  <c r="M614" i="5" s="1"/>
  <c r="C609" i="6"/>
  <c r="L614" i="5" s="1"/>
  <c r="E608" i="6"/>
  <c r="N613" i="5" s="1"/>
  <c r="D608" i="6"/>
  <c r="M613" i="5" s="1"/>
  <c r="C608" i="6"/>
  <c r="L613" i="5" s="1"/>
  <c r="E607" i="6"/>
  <c r="N612" i="5" s="1"/>
  <c r="D607" i="6"/>
  <c r="M612" i="5" s="1"/>
  <c r="C607" i="6"/>
  <c r="L612" i="5" s="1"/>
  <c r="E606" i="6"/>
  <c r="N611" i="5" s="1"/>
  <c r="D606" i="6"/>
  <c r="M611" i="5" s="1"/>
  <c r="C606" i="6"/>
  <c r="L611" i="5" s="1"/>
  <c r="E605" i="6"/>
  <c r="N610" i="5" s="1"/>
  <c r="D605" i="6"/>
  <c r="M610" i="5" s="1"/>
  <c r="C605" i="6"/>
  <c r="L610" i="5" s="1"/>
  <c r="E604" i="6"/>
  <c r="N609" i="5" s="1"/>
  <c r="D604" i="6"/>
  <c r="M609" i="5" s="1"/>
  <c r="C604" i="6"/>
  <c r="L609" i="5" s="1"/>
  <c r="E603" i="6"/>
  <c r="N608" i="5" s="1"/>
  <c r="D603" i="6"/>
  <c r="M608" i="5" s="1"/>
  <c r="C603" i="6"/>
  <c r="L608" i="5" s="1"/>
  <c r="E602" i="6"/>
  <c r="N607" i="5" s="1"/>
  <c r="D602" i="6"/>
  <c r="M607" i="5" s="1"/>
  <c r="C602" i="6"/>
  <c r="L607" i="5" s="1"/>
  <c r="E601" i="6"/>
  <c r="N606" i="5" s="1"/>
  <c r="D601" i="6"/>
  <c r="M606" i="5" s="1"/>
  <c r="C601" i="6"/>
  <c r="L606" i="5" s="1"/>
  <c r="E600" i="6"/>
  <c r="N605" i="5" s="1"/>
  <c r="D600" i="6"/>
  <c r="M605" i="5" s="1"/>
  <c r="C600" i="6"/>
  <c r="L605" i="5" s="1"/>
  <c r="E599" i="6"/>
  <c r="N604" i="5" s="1"/>
  <c r="D599" i="6"/>
  <c r="M604" i="5" s="1"/>
  <c r="C599" i="6"/>
  <c r="L604" i="5" s="1"/>
  <c r="E598" i="6"/>
  <c r="N603" i="5" s="1"/>
  <c r="D598" i="6"/>
  <c r="M603" i="5" s="1"/>
  <c r="C598" i="6"/>
  <c r="L603" i="5" s="1"/>
  <c r="E597" i="6"/>
  <c r="N602" i="5" s="1"/>
  <c r="D597" i="6"/>
  <c r="M602" i="5" s="1"/>
  <c r="C597" i="6"/>
  <c r="L602" i="5" s="1"/>
  <c r="E596" i="6"/>
  <c r="N601" i="5" s="1"/>
  <c r="D596" i="6"/>
  <c r="M601" i="5" s="1"/>
  <c r="C596" i="6"/>
  <c r="L601" i="5" s="1"/>
  <c r="E595" i="6"/>
  <c r="N600" i="5" s="1"/>
  <c r="D595" i="6"/>
  <c r="M600" i="5" s="1"/>
  <c r="C595" i="6"/>
  <c r="L600" i="5" s="1"/>
  <c r="E594" i="6"/>
  <c r="N599" i="5" s="1"/>
  <c r="D594" i="6"/>
  <c r="M599" i="5" s="1"/>
  <c r="C594" i="6"/>
  <c r="L599" i="5" s="1"/>
  <c r="E593" i="6"/>
  <c r="N598" i="5" s="1"/>
  <c r="D593" i="6"/>
  <c r="M598" i="5" s="1"/>
  <c r="C593" i="6"/>
  <c r="L598" i="5" s="1"/>
  <c r="E592" i="6"/>
  <c r="N597" i="5" s="1"/>
  <c r="D592" i="6"/>
  <c r="M597" i="5" s="1"/>
  <c r="C592" i="6"/>
  <c r="L597" i="5" s="1"/>
  <c r="E591" i="6"/>
  <c r="N596" i="5" s="1"/>
  <c r="D591" i="6"/>
  <c r="M596" i="5" s="1"/>
  <c r="C591" i="6"/>
  <c r="L596" i="5" s="1"/>
  <c r="E590" i="6"/>
  <c r="N595" i="5" s="1"/>
  <c r="D590" i="6"/>
  <c r="M595" i="5" s="1"/>
  <c r="C590" i="6"/>
  <c r="L595" i="5" s="1"/>
  <c r="E589" i="6"/>
  <c r="N594" i="5" s="1"/>
  <c r="D589" i="6"/>
  <c r="M594" i="5" s="1"/>
  <c r="C589" i="6"/>
  <c r="L594" i="5" s="1"/>
  <c r="E588" i="6"/>
  <c r="N593" i="5" s="1"/>
  <c r="D588" i="6"/>
  <c r="M593" i="5" s="1"/>
  <c r="C588" i="6"/>
  <c r="L593" i="5" s="1"/>
  <c r="E587" i="6"/>
  <c r="N592" i="5" s="1"/>
  <c r="D587" i="6"/>
  <c r="M592" i="5" s="1"/>
  <c r="C587" i="6"/>
  <c r="L592" i="5" s="1"/>
  <c r="E586" i="6"/>
  <c r="N591" i="5" s="1"/>
  <c r="D586" i="6"/>
  <c r="M591" i="5" s="1"/>
  <c r="C586" i="6"/>
  <c r="L591" i="5" s="1"/>
  <c r="E585" i="6"/>
  <c r="N590" i="5" s="1"/>
  <c r="D585" i="6"/>
  <c r="M590" i="5" s="1"/>
  <c r="C585" i="6"/>
  <c r="L590" i="5" s="1"/>
  <c r="E584" i="6"/>
  <c r="N589" i="5" s="1"/>
  <c r="D584" i="6"/>
  <c r="M589" i="5" s="1"/>
  <c r="C584" i="6"/>
  <c r="L589" i="5" s="1"/>
  <c r="E583" i="6"/>
  <c r="N588" i="5" s="1"/>
  <c r="D583" i="6"/>
  <c r="M588" i="5" s="1"/>
  <c r="C583" i="6"/>
  <c r="L588" i="5" s="1"/>
  <c r="E582" i="6"/>
  <c r="N587" i="5" s="1"/>
  <c r="D582" i="6"/>
  <c r="M587" i="5" s="1"/>
  <c r="C582" i="6"/>
  <c r="L587" i="5" s="1"/>
  <c r="E581" i="6"/>
  <c r="N586" i="5" s="1"/>
  <c r="D581" i="6"/>
  <c r="M586" i="5" s="1"/>
  <c r="C581" i="6"/>
  <c r="L586" i="5" s="1"/>
  <c r="E580" i="6"/>
  <c r="N585" i="5" s="1"/>
  <c r="D580" i="6"/>
  <c r="M585" i="5" s="1"/>
  <c r="C580" i="6"/>
  <c r="L585" i="5" s="1"/>
  <c r="E579" i="6"/>
  <c r="N584" i="5" s="1"/>
  <c r="D579" i="6"/>
  <c r="M584" i="5" s="1"/>
  <c r="C579" i="6"/>
  <c r="L584" i="5" s="1"/>
  <c r="E578" i="6"/>
  <c r="N583" i="5" s="1"/>
  <c r="D578" i="6"/>
  <c r="M583" i="5" s="1"/>
  <c r="C578" i="6"/>
  <c r="L583" i="5" s="1"/>
  <c r="E577" i="6"/>
  <c r="N582" i="5" s="1"/>
  <c r="D577" i="6"/>
  <c r="M582" i="5" s="1"/>
  <c r="C577" i="6"/>
  <c r="L582" i="5" s="1"/>
  <c r="E576" i="6"/>
  <c r="N581" i="5" s="1"/>
  <c r="D576" i="6"/>
  <c r="M581" i="5" s="1"/>
  <c r="C576" i="6"/>
  <c r="L581" i="5" s="1"/>
  <c r="E575" i="6"/>
  <c r="N580" i="5" s="1"/>
  <c r="D575" i="6"/>
  <c r="M580" i="5" s="1"/>
  <c r="C575" i="6"/>
  <c r="L580" i="5" s="1"/>
  <c r="E574" i="6"/>
  <c r="N579" i="5" s="1"/>
  <c r="D574" i="6"/>
  <c r="M579" i="5" s="1"/>
  <c r="C574" i="6"/>
  <c r="L579" i="5" s="1"/>
  <c r="E573" i="6"/>
  <c r="N578" i="5" s="1"/>
  <c r="D573" i="6"/>
  <c r="M578" i="5" s="1"/>
  <c r="C573" i="6"/>
  <c r="L578" i="5" s="1"/>
  <c r="E572" i="6"/>
  <c r="N577" i="5" s="1"/>
  <c r="D572" i="6"/>
  <c r="M577" i="5" s="1"/>
  <c r="C572" i="6"/>
  <c r="L577" i="5" s="1"/>
  <c r="E571" i="6"/>
  <c r="N576" i="5" s="1"/>
  <c r="D571" i="6"/>
  <c r="M576" i="5" s="1"/>
  <c r="C571" i="6"/>
  <c r="L576" i="5" s="1"/>
  <c r="E570" i="6"/>
  <c r="N575" i="5" s="1"/>
  <c r="D570" i="6"/>
  <c r="M575" i="5" s="1"/>
  <c r="C570" i="6"/>
  <c r="L575" i="5" s="1"/>
  <c r="E569" i="6"/>
  <c r="N574" i="5" s="1"/>
  <c r="D569" i="6"/>
  <c r="M574" i="5" s="1"/>
  <c r="C569" i="6"/>
  <c r="L574" i="5" s="1"/>
  <c r="E568" i="6"/>
  <c r="N573" i="5" s="1"/>
  <c r="D568" i="6"/>
  <c r="M573" i="5" s="1"/>
  <c r="C568" i="6"/>
  <c r="L573" i="5" s="1"/>
  <c r="E567" i="6"/>
  <c r="N572" i="5" s="1"/>
  <c r="D567" i="6"/>
  <c r="M572" i="5" s="1"/>
  <c r="C567" i="6"/>
  <c r="L572" i="5" s="1"/>
  <c r="E566" i="6"/>
  <c r="N571" i="5" s="1"/>
  <c r="D566" i="6"/>
  <c r="M571" i="5" s="1"/>
  <c r="C566" i="6"/>
  <c r="L571" i="5" s="1"/>
  <c r="E565" i="6"/>
  <c r="N570" i="5" s="1"/>
  <c r="D565" i="6"/>
  <c r="M570" i="5" s="1"/>
  <c r="C565" i="6"/>
  <c r="L570" i="5" s="1"/>
  <c r="E564" i="6"/>
  <c r="N569" i="5" s="1"/>
  <c r="D564" i="6"/>
  <c r="M569" i="5" s="1"/>
  <c r="C564" i="6"/>
  <c r="L569" i="5" s="1"/>
  <c r="E563" i="6"/>
  <c r="N568" i="5" s="1"/>
  <c r="D563" i="6"/>
  <c r="M568" i="5" s="1"/>
  <c r="C563" i="6"/>
  <c r="L568" i="5" s="1"/>
  <c r="E562" i="6"/>
  <c r="N567" i="5" s="1"/>
  <c r="D562" i="6"/>
  <c r="M567" i="5" s="1"/>
  <c r="C562" i="6"/>
  <c r="L567" i="5" s="1"/>
  <c r="E561" i="6"/>
  <c r="N566" i="5" s="1"/>
  <c r="D561" i="6"/>
  <c r="M566" i="5" s="1"/>
  <c r="C561" i="6"/>
  <c r="L566" i="5" s="1"/>
  <c r="E560" i="6"/>
  <c r="N565" i="5" s="1"/>
  <c r="D560" i="6"/>
  <c r="M565" i="5" s="1"/>
  <c r="C560" i="6"/>
  <c r="L565" i="5" s="1"/>
  <c r="E559" i="6"/>
  <c r="N563" i="5" s="1"/>
  <c r="D559" i="6"/>
  <c r="M563" i="5" s="1"/>
  <c r="C559" i="6"/>
  <c r="L563" i="5" s="1"/>
  <c r="E558" i="6"/>
  <c r="N562" i="5" s="1"/>
  <c r="D558" i="6"/>
  <c r="M562" i="5" s="1"/>
  <c r="C558" i="6"/>
  <c r="L562" i="5" s="1"/>
  <c r="E557" i="6"/>
  <c r="N561" i="5" s="1"/>
  <c r="D557" i="6"/>
  <c r="M561" i="5" s="1"/>
  <c r="C557" i="6"/>
  <c r="L561" i="5" s="1"/>
  <c r="E556" i="6"/>
  <c r="N564" i="5" s="1"/>
  <c r="D556" i="6"/>
  <c r="M564" i="5" s="1"/>
  <c r="C556" i="6"/>
  <c r="L564" i="5" s="1"/>
  <c r="E555" i="6"/>
  <c r="N560" i="5" s="1"/>
  <c r="D555" i="6"/>
  <c r="M560" i="5" s="1"/>
  <c r="C555" i="6"/>
  <c r="L560" i="5" s="1"/>
  <c r="E554" i="6"/>
  <c r="N559" i="5" s="1"/>
  <c r="D554" i="6"/>
  <c r="M559" i="5" s="1"/>
  <c r="C554" i="6"/>
  <c r="L559" i="5" s="1"/>
  <c r="E553" i="6"/>
  <c r="N558" i="5" s="1"/>
  <c r="D553" i="6"/>
  <c r="M558" i="5" s="1"/>
  <c r="C553" i="6"/>
  <c r="L558" i="5" s="1"/>
  <c r="E552" i="6"/>
  <c r="N556" i="5" s="1"/>
  <c r="D552" i="6"/>
  <c r="M556" i="5" s="1"/>
  <c r="C552" i="6"/>
  <c r="L556" i="5" s="1"/>
  <c r="E551" i="6"/>
  <c r="N557" i="5" s="1"/>
  <c r="D551" i="6"/>
  <c r="M557" i="5" s="1"/>
  <c r="C551" i="6"/>
  <c r="L557" i="5" s="1"/>
  <c r="E550" i="6"/>
  <c r="N555" i="5" s="1"/>
  <c r="D550" i="6"/>
  <c r="M555" i="5" s="1"/>
  <c r="C550" i="6"/>
  <c r="L555" i="5" s="1"/>
  <c r="E549" i="6"/>
  <c r="N554" i="5" s="1"/>
  <c r="D549" i="6"/>
  <c r="M554" i="5" s="1"/>
  <c r="C549" i="6"/>
  <c r="L554" i="5" s="1"/>
  <c r="E548" i="6"/>
  <c r="N553" i="5" s="1"/>
  <c r="D548" i="6"/>
  <c r="M553" i="5" s="1"/>
  <c r="C548" i="6"/>
  <c r="L553" i="5" s="1"/>
  <c r="E547" i="6"/>
  <c r="N552" i="5" s="1"/>
  <c r="D547" i="6"/>
  <c r="M552" i="5" s="1"/>
  <c r="C547" i="6"/>
  <c r="L552" i="5" s="1"/>
  <c r="E546" i="6"/>
  <c r="N549" i="5" s="1"/>
  <c r="D546" i="6"/>
  <c r="M549" i="5" s="1"/>
  <c r="C546" i="6"/>
  <c r="L549" i="5" s="1"/>
  <c r="E545" i="6"/>
  <c r="N551" i="5" s="1"/>
  <c r="D545" i="6"/>
  <c r="M551" i="5" s="1"/>
  <c r="C545" i="6"/>
  <c r="L551" i="5" s="1"/>
  <c r="E544" i="6"/>
  <c r="N550" i="5" s="1"/>
  <c r="D544" i="6"/>
  <c r="M550" i="5" s="1"/>
  <c r="C544" i="6"/>
  <c r="L550" i="5" s="1"/>
  <c r="E543" i="6"/>
  <c r="N548" i="5" s="1"/>
  <c r="D543" i="6"/>
  <c r="M548" i="5" s="1"/>
  <c r="C543" i="6"/>
  <c r="L548" i="5" s="1"/>
  <c r="E542" i="6"/>
  <c r="N547" i="5" s="1"/>
  <c r="D542" i="6"/>
  <c r="M547" i="5" s="1"/>
  <c r="C542" i="6"/>
  <c r="L547" i="5" s="1"/>
  <c r="E541" i="6"/>
  <c r="N546" i="5" s="1"/>
  <c r="D541" i="6"/>
  <c r="M546" i="5" s="1"/>
  <c r="C541" i="6"/>
  <c r="L546" i="5" s="1"/>
  <c r="E540" i="6"/>
  <c r="N545" i="5" s="1"/>
  <c r="D540" i="6"/>
  <c r="M545" i="5" s="1"/>
  <c r="C540" i="6"/>
  <c r="L545" i="5" s="1"/>
  <c r="E539" i="6"/>
  <c r="N544" i="5" s="1"/>
  <c r="D539" i="6"/>
  <c r="M544" i="5" s="1"/>
  <c r="C539" i="6"/>
  <c r="L544" i="5" s="1"/>
  <c r="E538" i="6"/>
  <c r="N543" i="5" s="1"/>
  <c r="D538" i="6"/>
  <c r="M543" i="5" s="1"/>
  <c r="C538" i="6"/>
  <c r="L543" i="5" s="1"/>
  <c r="E537" i="6"/>
  <c r="N542" i="5" s="1"/>
  <c r="D537" i="6"/>
  <c r="M542" i="5" s="1"/>
  <c r="C537" i="6"/>
  <c r="L542" i="5" s="1"/>
  <c r="E536" i="6"/>
  <c r="N541" i="5" s="1"/>
  <c r="D536" i="6"/>
  <c r="M541" i="5" s="1"/>
  <c r="C536" i="6"/>
  <c r="L541" i="5" s="1"/>
  <c r="E535" i="6"/>
  <c r="N540" i="5" s="1"/>
  <c r="D535" i="6"/>
  <c r="M540" i="5" s="1"/>
  <c r="C535" i="6"/>
  <c r="L540" i="5" s="1"/>
  <c r="E534" i="6"/>
  <c r="N539" i="5" s="1"/>
  <c r="D534" i="6"/>
  <c r="M539" i="5" s="1"/>
  <c r="C534" i="6"/>
  <c r="L539" i="5" s="1"/>
  <c r="E533" i="6"/>
  <c r="N538" i="5" s="1"/>
  <c r="D533" i="6"/>
  <c r="M538" i="5" s="1"/>
  <c r="C533" i="6"/>
  <c r="L538" i="5" s="1"/>
  <c r="E532" i="6"/>
  <c r="N537" i="5" s="1"/>
  <c r="D532" i="6"/>
  <c r="M537" i="5" s="1"/>
  <c r="C532" i="6"/>
  <c r="L537" i="5" s="1"/>
  <c r="E531" i="6"/>
  <c r="N536" i="5" s="1"/>
  <c r="D531" i="6"/>
  <c r="M536" i="5" s="1"/>
  <c r="C531" i="6"/>
  <c r="L536" i="5" s="1"/>
  <c r="E530" i="6"/>
  <c r="N535" i="5" s="1"/>
  <c r="D530" i="6"/>
  <c r="M535" i="5" s="1"/>
  <c r="C530" i="6"/>
  <c r="L535" i="5" s="1"/>
  <c r="E529" i="6"/>
  <c r="N534" i="5" s="1"/>
  <c r="D529" i="6"/>
  <c r="M534" i="5" s="1"/>
  <c r="C529" i="6"/>
  <c r="L534" i="5" s="1"/>
  <c r="E528" i="6"/>
  <c r="N533" i="5" s="1"/>
  <c r="D528" i="6"/>
  <c r="M533" i="5" s="1"/>
  <c r="C528" i="6"/>
  <c r="L533" i="5" s="1"/>
  <c r="E527" i="6"/>
  <c r="N532" i="5" s="1"/>
  <c r="D527" i="6"/>
  <c r="M532" i="5" s="1"/>
  <c r="C527" i="6"/>
  <c r="L532" i="5" s="1"/>
  <c r="E419" i="6"/>
  <c r="N531" i="5" s="1"/>
  <c r="D419" i="6"/>
  <c r="M531" i="5" s="1"/>
  <c r="C419" i="6"/>
  <c r="L531" i="5" s="1"/>
  <c r="E526" i="6"/>
  <c r="N530" i="5" s="1"/>
  <c r="D526" i="6"/>
  <c r="M530" i="5" s="1"/>
  <c r="C526" i="6"/>
  <c r="L530" i="5" s="1"/>
  <c r="E525" i="6"/>
  <c r="N529" i="5" s="1"/>
  <c r="D525" i="6"/>
  <c r="M529" i="5" s="1"/>
  <c r="C525" i="6"/>
  <c r="L529" i="5" s="1"/>
  <c r="E524" i="6"/>
  <c r="N528" i="5" s="1"/>
  <c r="D524" i="6"/>
  <c r="M528" i="5" s="1"/>
  <c r="C524" i="6"/>
  <c r="L528" i="5" s="1"/>
  <c r="E523" i="6"/>
  <c r="N527" i="5" s="1"/>
  <c r="D523" i="6"/>
  <c r="M527" i="5" s="1"/>
  <c r="C523" i="6"/>
  <c r="L527" i="5" s="1"/>
  <c r="E522" i="6"/>
  <c r="N526" i="5" s="1"/>
  <c r="D522" i="6"/>
  <c r="M526" i="5" s="1"/>
  <c r="C522" i="6"/>
  <c r="L526" i="5" s="1"/>
  <c r="E521" i="6"/>
  <c r="N525" i="5" s="1"/>
  <c r="D521" i="6"/>
  <c r="M525" i="5" s="1"/>
  <c r="C521" i="6"/>
  <c r="L525" i="5" s="1"/>
  <c r="E520" i="6"/>
  <c r="N524" i="5" s="1"/>
  <c r="D520" i="6"/>
  <c r="M524" i="5" s="1"/>
  <c r="C520" i="6"/>
  <c r="L524" i="5" s="1"/>
  <c r="E519" i="6"/>
  <c r="N523" i="5" s="1"/>
  <c r="D519" i="6"/>
  <c r="M523" i="5" s="1"/>
  <c r="C519" i="6"/>
  <c r="L523" i="5" s="1"/>
  <c r="E518" i="6"/>
  <c r="N522" i="5" s="1"/>
  <c r="D518" i="6"/>
  <c r="M522" i="5" s="1"/>
  <c r="C518" i="6"/>
  <c r="L522" i="5" s="1"/>
  <c r="E517" i="6"/>
  <c r="N521" i="5" s="1"/>
  <c r="D517" i="6"/>
  <c r="M521" i="5" s="1"/>
  <c r="C517" i="6"/>
  <c r="L521" i="5" s="1"/>
  <c r="E516" i="6"/>
  <c r="N520" i="5" s="1"/>
  <c r="D516" i="6"/>
  <c r="M520" i="5" s="1"/>
  <c r="C516" i="6"/>
  <c r="L520" i="5" s="1"/>
  <c r="E515" i="6"/>
  <c r="N519" i="5" s="1"/>
  <c r="D515" i="6"/>
  <c r="M519" i="5" s="1"/>
  <c r="C515" i="6"/>
  <c r="L519" i="5" s="1"/>
  <c r="E514" i="6"/>
  <c r="N518" i="5" s="1"/>
  <c r="D514" i="6"/>
  <c r="M518" i="5" s="1"/>
  <c r="C514" i="6"/>
  <c r="L518" i="5" s="1"/>
  <c r="E513" i="6"/>
  <c r="N517" i="5" s="1"/>
  <c r="D513" i="6"/>
  <c r="M517" i="5" s="1"/>
  <c r="C513" i="6"/>
  <c r="L517" i="5" s="1"/>
  <c r="E512" i="6"/>
  <c r="N516" i="5" s="1"/>
  <c r="D512" i="6"/>
  <c r="M516" i="5" s="1"/>
  <c r="C512" i="6"/>
  <c r="L516" i="5" s="1"/>
  <c r="E511" i="6"/>
  <c r="N515" i="5" s="1"/>
  <c r="D511" i="6"/>
  <c r="M515" i="5" s="1"/>
  <c r="C511" i="6"/>
  <c r="L515" i="5" s="1"/>
  <c r="E510" i="6"/>
  <c r="N514" i="5" s="1"/>
  <c r="D510" i="6"/>
  <c r="M514" i="5" s="1"/>
  <c r="C510" i="6"/>
  <c r="L514" i="5" s="1"/>
  <c r="E509" i="6"/>
  <c r="N513" i="5" s="1"/>
  <c r="D509" i="6"/>
  <c r="M513" i="5" s="1"/>
  <c r="C509" i="6"/>
  <c r="L513" i="5" s="1"/>
  <c r="E508" i="6"/>
  <c r="N512" i="5" s="1"/>
  <c r="D508" i="6"/>
  <c r="M512" i="5" s="1"/>
  <c r="C508" i="6"/>
  <c r="L512" i="5" s="1"/>
  <c r="E507" i="6"/>
  <c r="N511" i="5" s="1"/>
  <c r="D507" i="6"/>
  <c r="M511" i="5" s="1"/>
  <c r="C507" i="6"/>
  <c r="L511" i="5" s="1"/>
  <c r="E506" i="6"/>
  <c r="N510" i="5" s="1"/>
  <c r="D506" i="6"/>
  <c r="M510" i="5" s="1"/>
  <c r="C506" i="6"/>
  <c r="L510" i="5" s="1"/>
  <c r="E505" i="6"/>
  <c r="N509" i="5" s="1"/>
  <c r="D505" i="6"/>
  <c r="M509" i="5" s="1"/>
  <c r="C505" i="6"/>
  <c r="L509" i="5" s="1"/>
  <c r="E504" i="6"/>
  <c r="N508" i="5" s="1"/>
  <c r="D504" i="6"/>
  <c r="M508" i="5" s="1"/>
  <c r="C504" i="6"/>
  <c r="L508" i="5" s="1"/>
  <c r="E503" i="6"/>
  <c r="N507" i="5" s="1"/>
  <c r="D503" i="6"/>
  <c r="M507" i="5" s="1"/>
  <c r="C503" i="6"/>
  <c r="L507" i="5" s="1"/>
  <c r="E502" i="6"/>
  <c r="N505" i="5" s="1"/>
  <c r="D502" i="6"/>
  <c r="M505" i="5" s="1"/>
  <c r="C502" i="6"/>
  <c r="L505" i="5" s="1"/>
  <c r="E501" i="6"/>
  <c r="N506" i="5" s="1"/>
  <c r="D501" i="6"/>
  <c r="M506" i="5" s="1"/>
  <c r="C501" i="6"/>
  <c r="L506" i="5" s="1"/>
  <c r="E500" i="6"/>
  <c r="N504" i="5" s="1"/>
  <c r="D500" i="6"/>
  <c r="M504" i="5" s="1"/>
  <c r="C500" i="6"/>
  <c r="L504" i="5" s="1"/>
  <c r="E499" i="6"/>
  <c r="N503" i="5" s="1"/>
  <c r="D499" i="6"/>
  <c r="M503" i="5" s="1"/>
  <c r="C499" i="6"/>
  <c r="L503" i="5" s="1"/>
  <c r="E498" i="6"/>
  <c r="N502" i="5" s="1"/>
  <c r="D498" i="6"/>
  <c r="M502" i="5" s="1"/>
  <c r="C498" i="6"/>
  <c r="L502" i="5" s="1"/>
  <c r="E497" i="6"/>
  <c r="N501" i="5" s="1"/>
  <c r="D497" i="6"/>
  <c r="M501" i="5" s="1"/>
  <c r="C497" i="6"/>
  <c r="L501" i="5" s="1"/>
  <c r="E496" i="6"/>
  <c r="N500" i="5" s="1"/>
  <c r="D496" i="6"/>
  <c r="M500" i="5" s="1"/>
  <c r="C496" i="6"/>
  <c r="L500" i="5" s="1"/>
  <c r="E495" i="6"/>
  <c r="N499" i="5" s="1"/>
  <c r="D495" i="6"/>
  <c r="M499" i="5" s="1"/>
  <c r="C495" i="6"/>
  <c r="L499" i="5" s="1"/>
  <c r="E494" i="6"/>
  <c r="N498" i="5" s="1"/>
  <c r="D494" i="6"/>
  <c r="M498" i="5" s="1"/>
  <c r="C494" i="6"/>
  <c r="L498" i="5" s="1"/>
  <c r="E493" i="6"/>
  <c r="N497" i="5" s="1"/>
  <c r="D493" i="6"/>
  <c r="M497" i="5" s="1"/>
  <c r="C493" i="6"/>
  <c r="L497" i="5" s="1"/>
  <c r="E492" i="6"/>
  <c r="N496" i="5" s="1"/>
  <c r="D492" i="6"/>
  <c r="M496" i="5" s="1"/>
  <c r="C492" i="6"/>
  <c r="L496" i="5" s="1"/>
  <c r="E491" i="6"/>
  <c r="N495" i="5" s="1"/>
  <c r="D491" i="6"/>
  <c r="M495" i="5" s="1"/>
  <c r="C491" i="6"/>
  <c r="L495" i="5" s="1"/>
  <c r="E490" i="6"/>
  <c r="N494" i="5" s="1"/>
  <c r="D490" i="6"/>
  <c r="M494" i="5" s="1"/>
  <c r="C490" i="6"/>
  <c r="L494" i="5" s="1"/>
  <c r="E489" i="6"/>
  <c r="N493" i="5" s="1"/>
  <c r="D489" i="6"/>
  <c r="M493" i="5" s="1"/>
  <c r="C489" i="6"/>
  <c r="L493" i="5" s="1"/>
  <c r="E488" i="6"/>
  <c r="N492" i="5" s="1"/>
  <c r="D488" i="6"/>
  <c r="M492" i="5" s="1"/>
  <c r="C488" i="6"/>
  <c r="L492" i="5" s="1"/>
  <c r="E487" i="6"/>
  <c r="N491" i="5" s="1"/>
  <c r="D487" i="6"/>
  <c r="M491" i="5" s="1"/>
  <c r="C487" i="6"/>
  <c r="L491" i="5" s="1"/>
  <c r="E486" i="6"/>
  <c r="N490" i="5" s="1"/>
  <c r="D486" i="6"/>
  <c r="M490" i="5" s="1"/>
  <c r="C486" i="6"/>
  <c r="L490" i="5" s="1"/>
  <c r="E485" i="6"/>
  <c r="N489" i="5" s="1"/>
  <c r="D485" i="6"/>
  <c r="M489" i="5" s="1"/>
  <c r="C485" i="6"/>
  <c r="L489" i="5" s="1"/>
  <c r="E484" i="6"/>
  <c r="N488" i="5" s="1"/>
  <c r="D484" i="6"/>
  <c r="M488" i="5" s="1"/>
  <c r="C484" i="6"/>
  <c r="L488" i="5" s="1"/>
  <c r="E483" i="6"/>
  <c r="N487" i="5" s="1"/>
  <c r="D483" i="6"/>
  <c r="M487" i="5" s="1"/>
  <c r="C483" i="6"/>
  <c r="L487" i="5" s="1"/>
  <c r="E482" i="6"/>
  <c r="N486" i="5" s="1"/>
  <c r="D482" i="6"/>
  <c r="M486" i="5" s="1"/>
  <c r="C482" i="6"/>
  <c r="L486" i="5" s="1"/>
  <c r="E481" i="6"/>
  <c r="N485" i="5" s="1"/>
  <c r="D481" i="6"/>
  <c r="M485" i="5" s="1"/>
  <c r="C481" i="6"/>
  <c r="L485" i="5" s="1"/>
  <c r="E480" i="6"/>
  <c r="N484" i="5" s="1"/>
  <c r="D480" i="6"/>
  <c r="M484" i="5" s="1"/>
  <c r="C480" i="6"/>
  <c r="L484" i="5" s="1"/>
  <c r="E479" i="6"/>
  <c r="N483" i="5" s="1"/>
  <c r="D479" i="6"/>
  <c r="M483" i="5" s="1"/>
  <c r="C479" i="6"/>
  <c r="L483" i="5" s="1"/>
  <c r="E478" i="6"/>
  <c r="N482" i="5" s="1"/>
  <c r="D478" i="6"/>
  <c r="M482" i="5" s="1"/>
  <c r="C478" i="6"/>
  <c r="L482" i="5" s="1"/>
  <c r="E477" i="6"/>
  <c r="N481" i="5" s="1"/>
  <c r="D477" i="6"/>
  <c r="M481" i="5" s="1"/>
  <c r="C477" i="6"/>
  <c r="L481" i="5" s="1"/>
  <c r="E476" i="6"/>
  <c r="N480" i="5" s="1"/>
  <c r="D476" i="6"/>
  <c r="M480" i="5" s="1"/>
  <c r="C476" i="6"/>
  <c r="L480" i="5" s="1"/>
  <c r="E475" i="6"/>
  <c r="N479" i="5" s="1"/>
  <c r="D475" i="6"/>
  <c r="M479" i="5" s="1"/>
  <c r="C475" i="6"/>
  <c r="L479" i="5" s="1"/>
  <c r="E474" i="6"/>
  <c r="N478" i="5" s="1"/>
  <c r="D474" i="6"/>
  <c r="M478" i="5" s="1"/>
  <c r="C474" i="6"/>
  <c r="L478" i="5" s="1"/>
  <c r="E473" i="6"/>
  <c r="N477" i="5" s="1"/>
  <c r="D473" i="6"/>
  <c r="M477" i="5" s="1"/>
  <c r="C473" i="6"/>
  <c r="L477" i="5" s="1"/>
  <c r="E847" i="6"/>
  <c r="N476" i="5" s="1"/>
  <c r="D847" i="6"/>
  <c r="M476" i="5" s="1"/>
  <c r="C847" i="6"/>
  <c r="L476" i="5" s="1"/>
  <c r="E472" i="6"/>
  <c r="N475" i="5" s="1"/>
  <c r="D472" i="6"/>
  <c r="M475" i="5" s="1"/>
  <c r="C472" i="6"/>
  <c r="L475" i="5" s="1"/>
  <c r="E471" i="6"/>
  <c r="N474" i="5" s="1"/>
  <c r="D471" i="6"/>
  <c r="M474" i="5" s="1"/>
  <c r="C471" i="6"/>
  <c r="L474" i="5" s="1"/>
  <c r="E470" i="6"/>
  <c r="N473" i="5" s="1"/>
  <c r="D470" i="6"/>
  <c r="M473" i="5" s="1"/>
  <c r="C470" i="6"/>
  <c r="L473" i="5" s="1"/>
  <c r="E469" i="6"/>
  <c r="N472" i="5" s="1"/>
  <c r="D469" i="6"/>
  <c r="M472" i="5" s="1"/>
  <c r="C469" i="6"/>
  <c r="L472" i="5" s="1"/>
  <c r="E468" i="6"/>
  <c r="N471" i="5" s="1"/>
  <c r="D468" i="6"/>
  <c r="M471" i="5" s="1"/>
  <c r="C468" i="6"/>
  <c r="L471" i="5" s="1"/>
  <c r="E467" i="6"/>
  <c r="N470" i="5" s="1"/>
  <c r="D467" i="6"/>
  <c r="M470" i="5" s="1"/>
  <c r="C467" i="6"/>
  <c r="L470" i="5" s="1"/>
  <c r="E466" i="6"/>
  <c r="N469" i="5" s="1"/>
  <c r="D466" i="6"/>
  <c r="M469" i="5" s="1"/>
  <c r="C466" i="6"/>
  <c r="L469" i="5" s="1"/>
  <c r="E465" i="6"/>
  <c r="N468" i="5" s="1"/>
  <c r="D465" i="6"/>
  <c r="M468" i="5" s="1"/>
  <c r="C465" i="6"/>
  <c r="L468" i="5" s="1"/>
  <c r="E464" i="6"/>
  <c r="N467" i="5" s="1"/>
  <c r="D464" i="6"/>
  <c r="M467" i="5" s="1"/>
  <c r="C464" i="6"/>
  <c r="L467" i="5" s="1"/>
  <c r="E463" i="6"/>
  <c r="N466" i="5" s="1"/>
  <c r="D463" i="6"/>
  <c r="M466" i="5" s="1"/>
  <c r="C463" i="6"/>
  <c r="L466" i="5" s="1"/>
  <c r="E462" i="6"/>
  <c r="N465" i="5" s="1"/>
  <c r="D462" i="6"/>
  <c r="M465" i="5" s="1"/>
  <c r="C462" i="6"/>
  <c r="L465" i="5" s="1"/>
  <c r="E461" i="6"/>
  <c r="N464" i="5" s="1"/>
  <c r="D461" i="6"/>
  <c r="M464" i="5" s="1"/>
  <c r="C461" i="6"/>
  <c r="L464" i="5" s="1"/>
  <c r="E460" i="6"/>
  <c r="N462" i="5" s="1"/>
  <c r="D460" i="6"/>
  <c r="M462" i="5" s="1"/>
  <c r="C460" i="6"/>
  <c r="L462" i="5" s="1"/>
  <c r="E459" i="6"/>
  <c r="N463" i="5" s="1"/>
  <c r="D459" i="6"/>
  <c r="M463" i="5" s="1"/>
  <c r="C459" i="6"/>
  <c r="L463" i="5" s="1"/>
  <c r="E458" i="6"/>
  <c r="N461" i="5" s="1"/>
  <c r="D458" i="6"/>
  <c r="M461" i="5" s="1"/>
  <c r="C458" i="6"/>
  <c r="L461" i="5" s="1"/>
  <c r="E457" i="6"/>
  <c r="N460" i="5" s="1"/>
  <c r="D457" i="6"/>
  <c r="M460" i="5" s="1"/>
  <c r="C457" i="6"/>
  <c r="L460" i="5" s="1"/>
  <c r="E456" i="6"/>
  <c r="N459" i="5" s="1"/>
  <c r="D456" i="6"/>
  <c r="M459" i="5" s="1"/>
  <c r="C456" i="6"/>
  <c r="L459" i="5" s="1"/>
  <c r="E455" i="6"/>
  <c r="N458" i="5" s="1"/>
  <c r="D455" i="6"/>
  <c r="M458" i="5" s="1"/>
  <c r="C455" i="6"/>
  <c r="L458" i="5" s="1"/>
  <c r="E454" i="6"/>
  <c r="N457" i="5" s="1"/>
  <c r="D454" i="6"/>
  <c r="M457" i="5" s="1"/>
  <c r="C454" i="6"/>
  <c r="L457" i="5" s="1"/>
  <c r="E453" i="6"/>
  <c r="N456" i="5" s="1"/>
  <c r="D453" i="6"/>
  <c r="M456" i="5" s="1"/>
  <c r="C453" i="6"/>
  <c r="L456" i="5" s="1"/>
  <c r="E452" i="6"/>
  <c r="N455" i="5" s="1"/>
  <c r="D452" i="6"/>
  <c r="M455" i="5" s="1"/>
  <c r="C452" i="6"/>
  <c r="L455" i="5" s="1"/>
  <c r="E451" i="6"/>
  <c r="N454" i="5" s="1"/>
  <c r="D451" i="6"/>
  <c r="M454" i="5" s="1"/>
  <c r="C451" i="6"/>
  <c r="L454" i="5" s="1"/>
  <c r="E450" i="6"/>
  <c r="N453" i="5" s="1"/>
  <c r="D450" i="6"/>
  <c r="M453" i="5" s="1"/>
  <c r="C450" i="6"/>
  <c r="L453" i="5" s="1"/>
  <c r="E449" i="6"/>
  <c r="N452" i="5" s="1"/>
  <c r="D449" i="6"/>
  <c r="M452" i="5" s="1"/>
  <c r="C449" i="6"/>
  <c r="L452" i="5" s="1"/>
  <c r="E448" i="6"/>
  <c r="N451" i="5" s="1"/>
  <c r="D448" i="6"/>
  <c r="M451" i="5" s="1"/>
  <c r="C448" i="6"/>
  <c r="L451" i="5" s="1"/>
  <c r="E447" i="6"/>
  <c r="N450" i="5" s="1"/>
  <c r="D447" i="6"/>
  <c r="M450" i="5" s="1"/>
  <c r="C447" i="6"/>
  <c r="L450" i="5" s="1"/>
  <c r="E446" i="6"/>
  <c r="N449" i="5" s="1"/>
  <c r="D446" i="6"/>
  <c r="M449" i="5" s="1"/>
  <c r="C446" i="6"/>
  <c r="L449" i="5" s="1"/>
  <c r="E445" i="6"/>
  <c r="N448" i="5" s="1"/>
  <c r="D445" i="6"/>
  <c r="M448" i="5" s="1"/>
  <c r="C445" i="6"/>
  <c r="L448" i="5" s="1"/>
  <c r="E444" i="6"/>
  <c r="N447" i="5" s="1"/>
  <c r="D444" i="6"/>
  <c r="M447" i="5" s="1"/>
  <c r="C444" i="6"/>
  <c r="L447" i="5" s="1"/>
  <c r="E443" i="6"/>
  <c r="N446" i="5" s="1"/>
  <c r="D443" i="6"/>
  <c r="M446" i="5" s="1"/>
  <c r="C443" i="6"/>
  <c r="L446" i="5" s="1"/>
  <c r="E442" i="6"/>
  <c r="N445" i="5" s="1"/>
  <c r="D442" i="6"/>
  <c r="M445" i="5" s="1"/>
  <c r="C442" i="6"/>
  <c r="L445" i="5" s="1"/>
  <c r="E441" i="6"/>
  <c r="N444" i="5" s="1"/>
  <c r="D441" i="6"/>
  <c r="M444" i="5" s="1"/>
  <c r="C441" i="6"/>
  <c r="L444" i="5" s="1"/>
  <c r="E440" i="6"/>
  <c r="N443" i="5" s="1"/>
  <c r="D440" i="6"/>
  <c r="M443" i="5" s="1"/>
  <c r="C440" i="6"/>
  <c r="L443" i="5" s="1"/>
  <c r="E439" i="6"/>
  <c r="N442" i="5" s="1"/>
  <c r="D439" i="6"/>
  <c r="M442" i="5" s="1"/>
  <c r="C439" i="6"/>
  <c r="L442" i="5" s="1"/>
  <c r="E438" i="6"/>
  <c r="N441" i="5" s="1"/>
  <c r="D438" i="6"/>
  <c r="M441" i="5" s="1"/>
  <c r="C438" i="6"/>
  <c r="L441" i="5" s="1"/>
  <c r="E437" i="6"/>
  <c r="N440" i="5" s="1"/>
  <c r="D437" i="6"/>
  <c r="M440" i="5" s="1"/>
  <c r="C437" i="6"/>
  <c r="L440" i="5" s="1"/>
  <c r="E436" i="6"/>
  <c r="N439" i="5" s="1"/>
  <c r="D436" i="6"/>
  <c r="M439" i="5" s="1"/>
  <c r="C436" i="6"/>
  <c r="L439" i="5" s="1"/>
  <c r="E435" i="6"/>
  <c r="N438" i="5" s="1"/>
  <c r="D435" i="6"/>
  <c r="M438" i="5" s="1"/>
  <c r="C435" i="6"/>
  <c r="L438" i="5" s="1"/>
  <c r="E434" i="6"/>
  <c r="N437" i="5" s="1"/>
  <c r="D434" i="6"/>
  <c r="M437" i="5" s="1"/>
  <c r="C434" i="6"/>
  <c r="L437" i="5" s="1"/>
  <c r="E433" i="6"/>
  <c r="N436" i="5" s="1"/>
  <c r="D433" i="6"/>
  <c r="M436" i="5" s="1"/>
  <c r="C433" i="6"/>
  <c r="L436" i="5" s="1"/>
  <c r="E432" i="6"/>
  <c r="N435" i="5" s="1"/>
  <c r="D432" i="6"/>
  <c r="M435" i="5" s="1"/>
  <c r="C432" i="6"/>
  <c r="L435" i="5" s="1"/>
  <c r="E431" i="6"/>
  <c r="N434" i="5" s="1"/>
  <c r="D431" i="6"/>
  <c r="M434" i="5" s="1"/>
  <c r="C431" i="6"/>
  <c r="L434" i="5" s="1"/>
  <c r="E430" i="6"/>
  <c r="N433" i="5" s="1"/>
  <c r="D430" i="6"/>
  <c r="M433" i="5" s="1"/>
  <c r="C430" i="6"/>
  <c r="L433" i="5" s="1"/>
  <c r="E429" i="6"/>
  <c r="N432" i="5" s="1"/>
  <c r="D429" i="6"/>
  <c r="M432" i="5" s="1"/>
  <c r="C429" i="6"/>
  <c r="L432" i="5" s="1"/>
  <c r="E428" i="6"/>
  <c r="N431" i="5" s="1"/>
  <c r="D428" i="6"/>
  <c r="M431" i="5" s="1"/>
  <c r="C428" i="6"/>
  <c r="L431" i="5" s="1"/>
  <c r="E427" i="6"/>
  <c r="N430" i="5" s="1"/>
  <c r="D427" i="6"/>
  <c r="M430" i="5" s="1"/>
  <c r="C427" i="6"/>
  <c r="L430" i="5" s="1"/>
  <c r="E426" i="6"/>
  <c r="N429" i="5" s="1"/>
  <c r="D426" i="6"/>
  <c r="M429" i="5" s="1"/>
  <c r="C426" i="6"/>
  <c r="L429" i="5" s="1"/>
  <c r="E425" i="6"/>
  <c r="N428" i="5" s="1"/>
  <c r="D425" i="6"/>
  <c r="M428" i="5" s="1"/>
  <c r="C425" i="6"/>
  <c r="L428" i="5" s="1"/>
  <c r="E424" i="6"/>
  <c r="N427" i="5" s="1"/>
  <c r="D424" i="6"/>
  <c r="M427" i="5" s="1"/>
  <c r="C424" i="6"/>
  <c r="L427" i="5" s="1"/>
  <c r="E423" i="6"/>
  <c r="N426" i="5" s="1"/>
  <c r="D423" i="6"/>
  <c r="M426" i="5" s="1"/>
  <c r="C423" i="6"/>
  <c r="L426" i="5" s="1"/>
  <c r="E422" i="6"/>
  <c r="N425" i="5" s="1"/>
  <c r="D422" i="6"/>
  <c r="M425" i="5" s="1"/>
  <c r="C422" i="6"/>
  <c r="L425" i="5" s="1"/>
  <c r="E421" i="6"/>
  <c r="N424" i="5" s="1"/>
  <c r="D421" i="6"/>
  <c r="M424" i="5" s="1"/>
  <c r="C421" i="6"/>
  <c r="L424" i="5" s="1"/>
  <c r="E420" i="6"/>
  <c r="N423" i="5" s="1"/>
  <c r="D420" i="6"/>
  <c r="M423" i="5" s="1"/>
  <c r="C420" i="6"/>
  <c r="L423" i="5" s="1"/>
  <c r="E417" i="6"/>
  <c r="N421" i="5" s="1"/>
  <c r="D417" i="6"/>
  <c r="M421" i="5" s="1"/>
  <c r="C417" i="6"/>
  <c r="L421" i="5" s="1"/>
  <c r="E418" i="6"/>
  <c r="N422" i="5" s="1"/>
  <c r="D418" i="6"/>
  <c r="M422" i="5" s="1"/>
  <c r="C418" i="6"/>
  <c r="L422" i="5" s="1"/>
  <c r="E416" i="6"/>
  <c r="N420" i="5" s="1"/>
  <c r="D416" i="6"/>
  <c r="M420" i="5" s="1"/>
  <c r="C416" i="6"/>
  <c r="L420" i="5" s="1"/>
  <c r="E415" i="6"/>
  <c r="N419" i="5" s="1"/>
  <c r="D415" i="6"/>
  <c r="M419" i="5" s="1"/>
  <c r="C415" i="6"/>
  <c r="L419" i="5" s="1"/>
  <c r="E414" i="6"/>
  <c r="N418" i="5" s="1"/>
  <c r="D414" i="6"/>
  <c r="M418" i="5" s="1"/>
  <c r="C414" i="6"/>
  <c r="L418" i="5" s="1"/>
  <c r="E413" i="6"/>
  <c r="N417" i="5" s="1"/>
  <c r="D413" i="6"/>
  <c r="M417" i="5" s="1"/>
  <c r="C413" i="6"/>
  <c r="L417" i="5" s="1"/>
  <c r="E412" i="6"/>
  <c r="N416" i="5" s="1"/>
  <c r="D412" i="6"/>
  <c r="M416" i="5" s="1"/>
  <c r="C412" i="6"/>
  <c r="L416" i="5" s="1"/>
  <c r="E411" i="6"/>
  <c r="N415" i="5" s="1"/>
  <c r="D411" i="6"/>
  <c r="M415" i="5" s="1"/>
  <c r="C411" i="6"/>
  <c r="L415" i="5" s="1"/>
  <c r="E410" i="6"/>
  <c r="N414" i="5" s="1"/>
  <c r="D410" i="6"/>
  <c r="M414" i="5" s="1"/>
  <c r="C410" i="6"/>
  <c r="L414" i="5" s="1"/>
  <c r="E409" i="6"/>
  <c r="N413" i="5" s="1"/>
  <c r="D409" i="6"/>
  <c r="M413" i="5" s="1"/>
  <c r="C409" i="6"/>
  <c r="L413" i="5" s="1"/>
  <c r="E408" i="6"/>
  <c r="N412" i="5" s="1"/>
  <c r="D408" i="6"/>
  <c r="M412" i="5" s="1"/>
  <c r="C408" i="6"/>
  <c r="L412" i="5" s="1"/>
  <c r="E407" i="6"/>
  <c r="N411" i="5" s="1"/>
  <c r="D407" i="6"/>
  <c r="M411" i="5" s="1"/>
  <c r="C407" i="6"/>
  <c r="L411" i="5" s="1"/>
  <c r="E406" i="6"/>
  <c r="N410" i="5" s="1"/>
  <c r="D406" i="6"/>
  <c r="M410" i="5" s="1"/>
  <c r="C406" i="6"/>
  <c r="L410" i="5" s="1"/>
  <c r="E405" i="6"/>
  <c r="N409" i="5" s="1"/>
  <c r="D405" i="6"/>
  <c r="M409" i="5" s="1"/>
  <c r="C405" i="6"/>
  <c r="L409" i="5" s="1"/>
  <c r="E404" i="6"/>
  <c r="N408" i="5" s="1"/>
  <c r="D404" i="6"/>
  <c r="M408" i="5" s="1"/>
  <c r="C404" i="6"/>
  <c r="L408" i="5" s="1"/>
  <c r="E403" i="6"/>
  <c r="N407" i="5" s="1"/>
  <c r="D403" i="6"/>
  <c r="M407" i="5" s="1"/>
  <c r="C403" i="6"/>
  <c r="L407" i="5" s="1"/>
  <c r="E402" i="6"/>
  <c r="N406" i="5" s="1"/>
  <c r="D402" i="6"/>
  <c r="M406" i="5" s="1"/>
  <c r="C402" i="6"/>
  <c r="L406" i="5" s="1"/>
  <c r="E401" i="6"/>
  <c r="N405" i="5" s="1"/>
  <c r="D401" i="6"/>
  <c r="M405" i="5" s="1"/>
  <c r="C401" i="6"/>
  <c r="L405" i="5" s="1"/>
  <c r="E400" i="6"/>
  <c r="N404" i="5" s="1"/>
  <c r="D400" i="6"/>
  <c r="M404" i="5" s="1"/>
  <c r="C400" i="6"/>
  <c r="L404" i="5" s="1"/>
  <c r="E399" i="6"/>
  <c r="N403" i="5" s="1"/>
  <c r="D399" i="6"/>
  <c r="M403" i="5" s="1"/>
  <c r="C399" i="6"/>
  <c r="L403" i="5" s="1"/>
  <c r="E398" i="6"/>
  <c r="N402" i="5" s="1"/>
  <c r="D398" i="6"/>
  <c r="M402" i="5" s="1"/>
  <c r="C398" i="6"/>
  <c r="L402" i="5" s="1"/>
  <c r="E397" i="6"/>
  <c r="N401" i="5" s="1"/>
  <c r="D397" i="6"/>
  <c r="M401" i="5" s="1"/>
  <c r="C397" i="6"/>
  <c r="L401" i="5" s="1"/>
  <c r="E396" i="6"/>
  <c r="N400" i="5" s="1"/>
  <c r="D396" i="6"/>
  <c r="M400" i="5" s="1"/>
  <c r="C396" i="6"/>
  <c r="L400" i="5" s="1"/>
  <c r="E395" i="6"/>
  <c r="N399" i="5" s="1"/>
  <c r="D395" i="6"/>
  <c r="M399" i="5" s="1"/>
  <c r="C395" i="6"/>
  <c r="L399" i="5" s="1"/>
  <c r="E394" i="6"/>
  <c r="N398" i="5" s="1"/>
  <c r="D394" i="6"/>
  <c r="M398" i="5" s="1"/>
  <c r="C394" i="6"/>
  <c r="L398" i="5" s="1"/>
  <c r="E393" i="6"/>
  <c r="N397" i="5" s="1"/>
  <c r="D393" i="6"/>
  <c r="M397" i="5" s="1"/>
  <c r="C393" i="6"/>
  <c r="L397" i="5" s="1"/>
  <c r="E392" i="6"/>
  <c r="N396" i="5" s="1"/>
  <c r="D392" i="6"/>
  <c r="M396" i="5" s="1"/>
  <c r="C392" i="6"/>
  <c r="L396" i="5" s="1"/>
  <c r="E391" i="6"/>
  <c r="N395" i="5" s="1"/>
  <c r="D391" i="6"/>
  <c r="M395" i="5" s="1"/>
  <c r="C391" i="6"/>
  <c r="L395" i="5" s="1"/>
  <c r="E390" i="6"/>
  <c r="N394" i="5" s="1"/>
  <c r="D390" i="6"/>
  <c r="M394" i="5" s="1"/>
  <c r="C390" i="6"/>
  <c r="L394" i="5" s="1"/>
  <c r="E389" i="6"/>
  <c r="N393" i="5" s="1"/>
  <c r="D389" i="6"/>
  <c r="M393" i="5" s="1"/>
  <c r="C389" i="6"/>
  <c r="L393" i="5" s="1"/>
  <c r="E388" i="6"/>
  <c r="N392" i="5" s="1"/>
  <c r="D388" i="6"/>
  <c r="M392" i="5" s="1"/>
  <c r="C388" i="6"/>
  <c r="L392" i="5" s="1"/>
  <c r="E387" i="6"/>
  <c r="N391" i="5" s="1"/>
  <c r="D387" i="6"/>
  <c r="M391" i="5" s="1"/>
  <c r="C387" i="6"/>
  <c r="L391" i="5" s="1"/>
  <c r="E386" i="6"/>
  <c r="N390" i="5" s="1"/>
  <c r="D386" i="6"/>
  <c r="M390" i="5" s="1"/>
  <c r="C386" i="6"/>
  <c r="L390" i="5" s="1"/>
  <c r="E385" i="6"/>
  <c r="N389" i="5" s="1"/>
  <c r="D385" i="6"/>
  <c r="M389" i="5" s="1"/>
  <c r="C385" i="6"/>
  <c r="L389" i="5" s="1"/>
  <c r="E384" i="6"/>
  <c r="N388" i="5" s="1"/>
  <c r="D384" i="6"/>
  <c r="M388" i="5" s="1"/>
  <c r="C384" i="6"/>
  <c r="L388" i="5" s="1"/>
  <c r="E383" i="6"/>
  <c r="N387" i="5" s="1"/>
  <c r="D383" i="6"/>
  <c r="M387" i="5" s="1"/>
  <c r="C383" i="6"/>
  <c r="L387" i="5" s="1"/>
  <c r="E382" i="6"/>
  <c r="N386" i="5" s="1"/>
  <c r="D382" i="6"/>
  <c r="M386" i="5" s="1"/>
  <c r="C382" i="6"/>
  <c r="L386" i="5" s="1"/>
  <c r="E381" i="6"/>
  <c r="N385" i="5" s="1"/>
  <c r="D381" i="6"/>
  <c r="M385" i="5" s="1"/>
  <c r="C381" i="6"/>
  <c r="L385" i="5" s="1"/>
  <c r="E380" i="6"/>
  <c r="N384" i="5" s="1"/>
  <c r="D380" i="6"/>
  <c r="M384" i="5" s="1"/>
  <c r="C380" i="6"/>
  <c r="L384" i="5" s="1"/>
  <c r="E379" i="6"/>
  <c r="N383" i="5" s="1"/>
  <c r="D379" i="6"/>
  <c r="M383" i="5" s="1"/>
  <c r="C379" i="6"/>
  <c r="L383" i="5" s="1"/>
  <c r="E378" i="6"/>
  <c r="N382" i="5" s="1"/>
  <c r="D378" i="6"/>
  <c r="M382" i="5" s="1"/>
  <c r="C378" i="6"/>
  <c r="L382" i="5" s="1"/>
  <c r="E377" i="6"/>
  <c r="N381" i="5" s="1"/>
  <c r="D377" i="6"/>
  <c r="M381" i="5" s="1"/>
  <c r="C377" i="6"/>
  <c r="L381" i="5" s="1"/>
  <c r="E376" i="6"/>
  <c r="N380" i="5" s="1"/>
  <c r="D376" i="6"/>
  <c r="M380" i="5" s="1"/>
  <c r="C376" i="6"/>
  <c r="L380" i="5" s="1"/>
  <c r="E375" i="6"/>
  <c r="N379" i="5" s="1"/>
  <c r="D375" i="6"/>
  <c r="M379" i="5" s="1"/>
  <c r="C375" i="6"/>
  <c r="L379" i="5" s="1"/>
  <c r="E374" i="6"/>
  <c r="N378" i="5" s="1"/>
  <c r="D374" i="6"/>
  <c r="M378" i="5" s="1"/>
  <c r="C374" i="6"/>
  <c r="L378" i="5" s="1"/>
  <c r="E373" i="6"/>
  <c r="N377" i="5" s="1"/>
  <c r="D373" i="6"/>
  <c r="M377" i="5" s="1"/>
  <c r="C373" i="6"/>
  <c r="L377" i="5" s="1"/>
  <c r="E372" i="6"/>
  <c r="N376" i="5" s="1"/>
  <c r="D372" i="6"/>
  <c r="M376" i="5" s="1"/>
  <c r="C372" i="6"/>
  <c r="L376" i="5" s="1"/>
  <c r="E371" i="6"/>
  <c r="N375" i="5" s="1"/>
  <c r="D371" i="6"/>
  <c r="M375" i="5" s="1"/>
  <c r="C371" i="6"/>
  <c r="L375" i="5" s="1"/>
  <c r="E370" i="6"/>
  <c r="N374" i="5" s="1"/>
  <c r="D370" i="6"/>
  <c r="M374" i="5" s="1"/>
  <c r="C370" i="6"/>
  <c r="L374" i="5" s="1"/>
  <c r="E369" i="6"/>
  <c r="N373" i="5" s="1"/>
  <c r="D369" i="6"/>
  <c r="M373" i="5" s="1"/>
  <c r="C369" i="6"/>
  <c r="L373" i="5" s="1"/>
  <c r="E368" i="6"/>
  <c r="N372" i="5" s="1"/>
  <c r="D368" i="6"/>
  <c r="M372" i="5" s="1"/>
  <c r="C368" i="6"/>
  <c r="L372" i="5" s="1"/>
  <c r="E367" i="6"/>
  <c r="N371" i="5" s="1"/>
  <c r="D367" i="6"/>
  <c r="M371" i="5" s="1"/>
  <c r="C367" i="6"/>
  <c r="L371" i="5" s="1"/>
  <c r="E366" i="6"/>
  <c r="N370" i="5" s="1"/>
  <c r="D366" i="6"/>
  <c r="M370" i="5" s="1"/>
  <c r="C366" i="6"/>
  <c r="L370" i="5" s="1"/>
  <c r="E365" i="6"/>
  <c r="N369" i="5" s="1"/>
  <c r="D365" i="6"/>
  <c r="M369" i="5" s="1"/>
  <c r="C365" i="6"/>
  <c r="L369" i="5" s="1"/>
  <c r="E364" i="6"/>
  <c r="N368" i="5" s="1"/>
  <c r="D364" i="6"/>
  <c r="M368" i="5" s="1"/>
  <c r="C364" i="6"/>
  <c r="L368" i="5" s="1"/>
  <c r="E363" i="6"/>
  <c r="N367" i="5" s="1"/>
  <c r="D363" i="6"/>
  <c r="M367" i="5" s="1"/>
  <c r="C363" i="6"/>
  <c r="L367" i="5" s="1"/>
  <c r="E362" i="6"/>
  <c r="N366" i="5" s="1"/>
  <c r="D362" i="6"/>
  <c r="M366" i="5" s="1"/>
  <c r="C362" i="6"/>
  <c r="L366" i="5" s="1"/>
  <c r="E361" i="6"/>
  <c r="N365" i="5" s="1"/>
  <c r="D361" i="6"/>
  <c r="M365" i="5" s="1"/>
  <c r="C361" i="6"/>
  <c r="L365" i="5" s="1"/>
  <c r="E360" i="6"/>
  <c r="N364" i="5" s="1"/>
  <c r="D360" i="6"/>
  <c r="M364" i="5" s="1"/>
  <c r="C360" i="6"/>
  <c r="L364" i="5" s="1"/>
  <c r="E359" i="6"/>
  <c r="N363" i="5" s="1"/>
  <c r="D359" i="6"/>
  <c r="M363" i="5" s="1"/>
  <c r="C359" i="6"/>
  <c r="L363" i="5" s="1"/>
  <c r="E358" i="6"/>
  <c r="N362" i="5" s="1"/>
  <c r="D358" i="6"/>
  <c r="M362" i="5" s="1"/>
  <c r="C358" i="6"/>
  <c r="L362" i="5" s="1"/>
  <c r="E357" i="6"/>
  <c r="N361" i="5" s="1"/>
  <c r="D357" i="6"/>
  <c r="M361" i="5" s="1"/>
  <c r="C357" i="6"/>
  <c r="L361" i="5" s="1"/>
  <c r="E356" i="6"/>
  <c r="N360" i="5" s="1"/>
  <c r="D356" i="6"/>
  <c r="M360" i="5" s="1"/>
  <c r="C356" i="6"/>
  <c r="L360" i="5" s="1"/>
  <c r="E355" i="6"/>
  <c r="N359" i="5" s="1"/>
  <c r="D355" i="6"/>
  <c r="M359" i="5" s="1"/>
  <c r="C355" i="6"/>
  <c r="L359" i="5" s="1"/>
  <c r="E354" i="6"/>
  <c r="N358" i="5" s="1"/>
  <c r="D354" i="6"/>
  <c r="M358" i="5" s="1"/>
  <c r="C354" i="6"/>
  <c r="L358" i="5" s="1"/>
  <c r="E353" i="6"/>
  <c r="N357" i="5" s="1"/>
  <c r="D353" i="6"/>
  <c r="M357" i="5" s="1"/>
  <c r="C353" i="6"/>
  <c r="L357" i="5" s="1"/>
  <c r="E352" i="6"/>
  <c r="N356" i="5" s="1"/>
  <c r="D352" i="6"/>
  <c r="M356" i="5" s="1"/>
  <c r="C352" i="6"/>
  <c r="L356" i="5" s="1"/>
  <c r="E351" i="6"/>
  <c r="N355" i="5" s="1"/>
  <c r="D351" i="6"/>
  <c r="M355" i="5" s="1"/>
  <c r="C351" i="6"/>
  <c r="L355" i="5" s="1"/>
  <c r="E350" i="6"/>
  <c r="N354" i="5" s="1"/>
  <c r="D350" i="6"/>
  <c r="M354" i="5" s="1"/>
  <c r="C350" i="6"/>
  <c r="L354" i="5" s="1"/>
  <c r="E349" i="6"/>
  <c r="N353" i="5" s="1"/>
  <c r="D349" i="6"/>
  <c r="M353" i="5" s="1"/>
  <c r="C349" i="6"/>
  <c r="L353" i="5" s="1"/>
  <c r="E348" i="6"/>
  <c r="N352" i="5" s="1"/>
  <c r="D348" i="6"/>
  <c r="M352" i="5" s="1"/>
  <c r="C348" i="6"/>
  <c r="L352" i="5" s="1"/>
  <c r="E347" i="6"/>
  <c r="N351" i="5" s="1"/>
  <c r="D347" i="6"/>
  <c r="M351" i="5" s="1"/>
  <c r="C347" i="6"/>
  <c r="L351" i="5" s="1"/>
  <c r="E346" i="6"/>
  <c r="N350" i="5" s="1"/>
  <c r="D346" i="6"/>
  <c r="M350" i="5" s="1"/>
  <c r="C346" i="6"/>
  <c r="L350" i="5" s="1"/>
  <c r="E345" i="6"/>
  <c r="N349" i="5" s="1"/>
  <c r="D345" i="6"/>
  <c r="M349" i="5" s="1"/>
  <c r="C345" i="6"/>
  <c r="L349" i="5" s="1"/>
  <c r="E344" i="6"/>
  <c r="N348" i="5" s="1"/>
  <c r="D344" i="6"/>
  <c r="M348" i="5" s="1"/>
  <c r="C344" i="6"/>
  <c r="L348" i="5" s="1"/>
  <c r="E343" i="6"/>
  <c r="N347" i="5" s="1"/>
  <c r="D343" i="6"/>
  <c r="M347" i="5" s="1"/>
  <c r="C343" i="6"/>
  <c r="L347" i="5" s="1"/>
  <c r="E342" i="6"/>
  <c r="N346" i="5" s="1"/>
  <c r="D342" i="6"/>
  <c r="M346" i="5" s="1"/>
  <c r="C342" i="6"/>
  <c r="L346" i="5" s="1"/>
  <c r="E341" i="6"/>
  <c r="N345" i="5" s="1"/>
  <c r="D341" i="6"/>
  <c r="M345" i="5" s="1"/>
  <c r="C341" i="6"/>
  <c r="L345" i="5" s="1"/>
  <c r="E340" i="6"/>
  <c r="N344" i="5" s="1"/>
  <c r="D340" i="6"/>
  <c r="M344" i="5" s="1"/>
  <c r="C340" i="6"/>
  <c r="L344" i="5" s="1"/>
  <c r="E339" i="6"/>
  <c r="N343" i="5" s="1"/>
  <c r="D339" i="6"/>
  <c r="M343" i="5" s="1"/>
  <c r="C339" i="6"/>
  <c r="L343" i="5" s="1"/>
  <c r="E338" i="6"/>
  <c r="N342" i="5" s="1"/>
  <c r="D338" i="6"/>
  <c r="M342" i="5" s="1"/>
  <c r="C338" i="6"/>
  <c r="L342" i="5" s="1"/>
  <c r="E337" i="6"/>
  <c r="N341" i="5" s="1"/>
  <c r="D337" i="6"/>
  <c r="M341" i="5" s="1"/>
  <c r="C337" i="6"/>
  <c r="L341" i="5" s="1"/>
  <c r="E336" i="6"/>
  <c r="N340" i="5" s="1"/>
  <c r="D336" i="6"/>
  <c r="M340" i="5" s="1"/>
  <c r="C336" i="6"/>
  <c r="L340" i="5" s="1"/>
  <c r="E335" i="6"/>
  <c r="N339" i="5" s="1"/>
  <c r="D335" i="6"/>
  <c r="M339" i="5" s="1"/>
  <c r="C335" i="6"/>
  <c r="L339" i="5" s="1"/>
  <c r="E334" i="6"/>
  <c r="N338" i="5" s="1"/>
  <c r="D334" i="6"/>
  <c r="M338" i="5" s="1"/>
  <c r="C334" i="6"/>
  <c r="L338" i="5" s="1"/>
  <c r="E333" i="6"/>
  <c r="N337" i="5" s="1"/>
  <c r="D333" i="6"/>
  <c r="M337" i="5" s="1"/>
  <c r="C333" i="6"/>
  <c r="L337" i="5" s="1"/>
  <c r="E332" i="6"/>
  <c r="N336" i="5" s="1"/>
  <c r="D332" i="6"/>
  <c r="M336" i="5" s="1"/>
  <c r="C332" i="6"/>
  <c r="L336" i="5" s="1"/>
  <c r="E331" i="6"/>
  <c r="N335" i="5" s="1"/>
  <c r="D331" i="6"/>
  <c r="M335" i="5" s="1"/>
  <c r="C331" i="6"/>
  <c r="L335" i="5" s="1"/>
  <c r="E330" i="6"/>
  <c r="N334" i="5" s="1"/>
  <c r="D330" i="6"/>
  <c r="M334" i="5" s="1"/>
  <c r="C330" i="6"/>
  <c r="L334" i="5" s="1"/>
  <c r="E329" i="6"/>
  <c r="N333" i="5" s="1"/>
  <c r="D329" i="6"/>
  <c r="M333" i="5" s="1"/>
  <c r="C329" i="6"/>
  <c r="L333" i="5" s="1"/>
  <c r="E328" i="6"/>
  <c r="N332" i="5" s="1"/>
  <c r="D328" i="6"/>
  <c r="M332" i="5" s="1"/>
  <c r="C328" i="6"/>
  <c r="L332" i="5" s="1"/>
  <c r="E327" i="6"/>
  <c r="N331" i="5" s="1"/>
  <c r="D327" i="6"/>
  <c r="M331" i="5" s="1"/>
  <c r="C327" i="6"/>
  <c r="L331" i="5" s="1"/>
  <c r="E326" i="6"/>
  <c r="N330" i="5" s="1"/>
  <c r="D326" i="6"/>
  <c r="M330" i="5" s="1"/>
  <c r="C326" i="6"/>
  <c r="L330" i="5" s="1"/>
  <c r="E325" i="6"/>
  <c r="N329" i="5" s="1"/>
  <c r="D325" i="6"/>
  <c r="M329" i="5" s="1"/>
  <c r="C325" i="6"/>
  <c r="L329" i="5" s="1"/>
  <c r="E324" i="6"/>
  <c r="N328" i="5" s="1"/>
  <c r="D324" i="6"/>
  <c r="M328" i="5" s="1"/>
  <c r="C324" i="6"/>
  <c r="L328" i="5" s="1"/>
  <c r="E323" i="6"/>
  <c r="N327" i="5" s="1"/>
  <c r="D323" i="6"/>
  <c r="M327" i="5" s="1"/>
  <c r="C323" i="6"/>
  <c r="L327" i="5" s="1"/>
  <c r="E322" i="6"/>
  <c r="N326" i="5" s="1"/>
  <c r="D322" i="6"/>
  <c r="M326" i="5" s="1"/>
  <c r="C322" i="6"/>
  <c r="L326" i="5" s="1"/>
  <c r="E321" i="6"/>
  <c r="N325" i="5" s="1"/>
  <c r="D321" i="6"/>
  <c r="M325" i="5" s="1"/>
  <c r="C321" i="6"/>
  <c r="L325" i="5" s="1"/>
  <c r="E320" i="6"/>
  <c r="N324" i="5" s="1"/>
  <c r="D320" i="6"/>
  <c r="M324" i="5" s="1"/>
  <c r="C320" i="6"/>
  <c r="L324" i="5" s="1"/>
  <c r="E319" i="6"/>
  <c r="N323" i="5" s="1"/>
  <c r="D319" i="6"/>
  <c r="M323" i="5" s="1"/>
  <c r="C319" i="6"/>
  <c r="L323" i="5" s="1"/>
  <c r="E318" i="6"/>
  <c r="N322" i="5" s="1"/>
  <c r="D318" i="6"/>
  <c r="M322" i="5" s="1"/>
  <c r="C318" i="6"/>
  <c r="L322" i="5" s="1"/>
  <c r="E317" i="6"/>
  <c r="N321" i="5" s="1"/>
  <c r="D317" i="6"/>
  <c r="M321" i="5" s="1"/>
  <c r="C317" i="6"/>
  <c r="L321" i="5" s="1"/>
  <c r="E316" i="6"/>
  <c r="N320" i="5" s="1"/>
  <c r="D316" i="6"/>
  <c r="M320" i="5" s="1"/>
  <c r="C316" i="6"/>
  <c r="L320" i="5" s="1"/>
  <c r="E315" i="6"/>
  <c r="N319" i="5" s="1"/>
  <c r="D315" i="6"/>
  <c r="M319" i="5" s="1"/>
  <c r="C315" i="6"/>
  <c r="L319" i="5" s="1"/>
  <c r="E314" i="6"/>
  <c r="N318" i="5" s="1"/>
  <c r="D314" i="6"/>
  <c r="M318" i="5" s="1"/>
  <c r="C314" i="6"/>
  <c r="L318" i="5" s="1"/>
  <c r="E313" i="6"/>
  <c r="N317" i="5" s="1"/>
  <c r="D313" i="6"/>
  <c r="M317" i="5" s="1"/>
  <c r="C313" i="6"/>
  <c r="L317" i="5" s="1"/>
  <c r="E312" i="6"/>
  <c r="N316" i="5" s="1"/>
  <c r="D312" i="6"/>
  <c r="M316" i="5" s="1"/>
  <c r="C312" i="6"/>
  <c r="L316" i="5" s="1"/>
  <c r="E311" i="6"/>
  <c r="N315" i="5" s="1"/>
  <c r="D311" i="6"/>
  <c r="M315" i="5" s="1"/>
  <c r="C311" i="6"/>
  <c r="L315" i="5" s="1"/>
  <c r="E310" i="6"/>
  <c r="N314" i="5" s="1"/>
  <c r="D310" i="6"/>
  <c r="M314" i="5" s="1"/>
  <c r="C310" i="6"/>
  <c r="L314" i="5" s="1"/>
  <c r="E309" i="6"/>
  <c r="N313" i="5" s="1"/>
  <c r="D309" i="6"/>
  <c r="M313" i="5" s="1"/>
  <c r="C309" i="6"/>
  <c r="L313" i="5" s="1"/>
  <c r="E308" i="6"/>
  <c r="N312" i="5" s="1"/>
  <c r="D308" i="6"/>
  <c r="M312" i="5" s="1"/>
  <c r="C308" i="6"/>
  <c r="L312" i="5" s="1"/>
  <c r="E307" i="6"/>
  <c r="N311" i="5" s="1"/>
  <c r="D307" i="6"/>
  <c r="M311" i="5" s="1"/>
  <c r="C307" i="6"/>
  <c r="L311" i="5" s="1"/>
  <c r="E306" i="6"/>
  <c r="N310" i="5" s="1"/>
  <c r="D306" i="6"/>
  <c r="M310" i="5" s="1"/>
  <c r="C306" i="6"/>
  <c r="L310" i="5" s="1"/>
  <c r="E305" i="6"/>
  <c r="N309" i="5" s="1"/>
  <c r="D305" i="6"/>
  <c r="M309" i="5" s="1"/>
  <c r="C305" i="6"/>
  <c r="L309" i="5" s="1"/>
  <c r="E304" i="6"/>
  <c r="N308" i="5" s="1"/>
  <c r="D304" i="6"/>
  <c r="M308" i="5" s="1"/>
  <c r="C304" i="6"/>
  <c r="L308" i="5" s="1"/>
  <c r="E303" i="6"/>
  <c r="N307" i="5" s="1"/>
  <c r="D303" i="6"/>
  <c r="M307" i="5" s="1"/>
  <c r="C303" i="6"/>
  <c r="L307" i="5" s="1"/>
  <c r="E302" i="6"/>
  <c r="N306" i="5" s="1"/>
  <c r="D302" i="6"/>
  <c r="M306" i="5" s="1"/>
  <c r="C302" i="6"/>
  <c r="L306" i="5" s="1"/>
  <c r="E301" i="6"/>
  <c r="N305" i="5" s="1"/>
  <c r="D301" i="6"/>
  <c r="M305" i="5" s="1"/>
  <c r="C301" i="6"/>
  <c r="L305" i="5" s="1"/>
  <c r="E300" i="6"/>
  <c r="N304" i="5" s="1"/>
  <c r="D300" i="6"/>
  <c r="M304" i="5" s="1"/>
  <c r="C300" i="6"/>
  <c r="L304" i="5" s="1"/>
  <c r="E298" i="6"/>
  <c r="N302" i="5" s="1"/>
  <c r="D298" i="6"/>
  <c r="M302" i="5" s="1"/>
  <c r="C298" i="6"/>
  <c r="L302" i="5" s="1"/>
  <c r="E299" i="6"/>
  <c r="N303" i="5" s="1"/>
  <c r="D299" i="6"/>
  <c r="M303" i="5" s="1"/>
  <c r="C299" i="6"/>
  <c r="L303" i="5" s="1"/>
  <c r="E297" i="6"/>
  <c r="N301" i="5" s="1"/>
  <c r="D297" i="6"/>
  <c r="M301" i="5" s="1"/>
  <c r="C297" i="6"/>
  <c r="L301" i="5" s="1"/>
  <c r="E296" i="6"/>
  <c r="N300" i="5" s="1"/>
  <c r="D296" i="6"/>
  <c r="M300" i="5" s="1"/>
  <c r="C296" i="6"/>
  <c r="L300" i="5" s="1"/>
  <c r="E295" i="6"/>
  <c r="N299" i="5" s="1"/>
  <c r="D295" i="6"/>
  <c r="M299" i="5" s="1"/>
  <c r="C295" i="6"/>
  <c r="L299" i="5" s="1"/>
  <c r="E294" i="6"/>
  <c r="N298" i="5" s="1"/>
  <c r="D294" i="6"/>
  <c r="M298" i="5" s="1"/>
  <c r="C294" i="6"/>
  <c r="L298" i="5" s="1"/>
  <c r="E293" i="6"/>
  <c r="N297" i="5" s="1"/>
  <c r="D293" i="6"/>
  <c r="M297" i="5" s="1"/>
  <c r="C293" i="6"/>
  <c r="L297" i="5" s="1"/>
  <c r="E292" i="6"/>
  <c r="N296" i="5" s="1"/>
  <c r="D292" i="6"/>
  <c r="M296" i="5" s="1"/>
  <c r="C292" i="6"/>
  <c r="L296" i="5" s="1"/>
  <c r="E291" i="6"/>
  <c r="N295" i="5" s="1"/>
  <c r="D291" i="6"/>
  <c r="M295" i="5" s="1"/>
  <c r="C291" i="6"/>
  <c r="L295" i="5" s="1"/>
  <c r="E290" i="6"/>
  <c r="N294" i="5" s="1"/>
  <c r="D290" i="6"/>
  <c r="M294" i="5" s="1"/>
  <c r="C290" i="6"/>
  <c r="L294" i="5" s="1"/>
  <c r="E289" i="6"/>
  <c r="N293" i="5" s="1"/>
  <c r="D289" i="6"/>
  <c r="M293" i="5" s="1"/>
  <c r="C289" i="6"/>
  <c r="L293" i="5" s="1"/>
  <c r="E288" i="6"/>
  <c r="N292" i="5" s="1"/>
  <c r="D288" i="6"/>
  <c r="M292" i="5" s="1"/>
  <c r="C288" i="6"/>
  <c r="L292" i="5" s="1"/>
  <c r="E287" i="6"/>
  <c r="N291" i="5" s="1"/>
  <c r="D287" i="6"/>
  <c r="M291" i="5" s="1"/>
  <c r="C287" i="6"/>
  <c r="L291" i="5" s="1"/>
  <c r="E286" i="6"/>
  <c r="N290" i="5" s="1"/>
  <c r="D286" i="6"/>
  <c r="M290" i="5" s="1"/>
  <c r="C286" i="6"/>
  <c r="L290" i="5" s="1"/>
  <c r="E284" i="6"/>
  <c r="N289" i="5" s="1"/>
  <c r="D284" i="6"/>
  <c r="M289" i="5" s="1"/>
  <c r="C284" i="6"/>
  <c r="L289" i="5" s="1"/>
  <c r="E283" i="6"/>
  <c r="N288" i="5" s="1"/>
  <c r="D283" i="6"/>
  <c r="M288" i="5" s="1"/>
  <c r="C283" i="6"/>
  <c r="L288" i="5" s="1"/>
  <c r="E282" i="6"/>
  <c r="N287" i="5" s="1"/>
  <c r="D282" i="6"/>
  <c r="M287" i="5" s="1"/>
  <c r="C282" i="6"/>
  <c r="L287" i="5" s="1"/>
  <c r="E281" i="6"/>
  <c r="N286" i="5" s="1"/>
  <c r="D281" i="6"/>
  <c r="M286" i="5" s="1"/>
  <c r="C281" i="6"/>
  <c r="L286" i="5" s="1"/>
  <c r="E280" i="6"/>
  <c r="N285" i="5" s="1"/>
  <c r="D280" i="6"/>
  <c r="M285" i="5" s="1"/>
  <c r="C280" i="6"/>
  <c r="L285" i="5" s="1"/>
  <c r="E279" i="6"/>
  <c r="N284" i="5" s="1"/>
  <c r="D279" i="6"/>
  <c r="M284" i="5" s="1"/>
  <c r="C279" i="6"/>
  <c r="L284" i="5" s="1"/>
  <c r="E278" i="6"/>
  <c r="N283" i="5" s="1"/>
  <c r="D278" i="6"/>
  <c r="M283" i="5" s="1"/>
  <c r="C278" i="6"/>
  <c r="L283" i="5" s="1"/>
  <c r="E277" i="6"/>
  <c r="N282" i="5" s="1"/>
  <c r="D277" i="6"/>
  <c r="M282" i="5" s="1"/>
  <c r="C277" i="6"/>
  <c r="L282" i="5" s="1"/>
  <c r="E276" i="6"/>
  <c r="N281" i="5" s="1"/>
  <c r="D276" i="6"/>
  <c r="M281" i="5" s="1"/>
  <c r="C276" i="6"/>
  <c r="L281" i="5" s="1"/>
  <c r="E275" i="6"/>
  <c r="N280" i="5" s="1"/>
  <c r="D275" i="6"/>
  <c r="M280" i="5" s="1"/>
  <c r="C275" i="6"/>
  <c r="L280" i="5" s="1"/>
  <c r="E274" i="6"/>
  <c r="N279" i="5" s="1"/>
  <c r="D274" i="6"/>
  <c r="M279" i="5" s="1"/>
  <c r="C274" i="6"/>
  <c r="L279" i="5" s="1"/>
  <c r="E273" i="6"/>
  <c r="N278" i="5" s="1"/>
  <c r="D273" i="6"/>
  <c r="M278" i="5" s="1"/>
  <c r="C273" i="6"/>
  <c r="L278" i="5" s="1"/>
  <c r="E272" i="6"/>
  <c r="N277" i="5" s="1"/>
  <c r="D272" i="6"/>
  <c r="M277" i="5" s="1"/>
  <c r="C272" i="6"/>
  <c r="L277" i="5" s="1"/>
  <c r="E271" i="6"/>
  <c r="N276" i="5" s="1"/>
  <c r="D271" i="6"/>
  <c r="M276" i="5" s="1"/>
  <c r="C271" i="6"/>
  <c r="L276" i="5" s="1"/>
  <c r="E270" i="6"/>
  <c r="N275" i="5" s="1"/>
  <c r="D270" i="6"/>
  <c r="M275" i="5" s="1"/>
  <c r="C270" i="6"/>
  <c r="L275" i="5" s="1"/>
  <c r="E269" i="6"/>
  <c r="N274" i="5" s="1"/>
  <c r="D269" i="6"/>
  <c r="M274" i="5" s="1"/>
  <c r="C269" i="6"/>
  <c r="L274" i="5" s="1"/>
  <c r="E268" i="6"/>
  <c r="N273" i="5" s="1"/>
  <c r="D268" i="6"/>
  <c r="M273" i="5" s="1"/>
  <c r="C268" i="6"/>
  <c r="L273" i="5" s="1"/>
  <c r="E267" i="6"/>
  <c r="N272" i="5" s="1"/>
  <c r="D267" i="6"/>
  <c r="M272" i="5" s="1"/>
  <c r="C267" i="6"/>
  <c r="L272" i="5" s="1"/>
  <c r="E266" i="6"/>
  <c r="N271" i="5" s="1"/>
  <c r="D266" i="6"/>
  <c r="M271" i="5" s="1"/>
  <c r="C266" i="6"/>
  <c r="L271" i="5" s="1"/>
  <c r="E265" i="6"/>
  <c r="N270" i="5" s="1"/>
  <c r="D265" i="6"/>
  <c r="M270" i="5" s="1"/>
  <c r="C265" i="6"/>
  <c r="L270" i="5" s="1"/>
  <c r="E264" i="6"/>
  <c r="N269" i="5" s="1"/>
  <c r="D264" i="6"/>
  <c r="M269" i="5" s="1"/>
  <c r="C264" i="6"/>
  <c r="L269" i="5" s="1"/>
  <c r="E263" i="6"/>
  <c r="N268" i="5" s="1"/>
  <c r="D263" i="6"/>
  <c r="M268" i="5" s="1"/>
  <c r="C263" i="6"/>
  <c r="L268" i="5" s="1"/>
  <c r="E262" i="6"/>
  <c r="N267" i="5" s="1"/>
  <c r="D262" i="6"/>
  <c r="M267" i="5" s="1"/>
  <c r="C262" i="6"/>
  <c r="L267" i="5" s="1"/>
  <c r="E261" i="6"/>
  <c r="N266" i="5" s="1"/>
  <c r="D261" i="6"/>
  <c r="M266" i="5" s="1"/>
  <c r="C261" i="6"/>
  <c r="L266" i="5" s="1"/>
  <c r="E260" i="6"/>
  <c r="N265" i="5" s="1"/>
  <c r="D260" i="6"/>
  <c r="M265" i="5" s="1"/>
  <c r="C260" i="6"/>
  <c r="L265" i="5" s="1"/>
  <c r="E259" i="6"/>
  <c r="N264" i="5" s="1"/>
  <c r="D259" i="6"/>
  <c r="M264" i="5" s="1"/>
  <c r="C259" i="6"/>
  <c r="L264" i="5" s="1"/>
  <c r="E258" i="6"/>
  <c r="N263" i="5" s="1"/>
  <c r="D258" i="6"/>
  <c r="M263" i="5" s="1"/>
  <c r="C258" i="6"/>
  <c r="L263" i="5" s="1"/>
  <c r="E257" i="6"/>
  <c r="N262" i="5" s="1"/>
  <c r="D257" i="6"/>
  <c r="M262" i="5" s="1"/>
  <c r="C257" i="6"/>
  <c r="L262" i="5" s="1"/>
  <c r="E256" i="6"/>
  <c r="N261" i="5" s="1"/>
  <c r="D256" i="6"/>
  <c r="M261" i="5" s="1"/>
  <c r="C256" i="6"/>
  <c r="L261" i="5" s="1"/>
  <c r="E255" i="6"/>
  <c r="N260" i="5" s="1"/>
  <c r="D255" i="6"/>
  <c r="M260" i="5" s="1"/>
  <c r="C255" i="6"/>
  <c r="L260" i="5" s="1"/>
  <c r="E254" i="6"/>
  <c r="N259" i="5" s="1"/>
  <c r="D254" i="6"/>
  <c r="M259" i="5" s="1"/>
  <c r="C254" i="6"/>
  <c r="L259" i="5" s="1"/>
  <c r="E253" i="6"/>
  <c r="N258" i="5" s="1"/>
  <c r="D253" i="6"/>
  <c r="M258" i="5" s="1"/>
  <c r="C253" i="6"/>
  <c r="L258" i="5" s="1"/>
  <c r="E252" i="6"/>
  <c r="N257" i="5" s="1"/>
  <c r="D252" i="6"/>
  <c r="M257" i="5" s="1"/>
  <c r="C252" i="6"/>
  <c r="L257" i="5" s="1"/>
  <c r="E251" i="6"/>
  <c r="N256" i="5" s="1"/>
  <c r="D251" i="6"/>
  <c r="M256" i="5" s="1"/>
  <c r="C251" i="6"/>
  <c r="L256" i="5" s="1"/>
  <c r="E250" i="6"/>
  <c r="N255" i="5" s="1"/>
  <c r="D250" i="6"/>
  <c r="M255" i="5" s="1"/>
  <c r="C250" i="6"/>
  <c r="L255" i="5" s="1"/>
  <c r="E249" i="6"/>
  <c r="N254" i="5" s="1"/>
  <c r="D249" i="6"/>
  <c r="M254" i="5" s="1"/>
  <c r="C249" i="6"/>
  <c r="L254" i="5" s="1"/>
  <c r="E248" i="6"/>
  <c r="N253" i="5" s="1"/>
  <c r="D248" i="6"/>
  <c r="M253" i="5" s="1"/>
  <c r="C248" i="6"/>
  <c r="L253" i="5" s="1"/>
  <c r="E247" i="6"/>
  <c r="N252" i="5" s="1"/>
  <c r="D247" i="6"/>
  <c r="M252" i="5" s="1"/>
  <c r="C247" i="6"/>
  <c r="L252" i="5" s="1"/>
  <c r="E246" i="6"/>
  <c r="N251" i="5" s="1"/>
  <c r="D246" i="6"/>
  <c r="M251" i="5" s="1"/>
  <c r="C246" i="6"/>
  <c r="L251" i="5" s="1"/>
  <c r="E245" i="6"/>
  <c r="N250" i="5" s="1"/>
  <c r="D245" i="6"/>
  <c r="M250" i="5" s="1"/>
  <c r="C245" i="6"/>
  <c r="L250" i="5" s="1"/>
  <c r="E244" i="6"/>
  <c r="N249" i="5" s="1"/>
  <c r="D244" i="6"/>
  <c r="M249" i="5" s="1"/>
  <c r="C244" i="6"/>
  <c r="L249" i="5" s="1"/>
  <c r="E243" i="6"/>
  <c r="N248" i="5" s="1"/>
  <c r="D243" i="6"/>
  <c r="M248" i="5" s="1"/>
  <c r="C243" i="6"/>
  <c r="L248" i="5" s="1"/>
  <c r="E242" i="6"/>
  <c r="N247" i="5" s="1"/>
  <c r="D242" i="6"/>
  <c r="M247" i="5" s="1"/>
  <c r="C242" i="6"/>
  <c r="L247" i="5" s="1"/>
  <c r="E241" i="6"/>
  <c r="N246" i="5" s="1"/>
  <c r="D241" i="6"/>
  <c r="M246" i="5" s="1"/>
  <c r="C241" i="6"/>
  <c r="L246" i="5" s="1"/>
  <c r="E240" i="6"/>
  <c r="N245" i="5" s="1"/>
  <c r="D240" i="6"/>
  <c r="M245" i="5" s="1"/>
  <c r="C240" i="6"/>
  <c r="L245" i="5" s="1"/>
  <c r="E239" i="6"/>
  <c r="N244" i="5" s="1"/>
  <c r="D239" i="6"/>
  <c r="M244" i="5" s="1"/>
  <c r="C239" i="6"/>
  <c r="L244" i="5" s="1"/>
  <c r="E238" i="6"/>
  <c r="N243" i="5" s="1"/>
  <c r="D238" i="6"/>
  <c r="M243" i="5" s="1"/>
  <c r="C238" i="6"/>
  <c r="L243" i="5" s="1"/>
  <c r="E237" i="6"/>
  <c r="N242" i="5" s="1"/>
  <c r="D237" i="6"/>
  <c r="M242" i="5" s="1"/>
  <c r="C237" i="6"/>
  <c r="L242" i="5" s="1"/>
  <c r="E236" i="6"/>
  <c r="N241" i="5" s="1"/>
  <c r="D236" i="6"/>
  <c r="M241" i="5" s="1"/>
  <c r="C236" i="6"/>
  <c r="L241" i="5" s="1"/>
  <c r="E235" i="6"/>
  <c r="N240" i="5" s="1"/>
  <c r="D235" i="6"/>
  <c r="M240" i="5" s="1"/>
  <c r="C235" i="6"/>
  <c r="L240" i="5" s="1"/>
  <c r="E234" i="6"/>
  <c r="N239" i="5" s="1"/>
  <c r="D234" i="6"/>
  <c r="M239" i="5" s="1"/>
  <c r="C234" i="6"/>
  <c r="L239" i="5" s="1"/>
  <c r="E233" i="6"/>
  <c r="N238" i="5" s="1"/>
  <c r="D233" i="6"/>
  <c r="M238" i="5" s="1"/>
  <c r="C233" i="6"/>
  <c r="L238" i="5" s="1"/>
  <c r="E232" i="6"/>
  <c r="N237" i="5" s="1"/>
  <c r="D232" i="6"/>
  <c r="M237" i="5" s="1"/>
  <c r="C232" i="6"/>
  <c r="L237" i="5" s="1"/>
  <c r="E231" i="6"/>
  <c r="N236" i="5" s="1"/>
  <c r="D231" i="6"/>
  <c r="M236" i="5" s="1"/>
  <c r="C231" i="6"/>
  <c r="L236" i="5" s="1"/>
  <c r="E230" i="6"/>
  <c r="N235" i="5" s="1"/>
  <c r="D230" i="6"/>
  <c r="M235" i="5" s="1"/>
  <c r="C230" i="6"/>
  <c r="L235" i="5" s="1"/>
  <c r="E229" i="6"/>
  <c r="N234" i="5" s="1"/>
  <c r="D229" i="6"/>
  <c r="M234" i="5" s="1"/>
  <c r="C229" i="6"/>
  <c r="L234" i="5" s="1"/>
  <c r="E228" i="6"/>
  <c r="N233" i="5" s="1"/>
  <c r="D228" i="6"/>
  <c r="M233" i="5" s="1"/>
  <c r="C228" i="6"/>
  <c r="L233" i="5" s="1"/>
  <c r="E227" i="6"/>
  <c r="N232" i="5" s="1"/>
  <c r="D227" i="6"/>
  <c r="M232" i="5" s="1"/>
  <c r="C227" i="6"/>
  <c r="L232" i="5" s="1"/>
  <c r="E226" i="6"/>
  <c r="N231" i="5" s="1"/>
  <c r="D226" i="6"/>
  <c r="M231" i="5" s="1"/>
  <c r="C226" i="6"/>
  <c r="L231" i="5" s="1"/>
  <c r="E225" i="6"/>
  <c r="N230" i="5" s="1"/>
  <c r="D225" i="6"/>
  <c r="M230" i="5" s="1"/>
  <c r="C225" i="6"/>
  <c r="L230" i="5" s="1"/>
  <c r="E224" i="6"/>
  <c r="N229" i="5" s="1"/>
  <c r="D224" i="6"/>
  <c r="M229" i="5" s="1"/>
  <c r="C224" i="6"/>
  <c r="L229" i="5" s="1"/>
  <c r="E223" i="6"/>
  <c r="N228" i="5" s="1"/>
  <c r="D223" i="6"/>
  <c r="M228" i="5" s="1"/>
  <c r="C223" i="6"/>
  <c r="L228" i="5" s="1"/>
  <c r="E222" i="6"/>
  <c r="N227" i="5" s="1"/>
  <c r="D222" i="6"/>
  <c r="M227" i="5" s="1"/>
  <c r="C222" i="6"/>
  <c r="L227" i="5" s="1"/>
  <c r="E221" i="6"/>
  <c r="N226" i="5" s="1"/>
  <c r="D221" i="6"/>
  <c r="M226" i="5" s="1"/>
  <c r="C221" i="6"/>
  <c r="L226" i="5" s="1"/>
  <c r="E220" i="6"/>
  <c r="N225" i="5" s="1"/>
  <c r="D220" i="6"/>
  <c r="M225" i="5" s="1"/>
  <c r="C220" i="6"/>
  <c r="L225" i="5" s="1"/>
  <c r="E219" i="6"/>
  <c r="N224" i="5" s="1"/>
  <c r="D219" i="6"/>
  <c r="M224" i="5" s="1"/>
  <c r="C219" i="6"/>
  <c r="L224" i="5" s="1"/>
  <c r="E218" i="6"/>
  <c r="N223" i="5" s="1"/>
  <c r="D218" i="6"/>
  <c r="M223" i="5" s="1"/>
  <c r="C218" i="6"/>
  <c r="L223" i="5" s="1"/>
  <c r="E217" i="6"/>
  <c r="N222" i="5" s="1"/>
  <c r="D217" i="6"/>
  <c r="M222" i="5" s="1"/>
  <c r="C217" i="6"/>
  <c r="L222" i="5" s="1"/>
  <c r="E216" i="6"/>
  <c r="N221" i="5" s="1"/>
  <c r="D216" i="6"/>
  <c r="M221" i="5" s="1"/>
  <c r="C216" i="6"/>
  <c r="L221" i="5" s="1"/>
  <c r="E215" i="6"/>
  <c r="N220" i="5" s="1"/>
  <c r="D215" i="6"/>
  <c r="M220" i="5" s="1"/>
  <c r="C215" i="6"/>
  <c r="L220" i="5" s="1"/>
  <c r="E214" i="6"/>
  <c r="N219" i="5" s="1"/>
  <c r="D214" i="6"/>
  <c r="M219" i="5" s="1"/>
  <c r="C214" i="6"/>
  <c r="L219" i="5" s="1"/>
  <c r="E213" i="6"/>
  <c r="N218" i="5" s="1"/>
  <c r="D213" i="6"/>
  <c r="M218" i="5" s="1"/>
  <c r="C213" i="6"/>
  <c r="L218" i="5" s="1"/>
  <c r="E212" i="6"/>
  <c r="N217" i="5" s="1"/>
  <c r="D212" i="6"/>
  <c r="M217" i="5" s="1"/>
  <c r="C212" i="6"/>
  <c r="L217" i="5" s="1"/>
  <c r="E211" i="6"/>
  <c r="N216" i="5" s="1"/>
  <c r="D211" i="6"/>
  <c r="M216" i="5" s="1"/>
  <c r="C211" i="6"/>
  <c r="L216" i="5" s="1"/>
  <c r="E210" i="6"/>
  <c r="N215" i="5" s="1"/>
  <c r="D210" i="6"/>
  <c r="M215" i="5" s="1"/>
  <c r="C210" i="6"/>
  <c r="L215" i="5" s="1"/>
  <c r="E209" i="6"/>
  <c r="N214" i="5" s="1"/>
  <c r="D209" i="6"/>
  <c r="M214" i="5" s="1"/>
  <c r="C209" i="6"/>
  <c r="L214" i="5" s="1"/>
  <c r="E208" i="6"/>
  <c r="N213" i="5" s="1"/>
  <c r="D208" i="6"/>
  <c r="M213" i="5" s="1"/>
  <c r="C208" i="6"/>
  <c r="L213" i="5" s="1"/>
  <c r="E207" i="6"/>
  <c r="N212" i="5" s="1"/>
  <c r="D207" i="6"/>
  <c r="M212" i="5" s="1"/>
  <c r="C207" i="6"/>
  <c r="L212" i="5" s="1"/>
  <c r="E206" i="6"/>
  <c r="N211" i="5" s="1"/>
  <c r="D206" i="6"/>
  <c r="M211" i="5" s="1"/>
  <c r="C206" i="6"/>
  <c r="L211" i="5" s="1"/>
  <c r="E205" i="6"/>
  <c r="N210" i="5" s="1"/>
  <c r="D205" i="6"/>
  <c r="M210" i="5" s="1"/>
  <c r="C205" i="6"/>
  <c r="L210" i="5" s="1"/>
  <c r="E204" i="6"/>
  <c r="N209" i="5" s="1"/>
  <c r="D204" i="6"/>
  <c r="M209" i="5" s="1"/>
  <c r="C204" i="6"/>
  <c r="L209" i="5" s="1"/>
  <c r="E203" i="6"/>
  <c r="N208" i="5" s="1"/>
  <c r="D203" i="6"/>
  <c r="M208" i="5" s="1"/>
  <c r="C203" i="6"/>
  <c r="L208" i="5" s="1"/>
  <c r="E202" i="6"/>
  <c r="N207" i="5" s="1"/>
  <c r="D202" i="6"/>
  <c r="M207" i="5" s="1"/>
  <c r="C202" i="6"/>
  <c r="L207" i="5" s="1"/>
  <c r="E201" i="6"/>
  <c r="N206" i="5" s="1"/>
  <c r="D201" i="6"/>
  <c r="M206" i="5" s="1"/>
  <c r="C201" i="6"/>
  <c r="L206" i="5" s="1"/>
  <c r="E200" i="6"/>
  <c r="N205" i="5" s="1"/>
  <c r="D200" i="6"/>
  <c r="M205" i="5" s="1"/>
  <c r="C200" i="6"/>
  <c r="L205" i="5" s="1"/>
  <c r="E199" i="6"/>
  <c r="N204" i="5" s="1"/>
  <c r="D199" i="6"/>
  <c r="M204" i="5" s="1"/>
  <c r="C199" i="6"/>
  <c r="L204" i="5" s="1"/>
  <c r="E198" i="6"/>
  <c r="N203" i="5" s="1"/>
  <c r="D198" i="6"/>
  <c r="M203" i="5" s="1"/>
  <c r="C198" i="6"/>
  <c r="L203" i="5" s="1"/>
  <c r="E197" i="6"/>
  <c r="N202" i="5" s="1"/>
  <c r="D197" i="6"/>
  <c r="M202" i="5" s="1"/>
  <c r="C197" i="6"/>
  <c r="L202" i="5" s="1"/>
  <c r="E196" i="6"/>
  <c r="N201" i="5" s="1"/>
  <c r="D196" i="6"/>
  <c r="M201" i="5" s="1"/>
  <c r="C196" i="6"/>
  <c r="L201" i="5" s="1"/>
  <c r="E195" i="6"/>
  <c r="N200" i="5" s="1"/>
  <c r="D195" i="6"/>
  <c r="M200" i="5" s="1"/>
  <c r="C195" i="6"/>
  <c r="L200" i="5" s="1"/>
  <c r="E194" i="6"/>
  <c r="N199" i="5" s="1"/>
  <c r="D194" i="6"/>
  <c r="M199" i="5" s="1"/>
  <c r="C194" i="6"/>
  <c r="L199" i="5" s="1"/>
  <c r="E193" i="6"/>
  <c r="N198" i="5" s="1"/>
  <c r="D193" i="6"/>
  <c r="M198" i="5" s="1"/>
  <c r="C193" i="6"/>
  <c r="L198" i="5" s="1"/>
  <c r="E192" i="6"/>
  <c r="N197" i="5" s="1"/>
  <c r="D192" i="6"/>
  <c r="M197" i="5" s="1"/>
  <c r="C192" i="6"/>
  <c r="L197" i="5" s="1"/>
  <c r="E190" i="6"/>
  <c r="N196" i="5" s="1"/>
  <c r="D190" i="6"/>
  <c r="M196" i="5" s="1"/>
  <c r="C190" i="6"/>
  <c r="L196" i="5" s="1"/>
  <c r="E191" i="6"/>
  <c r="N195" i="5" s="1"/>
  <c r="D191" i="6"/>
  <c r="M195" i="5" s="1"/>
  <c r="C191" i="6"/>
  <c r="L195" i="5" s="1"/>
  <c r="E166" i="6"/>
  <c r="N194" i="5" s="1"/>
  <c r="D166" i="6"/>
  <c r="M194" i="5" s="1"/>
  <c r="C166" i="6"/>
  <c r="L194" i="5" s="1"/>
  <c r="E189" i="6"/>
  <c r="N193" i="5" s="1"/>
  <c r="D189" i="6"/>
  <c r="M193" i="5" s="1"/>
  <c r="C189" i="6"/>
  <c r="L193" i="5" s="1"/>
  <c r="E188" i="6"/>
  <c r="N192" i="5" s="1"/>
  <c r="D188" i="6"/>
  <c r="M192" i="5" s="1"/>
  <c r="C188" i="6"/>
  <c r="L192" i="5" s="1"/>
  <c r="E187" i="6"/>
  <c r="N191" i="5" s="1"/>
  <c r="D187" i="6"/>
  <c r="M191" i="5" s="1"/>
  <c r="C187" i="6"/>
  <c r="L191" i="5" s="1"/>
  <c r="E186" i="6"/>
  <c r="N190" i="5" s="1"/>
  <c r="D186" i="6"/>
  <c r="M190" i="5" s="1"/>
  <c r="C186" i="6"/>
  <c r="L190" i="5" s="1"/>
  <c r="E185" i="6"/>
  <c r="N189" i="5" s="1"/>
  <c r="D185" i="6"/>
  <c r="M189" i="5" s="1"/>
  <c r="C185" i="6"/>
  <c r="L189" i="5" s="1"/>
  <c r="E184" i="6"/>
  <c r="N188" i="5" s="1"/>
  <c r="D184" i="6"/>
  <c r="M188" i="5" s="1"/>
  <c r="C184" i="6"/>
  <c r="L188" i="5" s="1"/>
  <c r="E183" i="6"/>
  <c r="N187" i="5" s="1"/>
  <c r="D183" i="6"/>
  <c r="M187" i="5" s="1"/>
  <c r="C183" i="6"/>
  <c r="L187" i="5" s="1"/>
  <c r="E182" i="6"/>
  <c r="N186" i="5" s="1"/>
  <c r="D182" i="6"/>
  <c r="M186" i="5" s="1"/>
  <c r="C182" i="6"/>
  <c r="L186" i="5" s="1"/>
  <c r="E181" i="6"/>
  <c r="N185" i="5" s="1"/>
  <c r="D181" i="6"/>
  <c r="M185" i="5" s="1"/>
  <c r="C181" i="6"/>
  <c r="L185" i="5" s="1"/>
  <c r="E180" i="6"/>
  <c r="N184" i="5" s="1"/>
  <c r="D180" i="6"/>
  <c r="M184" i="5" s="1"/>
  <c r="C180" i="6"/>
  <c r="L184" i="5" s="1"/>
  <c r="E179" i="6"/>
  <c r="N183" i="5" s="1"/>
  <c r="D179" i="6"/>
  <c r="M183" i="5" s="1"/>
  <c r="C179" i="6"/>
  <c r="L183" i="5" s="1"/>
  <c r="E178" i="6"/>
  <c r="N182" i="5" s="1"/>
  <c r="D178" i="6"/>
  <c r="M182" i="5" s="1"/>
  <c r="C178" i="6"/>
  <c r="L182" i="5" s="1"/>
  <c r="E177" i="6"/>
  <c r="N181" i="5" s="1"/>
  <c r="D177" i="6"/>
  <c r="M181" i="5" s="1"/>
  <c r="C177" i="6"/>
  <c r="L181" i="5" s="1"/>
  <c r="E176" i="6"/>
  <c r="N180" i="5" s="1"/>
  <c r="D176" i="6"/>
  <c r="M180" i="5" s="1"/>
  <c r="C176" i="6"/>
  <c r="L180" i="5" s="1"/>
  <c r="E175" i="6"/>
  <c r="N179" i="5" s="1"/>
  <c r="D175" i="6"/>
  <c r="M179" i="5" s="1"/>
  <c r="C175" i="6"/>
  <c r="L179" i="5" s="1"/>
  <c r="E174" i="6"/>
  <c r="N178" i="5" s="1"/>
  <c r="D174" i="6"/>
  <c r="M178" i="5" s="1"/>
  <c r="C174" i="6"/>
  <c r="L178" i="5" s="1"/>
  <c r="E173" i="6"/>
  <c r="N177" i="5" s="1"/>
  <c r="D173" i="6"/>
  <c r="M177" i="5" s="1"/>
  <c r="C173" i="6"/>
  <c r="L177" i="5" s="1"/>
  <c r="E172" i="6"/>
  <c r="N176" i="5" s="1"/>
  <c r="D172" i="6"/>
  <c r="M176" i="5" s="1"/>
  <c r="C172" i="6"/>
  <c r="L176" i="5" s="1"/>
  <c r="E171" i="6"/>
  <c r="N175" i="5" s="1"/>
  <c r="D171" i="6"/>
  <c r="M175" i="5" s="1"/>
  <c r="C171" i="6"/>
  <c r="L175" i="5" s="1"/>
  <c r="E170" i="6"/>
  <c r="N174" i="5" s="1"/>
  <c r="D170" i="6"/>
  <c r="M174" i="5" s="1"/>
  <c r="C170" i="6"/>
  <c r="L174" i="5" s="1"/>
  <c r="E169" i="6"/>
  <c r="N173" i="5" s="1"/>
  <c r="D169" i="6"/>
  <c r="M173" i="5" s="1"/>
  <c r="C169" i="6"/>
  <c r="L173" i="5" s="1"/>
  <c r="E168" i="6"/>
  <c r="N172" i="5" s="1"/>
  <c r="D168" i="6"/>
  <c r="M172" i="5" s="1"/>
  <c r="C168" i="6"/>
  <c r="L172" i="5" s="1"/>
  <c r="E167" i="6"/>
  <c r="N171" i="5" s="1"/>
  <c r="D167" i="6"/>
  <c r="M171" i="5" s="1"/>
  <c r="C167" i="6"/>
  <c r="L171" i="5" s="1"/>
  <c r="E165" i="6"/>
  <c r="N170" i="5" s="1"/>
  <c r="D165" i="6"/>
  <c r="M170" i="5" s="1"/>
  <c r="C165" i="6"/>
  <c r="L170" i="5" s="1"/>
  <c r="E164" i="6"/>
  <c r="N169" i="5" s="1"/>
  <c r="D164" i="6"/>
  <c r="M169" i="5" s="1"/>
  <c r="C164" i="6"/>
  <c r="L169" i="5" s="1"/>
  <c r="E163" i="6"/>
  <c r="N168" i="5" s="1"/>
  <c r="D163" i="6"/>
  <c r="M168" i="5" s="1"/>
  <c r="C163" i="6"/>
  <c r="L168" i="5" s="1"/>
  <c r="E162" i="6"/>
  <c r="N167" i="5" s="1"/>
  <c r="D162" i="6"/>
  <c r="M167" i="5" s="1"/>
  <c r="C162" i="6"/>
  <c r="L167" i="5" s="1"/>
  <c r="E161" i="6"/>
  <c r="N166" i="5" s="1"/>
  <c r="D161" i="6"/>
  <c r="M166" i="5" s="1"/>
  <c r="C161" i="6"/>
  <c r="L166" i="5" s="1"/>
  <c r="E160" i="6"/>
  <c r="N165" i="5" s="1"/>
  <c r="D160" i="6"/>
  <c r="M165" i="5" s="1"/>
  <c r="C160" i="6"/>
  <c r="L165" i="5" s="1"/>
  <c r="E159" i="6"/>
  <c r="N164" i="5" s="1"/>
  <c r="D159" i="6"/>
  <c r="M164" i="5" s="1"/>
  <c r="C159" i="6"/>
  <c r="L164" i="5" s="1"/>
  <c r="E158" i="6"/>
  <c r="N163" i="5" s="1"/>
  <c r="D158" i="6"/>
  <c r="M163" i="5" s="1"/>
  <c r="C158" i="6"/>
  <c r="L163" i="5" s="1"/>
  <c r="E157" i="6"/>
  <c r="N162" i="5" s="1"/>
  <c r="D157" i="6"/>
  <c r="M162" i="5" s="1"/>
  <c r="C157" i="6"/>
  <c r="L162" i="5" s="1"/>
  <c r="E156" i="6"/>
  <c r="N161" i="5" s="1"/>
  <c r="D156" i="6"/>
  <c r="M161" i="5" s="1"/>
  <c r="C156" i="6"/>
  <c r="L161" i="5" s="1"/>
  <c r="E155" i="6"/>
  <c r="N160" i="5" s="1"/>
  <c r="D155" i="6"/>
  <c r="M160" i="5" s="1"/>
  <c r="C155" i="6"/>
  <c r="L160" i="5" s="1"/>
  <c r="E154" i="6"/>
  <c r="N159" i="5" s="1"/>
  <c r="D154" i="6"/>
  <c r="M159" i="5" s="1"/>
  <c r="C154" i="6"/>
  <c r="L159" i="5" s="1"/>
  <c r="E153" i="6"/>
  <c r="N158" i="5" s="1"/>
  <c r="D153" i="6"/>
  <c r="M158" i="5" s="1"/>
  <c r="C153" i="6"/>
  <c r="L158" i="5" s="1"/>
  <c r="E152" i="6"/>
  <c r="N157" i="5" s="1"/>
  <c r="D152" i="6"/>
  <c r="M157" i="5" s="1"/>
  <c r="C152" i="6"/>
  <c r="L157" i="5" s="1"/>
  <c r="E151" i="6"/>
  <c r="N156" i="5" s="1"/>
  <c r="D151" i="6"/>
  <c r="M156" i="5" s="1"/>
  <c r="C151" i="6"/>
  <c r="L156" i="5" s="1"/>
  <c r="E150" i="6"/>
  <c r="N155" i="5" s="1"/>
  <c r="D150" i="6"/>
  <c r="M155" i="5" s="1"/>
  <c r="C150" i="6"/>
  <c r="L155" i="5" s="1"/>
  <c r="E149" i="6"/>
  <c r="N154" i="5" s="1"/>
  <c r="D149" i="6"/>
  <c r="M154" i="5" s="1"/>
  <c r="C149" i="6"/>
  <c r="L154" i="5" s="1"/>
  <c r="E148" i="6"/>
  <c r="N153" i="5" s="1"/>
  <c r="D148" i="6"/>
  <c r="M153" i="5" s="1"/>
  <c r="C148" i="6"/>
  <c r="L153" i="5" s="1"/>
  <c r="E147" i="6"/>
  <c r="N152" i="5" s="1"/>
  <c r="D147" i="6"/>
  <c r="M152" i="5" s="1"/>
  <c r="C147" i="6"/>
  <c r="L152" i="5" s="1"/>
  <c r="E146" i="6"/>
  <c r="N151" i="5" s="1"/>
  <c r="D146" i="6"/>
  <c r="M151" i="5" s="1"/>
  <c r="C146" i="6"/>
  <c r="L151" i="5" s="1"/>
  <c r="E145" i="6"/>
  <c r="N150" i="5" s="1"/>
  <c r="D145" i="6"/>
  <c r="M150" i="5" s="1"/>
  <c r="C145" i="6"/>
  <c r="L150" i="5" s="1"/>
  <c r="E144" i="6"/>
  <c r="N149" i="5" s="1"/>
  <c r="D144" i="6"/>
  <c r="M149" i="5" s="1"/>
  <c r="C144" i="6"/>
  <c r="L149" i="5" s="1"/>
  <c r="E143" i="6"/>
  <c r="N148" i="5" s="1"/>
  <c r="D143" i="6"/>
  <c r="M148" i="5" s="1"/>
  <c r="C143" i="6"/>
  <c r="L148" i="5" s="1"/>
  <c r="E142" i="6"/>
  <c r="N147" i="5" s="1"/>
  <c r="D142" i="6"/>
  <c r="M147" i="5" s="1"/>
  <c r="C142" i="6"/>
  <c r="L147" i="5" s="1"/>
  <c r="E141" i="6"/>
  <c r="N146" i="5" s="1"/>
  <c r="D141" i="6"/>
  <c r="M146" i="5" s="1"/>
  <c r="C141" i="6"/>
  <c r="L146" i="5" s="1"/>
  <c r="E140" i="6"/>
  <c r="N145" i="5" s="1"/>
  <c r="D140" i="6"/>
  <c r="M145" i="5" s="1"/>
  <c r="C140" i="6"/>
  <c r="L145" i="5" s="1"/>
  <c r="E139" i="6"/>
  <c r="N144" i="5" s="1"/>
  <c r="D139" i="6"/>
  <c r="M144" i="5" s="1"/>
  <c r="C139" i="6"/>
  <c r="L144" i="5" s="1"/>
  <c r="E138" i="6"/>
  <c r="N143" i="5" s="1"/>
  <c r="D138" i="6"/>
  <c r="M143" i="5" s="1"/>
  <c r="C138" i="6"/>
  <c r="L143" i="5" s="1"/>
  <c r="E137" i="6"/>
  <c r="N142" i="5" s="1"/>
  <c r="D137" i="6"/>
  <c r="M142" i="5" s="1"/>
  <c r="C137" i="6"/>
  <c r="L142" i="5" s="1"/>
  <c r="E136" i="6"/>
  <c r="N141" i="5" s="1"/>
  <c r="D136" i="6"/>
  <c r="M141" i="5" s="1"/>
  <c r="C136" i="6"/>
  <c r="L141" i="5" s="1"/>
  <c r="E135" i="6"/>
  <c r="N140" i="5" s="1"/>
  <c r="D135" i="6"/>
  <c r="M140" i="5" s="1"/>
  <c r="C135" i="6"/>
  <c r="L140" i="5" s="1"/>
  <c r="E134" i="6"/>
  <c r="N139" i="5" s="1"/>
  <c r="D134" i="6"/>
  <c r="M139" i="5" s="1"/>
  <c r="C134" i="6"/>
  <c r="L139" i="5" s="1"/>
  <c r="E133" i="6"/>
  <c r="N138" i="5" s="1"/>
  <c r="D133" i="6"/>
  <c r="M138" i="5" s="1"/>
  <c r="C133" i="6"/>
  <c r="L138" i="5" s="1"/>
  <c r="E132" i="6"/>
  <c r="N137" i="5" s="1"/>
  <c r="D132" i="6"/>
  <c r="M137" i="5" s="1"/>
  <c r="C132" i="6"/>
  <c r="L137" i="5" s="1"/>
  <c r="E131" i="6"/>
  <c r="N136" i="5" s="1"/>
  <c r="D131" i="6"/>
  <c r="M136" i="5" s="1"/>
  <c r="C131" i="6"/>
  <c r="L136" i="5" s="1"/>
  <c r="E130" i="6"/>
  <c r="N133" i="5" s="1"/>
  <c r="D130" i="6"/>
  <c r="M133" i="5" s="1"/>
  <c r="C130" i="6"/>
  <c r="L133" i="5" s="1"/>
  <c r="E129" i="6"/>
  <c r="N135" i="5" s="1"/>
  <c r="D129" i="6"/>
  <c r="M135" i="5" s="1"/>
  <c r="C129" i="6"/>
  <c r="L135" i="5" s="1"/>
  <c r="E128" i="6"/>
  <c r="N134" i="5" s="1"/>
  <c r="D128" i="6"/>
  <c r="M134" i="5" s="1"/>
  <c r="C128" i="6"/>
  <c r="L134" i="5" s="1"/>
  <c r="E127" i="6"/>
  <c r="N132" i="5" s="1"/>
  <c r="D127" i="6"/>
  <c r="M132" i="5" s="1"/>
  <c r="C127" i="6"/>
  <c r="L132" i="5" s="1"/>
  <c r="E126" i="6"/>
  <c r="N131" i="5" s="1"/>
  <c r="D126" i="6"/>
  <c r="M131" i="5" s="1"/>
  <c r="C126" i="6"/>
  <c r="L131" i="5" s="1"/>
  <c r="E125" i="6"/>
  <c r="N130" i="5" s="1"/>
  <c r="D125" i="6"/>
  <c r="M130" i="5" s="1"/>
  <c r="C125" i="6"/>
  <c r="L130" i="5" s="1"/>
  <c r="E124" i="6"/>
  <c r="N129" i="5" s="1"/>
  <c r="D124" i="6"/>
  <c r="M129" i="5" s="1"/>
  <c r="C124" i="6"/>
  <c r="L129" i="5" s="1"/>
  <c r="E123" i="6"/>
  <c r="N128" i="5" s="1"/>
  <c r="D123" i="6"/>
  <c r="M128" i="5" s="1"/>
  <c r="C123" i="6"/>
  <c r="L128" i="5" s="1"/>
  <c r="E122" i="6"/>
  <c r="N127" i="5" s="1"/>
  <c r="D122" i="6"/>
  <c r="M127" i="5" s="1"/>
  <c r="C122" i="6"/>
  <c r="L127" i="5" s="1"/>
  <c r="E121" i="6"/>
  <c r="N126" i="5" s="1"/>
  <c r="D121" i="6"/>
  <c r="M126" i="5" s="1"/>
  <c r="C121" i="6"/>
  <c r="L126" i="5" s="1"/>
  <c r="E120" i="6"/>
  <c r="N125" i="5" s="1"/>
  <c r="D120" i="6"/>
  <c r="M125" i="5" s="1"/>
  <c r="C120" i="6"/>
  <c r="L125" i="5" s="1"/>
  <c r="E119" i="6"/>
  <c r="N124" i="5" s="1"/>
  <c r="D119" i="6"/>
  <c r="M124" i="5" s="1"/>
  <c r="C119" i="6"/>
  <c r="L124" i="5" s="1"/>
  <c r="E118" i="6"/>
  <c r="N123" i="5" s="1"/>
  <c r="D118" i="6"/>
  <c r="M123" i="5" s="1"/>
  <c r="C118" i="6"/>
  <c r="L123" i="5" s="1"/>
  <c r="E117" i="6"/>
  <c r="N122" i="5" s="1"/>
  <c r="D117" i="6"/>
  <c r="M122" i="5" s="1"/>
  <c r="C117" i="6"/>
  <c r="L122" i="5" s="1"/>
  <c r="E116" i="6"/>
  <c r="N121" i="5" s="1"/>
  <c r="D116" i="6"/>
  <c r="M121" i="5" s="1"/>
  <c r="C116" i="6"/>
  <c r="L121" i="5" s="1"/>
  <c r="E115" i="6"/>
  <c r="N120" i="5" s="1"/>
  <c r="D115" i="6"/>
  <c r="M120" i="5" s="1"/>
  <c r="C115" i="6"/>
  <c r="L120" i="5" s="1"/>
  <c r="E114" i="6"/>
  <c r="N119" i="5" s="1"/>
  <c r="D114" i="6"/>
  <c r="M119" i="5" s="1"/>
  <c r="C114" i="6"/>
  <c r="L119" i="5" s="1"/>
  <c r="E113" i="6"/>
  <c r="N118" i="5" s="1"/>
  <c r="D113" i="6"/>
  <c r="M118" i="5" s="1"/>
  <c r="C113" i="6"/>
  <c r="L118" i="5" s="1"/>
  <c r="E112" i="6"/>
  <c r="N117" i="5" s="1"/>
  <c r="D112" i="6"/>
  <c r="M117" i="5" s="1"/>
  <c r="C112" i="6"/>
  <c r="L117" i="5" s="1"/>
  <c r="E111" i="6"/>
  <c r="N116" i="5" s="1"/>
  <c r="D111" i="6"/>
  <c r="M116" i="5" s="1"/>
  <c r="C111" i="6"/>
  <c r="L116" i="5" s="1"/>
  <c r="E110" i="6"/>
  <c r="N115" i="5" s="1"/>
  <c r="D110" i="6"/>
  <c r="M115" i="5" s="1"/>
  <c r="C110" i="6"/>
  <c r="L115" i="5" s="1"/>
  <c r="E109" i="6"/>
  <c r="N114" i="5" s="1"/>
  <c r="D109" i="6"/>
  <c r="M114" i="5" s="1"/>
  <c r="C109" i="6"/>
  <c r="L114" i="5" s="1"/>
  <c r="E108" i="6"/>
  <c r="N113" i="5" s="1"/>
  <c r="D108" i="6"/>
  <c r="M113" i="5" s="1"/>
  <c r="C108" i="6"/>
  <c r="L113" i="5" s="1"/>
  <c r="E30" i="6"/>
  <c r="N112" i="5" s="1"/>
  <c r="D30" i="6"/>
  <c r="M112" i="5" s="1"/>
  <c r="C30" i="6"/>
  <c r="L112" i="5" s="1"/>
  <c r="E107" i="6"/>
  <c r="N111" i="5" s="1"/>
  <c r="D107" i="6"/>
  <c r="M111" i="5" s="1"/>
  <c r="C107" i="6"/>
  <c r="L111" i="5" s="1"/>
  <c r="E106" i="6"/>
  <c r="N110" i="5" s="1"/>
  <c r="D106" i="6"/>
  <c r="M110" i="5" s="1"/>
  <c r="C106" i="6"/>
  <c r="L110" i="5" s="1"/>
  <c r="E105" i="6"/>
  <c r="N109" i="5" s="1"/>
  <c r="D105" i="6"/>
  <c r="M109" i="5" s="1"/>
  <c r="C105" i="6"/>
  <c r="L109" i="5" s="1"/>
  <c r="E104" i="6"/>
  <c r="N108" i="5" s="1"/>
  <c r="D104" i="6"/>
  <c r="M108" i="5" s="1"/>
  <c r="C104" i="6"/>
  <c r="L108" i="5" s="1"/>
  <c r="E103" i="6"/>
  <c r="N107" i="5" s="1"/>
  <c r="D103" i="6"/>
  <c r="M107" i="5" s="1"/>
  <c r="C103" i="6"/>
  <c r="L107" i="5" s="1"/>
  <c r="E102" i="6"/>
  <c r="N106" i="5" s="1"/>
  <c r="D102" i="6"/>
  <c r="M106" i="5" s="1"/>
  <c r="C102" i="6"/>
  <c r="L106" i="5" s="1"/>
  <c r="E101" i="6"/>
  <c r="N105" i="5" s="1"/>
  <c r="D101" i="6"/>
  <c r="M105" i="5" s="1"/>
  <c r="C101" i="6"/>
  <c r="L105" i="5" s="1"/>
  <c r="E100" i="6"/>
  <c r="N104" i="5" s="1"/>
  <c r="D100" i="6"/>
  <c r="M104" i="5" s="1"/>
  <c r="C100" i="6"/>
  <c r="L104" i="5" s="1"/>
  <c r="E99" i="6"/>
  <c r="N103" i="5" s="1"/>
  <c r="D99" i="6"/>
  <c r="M103" i="5" s="1"/>
  <c r="C99" i="6"/>
  <c r="L103" i="5" s="1"/>
  <c r="E98" i="6"/>
  <c r="N102" i="5" s="1"/>
  <c r="D98" i="6"/>
  <c r="M102" i="5" s="1"/>
  <c r="C98" i="6"/>
  <c r="L102" i="5" s="1"/>
  <c r="E96" i="6"/>
  <c r="N101" i="5" s="1"/>
  <c r="D96" i="6"/>
  <c r="M101" i="5" s="1"/>
  <c r="C96" i="6"/>
  <c r="L101" i="5" s="1"/>
  <c r="E95" i="6"/>
  <c r="N97" i="5" s="1"/>
  <c r="D95" i="6"/>
  <c r="M97" i="5" s="1"/>
  <c r="C95" i="6"/>
  <c r="L97" i="5" s="1"/>
  <c r="E97" i="6"/>
  <c r="N100" i="5" s="1"/>
  <c r="D97" i="6"/>
  <c r="M100" i="5" s="1"/>
  <c r="C97" i="6"/>
  <c r="L100" i="5" s="1"/>
  <c r="E94" i="6"/>
  <c r="N99" i="5" s="1"/>
  <c r="D94" i="6"/>
  <c r="M99" i="5" s="1"/>
  <c r="C94" i="6"/>
  <c r="L99" i="5" s="1"/>
  <c r="E93" i="6"/>
  <c r="N98" i="5" s="1"/>
  <c r="D93" i="6"/>
  <c r="M98" i="5" s="1"/>
  <c r="C93" i="6"/>
  <c r="L98" i="5" s="1"/>
  <c r="E92" i="6"/>
  <c r="N96" i="5" s="1"/>
  <c r="D92" i="6"/>
  <c r="M96" i="5" s="1"/>
  <c r="C92" i="6"/>
  <c r="L96" i="5" s="1"/>
  <c r="E91" i="6"/>
  <c r="N95" i="5" s="1"/>
  <c r="D91" i="6"/>
  <c r="M95" i="5" s="1"/>
  <c r="C91" i="6"/>
  <c r="L95" i="5" s="1"/>
  <c r="E90" i="6"/>
  <c r="N94" i="5" s="1"/>
  <c r="D90" i="6"/>
  <c r="M94" i="5" s="1"/>
  <c r="C90" i="6"/>
  <c r="L94" i="5" s="1"/>
  <c r="E89" i="6"/>
  <c r="N93" i="5" s="1"/>
  <c r="D89" i="6"/>
  <c r="M93" i="5" s="1"/>
  <c r="C89" i="6"/>
  <c r="L93" i="5" s="1"/>
  <c r="E88" i="6"/>
  <c r="N92" i="5" s="1"/>
  <c r="D88" i="6"/>
  <c r="M92" i="5" s="1"/>
  <c r="C88" i="6"/>
  <c r="L92" i="5" s="1"/>
  <c r="E87" i="6"/>
  <c r="N91" i="5" s="1"/>
  <c r="D87" i="6"/>
  <c r="M91" i="5" s="1"/>
  <c r="C87" i="6"/>
  <c r="L91" i="5" s="1"/>
  <c r="E86" i="6"/>
  <c r="N90" i="5" s="1"/>
  <c r="D86" i="6"/>
  <c r="M90" i="5" s="1"/>
  <c r="C86" i="6"/>
  <c r="L90" i="5" s="1"/>
  <c r="E85" i="6"/>
  <c r="N89" i="5" s="1"/>
  <c r="D85" i="6"/>
  <c r="M89" i="5" s="1"/>
  <c r="C85" i="6"/>
  <c r="L89" i="5" s="1"/>
  <c r="E84" i="6"/>
  <c r="N88" i="5" s="1"/>
  <c r="D84" i="6"/>
  <c r="M88" i="5" s="1"/>
  <c r="C84" i="6"/>
  <c r="L88" i="5" s="1"/>
  <c r="E83" i="6"/>
  <c r="N87" i="5" s="1"/>
  <c r="D83" i="6"/>
  <c r="M87" i="5" s="1"/>
  <c r="C83" i="6"/>
  <c r="L87" i="5" s="1"/>
  <c r="E82" i="6"/>
  <c r="N86" i="5" s="1"/>
  <c r="D82" i="6"/>
  <c r="M86" i="5" s="1"/>
  <c r="C82" i="6"/>
  <c r="L86" i="5" s="1"/>
  <c r="E81" i="6"/>
  <c r="N85" i="5" s="1"/>
  <c r="D81" i="6"/>
  <c r="M85" i="5" s="1"/>
  <c r="C81" i="6"/>
  <c r="L85" i="5" s="1"/>
  <c r="E80" i="6"/>
  <c r="N84" i="5" s="1"/>
  <c r="D80" i="6"/>
  <c r="M84" i="5" s="1"/>
  <c r="C80" i="6"/>
  <c r="L84" i="5" s="1"/>
  <c r="E79" i="6"/>
  <c r="N83" i="5" s="1"/>
  <c r="D79" i="6"/>
  <c r="M83" i="5" s="1"/>
  <c r="C79" i="6"/>
  <c r="L83" i="5" s="1"/>
  <c r="E78" i="6"/>
  <c r="N82" i="5" s="1"/>
  <c r="D78" i="6"/>
  <c r="M82" i="5" s="1"/>
  <c r="C78" i="6"/>
  <c r="L82" i="5" s="1"/>
  <c r="E77" i="6"/>
  <c r="N81" i="5" s="1"/>
  <c r="D77" i="6"/>
  <c r="M81" i="5" s="1"/>
  <c r="C77" i="6"/>
  <c r="L81" i="5" s="1"/>
  <c r="E76" i="6"/>
  <c r="N80" i="5" s="1"/>
  <c r="D76" i="6"/>
  <c r="M80" i="5" s="1"/>
  <c r="C76" i="6"/>
  <c r="L80" i="5" s="1"/>
  <c r="E75" i="6"/>
  <c r="N79" i="5" s="1"/>
  <c r="D75" i="6"/>
  <c r="M79" i="5" s="1"/>
  <c r="C75" i="6"/>
  <c r="L79" i="5" s="1"/>
  <c r="E74" i="6"/>
  <c r="N78" i="5" s="1"/>
  <c r="D74" i="6"/>
  <c r="M78" i="5" s="1"/>
  <c r="C74" i="6"/>
  <c r="L78" i="5" s="1"/>
  <c r="E73" i="6"/>
  <c r="N77" i="5" s="1"/>
  <c r="D73" i="6"/>
  <c r="M77" i="5" s="1"/>
  <c r="C73" i="6"/>
  <c r="L77" i="5" s="1"/>
  <c r="E71" i="6"/>
  <c r="N76" i="5" s="1"/>
  <c r="D71" i="6"/>
  <c r="M76" i="5" s="1"/>
  <c r="C71" i="6"/>
  <c r="L76" i="5" s="1"/>
  <c r="E72" i="6"/>
  <c r="N75" i="5" s="1"/>
  <c r="D72" i="6"/>
  <c r="M75" i="5" s="1"/>
  <c r="C72" i="6"/>
  <c r="L75" i="5" s="1"/>
  <c r="E70" i="6"/>
  <c r="N74" i="5" s="1"/>
  <c r="D70" i="6"/>
  <c r="M74" i="5" s="1"/>
  <c r="C70" i="6"/>
  <c r="L74" i="5" s="1"/>
  <c r="E69" i="6"/>
  <c r="N73" i="5" s="1"/>
  <c r="D69" i="6"/>
  <c r="M73" i="5" s="1"/>
  <c r="C69" i="6"/>
  <c r="L73" i="5" s="1"/>
  <c r="E68" i="6"/>
  <c r="N72" i="5" s="1"/>
  <c r="D68" i="6"/>
  <c r="M72" i="5" s="1"/>
  <c r="C68" i="6"/>
  <c r="L72" i="5" s="1"/>
  <c r="E67" i="6"/>
  <c r="N71" i="5" s="1"/>
  <c r="D67" i="6"/>
  <c r="M71" i="5" s="1"/>
  <c r="C67" i="6"/>
  <c r="L71" i="5" s="1"/>
  <c r="E66" i="6"/>
  <c r="N70" i="5" s="1"/>
  <c r="D66" i="6"/>
  <c r="M70" i="5" s="1"/>
  <c r="C66" i="6"/>
  <c r="L70" i="5" s="1"/>
  <c r="E65" i="6"/>
  <c r="N69" i="5" s="1"/>
  <c r="D65" i="6"/>
  <c r="M69" i="5" s="1"/>
  <c r="C65" i="6"/>
  <c r="L69" i="5" s="1"/>
  <c r="E64" i="6"/>
  <c r="N68" i="5" s="1"/>
  <c r="D64" i="6"/>
  <c r="M68" i="5" s="1"/>
  <c r="C64" i="6"/>
  <c r="L68" i="5" s="1"/>
  <c r="E63" i="6"/>
  <c r="N67" i="5" s="1"/>
  <c r="D63" i="6"/>
  <c r="M67" i="5" s="1"/>
  <c r="C63" i="6"/>
  <c r="L67" i="5" s="1"/>
  <c r="E62" i="6"/>
  <c r="N66" i="5" s="1"/>
  <c r="D62" i="6"/>
  <c r="M66" i="5" s="1"/>
  <c r="C62" i="6"/>
  <c r="L66" i="5" s="1"/>
  <c r="E61" i="6"/>
  <c r="N65" i="5" s="1"/>
  <c r="D61" i="6"/>
  <c r="M65" i="5" s="1"/>
  <c r="C61" i="6"/>
  <c r="L65" i="5" s="1"/>
  <c r="E60" i="6"/>
  <c r="N64" i="5" s="1"/>
  <c r="D60" i="6"/>
  <c r="M64" i="5" s="1"/>
  <c r="C60" i="6"/>
  <c r="L64" i="5" s="1"/>
  <c r="E59" i="6"/>
  <c r="N63" i="5" s="1"/>
  <c r="D59" i="6"/>
  <c r="M63" i="5" s="1"/>
  <c r="C59" i="6"/>
  <c r="L63" i="5" s="1"/>
  <c r="E58" i="6"/>
  <c r="N62" i="5" s="1"/>
  <c r="D58" i="6"/>
  <c r="M62" i="5" s="1"/>
  <c r="C58" i="6"/>
  <c r="L62" i="5" s="1"/>
  <c r="E57" i="6"/>
  <c r="N61" i="5" s="1"/>
  <c r="D57" i="6"/>
  <c r="M61" i="5" s="1"/>
  <c r="C57" i="6"/>
  <c r="L61" i="5" s="1"/>
  <c r="E56" i="6"/>
  <c r="N60" i="5" s="1"/>
  <c r="D56" i="6"/>
  <c r="M60" i="5" s="1"/>
  <c r="C56" i="6"/>
  <c r="L60" i="5" s="1"/>
  <c r="E55" i="6"/>
  <c r="N59" i="5" s="1"/>
  <c r="D55" i="6"/>
  <c r="M59" i="5" s="1"/>
  <c r="C55" i="6"/>
  <c r="L59" i="5" s="1"/>
  <c r="E54" i="6"/>
  <c r="N58" i="5" s="1"/>
  <c r="D54" i="6"/>
  <c r="M58" i="5" s="1"/>
  <c r="C54" i="6"/>
  <c r="L58" i="5" s="1"/>
  <c r="E53" i="6"/>
  <c r="N57" i="5" s="1"/>
  <c r="D53" i="6"/>
  <c r="M57" i="5" s="1"/>
  <c r="C53" i="6"/>
  <c r="L57" i="5" s="1"/>
  <c r="E52" i="6"/>
  <c r="N56" i="5" s="1"/>
  <c r="D52" i="6"/>
  <c r="M56" i="5" s="1"/>
  <c r="C52" i="6"/>
  <c r="L56" i="5" s="1"/>
  <c r="E51" i="6"/>
  <c r="N55" i="5" s="1"/>
  <c r="D51" i="6"/>
  <c r="M55" i="5" s="1"/>
  <c r="C51" i="6"/>
  <c r="L55" i="5" s="1"/>
  <c r="E50" i="6"/>
  <c r="N54" i="5" s="1"/>
  <c r="D50" i="6"/>
  <c r="M54" i="5" s="1"/>
  <c r="C50" i="6"/>
  <c r="L54" i="5" s="1"/>
  <c r="E49" i="6"/>
  <c r="N53" i="5" s="1"/>
  <c r="D49" i="6"/>
  <c r="M53" i="5" s="1"/>
  <c r="C49" i="6"/>
  <c r="L53" i="5" s="1"/>
  <c r="E48" i="6"/>
  <c r="N52" i="5" s="1"/>
  <c r="D48" i="6"/>
  <c r="M52" i="5" s="1"/>
  <c r="C48" i="6"/>
  <c r="L52" i="5" s="1"/>
  <c r="E47" i="6"/>
  <c r="N51" i="5" s="1"/>
  <c r="D47" i="6"/>
  <c r="M51" i="5" s="1"/>
  <c r="C47" i="6"/>
  <c r="L51" i="5" s="1"/>
  <c r="E46" i="6"/>
  <c r="N50" i="5" s="1"/>
  <c r="D46" i="6"/>
  <c r="M50" i="5" s="1"/>
  <c r="C46" i="6"/>
  <c r="L50" i="5" s="1"/>
  <c r="E45" i="6"/>
  <c r="N49" i="5" s="1"/>
  <c r="D45" i="6"/>
  <c r="M49" i="5" s="1"/>
  <c r="C45" i="6"/>
  <c r="L49" i="5" s="1"/>
  <c r="E44" i="6"/>
  <c r="N48" i="5" s="1"/>
  <c r="D44" i="6"/>
  <c r="M48" i="5" s="1"/>
  <c r="C44" i="6"/>
  <c r="L48" i="5" s="1"/>
  <c r="E43" i="6"/>
  <c r="N47" i="5" s="1"/>
  <c r="D43" i="6"/>
  <c r="M47" i="5" s="1"/>
  <c r="C43" i="6"/>
  <c r="L47" i="5" s="1"/>
  <c r="E42" i="6"/>
  <c r="N46" i="5" s="1"/>
  <c r="D42" i="6"/>
  <c r="M46" i="5" s="1"/>
  <c r="C42" i="6"/>
  <c r="L46" i="5" s="1"/>
  <c r="E41" i="6"/>
  <c r="N45" i="5" s="1"/>
  <c r="D41" i="6"/>
  <c r="M45" i="5" s="1"/>
  <c r="C41" i="6"/>
  <c r="L45" i="5" s="1"/>
  <c r="E40" i="6"/>
  <c r="N44" i="5" s="1"/>
  <c r="D40" i="6"/>
  <c r="M44" i="5" s="1"/>
  <c r="C40" i="6"/>
  <c r="L44" i="5" s="1"/>
  <c r="E39" i="6"/>
  <c r="N43" i="5" s="1"/>
  <c r="D39" i="6"/>
  <c r="M43" i="5" s="1"/>
  <c r="C39" i="6"/>
  <c r="L43" i="5" s="1"/>
  <c r="E38" i="6"/>
  <c r="N42" i="5" s="1"/>
  <c r="D38" i="6"/>
  <c r="M42" i="5" s="1"/>
  <c r="C38" i="6"/>
  <c r="L42" i="5" s="1"/>
  <c r="E37" i="6"/>
  <c r="N41" i="5" s="1"/>
  <c r="D37" i="6"/>
  <c r="M41" i="5" s="1"/>
  <c r="C37" i="6"/>
  <c r="L41" i="5" s="1"/>
  <c r="E36" i="6"/>
  <c r="N40" i="5" s="1"/>
  <c r="D36" i="6"/>
  <c r="M40" i="5" s="1"/>
  <c r="C36" i="6"/>
  <c r="L40" i="5" s="1"/>
  <c r="E35" i="6"/>
  <c r="N39" i="5" s="1"/>
  <c r="D35" i="6"/>
  <c r="M39" i="5" s="1"/>
  <c r="C35" i="6"/>
  <c r="L39" i="5" s="1"/>
  <c r="E34" i="6"/>
  <c r="N38" i="5" s="1"/>
  <c r="D34" i="6"/>
  <c r="M38" i="5" s="1"/>
  <c r="C34" i="6"/>
  <c r="L38" i="5" s="1"/>
  <c r="E33" i="6"/>
  <c r="N37" i="5" s="1"/>
  <c r="D33" i="6"/>
  <c r="M37" i="5" s="1"/>
  <c r="C33" i="6"/>
  <c r="L37" i="5" s="1"/>
  <c r="E32" i="6"/>
  <c r="N36" i="5" s="1"/>
  <c r="D32" i="6"/>
  <c r="M36" i="5" s="1"/>
  <c r="C32" i="6"/>
  <c r="L36" i="5" s="1"/>
  <c r="E31" i="6"/>
  <c r="N35" i="5" s="1"/>
  <c r="D31" i="6"/>
  <c r="M35" i="5" s="1"/>
  <c r="C31" i="6"/>
  <c r="L35" i="5" s="1"/>
  <c r="E29" i="6"/>
  <c r="N34" i="5" s="1"/>
  <c r="D29" i="6"/>
  <c r="M34" i="5" s="1"/>
  <c r="C29" i="6"/>
  <c r="L34" i="5" s="1"/>
  <c r="E28" i="6"/>
  <c r="N33" i="5" s="1"/>
  <c r="D28" i="6"/>
  <c r="M33" i="5" s="1"/>
  <c r="C28" i="6"/>
  <c r="L33" i="5" s="1"/>
  <c r="E27" i="6"/>
  <c r="N32" i="5" s="1"/>
  <c r="D27" i="6"/>
  <c r="M32" i="5" s="1"/>
  <c r="C27" i="6"/>
  <c r="L32" i="5" s="1"/>
  <c r="E26" i="6"/>
  <c r="N31" i="5" s="1"/>
  <c r="D26" i="6"/>
  <c r="M31" i="5" s="1"/>
  <c r="C26" i="6"/>
  <c r="L31" i="5" s="1"/>
  <c r="E25" i="6"/>
  <c r="N30" i="5" s="1"/>
  <c r="D25" i="6"/>
  <c r="M30" i="5" s="1"/>
  <c r="C25" i="6"/>
  <c r="L30" i="5" s="1"/>
  <c r="E24" i="6"/>
  <c r="N29" i="5" s="1"/>
  <c r="D24" i="6"/>
  <c r="M29" i="5" s="1"/>
  <c r="C24" i="6"/>
  <c r="L29" i="5" s="1"/>
  <c r="E625" i="6"/>
  <c r="N28" i="5" s="1"/>
  <c r="D625" i="6"/>
  <c r="M28" i="5" s="1"/>
  <c r="C625" i="6"/>
  <c r="L28" i="5" s="1"/>
  <c r="E23" i="6"/>
  <c r="N27" i="5" s="1"/>
  <c r="D23" i="6"/>
  <c r="M27" i="5" s="1"/>
  <c r="C23" i="6"/>
  <c r="L27" i="5" s="1"/>
  <c r="E22" i="6"/>
  <c r="N26" i="5" s="1"/>
  <c r="D22" i="6"/>
  <c r="M26" i="5" s="1"/>
  <c r="C22" i="6"/>
  <c r="L26" i="5" s="1"/>
  <c r="E21" i="6"/>
  <c r="N25" i="5" s="1"/>
  <c r="D21" i="6"/>
  <c r="M25" i="5" s="1"/>
  <c r="C21" i="6"/>
  <c r="L25" i="5" s="1"/>
  <c r="E20" i="6"/>
  <c r="N24" i="5" s="1"/>
  <c r="D20" i="6"/>
  <c r="M24" i="5" s="1"/>
  <c r="C20" i="6"/>
  <c r="L24" i="5" s="1"/>
  <c r="E19" i="6"/>
  <c r="N23" i="5" s="1"/>
  <c r="D19" i="6"/>
  <c r="M23" i="5" s="1"/>
  <c r="C19" i="6"/>
  <c r="L23" i="5" s="1"/>
  <c r="E18" i="6"/>
  <c r="N22" i="5" s="1"/>
  <c r="D18" i="6"/>
  <c r="M22" i="5" s="1"/>
  <c r="C18" i="6"/>
  <c r="L22" i="5" s="1"/>
  <c r="E17" i="6"/>
  <c r="N21" i="5" s="1"/>
  <c r="D17" i="6"/>
  <c r="M21" i="5" s="1"/>
  <c r="C17" i="6"/>
  <c r="L21" i="5" s="1"/>
  <c r="E16" i="6"/>
  <c r="N20" i="5" s="1"/>
  <c r="D16" i="6"/>
  <c r="M20" i="5" s="1"/>
  <c r="C16" i="6"/>
  <c r="L20" i="5" s="1"/>
  <c r="E15" i="6"/>
  <c r="N19" i="5" s="1"/>
  <c r="D15" i="6"/>
  <c r="M19" i="5" s="1"/>
  <c r="C15" i="6"/>
  <c r="L19" i="5" s="1"/>
  <c r="E14" i="6"/>
  <c r="N18" i="5" s="1"/>
  <c r="D14" i="6"/>
  <c r="M18" i="5" s="1"/>
  <c r="C14" i="6"/>
  <c r="L18" i="5" s="1"/>
  <c r="E13" i="6"/>
  <c r="N17" i="5" s="1"/>
  <c r="D13" i="6"/>
  <c r="M17" i="5" s="1"/>
  <c r="C13" i="6"/>
  <c r="L17" i="5" s="1"/>
  <c r="E12" i="6"/>
  <c r="N16" i="5" s="1"/>
  <c r="D12" i="6"/>
  <c r="M16" i="5" s="1"/>
  <c r="C12" i="6"/>
  <c r="L16" i="5" s="1"/>
  <c r="E11" i="6"/>
  <c r="N15" i="5" s="1"/>
  <c r="D11" i="6"/>
  <c r="M15" i="5" s="1"/>
  <c r="C11" i="6"/>
  <c r="L15" i="5" s="1"/>
  <c r="E10" i="6"/>
  <c r="N14" i="5" s="1"/>
  <c r="D10" i="6"/>
  <c r="M14" i="5" s="1"/>
  <c r="C10" i="6"/>
  <c r="L14" i="5" s="1"/>
  <c r="E9" i="6"/>
  <c r="N13" i="5" s="1"/>
  <c r="D9" i="6"/>
  <c r="M13" i="5" s="1"/>
  <c r="C9" i="6"/>
  <c r="L13" i="5" s="1"/>
  <c r="E8" i="6"/>
  <c r="N12" i="5" s="1"/>
  <c r="D8" i="6"/>
  <c r="M12" i="5" s="1"/>
  <c r="C8" i="6"/>
  <c r="L12" i="5" s="1"/>
  <c r="E7" i="6"/>
  <c r="N11" i="5" s="1"/>
  <c r="D7" i="6"/>
  <c r="M11" i="5" s="1"/>
  <c r="C7" i="6"/>
  <c r="L11" i="5" s="1"/>
  <c r="E6" i="6"/>
  <c r="N10" i="5" s="1"/>
  <c r="D6" i="6"/>
  <c r="M10" i="5" s="1"/>
  <c r="C6" i="6"/>
  <c r="L10" i="5" s="1"/>
  <c r="E5" i="6"/>
  <c r="N9" i="5" s="1"/>
  <c r="D5" i="6"/>
  <c r="M9" i="5" s="1"/>
  <c r="C5" i="6"/>
  <c r="L9" i="5" s="1"/>
  <c r="E4" i="6"/>
  <c r="N8" i="5" s="1"/>
  <c r="D4" i="6"/>
  <c r="M8" i="5" s="1"/>
  <c r="C4" i="6"/>
  <c r="L8" i="5" s="1"/>
  <c r="E3" i="6"/>
  <c r="N7" i="5" s="1"/>
  <c r="D3" i="6"/>
  <c r="M7" i="5" s="1"/>
  <c r="C3" i="6"/>
  <c r="L7" i="5" s="1"/>
  <c r="E2" i="6"/>
  <c r="N6" i="5" s="1"/>
  <c r="D2" i="6"/>
  <c r="M6" i="5" s="1"/>
  <c r="C2" i="6"/>
  <c r="L6" i="5" s="1"/>
  <c r="G858" i="4" l="1"/>
  <c r="F858" i="4"/>
  <c r="E858" i="4"/>
  <c r="I857" i="4"/>
  <c r="K857" i="4" s="1"/>
  <c r="L857" i="4" s="1"/>
  <c r="I856" i="4"/>
  <c r="K856" i="4" s="1"/>
  <c r="L856" i="4" s="1"/>
  <c r="I855" i="4"/>
  <c r="I854" i="4"/>
  <c r="I853" i="4"/>
  <c r="I852" i="4"/>
  <c r="K852" i="4" s="1"/>
  <c r="L852" i="4" s="1"/>
  <c r="I851" i="4"/>
  <c r="I850" i="4"/>
  <c r="I849" i="4"/>
  <c r="I42" i="4"/>
  <c r="K42" i="4" s="1"/>
  <c r="L42" i="4" s="1"/>
  <c r="I848" i="4"/>
  <c r="I847" i="4"/>
  <c r="I846" i="4"/>
  <c r="I845" i="4"/>
  <c r="K845" i="4" s="1"/>
  <c r="L845" i="4" s="1"/>
  <c r="I844" i="4"/>
  <c r="I843" i="4"/>
  <c r="K843" i="4" s="1"/>
  <c r="L843" i="4" s="1"/>
  <c r="I842" i="4"/>
  <c r="I841" i="4"/>
  <c r="K841" i="4" s="1"/>
  <c r="L841" i="4" s="1"/>
  <c r="I840" i="4"/>
  <c r="I839" i="4"/>
  <c r="I838" i="4"/>
  <c r="I837" i="4"/>
  <c r="K837" i="4" s="1"/>
  <c r="L837" i="4" s="1"/>
  <c r="I836" i="4"/>
  <c r="I835" i="4"/>
  <c r="I834" i="4"/>
  <c r="I833" i="4"/>
  <c r="K833" i="4" s="1"/>
  <c r="L833" i="4" s="1"/>
  <c r="I832" i="4"/>
  <c r="I831" i="4"/>
  <c r="I45" i="4"/>
  <c r="I20" i="4"/>
  <c r="K20" i="4" s="1"/>
  <c r="L20" i="4" s="1"/>
  <c r="I830" i="4"/>
  <c r="I829" i="4"/>
  <c r="K829" i="4" s="1"/>
  <c r="L829" i="4" s="1"/>
  <c r="I828" i="4"/>
  <c r="I827" i="4"/>
  <c r="K827" i="4" s="1"/>
  <c r="L827" i="4" s="1"/>
  <c r="I826" i="4"/>
  <c r="I825" i="4"/>
  <c r="I824" i="4"/>
  <c r="I37" i="4"/>
  <c r="K37" i="4" s="1"/>
  <c r="L37" i="4" s="1"/>
  <c r="I823" i="4"/>
  <c r="I822" i="4"/>
  <c r="I821" i="4"/>
  <c r="I820" i="4"/>
  <c r="K820" i="4" s="1"/>
  <c r="L820" i="4" s="1"/>
  <c r="I819" i="4"/>
  <c r="I818" i="4"/>
  <c r="I817" i="4"/>
  <c r="I816" i="4"/>
  <c r="K816" i="4" s="1"/>
  <c r="L816" i="4" s="1"/>
  <c r="I31" i="4"/>
  <c r="I815" i="4"/>
  <c r="K815" i="4" s="1"/>
  <c r="L815" i="4" s="1"/>
  <c r="I814" i="4"/>
  <c r="I813" i="4"/>
  <c r="K813" i="4" s="1"/>
  <c r="L813" i="4" s="1"/>
  <c r="I812" i="4"/>
  <c r="I811" i="4"/>
  <c r="I810" i="4"/>
  <c r="I809" i="4"/>
  <c r="K809" i="4" s="1"/>
  <c r="L809" i="4" s="1"/>
  <c r="I27" i="4"/>
  <c r="I808" i="4"/>
  <c r="I807" i="4"/>
  <c r="I806" i="4"/>
  <c r="K806" i="4" s="1"/>
  <c r="L806" i="4" s="1"/>
  <c r="I805" i="4"/>
  <c r="I804" i="4"/>
  <c r="I803" i="4"/>
  <c r="I802" i="4"/>
  <c r="K802" i="4" s="1"/>
  <c r="L802" i="4" s="1"/>
  <c r="I801" i="4"/>
  <c r="I800" i="4"/>
  <c r="K800" i="4" s="1"/>
  <c r="L800" i="4" s="1"/>
  <c r="I799" i="4"/>
  <c r="I798" i="4"/>
  <c r="K798" i="4" s="1"/>
  <c r="L798" i="4" s="1"/>
  <c r="I797" i="4"/>
  <c r="I796" i="4"/>
  <c r="I795" i="4"/>
  <c r="I794" i="4"/>
  <c r="K794" i="4" s="1"/>
  <c r="L794" i="4" s="1"/>
  <c r="I793" i="4"/>
  <c r="I792" i="4"/>
  <c r="I791" i="4"/>
  <c r="I790" i="4"/>
  <c r="K790" i="4" s="1"/>
  <c r="L790" i="4" s="1"/>
  <c r="I789" i="4"/>
  <c r="I788" i="4"/>
  <c r="I787" i="4"/>
  <c r="I786" i="4"/>
  <c r="K786" i="4" s="1"/>
  <c r="L786" i="4" s="1"/>
  <c r="I785" i="4"/>
  <c r="I784" i="4"/>
  <c r="K784" i="4" s="1"/>
  <c r="L784" i="4" s="1"/>
  <c r="I783" i="4"/>
  <c r="I782" i="4"/>
  <c r="K782" i="4" s="1"/>
  <c r="L782" i="4" s="1"/>
  <c r="I781" i="4"/>
  <c r="I26" i="4"/>
  <c r="I780" i="4"/>
  <c r="I779" i="4"/>
  <c r="K779" i="4" s="1"/>
  <c r="L779" i="4" s="1"/>
  <c r="I778" i="4"/>
  <c r="I777" i="4"/>
  <c r="K777" i="4" s="1"/>
  <c r="L777" i="4" s="1"/>
  <c r="I776" i="4"/>
  <c r="I775" i="4"/>
  <c r="K775" i="4" s="1"/>
  <c r="L775" i="4" s="1"/>
  <c r="I774" i="4"/>
  <c r="I773" i="4"/>
  <c r="K773" i="4" s="1"/>
  <c r="L773" i="4" s="1"/>
  <c r="I772" i="4"/>
  <c r="I771" i="4"/>
  <c r="K771" i="4" s="1"/>
  <c r="L771" i="4" s="1"/>
  <c r="I770" i="4"/>
  <c r="I769" i="4"/>
  <c r="K769" i="4" s="1"/>
  <c r="L769" i="4" s="1"/>
  <c r="I768" i="4"/>
  <c r="I767" i="4"/>
  <c r="K767" i="4" s="1"/>
  <c r="L767" i="4" s="1"/>
  <c r="I766" i="4"/>
  <c r="I765" i="4"/>
  <c r="K765" i="4" s="1"/>
  <c r="L765" i="4" s="1"/>
  <c r="I764" i="4"/>
  <c r="I763" i="4"/>
  <c r="K763" i="4" s="1"/>
  <c r="L763" i="4" s="1"/>
  <c r="I762" i="4"/>
  <c r="I761" i="4"/>
  <c r="K761" i="4" s="1"/>
  <c r="L761" i="4" s="1"/>
  <c r="I760" i="4"/>
  <c r="I759" i="4"/>
  <c r="K759" i="4" s="1"/>
  <c r="L759" i="4" s="1"/>
  <c r="I758" i="4"/>
  <c r="I757" i="4"/>
  <c r="K757" i="4" s="1"/>
  <c r="L757" i="4" s="1"/>
  <c r="I756" i="4"/>
  <c r="I755" i="4"/>
  <c r="K755" i="4" s="1"/>
  <c r="L755" i="4" s="1"/>
  <c r="I754" i="4"/>
  <c r="I753" i="4"/>
  <c r="K753" i="4" s="1"/>
  <c r="L753" i="4" s="1"/>
  <c r="I752" i="4"/>
  <c r="I751" i="4"/>
  <c r="K751" i="4" s="1"/>
  <c r="L751" i="4" s="1"/>
  <c r="I750" i="4"/>
  <c r="I749" i="4"/>
  <c r="K749" i="4" s="1"/>
  <c r="L749" i="4" s="1"/>
  <c r="I748" i="4"/>
  <c r="I747" i="4"/>
  <c r="K747" i="4" s="1"/>
  <c r="L747" i="4" s="1"/>
  <c r="I746" i="4"/>
  <c r="I745" i="4"/>
  <c r="K745" i="4" s="1"/>
  <c r="L745" i="4" s="1"/>
  <c r="I744" i="4"/>
  <c r="I743" i="4"/>
  <c r="K743" i="4" s="1"/>
  <c r="L743" i="4" s="1"/>
  <c r="I742" i="4"/>
  <c r="I741" i="4"/>
  <c r="K741" i="4" s="1"/>
  <c r="L741" i="4" s="1"/>
  <c r="I22" i="4"/>
  <c r="I740" i="4"/>
  <c r="K740" i="4" s="1"/>
  <c r="L740" i="4" s="1"/>
  <c r="I739" i="4"/>
  <c r="I9" i="4"/>
  <c r="K9" i="4" s="1"/>
  <c r="L9" i="4" s="1"/>
  <c r="I738" i="4"/>
  <c r="I737" i="4"/>
  <c r="K737" i="4" s="1"/>
  <c r="L737" i="4" s="1"/>
  <c r="I736" i="4"/>
  <c r="I735" i="4"/>
  <c r="K735" i="4" s="1"/>
  <c r="L735" i="4" s="1"/>
  <c r="I13" i="4"/>
  <c r="I734" i="4"/>
  <c r="K734" i="4" s="1"/>
  <c r="L734" i="4" s="1"/>
  <c r="I733" i="4"/>
  <c r="I732" i="4"/>
  <c r="K732" i="4" s="1"/>
  <c r="L732" i="4" s="1"/>
  <c r="I731" i="4"/>
  <c r="I730" i="4"/>
  <c r="K730" i="4" s="1"/>
  <c r="L730" i="4" s="1"/>
  <c r="I729" i="4"/>
  <c r="I728" i="4"/>
  <c r="K728" i="4" s="1"/>
  <c r="L728" i="4" s="1"/>
  <c r="I727" i="4"/>
  <c r="I726" i="4"/>
  <c r="K726" i="4" s="1"/>
  <c r="L726" i="4" s="1"/>
  <c r="I725" i="4"/>
  <c r="I724" i="4"/>
  <c r="K724" i="4" s="1"/>
  <c r="L724" i="4" s="1"/>
  <c r="I723" i="4"/>
  <c r="I722" i="4"/>
  <c r="K722" i="4" s="1"/>
  <c r="L722" i="4" s="1"/>
  <c r="I721" i="4"/>
  <c r="K721" i="4" s="1"/>
  <c r="L721" i="4" s="1"/>
  <c r="I720" i="4"/>
  <c r="K720" i="4" s="1"/>
  <c r="L720" i="4" s="1"/>
  <c r="I719" i="4"/>
  <c r="I718" i="4"/>
  <c r="K718" i="4" s="1"/>
  <c r="L718" i="4" s="1"/>
  <c r="I717" i="4"/>
  <c r="I716" i="4"/>
  <c r="I715" i="4"/>
  <c r="I714" i="4"/>
  <c r="K714" i="4" s="1"/>
  <c r="L714" i="4" s="1"/>
  <c r="I713" i="4"/>
  <c r="K713" i="4" s="1"/>
  <c r="L713" i="4" s="1"/>
  <c r="I8" i="4"/>
  <c r="I712" i="4"/>
  <c r="I711" i="4"/>
  <c r="K711" i="4" s="1"/>
  <c r="L711" i="4" s="1"/>
  <c r="I710" i="4"/>
  <c r="I709" i="4"/>
  <c r="I708" i="4"/>
  <c r="I707" i="4"/>
  <c r="K707" i="4" s="1"/>
  <c r="L707" i="4" s="1"/>
  <c r="I706" i="4"/>
  <c r="I705" i="4"/>
  <c r="I704" i="4"/>
  <c r="I703" i="4"/>
  <c r="K703" i="4" s="1"/>
  <c r="L703" i="4" s="1"/>
  <c r="I702" i="4"/>
  <c r="I701" i="4"/>
  <c r="I700" i="4"/>
  <c r="I699" i="4"/>
  <c r="K699" i="4" s="1"/>
  <c r="L699" i="4" s="1"/>
  <c r="I698" i="4"/>
  <c r="I697" i="4"/>
  <c r="I696" i="4"/>
  <c r="I695" i="4"/>
  <c r="K695" i="4" s="1"/>
  <c r="L695" i="4" s="1"/>
  <c r="I694" i="4"/>
  <c r="I693" i="4"/>
  <c r="I692" i="4"/>
  <c r="I691" i="4"/>
  <c r="I690" i="4"/>
  <c r="I689" i="4"/>
  <c r="I688" i="4"/>
  <c r="I687" i="4"/>
  <c r="I686" i="4"/>
  <c r="K686" i="4" s="1"/>
  <c r="L686" i="4" s="1"/>
  <c r="I685" i="4"/>
  <c r="I684" i="4"/>
  <c r="I683" i="4"/>
  <c r="I682" i="4"/>
  <c r="I681" i="4"/>
  <c r="I680" i="4"/>
  <c r="I679" i="4"/>
  <c r="I678" i="4"/>
  <c r="I677" i="4"/>
  <c r="I676" i="4"/>
  <c r="I675" i="4"/>
  <c r="I28" i="4"/>
  <c r="I674" i="4"/>
  <c r="I673" i="4"/>
  <c r="I672" i="4"/>
  <c r="I671" i="4"/>
  <c r="I670" i="4"/>
  <c r="I669" i="4"/>
  <c r="I668" i="4"/>
  <c r="I667" i="4"/>
  <c r="I666" i="4"/>
  <c r="I665" i="4"/>
  <c r="I664" i="4"/>
  <c r="I663" i="4"/>
  <c r="I662" i="4"/>
  <c r="I661" i="4"/>
  <c r="I660" i="4"/>
  <c r="I659" i="4"/>
  <c r="K659" i="4" s="1"/>
  <c r="L659" i="4" s="1"/>
  <c r="I658" i="4"/>
  <c r="I657" i="4"/>
  <c r="I656" i="4"/>
  <c r="I655" i="4"/>
  <c r="I654" i="4"/>
  <c r="I41" i="4"/>
  <c r="I653" i="4"/>
  <c r="I652" i="4"/>
  <c r="I651" i="4"/>
  <c r="I650" i="4"/>
  <c r="I649" i="4"/>
  <c r="I648" i="4"/>
  <c r="I647" i="4"/>
  <c r="I646" i="4"/>
  <c r="I645" i="4"/>
  <c r="I644" i="4"/>
  <c r="I643" i="4"/>
  <c r="I642" i="4"/>
  <c r="I641" i="4"/>
  <c r="I640" i="4"/>
  <c r="I639" i="4"/>
  <c r="I638" i="4"/>
  <c r="I637" i="4"/>
  <c r="I636" i="4"/>
  <c r="I635" i="4"/>
  <c r="I634" i="4"/>
  <c r="I633" i="4"/>
  <c r="I632" i="4"/>
  <c r="I631" i="4"/>
  <c r="I630" i="4"/>
  <c r="I629" i="4"/>
  <c r="I628" i="4"/>
  <c r="I627" i="4"/>
  <c r="I626" i="4"/>
  <c r="I625" i="4"/>
  <c r="I624" i="4"/>
  <c r="I623" i="4"/>
  <c r="I622" i="4"/>
  <c r="I621" i="4"/>
  <c r="I620" i="4"/>
  <c r="I619" i="4"/>
  <c r="I618" i="4"/>
  <c r="I617" i="4"/>
  <c r="I616" i="4"/>
  <c r="I615" i="4"/>
  <c r="I614" i="4"/>
  <c r="I613" i="4"/>
  <c r="I612" i="4"/>
  <c r="I611" i="4"/>
  <c r="I610" i="4"/>
  <c r="I609" i="4"/>
  <c r="I608" i="4"/>
  <c r="I607" i="4"/>
  <c r="I606" i="4"/>
  <c r="I605" i="4"/>
  <c r="I604" i="4"/>
  <c r="I603" i="4"/>
  <c r="I602" i="4"/>
  <c r="I601" i="4"/>
  <c r="I600" i="4"/>
  <c r="I599" i="4"/>
  <c r="I598" i="4"/>
  <c r="I597" i="4"/>
  <c r="I596" i="4"/>
  <c r="I595" i="4"/>
  <c r="I594" i="4"/>
  <c r="I593" i="4"/>
  <c r="I592" i="4"/>
  <c r="I591" i="4"/>
  <c r="I590" i="4"/>
  <c r="I589" i="4"/>
  <c r="I588" i="4"/>
  <c r="I587" i="4"/>
  <c r="I586" i="4"/>
  <c r="I585" i="4"/>
  <c r="I584" i="4"/>
  <c r="I583" i="4"/>
  <c r="I582" i="4"/>
  <c r="I581" i="4"/>
  <c r="I32" i="4"/>
  <c r="I46" i="4"/>
  <c r="I580" i="4"/>
  <c r="I21" i="4"/>
  <c r="I579" i="4"/>
  <c r="I578" i="4"/>
  <c r="I577" i="4"/>
  <c r="I576" i="4"/>
  <c r="I14" i="4"/>
  <c r="I575" i="4"/>
  <c r="I574" i="4"/>
  <c r="I573" i="4"/>
  <c r="I572" i="4"/>
  <c r="I17" i="4"/>
  <c r="I571" i="4"/>
  <c r="I570" i="4"/>
  <c r="I569" i="4"/>
  <c r="I568" i="4"/>
  <c r="I567" i="4"/>
  <c r="I566" i="4"/>
  <c r="I565" i="4"/>
  <c r="I564" i="4"/>
  <c r="I563" i="4"/>
  <c r="I562" i="4"/>
  <c r="I561" i="4"/>
  <c r="I560" i="4"/>
  <c r="I559" i="4"/>
  <c r="I558" i="4"/>
  <c r="I557" i="4"/>
  <c r="I556" i="4"/>
  <c r="I555" i="4"/>
  <c r="I554" i="4"/>
  <c r="I553" i="4"/>
  <c r="I552" i="4"/>
  <c r="I551" i="4"/>
  <c r="I550" i="4"/>
  <c r="I549" i="4"/>
  <c r="I548" i="4"/>
  <c r="I547" i="4"/>
  <c r="I546" i="4"/>
  <c r="I545" i="4"/>
  <c r="I544" i="4"/>
  <c r="I543" i="4"/>
  <c r="I542" i="4"/>
  <c r="I541" i="4"/>
  <c r="I540" i="4"/>
  <c r="I539" i="4"/>
  <c r="I538" i="4"/>
  <c r="I537" i="4"/>
  <c r="I536" i="4"/>
  <c r="I535" i="4"/>
  <c r="I534" i="4"/>
  <c r="I533" i="4"/>
  <c r="I532" i="4"/>
  <c r="I531" i="4"/>
  <c r="I530" i="4"/>
  <c r="I529" i="4"/>
  <c r="I528" i="4"/>
  <c r="I527" i="4"/>
  <c r="I526" i="4"/>
  <c r="I525" i="4"/>
  <c r="I524" i="4"/>
  <c r="I44" i="4"/>
  <c r="I523" i="4"/>
  <c r="I522" i="4"/>
  <c r="I521" i="4"/>
  <c r="I34" i="4"/>
  <c r="I520" i="4"/>
  <c r="I519" i="4"/>
  <c r="I518" i="4"/>
  <c r="I517" i="4"/>
  <c r="I516" i="4"/>
  <c r="I515" i="4"/>
  <c r="I514" i="4"/>
  <c r="I513" i="4"/>
  <c r="I512" i="4"/>
  <c r="I16" i="4"/>
  <c r="I511" i="4"/>
  <c r="I510" i="4"/>
  <c r="I509" i="4"/>
  <c r="I508" i="4"/>
  <c r="I507" i="4"/>
  <c r="I506" i="4"/>
  <c r="I505" i="4"/>
  <c r="I504" i="4"/>
  <c r="I503" i="4"/>
  <c r="I502" i="4"/>
  <c r="I501" i="4"/>
  <c r="I500" i="4"/>
  <c r="I499" i="4"/>
  <c r="I498" i="4"/>
  <c r="I497" i="4"/>
  <c r="I496" i="4"/>
  <c r="I25" i="4"/>
  <c r="I495" i="4"/>
  <c r="I494" i="4"/>
  <c r="I493" i="4"/>
  <c r="I492" i="4"/>
  <c r="I491" i="4"/>
  <c r="I490" i="4"/>
  <c r="I489" i="4"/>
  <c r="I488" i="4"/>
  <c r="I487" i="4"/>
  <c r="I486" i="4"/>
  <c r="I485" i="4"/>
  <c r="I484" i="4"/>
  <c r="I483" i="4"/>
  <c r="I482" i="4"/>
  <c r="I481" i="4"/>
  <c r="I480" i="4"/>
  <c r="I479" i="4"/>
  <c r="I478" i="4"/>
  <c r="I477" i="4"/>
  <c r="I476" i="4"/>
  <c r="I475" i="4"/>
  <c r="I474" i="4"/>
  <c r="I473" i="4"/>
  <c r="I472" i="4"/>
  <c r="I471" i="4"/>
  <c r="I470" i="4"/>
  <c r="I469" i="4"/>
  <c r="I468" i="4"/>
  <c r="I467" i="4"/>
  <c r="I466" i="4"/>
  <c r="I465" i="4"/>
  <c r="I464" i="4"/>
  <c r="I463" i="4"/>
  <c r="I462" i="4"/>
  <c r="I461" i="4"/>
  <c r="I460" i="4"/>
  <c r="I459" i="4"/>
  <c r="I458" i="4"/>
  <c r="I457" i="4"/>
  <c r="I456" i="4"/>
  <c r="I455" i="4"/>
  <c r="I454" i="4"/>
  <c r="I453" i="4"/>
  <c r="I452" i="4"/>
  <c r="I36" i="4"/>
  <c r="I451" i="4"/>
  <c r="I450" i="4"/>
  <c r="I449" i="4"/>
  <c r="I448" i="4"/>
  <c r="I447" i="4"/>
  <c r="I47" i="4"/>
  <c r="I23" i="4"/>
  <c r="I446" i="4"/>
  <c r="I445" i="4"/>
  <c r="I444" i="4"/>
  <c r="I443" i="4"/>
  <c r="I442" i="4"/>
  <c r="I441" i="4"/>
  <c r="I440" i="4"/>
  <c r="I439" i="4"/>
  <c r="I438" i="4"/>
  <c r="I437" i="4"/>
  <c r="I436" i="4"/>
  <c r="I435" i="4"/>
  <c r="I5" i="4"/>
  <c r="I434" i="4"/>
  <c r="I433" i="4"/>
  <c r="I432" i="4"/>
  <c r="I431" i="4"/>
  <c r="I430" i="4"/>
  <c r="I11" i="4"/>
  <c r="I39" i="4"/>
  <c r="I429" i="4"/>
  <c r="I428" i="4"/>
  <c r="I427" i="4"/>
  <c r="I426" i="4"/>
  <c r="I425" i="4"/>
  <c r="I424" i="4"/>
  <c r="I423" i="4"/>
  <c r="I422" i="4"/>
  <c r="I421" i="4"/>
  <c r="I420" i="4"/>
  <c r="I18" i="4"/>
  <c r="I419" i="4"/>
  <c r="I418" i="4"/>
  <c r="I417" i="4"/>
  <c r="I33" i="4"/>
  <c r="I416" i="4"/>
  <c r="I415" i="4"/>
  <c r="I414" i="4"/>
  <c r="I413" i="4"/>
  <c r="I10" i="4"/>
  <c r="I412" i="4"/>
  <c r="I15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48" i="4"/>
  <c r="I351" i="4"/>
  <c r="I350" i="4"/>
  <c r="I349" i="4"/>
  <c r="I348" i="4"/>
  <c r="I347" i="4"/>
  <c r="I346" i="4"/>
  <c r="I345" i="4"/>
  <c r="I344" i="4"/>
  <c r="I343" i="4"/>
  <c r="I38" i="4"/>
  <c r="I342" i="4"/>
  <c r="I341" i="4"/>
  <c r="I340" i="4"/>
  <c r="I339" i="4"/>
  <c r="I338" i="4"/>
  <c r="I337" i="4"/>
  <c r="I336" i="4"/>
  <c r="I335" i="4"/>
  <c r="I7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40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43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19" i="4"/>
  <c r="I234" i="4"/>
  <c r="I233" i="4"/>
  <c r="I232" i="4"/>
  <c r="I231" i="4"/>
  <c r="I230" i="4"/>
  <c r="I229" i="4"/>
  <c r="I228" i="4"/>
  <c r="I227" i="4"/>
  <c r="I226" i="4"/>
  <c r="I24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30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2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6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35" i="4"/>
  <c r="I124" i="4"/>
  <c r="I123" i="4"/>
  <c r="I122" i="4"/>
  <c r="I121" i="4"/>
  <c r="I120" i="4"/>
  <c r="I50" i="4"/>
  <c r="I119" i="4"/>
  <c r="I118" i="4"/>
  <c r="I117" i="4"/>
  <c r="I116" i="4"/>
  <c r="I115" i="4"/>
  <c r="I49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29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G6" i="5" s="1"/>
  <c r="G10" i="5" l="1"/>
  <c r="G18" i="5"/>
  <c r="G16" i="5"/>
  <c r="G26" i="5"/>
  <c r="G8" i="5"/>
  <c r="G24" i="5"/>
  <c r="G327" i="5"/>
  <c r="G331" i="5"/>
  <c r="G333" i="5"/>
  <c r="G339" i="5"/>
  <c r="G341" i="5"/>
  <c r="G343" i="5"/>
  <c r="G351" i="5"/>
  <c r="G353" i="5"/>
  <c r="G355" i="5"/>
  <c r="G357" i="5"/>
  <c r="G359" i="5"/>
  <c r="G363" i="5"/>
  <c r="G365" i="5"/>
  <c r="G367" i="5"/>
  <c r="G369" i="5"/>
  <c r="G14" i="5"/>
  <c r="G20" i="5"/>
  <c r="G22" i="5"/>
  <c r="G836" i="5"/>
  <c r="G840" i="5"/>
  <c r="G844" i="5"/>
  <c r="G848" i="5"/>
  <c r="G852" i="5"/>
  <c r="G856" i="5"/>
  <c r="G335" i="5"/>
  <c r="G347" i="5"/>
  <c r="G349" i="5"/>
  <c r="G835" i="5"/>
  <c r="G839" i="5"/>
  <c r="G847" i="5"/>
  <c r="G851" i="5"/>
  <c r="G855" i="5"/>
  <c r="G388" i="5"/>
  <c r="G392" i="5"/>
  <c r="G396" i="5"/>
  <c r="G420" i="5"/>
  <c r="G424" i="5"/>
  <c r="G428" i="5"/>
  <c r="G436" i="5"/>
  <c r="G476" i="5"/>
  <c r="G484" i="5"/>
  <c r="G488" i="5"/>
  <c r="G492" i="5"/>
  <c r="G500" i="5"/>
  <c r="G504" i="5"/>
  <c r="G508" i="5"/>
  <c r="G574" i="5"/>
  <c r="G576" i="5"/>
  <c r="G580" i="5"/>
  <c r="G588" i="5"/>
  <c r="G590" i="5"/>
  <c r="G592" i="5"/>
  <c r="G596" i="5"/>
  <c r="G598" i="5"/>
  <c r="G600" i="5"/>
  <c r="G606" i="5"/>
  <c r="G608" i="5"/>
  <c r="G612" i="5"/>
  <c r="G664" i="5"/>
  <c r="G668" i="5"/>
  <c r="G670" i="5"/>
  <c r="G672" i="5"/>
  <c r="G680" i="5"/>
  <c r="G684" i="5"/>
  <c r="G686" i="5"/>
  <c r="G688" i="5"/>
  <c r="G692" i="5"/>
  <c r="G696" i="5"/>
  <c r="G700" i="5"/>
  <c r="G708" i="5"/>
  <c r="G716" i="5"/>
  <c r="G720" i="5"/>
  <c r="G752" i="5"/>
  <c r="G756" i="5"/>
  <c r="G760" i="5"/>
  <c r="G764" i="5"/>
  <c r="G768" i="5"/>
  <c r="G772" i="5"/>
  <c r="G776" i="5"/>
  <c r="G780" i="5"/>
  <c r="G784" i="5"/>
  <c r="G788" i="5"/>
  <c r="G792" i="5"/>
  <c r="G796" i="5"/>
  <c r="G800" i="5"/>
  <c r="G804" i="5"/>
  <c r="G808" i="5"/>
  <c r="G812" i="5"/>
  <c r="G832" i="5"/>
  <c r="G53" i="5"/>
  <c r="G55" i="5"/>
  <c r="G57" i="5"/>
  <c r="G59" i="5"/>
  <c r="G61" i="5"/>
  <c r="G63" i="5"/>
  <c r="G65" i="5"/>
  <c r="G67" i="5"/>
  <c r="G69" i="5"/>
  <c r="G71" i="5"/>
  <c r="G73" i="5"/>
  <c r="G75" i="5"/>
  <c r="G77" i="5"/>
  <c r="G79" i="5"/>
  <c r="G81" i="5"/>
  <c r="G83" i="5"/>
  <c r="G85" i="5"/>
  <c r="G87" i="5"/>
  <c r="G95" i="5"/>
  <c r="G97" i="5"/>
  <c r="G161" i="5"/>
  <c r="G163" i="5"/>
  <c r="G165" i="5"/>
  <c r="G167" i="5"/>
  <c r="G169" i="5"/>
  <c r="G171" i="5"/>
  <c r="G173" i="5"/>
  <c r="G175" i="5"/>
  <c r="G177" i="5"/>
  <c r="G179" i="5"/>
  <c r="G181" i="5"/>
  <c r="G183" i="5"/>
  <c r="G185" i="5"/>
  <c r="G187" i="5"/>
  <c r="G189" i="5"/>
  <c r="G191" i="5"/>
  <c r="G193" i="5"/>
  <c r="G195" i="5"/>
  <c r="G197" i="5"/>
  <c r="G199" i="5"/>
  <c r="G201" i="5"/>
  <c r="G203" i="5"/>
  <c r="G205" i="5"/>
  <c r="G207" i="5"/>
  <c r="G209" i="5"/>
  <c r="G211" i="5"/>
  <c r="G213" i="5"/>
  <c r="G215" i="5"/>
  <c r="G217" i="5"/>
  <c r="G219" i="5"/>
  <c r="G221" i="5"/>
  <c r="G223" i="5"/>
  <c r="G293" i="5"/>
  <c r="G89" i="5"/>
  <c r="G91" i="5"/>
  <c r="G93" i="5"/>
  <c r="G99" i="5"/>
  <c r="G101" i="5"/>
  <c r="G103" i="5"/>
  <c r="G105" i="5"/>
  <c r="G107" i="5"/>
  <c r="G109" i="5"/>
  <c r="G111" i="5"/>
  <c r="G113" i="5"/>
  <c r="G115" i="5"/>
  <c r="G117" i="5"/>
  <c r="G119" i="5"/>
  <c r="G121" i="5"/>
  <c r="G123" i="5"/>
  <c r="G125" i="5"/>
  <c r="G127" i="5"/>
  <c r="G129" i="5"/>
  <c r="G131" i="5"/>
  <c r="G133" i="5"/>
  <c r="G135" i="5"/>
  <c r="G137" i="5"/>
  <c r="G139" i="5"/>
  <c r="G141" i="5"/>
  <c r="G143" i="5"/>
  <c r="G145" i="5"/>
  <c r="G147" i="5"/>
  <c r="G149" i="5"/>
  <c r="G151" i="5"/>
  <c r="G153" i="5"/>
  <c r="G155" i="5"/>
  <c r="G157" i="5"/>
  <c r="G159" i="5"/>
  <c r="G227" i="5"/>
  <c r="G229" i="5"/>
  <c r="G231" i="5"/>
  <c r="G235" i="5"/>
  <c r="G237" i="5"/>
  <c r="G239" i="5"/>
  <c r="G243" i="5"/>
  <c r="G245" i="5"/>
  <c r="G247" i="5"/>
  <c r="G251" i="5"/>
  <c r="G253" i="5"/>
  <c r="G255" i="5"/>
  <c r="G259" i="5"/>
  <c r="G261" i="5"/>
  <c r="G263" i="5"/>
  <c r="G267" i="5"/>
  <c r="G269" i="5"/>
  <c r="G271" i="5"/>
  <c r="G275" i="5"/>
  <c r="G277" i="5"/>
  <c r="G279" i="5"/>
  <c r="G283" i="5"/>
  <c r="G285" i="5"/>
  <c r="G287" i="5"/>
  <c r="G291" i="5"/>
  <c r="G295" i="5"/>
  <c r="G299" i="5"/>
  <c r="G301" i="5"/>
  <c r="G303" i="5"/>
  <c r="G307" i="5"/>
  <c r="G309" i="5"/>
  <c r="G311" i="5"/>
  <c r="G315" i="5"/>
  <c r="G317" i="5"/>
  <c r="G319" i="5"/>
  <c r="G323" i="5"/>
  <c r="G325" i="5"/>
  <c r="G12" i="5"/>
  <c r="G28" i="5"/>
  <c r="G30" i="5"/>
  <c r="G32" i="5"/>
  <c r="G34" i="5"/>
  <c r="G36" i="5"/>
  <c r="G38" i="5"/>
  <c r="G40" i="5"/>
  <c r="G42" i="5"/>
  <c r="G44" i="5"/>
  <c r="G46" i="5"/>
  <c r="G48" i="5"/>
  <c r="G50" i="5"/>
  <c r="G52" i="5"/>
  <c r="G56" i="5"/>
  <c r="G60" i="5"/>
  <c r="G64" i="5"/>
  <c r="G68" i="5"/>
  <c r="G72" i="5"/>
  <c r="G76" i="5"/>
  <c r="G352" i="5"/>
  <c r="G360" i="5"/>
  <c r="G364" i="5"/>
  <c r="G372" i="5"/>
  <c r="G376" i="5"/>
  <c r="G380" i="5"/>
  <c r="G404" i="5"/>
  <c r="G408" i="5"/>
  <c r="G412" i="5"/>
  <c r="G440" i="5"/>
  <c r="G444" i="5"/>
  <c r="G452" i="5"/>
  <c r="G456" i="5"/>
  <c r="G460" i="5"/>
  <c r="G468" i="5"/>
  <c r="G472" i="5"/>
  <c r="G516" i="5"/>
  <c r="G520" i="5"/>
  <c r="G524" i="5"/>
  <c r="G532" i="5"/>
  <c r="G536" i="5"/>
  <c r="G540" i="5"/>
  <c r="G548" i="5"/>
  <c r="G552" i="5"/>
  <c r="G556" i="5"/>
  <c r="G564" i="5"/>
  <c r="G566" i="5"/>
  <c r="G568" i="5"/>
  <c r="G620" i="5"/>
  <c r="G622" i="5"/>
  <c r="G624" i="5"/>
  <c r="G628" i="5"/>
  <c r="G630" i="5"/>
  <c r="G632" i="5"/>
  <c r="G638" i="5"/>
  <c r="G640" i="5"/>
  <c r="G644" i="5"/>
  <c r="G646" i="5"/>
  <c r="G652" i="5"/>
  <c r="G654" i="5"/>
  <c r="G656" i="5"/>
  <c r="G660" i="5"/>
  <c r="G724" i="5"/>
  <c r="G728" i="5"/>
  <c r="G732" i="5"/>
  <c r="G736" i="5"/>
  <c r="G740" i="5"/>
  <c r="G744" i="5"/>
  <c r="G748" i="5"/>
  <c r="G816" i="5"/>
  <c r="G820" i="5"/>
  <c r="G824" i="5"/>
  <c r="G828" i="5"/>
  <c r="G371" i="5"/>
  <c r="G373" i="5"/>
  <c r="G379" i="5"/>
  <c r="G381" i="5"/>
  <c r="G383" i="5"/>
  <c r="G385" i="5"/>
  <c r="G387" i="5"/>
  <c r="G389" i="5"/>
  <c r="G395" i="5"/>
  <c r="G397" i="5"/>
  <c r="G399" i="5"/>
  <c r="G401" i="5"/>
  <c r="G403" i="5"/>
  <c r="G405" i="5"/>
  <c r="G411" i="5"/>
  <c r="G413" i="5"/>
  <c r="G415" i="5"/>
  <c r="G417" i="5"/>
  <c r="G419" i="5"/>
  <c r="G421" i="5"/>
  <c r="G427" i="5"/>
  <c r="G429" i="5"/>
  <c r="G431" i="5"/>
  <c r="G433" i="5"/>
  <c r="G435" i="5"/>
  <c r="G437" i="5"/>
  <c r="G443" i="5"/>
  <c r="G445" i="5"/>
  <c r="G447" i="5"/>
  <c r="G449" i="5"/>
  <c r="G451" i="5"/>
  <c r="G453" i="5"/>
  <c r="G459" i="5"/>
  <c r="G461" i="5"/>
  <c r="G463" i="5"/>
  <c r="G465" i="5"/>
  <c r="G467" i="5"/>
  <c r="G469" i="5"/>
  <c r="G475" i="5"/>
  <c r="G477" i="5"/>
  <c r="G479" i="5"/>
  <c r="G481" i="5"/>
  <c r="G483" i="5"/>
  <c r="G485" i="5"/>
  <c r="G491" i="5"/>
  <c r="G493" i="5"/>
  <c r="G495" i="5"/>
  <c r="G497" i="5"/>
  <c r="G499" i="5"/>
  <c r="G501" i="5"/>
  <c r="G507" i="5"/>
  <c r="G509" i="5"/>
  <c r="G511" i="5"/>
  <c r="G513" i="5"/>
  <c r="G515" i="5"/>
  <c r="G517" i="5"/>
  <c r="G523" i="5"/>
  <c r="G525" i="5"/>
  <c r="G527" i="5"/>
  <c r="G529" i="5"/>
  <c r="G531" i="5"/>
  <c r="G533" i="5"/>
  <c r="G539" i="5"/>
  <c r="G541" i="5"/>
  <c r="G543" i="5"/>
  <c r="G545" i="5"/>
  <c r="G547" i="5"/>
  <c r="G549" i="5"/>
  <c r="G555" i="5"/>
  <c r="G557" i="5"/>
  <c r="G559" i="5"/>
  <c r="G561" i="5"/>
  <c r="G667" i="5"/>
  <c r="G683" i="5"/>
  <c r="G775" i="5"/>
  <c r="G783" i="5"/>
  <c r="G787" i="5"/>
  <c r="G791" i="5"/>
  <c r="G799" i="5"/>
  <c r="G803" i="5"/>
  <c r="G807" i="5"/>
  <c r="G815" i="5"/>
  <c r="G819" i="5"/>
  <c r="G823" i="5"/>
  <c r="G831" i="5"/>
  <c r="K830" i="4"/>
  <c r="L830" i="4" s="1"/>
  <c r="K835" i="4"/>
  <c r="L835" i="4" s="1"/>
  <c r="K301" i="4"/>
  <c r="L301" i="4" s="1"/>
  <c r="K362" i="4"/>
  <c r="L362" i="4" s="1"/>
  <c r="K588" i="4"/>
  <c r="L588" i="4" s="1"/>
  <c r="K101" i="4"/>
  <c r="L101" i="4" s="1"/>
  <c r="K39" i="4"/>
  <c r="L39" i="4" s="1"/>
  <c r="K801" i="4"/>
  <c r="L801" i="4" s="1"/>
  <c r="K808" i="4"/>
  <c r="L808" i="4" s="1"/>
  <c r="K83" i="4"/>
  <c r="L83" i="4" s="1"/>
  <c r="K108" i="4"/>
  <c r="L108" i="4" s="1"/>
  <c r="K49" i="4"/>
  <c r="L49" i="4" s="1"/>
  <c r="K228" i="4"/>
  <c r="L228" i="4" s="1"/>
  <c r="K548" i="4"/>
  <c r="L548" i="4" s="1"/>
  <c r="K258" i="4"/>
  <c r="L258" i="4" s="1"/>
  <c r="K382" i="4"/>
  <c r="L382" i="4" s="1"/>
  <c r="K456" i="4"/>
  <c r="L456" i="4" s="1"/>
  <c r="K522" i="4"/>
  <c r="L522" i="4" s="1"/>
  <c r="K528" i="4"/>
  <c r="L528" i="4" s="1"/>
  <c r="K652" i="4"/>
  <c r="L652" i="4" s="1"/>
  <c r="K136" i="4"/>
  <c r="L136" i="4" s="1"/>
  <c r="K321" i="4"/>
  <c r="L321" i="4" s="1"/>
  <c r="K407" i="4"/>
  <c r="L407" i="4" s="1"/>
  <c r="K10" i="4"/>
  <c r="L10" i="4" s="1"/>
  <c r="K493" i="4"/>
  <c r="L493" i="4" s="1"/>
  <c r="K499" i="4"/>
  <c r="L499" i="4" s="1"/>
  <c r="K270" i="4"/>
  <c r="L270" i="4" s="1"/>
  <c r="K333" i="4"/>
  <c r="L333" i="4" s="1"/>
  <c r="K461" i="4"/>
  <c r="L461" i="4" s="1"/>
  <c r="K468" i="4"/>
  <c r="L468" i="4" s="1"/>
  <c r="K518" i="4"/>
  <c r="L518" i="4" s="1"/>
  <c r="K612" i="4"/>
  <c r="L612" i="4" s="1"/>
  <c r="K781" i="4"/>
  <c r="L781" i="4" s="1"/>
  <c r="K788" i="4"/>
  <c r="L788" i="4" s="1"/>
  <c r="K812" i="4"/>
  <c r="L812" i="4" s="1"/>
  <c r="K818" i="4"/>
  <c r="L818" i="4" s="1"/>
  <c r="K840" i="4"/>
  <c r="L840" i="4" s="1"/>
  <c r="K847" i="4"/>
  <c r="L847" i="4" s="1"/>
  <c r="K166" i="4"/>
  <c r="L166" i="4" s="1"/>
  <c r="K402" i="4"/>
  <c r="L402" i="4" s="1"/>
  <c r="K51" i="4"/>
  <c r="L51" i="4" s="1"/>
  <c r="K197" i="4"/>
  <c r="L197" i="4" s="1"/>
  <c r="K289" i="4"/>
  <c r="L289" i="4" s="1"/>
  <c r="K351" i="4"/>
  <c r="L351" i="4" s="1"/>
  <c r="K433" i="4"/>
  <c r="L433" i="4" s="1"/>
  <c r="K439" i="4"/>
  <c r="L439" i="4" s="1"/>
  <c r="K488" i="4"/>
  <c r="L488" i="4" s="1"/>
  <c r="K553" i="4"/>
  <c r="L553" i="4" s="1"/>
  <c r="K560" i="4"/>
  <c r="L560" i="4" s="1"/>
  <c r="K640" i="4"/>
  <c r="L640" i="4" s="1"/>
  <c r="K680" i="4"/>
  <c r="L680" i="4" s="1"/>
  <c r="K67" i="4"/>
  <c r="L67" i="4" s="1"/>
  <c r="K151" i="4"/>
  <c r="L151" i="4" s="1"/>
  <c r="K213" i="4"/>
  <c r="L213" i="4" s="1"/>
  <c r="K390" i="4"/>
  <c r="L390" i="4" s="1"/>
  <c r="K400" i="4"/>
  <c r="L400" i="4" s="1"/>
  <c r="K417" i="4"/>
  <c r="L417" i="4" s="1"/>
  <c r="K18" i="4"/>
  <c r="L18" i="4" s="1"/>
  <c r="K454" i="4"/>
  <c r="L454" i="4" s="1"/>
  <c r="K474" i="4"/>
  <c r="L474" i="4" s="1"/>
  <c r="K477" i="4"/>
  <c r="L477" i="4" s="1"/>
  <c r="K516" i="4"/>
  <c r="L516" i="4" s="1"/>
  <c r="K534" i="4"/>
  <c r="L534" i="4" s="1"/>
  <c r="K537" i="4"/>
  <c r="L537" i="4" s="1"/>
  <c r="K576" i="4"/>
  <c r="L576" i="4" s="1"/>
  <c r="K620" i="4"/>
  <c r="L620" i="4" s="1"/>
  <c r="K671" i="4"/>
  <c r="L671" i="4" s="1"/>
  <c r="K739" i="4"/>
  <c r="L739" i="4" s="1"/>
  <c r="K770" i="4"/>
  <c r="L770" i="4" s="1"/>
  <c r="K850" i="4"/>
  <c r="L850" i="4" s="1"/>
  <c r="K121" i="4"/>
  <c r="L121" i="4" s="1"/>
  <c r="K181" i="4"/>
  <c r="L181" i="4" s="1"/>
  <c r="K243" i="4"/>
  <c r="L243" i="4" s="1"/>
  <c r="K264" i="4"/>
  <c r="L264" i="4" s="1"/>
  <c r="K281" i="4"/>
  <c r="L281" i="4" s="1"/>
  <c r="K295" i="4"/>
  <c r="L295" i="4" s="1"/>
  <c r="K313" i="4"/>
  <c r="L313" i="4" s="1"/>
  <c r="K327" i="4"/>
  <c r="L327" i="4" s="1"/>
  <c r="K343" i="4"/>
  <c r="L343" i="4" s="1"/>
  <c r="K356" i="4"/>
  <c r="L356" i="4" s="1"/>
  <c r="K374" i="4"/>
  <c r="L374" i="4" s="1"/>
  <c r="K391" i="4"/>
  <c r="L391" i="4" s="1"/>
  <c r="K428" i="4"/>
  <c r="L428" i="4" s="1"/>
  <c r="K445" i="4"/>
  <c r="L445" i="4" s="1"/>
  <c r="K47" i="4"/>
  <c r="L47" i="4" s="1"/>
  <c r="K486" i="4"/>
  <c r="L486" i="4" s="1"/>
  <c r="K505" i="4"/>
  <c r="L505" i="4" s="1"/>
  <c r="K508" i="4"/>
  <c r="L508" i="4" s="1"/>
  <c r="K546" i="4"/>
  <c r="L546" i="4" s="1"/>
  <c r="K566" i="4"/>
  <c r="L566" i="4" s="1"/>
  <c r="K569" i="4"/>
  <c r="L569" i="4" s="1"/>
  <c r="K580" i="4"/>
  <c r="L580" i="4" s="1"/>
  <c r="K608" i="4"/>
  <c r="L608" i="4" s="1"/>
  <c r="K644" i="4"/>
  <c r="L644" i="4" s="1"/>
  <c r="K690" i="4"/>
  <c r="L690" i="4" s="1"/>
  <c r="K693" i="4"/>
  <c r="L693" i="4" s="1"/>
  <c r="K696" i="4"/>
  <c r="L696" i="4" s="1"/>
  <c r="K736" i="4"/>
  <c r="L736" i="4" s="1"/>
  <c r="K766" i="4"/>
  <c r="L766" i="4" s="1"/>
  <c r="K31" i="4"/>
  <c r="L31" i="4" s="1"/>
  <c r="K59" i="4"/>
  <c r="L59" i="4" s="1"/>
  <c r="K90" i="4"/>
  <c r="L90" i="4" s="1"/>
  <c r="K116" i="4"/>
  <c r="L116" i="4" s="1"/>
  <c r="K128" i="4"/>
  <c r="L128" i="4" s="1"/>
  <c r="K158" i="4"/>
  <c r="L158" i="4" s="1"/>
  <c r="K189" i="4"/>
  <c r="L189" i="4" s="1"/>
  <c r="K221" i="4"/>
  <c r="L221" i="4" s="1"/>
  <c r="K250" i="4"/>
  <c r="L250" i="4" s="1"/>
  <c r="K266" i="4"/>
  <c r="L266" i="4" s="1"/>
  <c r="K297" i="4"/>
  <c r="L297" i="4" s="1"/>
  <c r="K329" i="4"/>
  <c r="L329" i="4" s="1"/>
  <c r="K358" i="4"/>
  <c r="L358" i="4" s="1"/>
  <c r="K384" i="4"/>
  <c r="L384" i="4" s="1"/>
  <c r="K386" i="4"/>
  <c r="L386" i="4" s="1"/>
  <c r="K395" i="4"/>
  <c r="L395" i="4" s="1"/>
  <c r="K398" i="4"/>
  <c r="L398" i="4" s="1"/>
  <c r="K414" i="4"/>
  <c r="L414" i="4" s="1"/>
  <c r="K450" i="4"/>
  <c r="L450" i="4" s="1"/>
  <c r="K452" i="4"/>
  <c r="L452" i="4" s="1"/>
  <c r="K470" i="4"/>
  <c r="L470" i="4" s="1"/>
  <c r="K16" i="4"/>
  <c r="L16" i="4" s="1"/>
  <c r="K514" i="4"/>
  <c r="L514" i="4" s="1"/>
  <c r="K530" i="4"/>
  <c r="L530" i="4" s="1"/>
  <c r="K572" i="4"/>
  <c r="L572" i="4" s="1"/>
  <c r="K575" i="4"/>
  <c r="L575" i="4" s="1"/>
  <c r="K579" i="4"/>
  <c r="L579" i="4" s="1"/>
  <c r="K600" i="4"/>
  <c r="L600" i="4" s="1"/>
  <c r="K610" i="4"/>
  <c r="L610" i="4" s="1"/>
  <c r="K650" i="4"/>
  <c r="L650" i="4" s="1"/>
  <c r="K663" i="4"/>
  <c r="L663" i="4" s="1"/>
  <c r="K682" i="4"/>
  <c r="L682" i="4" s="1"/>
  <c r="K698" i="4"/>
  <c r="L698" i="4" s="1"/>
  <c r="K717" i="4"/>
  <c r="L717" i="4" s="1"/>
  <c r="K754" i="4"/>
  <c r="L754" i="4" s="1"/>
  <c r="K785" i="4"/>
  <c r="L785" i="4" s="1"/>
  <c r="K797" i="4"/>
  <c r="L797" i="4" s="1"/>
  <c r="K822" i="4"/>
  <c r="L822" i="4" s="1"/>
  <c r="K831" i="4"/>
  <c r="L831" i="4" s="1"/>
  <c r="K844" i="4"/>
  <c r="L844" i="4" s="1"/>
  <c r="K855" i="4"/>
  <c r="L855" i="4" s="1"/>
  <c r="K75" i="4"/>
  <c r="L75" i="4" s="1"/>
  <c r="K99" i="4"/>
  <c r="L99" i="4" s="1"/>
  <c r="K143" i="4"/>
  <c r="L143" i="4" s="1"/>
  <c r="K174" i="4"/>
  <c r="L174" i="4" s="1"/>
  <c r="K205" i="4"/>
  <c r="L205" i="4" s="1"/>
  <c r="K235" i="4"/>
  <c r="L235" i="4" s="1"/>
  <c r="K262" i="4"/>
  <c r="L262" i="4" s="1"/>
  <c r="K273" i="4"/>
  <c r="L273" i="4" s="1"/>
  <c r="K287" i="4"/>
  <c r="L287" i="4" s="1"/>
  <c r="K293" i="4"/>
  <c r="L293" i="4" s="1"/>
  <c r="K305" i="4"/>
  <c r="L305" i="4" s="1"/>
  <c r="K319" i="4"/>
  <c r="L319" i="4" s="1"/>
  <c r="K325" i="4"/>
  <c r="L325" i="4" s="1"/>
  <c r="K336" i="4"/>
  <c r="L336" i="4" s="1"/>
  <c r="K349" i="4"/>
  <c r="L349" i="4" s="1"/>
  <c r="K354" i="4"/>
  <c r="L354" i="4" s="1"/>
  <c r="K366" i="4"/>
  <c r="L366" i="4" s="1"/>
  <c r="K380" i="4"/>
  <c r="L380" i="4" s="1"/>
  <c r="K423" i="4"/>
  <c r="L423" i="4" s="1"/>
  <c r="K426" i="4"/>
  <c r="L426" i="4" s="1"/>
  <c r="K441" i="4"/>
  <c r="L441" i="4" s="1"/>
  <c r="K481" i="4"/>
  <c r="L481" i="4" s="1"/>
  <c r="K484" i="4"/>
  <c r="L484" i="4" s="1"/>
  <c r="K501" i="4"/>
  <c r="L501" i="4" s="1"/>
  <c r="K541" i="4"/>
  <c r="L541" i="4" s="1"/>
  <c r="K544" i="4"/>
  <c r="L544" i="4" s="1"/>
  <c r="K562" i="4"/>
  <c r="L562" i="4" s="1"/>
  <c r="K32" i="4"/>
  <c r="L32" i="4" s="1"/>
  <c r="K618" i="4"/>
  <c r="L618" i="4" s="1"/>
  <c r="K632" i="4"/>
  <c r="L632" i="4" s="1"/>
  <c r="K642" i="4"/>
  <c r="L642" i="4" s="1"/>
  <c r="K678" i="4"/>
  <c r="L678" i="4" s="1"/>
  <c r="K706" i="4"/>
  <c r="L706" i="4" s="1"/>
  <c r="K725" i="4"/>
  <c r="L725" i="4" s="1"/>
  <c r="K750" i="4"/>
  <c r="L750" i="4" s="1"/>
  <c r="K792" i="4"/>
  <c r="L792" i="4" s="1"/>
  <c r="K804" i="4"/>
  <c r="L804" i="4" s="1"/>
  <c r="K826" i="4"/>
  <c r="L826" i="4" s="1"/>
  <c r="K110" i="4"/>
  <c r="L110" i="4" s="1"/>
  <c r="G66" i="5"/>
  <c r="K52" i="4"/>
  <c r="L52" i="4" s="1"/>
  <c r="G7" i="5"/>
  <c r="K68" i="4"/>
  <c r="L68" i="4" s="1"/>
  <c r="G23" i="5"/>
  <c r="K73" i="4"/>
  <c r="L73" i="4" s="1"/>
  <c r="K98" i="4"/>
  <c r="L98" i="4" s="1"/>
  <c r="G54" i="5"/>
  <c r="K103" i="4"/>
  <c r="L103" i="4" s="1"/>
  <c r="K105" i="4"/>
  <c r="L105" i="4" s="1"/>
  <c r="K112" i="4"/>
  <c r="L112" i="4" s="1"/>
  <c r="K122" i="4"/>
  <c r="L122" i="4" s="1"/>
  <c r="G80" i="5"/>
  <c r="K137" i="4"/>
  <c r="L137" i="4" s="1"/>
  <c r="G96" i="5"/>
  <c r="K144" i="4"/>
  <c r="L144" i="4" s="1"/>
  <c r="G104" i="5"/>
  <c r="K159" i="4"/>
  <c r="L159" i="4" s="1"/>
  <c r="G120" i="5"/>
  <c r="K167" i="4"/>
  <c r="L167" i="4" s="1"/>
  <c r="G128" i="5"/>
  <c r="K175" i="4"/>
  <c r="L175" i="4" s="1"/>
  <c r="G136" i="5"/>
  <c r="K187" i="4"/>
  <c r="L187" i="4" s="1"/>
  <c r="K203" i="4"/>
  <c r="L203" i="4" s="1"/>
  <c r="K222" i="4"/>
  <c r="L222" i="4" s="1"/>
  <c r="G184" i="5"/>
  <c r="K236" i="4"/>
  <c r="L236" i="4" s="1"/>
  <c r="G200" i="5"/>
  <c r="K244" i="4"/>
  <c r="L244" i="4" s="1"/>
  <c r="G208" i="5"/>
  <c r="K248" i="4"/>
  <c r="L248" i="4" s="1"/>
  <c r="K259" i="4"/>
  <c r="L259" i="4" s="1"/>
  <c r="G224" i="5"/>
  <c r="G233" i="5"/>
  <c r="K268" i="4"/>
  <c r="L268" i="4" s="1"/>
  <c r="K276" i="4"/>
  <c r="L276" i="4" s="1"/>
  <c r="G242" i="5"/>
  <c r="K296" i="4"/>
  <c r="L296" i="4" s="1"/>
  <c r="G262" i="5"/>
  <c r="K339" i="4"/>
  <c r="L339" i="4" s="1"/>
  <c r="G306" i="5"/>
  <c r="K55" i="4"/>
  <c r="L55" i="4" s="1"/>
  <c r="K58" i="4"/>
  <c r="L58" i="4" s="1"/>
  <c r="G13" i="5"/>
  <c r="K63" i="4"/>
  <c r="L63" i="4" s="1"/>
  <c r="K71" i="4"/>
  <c r="L71" i="4" s="1"/>
  <c r="K74" i="4"/>
  <c r="L74" i="4" s="1"/>
  <c r="G29" i="5"/>
  <c r="K79" i="4"/>
  <c r="L79" i="4" s="1"/>
  <c r="K29" i="4"/>
  <c r="L29" i="4" s="1"/>
  <c r="K94" i="4"/>
  <c r="L94" i="4" s="1"/>
  <c r="K100" i="4"/>
  <c r="L100" i="4" s="1"/>
  <c r="K107" i="4"/>
  <c r="L107" i="4" s="1"/>
  <c r="K109" i="4"/>
  <c r="L109" i="4" s="1"/>
  <c r="K115" i="4"/>
  <c r="L115" i="4" s="1"/>
  <c r="K127" i="4"/>
  <c r="L127" i="4" s="1"/>
  <c r="G86" i="5"/>
  <c r="K132" i="4"/>
  <c r="L132" i="4" s="1"/>
  <c r="K154" i="4"/>
  <c r="L154" i="4" s="1"/>
  <c r="K157" i="4"/>
  <c r="L157" i="4" s="1"/>
  <c r="G118" i="5"/>
  <c r="K162" i="4"/>
  <c r="L162" i="4" s="1"/>
  <c r="K173" i="4"/>
  <c r="L173" i="4" s="1"/>
  <c r="G134" i="5"/>
  <c r="K178" i="4"/>
  <c r="L178" i="4" s="1"/>
  <c r="K188" i="4"/>
  <c r="L188" i="4" s="1"/>
  <c r="G150" i="5"/>
  <c r="K193" i="4"/>
  <c r="L193" i="4" s="1"/>
  <c r="K217" i="4"/>
  <c r="L217" i="4" s="1"/>
  <c r="K53" i="4"/>
  <c r="L53" i="4" s="1"/>
  <c r="K56" i="4"/>
  <c r="L56" i="4" s="1"/>
  <c r="G11" i="5"/>
  <c r="K61" i="4"/>
  <c r="L61" i="4" s="1"/>
  <c r="K64" i="4"/>
  <c r="L64" i="4" s="1"/>
  <c r="G19" i="5"/>
  <c r="K69" i="4"/>
  <c r="L69" i="4" s="1"/>
  <c r="K72" i="4"/>
  <c r="L72" i="4" s="1"/>
  <c r="G27" i="5"/>
  <c r="K77" i="4"/>
  <c r="L77" i="4" s="1"/>
  <c r="K80" i="4"/>
  <c r="L80" i="4" s="1"/>
  <c r="G35" i="5"/>
  <c r="K85" i="4"/>
  <c r="L85" i="4" s="1"/>
  <c r="K87" i="4"/>
  <c r="L87" i="4" s="1"/>
  <c r="G43" i="5"/>
  <c r="K92" i="4"/>
  <c r="L92" i="4" s="1"/>
  <c r="K95" i="4"/>
  <c r="L95" i="4" s="1"/>
  <c r="G51" i="5"/>
  <c r="K97" i="4"/>
  <c r="L97" i="4" s="1"/>
  <c r="K104" i="4"/>
  <c r="L104" i="4" s="1"/>
  <c r="K106" i="4"/>
  <c r="L106" i="4" s="1"/>
  <c r="G62" i="5"/>
  <c r="K111" i="4"/>
  <c r="L111" i="4" s="1"/>
  <c r="K113" i="4"/>
  <c r="L113" i="4" s="1"/>
  <c r="K119" i="4"/>
  <c r="L119" i="4" s="1"/>
  <c r="K123" i="4"/>
  <c r="L123" i="4" s="1"/>
  <c r="K125" i="4"/>
  <c r="L125" i="4" s="1"/>
  <c r="G84" i="5"/>
  <c r="K130" i="4"/>
  <c r="L130" i="4" s="1"/>
  <c r="K133" i="4"/>
  <c r="L133" i="4" s="1"/>
  <c r="G92" i="5"/>
  <c r="K138" i="4"/>
  <c r="L138" i="4" s="1"/>
  <c r="K140" i="4"/>
  <c r="L140" i="4" s="1"/>
  <c r="G100" i="5"/>
  <c r="K145" i="4"/>
  <c r="L145" i="4" s="1"/>
  <c r="K148" i="4"/>
  <c r="L148" i="4" s="1"/>
  <c r="G108" i="5"/>
  <c r="K153" i="4"/>
  <c r="L153" i="4" s="1"/>
  <c r="K155" i="4"/>
  <c r="L155" i="4" s="1"/>
  <c r="G116" i="5"/>
  <c r="K160" i="4"/>
  <c r="L160" i="4" s="1"/>
  <c r="K163" i="4"/>
  <c r="L163" i="4" s="1"/>
  <c r="G124" i="5"/>
  <c r="K168" i="4"/>
  <c r="L168" i="4" s="1"/>
  <c r="K171" i="4"/>
  <c r="L171" i="4" s="1"/>
  <c r="G132" i="5"/>
  <c r="K176" i="4"/>
  <c r="L176" i="4" s="1"/>
  <c r="K30" i="4"/>
  <c r="L30" i="4" s="1"/>
  <c r="G140" i="5"/>
  <c r="K183" i="4"/>
  <c r="L183" i="4" s="1"/>
  <c r="K186" i="4"/>
  <c r="L186" i="4" s="1"/>
  <c r="G148" i="5"/>
  <c r="K191" i="4"/>
  <c r="L191" i="4" s="1"/>
  <c r="K194" i="4"/>
  <c r="L194" i="4" s="1"/>
  <c r="G156" i="5"/>
  <c r="K199" i="4"/>
  <c r="L199" i="4" s="1"/>
  <c r="K202" i="4"/>
  <c r="L202" i="4" s="1"/>
  <c r="G164" i="5"/>
  <c r="K207" i="4"/>
  <c r="L207" i="4" s="1"/>
  <c r="K210" i="4"/>
  <c r="L210" i="4" s="1"/>
  <c r="G172" i="5"/>
  <c r="K215" i="4"/>
  <c r="L215" i="4" s="1"/>
  <c r="K218" i="4"/>
  <c r="L218" i="4" s="1"/>
  <c r="G180" i="5"/>
  <c r="K223" i="4"/>
  <c r="L223" i="4" s="1"/>
  <c r="K24" i="4"/>
  <c r="L24" i="4" s="1"/>
  <c r="G188" i="5"/>
  <c r="K230" i="4"/>
  <c r="L230" i="4" s="1"/>
  <c r="K233" i="4"/>
  <c r="L233" i="4" s="1"/>
  <c r="G196" i="5"/>
  <c r="K237" i="4"/>
  <c r="L237" i="4" s="1"/>
  <c r="K240" i="4"/>
  <c r="L240" i="4" s="1"/>
  <c r="G204" i="5"/>
  <c r="K245" i="4"/>
  <c r="L245" i="4" s="1"/>
  <c r="K247" i="4"/>
  <c r="L247" i="4" s="1"/>
  <c r="G212" i="5"/>
  <c r="K252" i="4"/>
  <c r="L252" i="4" s="1"/>
  <c r="K255" i="4"/>
  <c r="L255" i="4" s="1"/>
  <c r="G220" i="5"/>
  <c r="K261" i="4"/>
  <c r="L261" i="4" s="1"/>
  <c r="G226" i="5"/>
  <c r="K272" i="4"/>
  <c r="L272" i="4" s="1"/>
  <c r="K274" i="4"/>
  <c r="L274" i="4" s="1"/>
  <c r="G240" i="5"/>
  <c r="K277" i="4"/>
  <c r="L277" i="4" s="1"/>
  <c r="K280" i="4"/>
  <c r="L280" i="4" s="1"/>
  <c r="G246" i="5"/>
  <c r="G249" i="5"/>
  <c r="K283" i="4"/>
  <c r="L283" i="4" s="1"/>
  <c r="K292" i="4"/>
  <c r="L292" i="4" s="1"/>
  <c r="G258" i="5"/>
  <c r="K303" i="4"/>
  <c r="L303" i="4" s="1"/>
  <c r="K306" i="4"/>
  <c r="L306" i="4" s="1"/>
  <c r="G272" i="5"/>
  <c r="K309" i="4"/>
  <c r="L309" i="4" s="1"/>
  <c r="K312" i="4"/>
  <c r="L312" i="4" s="1"/>
  <c r="G278" i="5"/>
  <c r="G281" i="5"/>
  <c r="K315" i="4"/>
  <c r="L315" i="4" s="1"/>
  <c r="K324" i="4"/>
  <c r="L324" i="4" s="1"/>
  <c r="G290" i="5"/>
  <c r="K7" i="4"/>
  <c r="L7" i="4" s="1"/>
  <c r="K337" i="4"/>
  <c r="L337" i="4" s="1"/>
  <c r="G304" i="5"/>
  <c r="K340" i="4"/>
  <c r="L340" i="4" s="1"/>
  <c r="K38" i="4"/>
  <c r="L38" i="4" s="1"/>
  <c r="G310" i="5"/>
  <c r="G313" i="5"/>
  <c r="K345" i="4"/>
  <c r="L345" i="4" s="1"/>
  <c r="K353" i="4"/>
  <c r="L353" i="4" s="1"/>
  <c r="G322" i="5"/>
  <c r="K364" i="4"/>
  <c r="L364" i="4" s="1"/>
  <c r="K367" i="4"/>
  <c r="L367" i="4" s="1"/>
  <c r="G336" i="5"/>
  <c r="K370" i="4"/>
  <c r="L370" i="4" s="1"/>
  <c r="K373" i="4"/>
  <c r="L373" i="4" s="1"/>
  <c r="G342" i="5"/>
  <c r="G345" i="5"/>
  <c r="K376" i="4"/>
  <c r="L376" i="4" s="1"/>
  <c r="K388" i="4"/>
  <c r="L388" i="4" s="1"/>
  <c r="G361" i="5"/>
  <c r="K392" i="4"/>
  <c r="L392" i="4" s="1"/>
  <c r="K397" i="4"/>
  <c r="L397" i="4" s="1"/>
  <c r="G366" i="5"/>
  <c r="K404" i="4"/>
  <c r="L404" i="4" s="1"/>
  <c r="G393" i="5"/>
  <c r="K420" i="4"/>
  <c r="L420" i="4" s="1"/>
  <c r="K425" i="4"/>
  <c r="L425" i="4" s="1"/>
  <c r="G398" i="5"/>
  <c r="K430" i="4"/>
  <c r="L430" i="4" s="1"/>
  <c r="G425" i="5"/>
  <c r="K447" i="4"/>
  <c r="L447" i="4" s="1"/>
  <c r="K36" i="4"/>
  <c r="L36" i="4" s="1"/>
  <c r="G430" i="5"/>
  <c r="K458" i="4"/>
  <c r="L458" i="4" s="1"/>
  <c r="G457" i="5"/>
  <c r="K478" i="4"/>
  <c r="L478" i="4" s="1"/>
  <c r="K483" i="4"/>
  <c r="L483" i="4" s="1"/>
  <c r="G462" i="5"/>
  <c r="K490" i="4"/>
  <c r="L490" i="4" s="1"/>
  <c r="G489" i="5"/>
  <c r="K509" i="4"/>
  <c r="L509" i="4" s="1"/>
  <c r="K513" i="4"/>
  <c r="L513" i="4" s="1"/>
  <c r="G494" i="5"/>
  <c r="K520" i="4"/>
  <c r="L520" i="4" s="1"/>
  <c r="G521" i="5"/>
  <c r="K538" i="4"/>
  <c r="L538" i="4" s="1"/>
  <c r="K543" i="4"/>
  <c r="L543" i="4" s="1"/>
  <c r="G526" i="5"/>
  <c r="K550" i="4"/>
  <c r="L550" i="4" s="1"/>
  <c r="G553" i="5"/>
  <c r="K570" i="4"/>
  <c r="L570" i="4" s="1"/>
  <c r="K574" i="4"/>
  <c r="L574" i="4" s="1"/>
  <c r="G558" i="5"/>
  <c r="G572" i="5"/>
  <c r="K584" i="4"/>
  <c r="L584" i="4" s="1"/>
  <c r="K590" i="4"/>
  <c r="L590" i="4" s="1"/>
  <c r="G578" i="5"/>
  <c r="G582" i="5"/>
  <c r="K594" i="4"/>
  <c r="L594" i="4" s="1"/>
  <c r="K611" i="4"/>
  <c r="L611" i="4" s="1"/>
  <c r="G599" i="5"/>
  <c r="K628" i="4"/>
  <c r="L628" i="4" s="1"/>
  <c r="G616" i="5"/>
  <c r="K643" i="4"/>
  <c r="L643" i="4" s="1"/>
  <c r="G631" i="5"/>
  <c r="K62" i="4"/>
  <c r="L62" i="4" s="1"/>
  <c r="G17" i="5"/>
  <c r="K70" i="4"/>
  <c r="L70" i="4" s="1"/>
  <c r="G25" i="5"/>
  <c r="K78" i="4"/>
  <c r="L78" i="4" s="1"/>
  <c r="G33" i="5"/>
  <c r="K131" i="4"/>
  <c r="L131" i="4" s="1"/>
  <c r="G90" i="5"/>
  <c r="K139" i="4"/>
  <c r="L139" i="4" s="1"/>
  <c r="G98" i="5"/>
  <c r="K146" i="4"/>
  <c r="L146" i="4" s="1"/>
  <c r="G106" i="5"/>
  <c r="K12" i="4"/>
  <c r="L12" i="4" s="1"/>
  <c r="G114" i="5"/>
  <c r="K200" i="4"/>
  <c r="L200" i="4" s="1"/>
  <c r="G162" i="5"/>
  <c r="K208" i="4"/>
  <c r="L208" i="4" s="1"/>
  <c r="G170" i="5"/>
  <c r="K216" i="4"/>
  <c r="L216" i="4" s="1"/>
  <c r="G178" i="5"/>
  <c r="K224" i="4"/>
  <c r="L224" i="4" s="1"/>
  <c r="G186" i="5"/>
  <c r="K231" i="4"/>
  <c r="L231" i="4" s="1"/>
  <c r="G194" i="5"/>
  <c r="K238" i="4"/>
  <c r="L238" i="4" s="1"/>
  <c r="G202" i="5"/>
  <c r="K246" i="4"/>
  <c r="L246" i="4" s="1"/>
  <c r="G210" i="5"/>
  <c r="K253" i="4"/>
  <c r="L253" i="4" s="1"/>
  <c r="G218" i="5"/>
  <c r="K267" i="4"/>
  <c r="L267" i="4" s="1"/>
  <c r="G232" i="5"/>
  <c r="K40" i="4"/>
  <c r="L40" i="4" s="1"/>
  <c r="G238" i="5"/>
  <c r="G241" i="5"/>
  <c r="K275" i="4"/>
  <c r="L275" i="4" s="1"/>
  <c r="K284" i="4"/>
  <c r="L284" i="4" s="1"/>
  <c r="G250" i="5"/>
  <c r="K298" i="4"/>
  <c r="L298" i="4" s="1"/>
  <c r="G264" i="5"/>
  <c r="K304" i="4"/>
  <c r="L304" i="4" s="1"/>
  <c r="G270" i="5"/>
  <c r="G273" i="5"/>
  <c r="K307" i="4"/>
  <c r="L307" i="4" s="1"/>
  <c r="K316" i="4"/>
  <c r="L316" i="4" s="1"/>
  <c r="G282" i="5"/>
  <c r="K330" i="4"/>
  <c r="L330" i="4" s="1"/>
  <c r="G296" i="5"/>
  <c r="K335" i="4"/>
  <c r="L335" i="4" s="1"/>
  <c r="G302" i="5"/>
  <c r="G305" i="5"/>
  <c r="K338" i="4"/>
  <c r="L338" i="4" s="1"/>
  <c r="K346" i="4"/>
  <c r="L346" i="4" s="1"/>
  <c r="G314" i="5"/>
  <c r="K359" i="4"/>
  <c r="L359" i="4" s="1"/>
  <c r="G328" i="5"/>
  <c r="K365" i="4"/>
  <c r="L365" i="4" s="1"/>
  <c r="G334" i="5"/>
  <c r="G337" i="5"/>
  <c r="K368" i="4"/>
  <c r="L368" i="4" s="1"/>
  <c r="K377" i="4"/>
  <c r="L377" i="4" s="1"/>
  <c r="G346" i="5"/>
  <c r="K393" i="4"/>
  <c r="L393" i="4" s="1"/>
  <c r="G362" i="5"/>
  <c r="G384" i="5"/>
  <c r="K413" i="4"/>
  <c r="L413" i="4" s="1"/>
  <c r="G391" i="5"/>
  <c r="K419" i="4"/>
  <c r="L419" i="4" s="1"/>
  <c r="K421" i="4"/>
  <c r="L421" i="4" s="1"/>
  <c r="G394" i="5"/>
  <c r="G416" i="5"/>
  <c r="K440" i="4"/>
  <c r="L440" i="4" s="1"/>
  <c r="G423" i="5"/>
  <c r="K23" i="4"/>
  <c r="L23" i="4" s="1"/>
  <c r="K448" i="4"/>
  <c r="L448" i="4" s="1"/>
  <c r="G426" i="5"/>
  <c r="G448" i="5"/>
  <c r="K469" i="4"/>
  <c r="L469" i="4" s="1"/>
  <c r="G455" i="5"/>
  <c r="K476" i="4"/>
  <c r="L476" i="4" s="1"/>
  <c r="K479" i="4"/>
  <c r="L479" i="4" s="1"/>
  <c r="G458" i="5"/>
  <c r="G480" i="5"/>
  <c r="K500" i="4"/>
  <c r="L500" i="4" s="1"/>
  <c r="G487" i="5"/>
  <c r="K507" i="4"/>
  <c r="L507" i="4" s="1"/>
  <c r="K510" i="4"/>
  <c r="L510" i="4" s="1"/>
  <c r="G490" i="5"/>
  <c r="G512" i="5"/>
  <c r="K529" i="4"/>
  <c r="L529" i="4" s="1"/>
  <c r="G519" i="5"/>
  <c r="K536" i="4"/>
  <c r="L536" i="4" s="1"/>
  <c r="K539" i="4"/>
  <c r="L539" i="4" s="1"/>
  <c r="G522" i="5"/>
  <c r="K561" i="4"/>
  <c r="L561" i="4" s="1"/>
  <c r="G544" i="5"/>
  <c r="G551" i="5"/>
  <c r="K568" i="4"/>
  <c r="L568" i="4" s="1"/>
  <c r="K571" i="4"/>
  <c r="L571" i="4" s="1"/>
  <c r="G554" i="5"/>
  <c r="K581" i="4"/>
  <c r="L581" i="4" s="1"/>
  <c r="G569" i="5"/>
  <c r="K591" i="4"/>
  <c r="L591" i="4" s="1"/>
  <c r="G579" i="5"/>
  <c r="K54" i="4"/>
  <c r="L54" i="4" s="1"/>
  <c r="G9" i="5"/>
  <c r="K124" i="4"/>
  <c r="L124" i="4" s="1"/>
  <c r="G82" i="5"/>
  <c r="K169" i="4"/>
  <c r="L169" i="4" s="1"/>
  <c r="G130" i="5"/>
  <c r="K177" i="4"/>
  <c r="L177" i="4" s="1"/>
  <c r="G138" i="5"/>
  <c r="K184" i="4"/>
  <c r="L184" i="4" s="1"/>
  <c r="G146" i="5"/>
  <c r="K60" i="4"/>
  <c r="L60" i="4" s="1"/>
  <c r="G15" i="5"/>
  <c r="K65" i="4"/>
  <c r="L65" i="4" s="1"/>
  <c r="K76" i="4"/>
  <c r="L76" i="4" s="1"/>
  <c r="G31" i="5"/>
  <c r="K84" i="4"/>
  <c r="L84" i="4" s="1"/>
  <c r="G39" i="5"/>
  <c r="K88" i="4"/>
  <c r="L88" i="4" s="1"/>
  <c r="K96" i="4"/>
  <c r="L96" i="4" s="1"/>
  <c r="K114" i="4"/>
  <c r="L114" i="4" s="1"/>
  <c r="G70" i="5"/>
  <c r="K126" i="4"/>
  <c r="L126" i="4" s="1"/>
  <c r="K134" i="4"/>
  <c r="L134" i="4" s="1"/>
  <c r="K149" i="4"/>
  <c r="L149" i="4" s="1"/>
  <c r="K156" i="4"/>
  <c r="L156" i="4" s="1"/>
  <c r="K172" i="4"/>
  <c r="L172" i="4" s="1"/>
  <c r="K182" i="4"/>
  <c r="L182" i="4" s="1"/>
  <c r="G144" i="5"/>
  <c r="K190" i="4"/>
  <c r="L190" i="4" s="1"/>
  <c r="G152" i="5"/>
  <c r="K198" i="4"/>
  <c r="L198" i="4" s="1"/>
  <c r="G160" i="5"/>
  <c r="K206" i="4"/>
  <c r="L206" i="4" s="1"/>
  <c r="G168" i="5"/>
  <c r="K214" i="4"/>
  <c r="L214" i="4" s="1"/>
  <c r="G176" i="5"/>
  <c r="K219" i="4"/>
  <c r="L219" i="4" s="1"/>
  <c r="K229" i="4"/>
  <c r="L229" i="4" s="1"/>
  <c r="G192" i="5"/>
  <c r="K234" i="4"/>
  <c r="L234" i="4" s="1"/>
  <c r="K251" i="4"/>
  <c r="L251" i="4" s="1"/>
  <c r="G216" i="5"/>
  <c r="K256" i="4"/>
  <c r="L256" i="4" s="1"/>
  <c r="K265" i="4"/>
  <c r="L265" i="4" s="1"/>
  <c r="G230" i="5"/>
  <c r="K322" i="4"/>
  <c r="L322" i="4" s="1"/>
  <c r="G288" i="5"/>
  <c r="K328" i="4"/>
  <c r="L328" i="4" s="1"/>
  <c r="G294" i="5"/>
  <c r="G297" i="5"/>
  <c r="K331" i="4"/>
  <c r="L331" i="4" s="1"/>
  <c r="K48" i="4"/>
  <c r="L48" i="4" s="1"/>
  <c r="G320" i="5"/>
  <c r="K357" i="4"/>
  <c r="L357" i="4" s="1"/>
  <c r="G326" i="5"/>
  <c r="G329" i="5"/>
  <c r="K360" i="4"/>
  <c r="L360" i="4" s="1"/>
  <c r="K369" i="4"/>
  <c r="L369" i="4" s="1"/>
  <c r="G338" i="5"/>
  <c r="G356" i="5"/>
  <c r="K387" i="4"/>
  <c r="L387" i="4" s="1"/>
  <c r="G377" i="5"/>
  <c r="K408" i="4"/>
  <c r="L408" i="4" s="1"/>
  <c r="K412" i="4"/>
  <c r="L412" i="4" s="1"/>
  <c r="G382" i="5"/>
  <c r="G409" i="5"/>
  <c r="K434" i="4"/>
  <c r="L434" i="4" s="1"/>
  <c r="K438" i="4"/>
  <c r="L438" i="4" s="1"/>
  <c r="G414" i="5"/>
  <c r="G441" i="5"/>
  <c r="K462" i="4"/>
  <c r="L462" i="4" s="1"/>
  <c r="K467" i="4"/>
  <c r="L467" i="4" s="1"/>
  <c r="G446" i="5"/>
  <c r="G473" i="5"/>
  <c r="K494" i="4"/>
  <c r="L494" i="4" s="1"/>
  <c r="K498" i="4"/>
  <c r="L498" i="4" s="1"/>
  <c r="G478" i="5"/>
  <c r="G505" i="5"/>
  <c r="K523" i="4"/>
  <c r="L523" i="4" s="1"/>
  <c r="K527" i="4"/>
  <c r="L527" i="4" s="1"/>
  <c r="G510" i="5"/>
  <c r="G537" i="5"/>
  <c r="K554" i="4"/>
  <c r="L554" i="4" s="1"/>
  <c r="K559" i="4"/>
  <c r="L559" i="4" s="1"/>
  <c r="G542" i="5"/>
  <c r="K46" i="4"/>
  <c r="L46" i="4" s="1"/>
  <c r="G567" i="5"/>
  <c r="K598" i="4"/>
  <c r="L598" i="4" s="1"/>
  <c r="G586" i="5"/>
  <c r="K601" i="4"/>
  <c r="L601" i="4" s="1"/>
  <c r="G589" i="5"/>
  <c r="G604" i="5"/>
  <c r="K616" i="4"/>
  <c r="L616" i="4" s="1"/>
  <c r="G614" i="5"/>
  <c r="K626" i="4"/>
  <c r="L626" i="4" s="1"/>
  <c r="K630" i="4"/>
  <c r="L630" i="4" s="1"/>
  <c r="G618" i="5"/>
  <c r="K633" i="4"/>
  <c r="L633" i="4" s="1"/>
  <c r="G621" i="5"/>
  <c r="G636" i="5"/>
  <c r="K648" i="4"/>
  <c r="L648" i="4" s="1"/>
  <c r="K86" i="4"/>
  <c r="L86" i="4" s="1"/>
  <c r="G41" i="5"/>
  <c r="K93" i="4"/>
  <c r="L93" i="4" s="1"/>
  <c r="G49" i="5"/>
  <c r="K161" i="4"/>
  <c r="L161" i="4" s="1"/>
  <c r="G122" i="5"/>
  <c r="K192" i="4"/>
  <c r="L192" i="4" s="1"/>
  <c r="G154" i="5"/>
  <c r="K57" i="4"/>
  <c r="L57" i="4" s="1"/>
  <c r="K81" i="4"/>
  <c r="L81" i="4" s="1"/>
  <c r="K91" i="4"/>
  <c r="L91" i="4" s="1"/>
  <c r="G47" i="5"/>
  <c r="K118" i="4"/>
  <c r="L118" i="4" s="1"/>
  <c r="K50" i="4"/>
  <c r="L50" i="4" s="1"/>
  <c r="K129" i="4"/>
  <c r="L129" i="4" s="1"/>
  <c r="G88" i="5"/>
  <c r="K141" i="4"/>
  <c r="L141" i="4" s="1"/>
  <c r="K152" i="4"/>
  <c r="L152" i="4" s="1"/>
  <c r="G112" i="5"/>
  <c r="K164" i="4"/>
  <c r="L164" i="4" s="1"/>
  <c r="K179" i="4"/>
  <c r="L179" i="4" s="1"/>
  <c r="K195" i="4"/>
  <c r="L195" i="4" s="1"/>
  <c r="K211" i="4"/>
  <c r="L211" i="4" s="1"/>
  <c r="K226" i="4"/>
  <c r="L226" i="4" s="1"/>
  <c r="K241" i="4"/>
  <c r="L241" i="4" s="1"/>
  <c r="K290" i="4"/>
  <c r="L290" i="4" s="1"/>
  <c r="G256" i="5"/>
  <c r="G265" i="5"/>
  <c r="K299" i="4"/>
  <c r="L299" i="4" s="1"/>
  <c r="K308" i="4"/>
  <c r="L308" i="4" s="1"/>
  <c r="G274" i="5"/>
  <c r="K66" i="4"/>
  <c r="L66" i="4" s="1"/>
  <c r="G21" i="5"/>
  <c r="K82" i="4"/>
  <c r="L82" i="4" s="1"/>
  <c r="G37" i="5"/>
  <c r="K89" i="4"/>
  <c r="L89" i="4" s="1"/>
  <c r="G45" i="5"/>
  <c r="K102" i="4"/>
  <c r="L102" i="4" s="1"/>
  <c r="G58" i="5"/>
  <c r="K117" i="4"/>
  <c r="L117" i="4" s="1"/>
  <c r="G74" i="5"/>
  <c r="K120" i="4"/>
  <c r="L120" i="4" s="1"/>
  <c r="G78" i="5"/>
  <c r="K35" i="4"/>
  <c r="L35" i="4" s="1"/>
  <c r="K135" i="4"/>
  <c r="L135" i="4" s="1"/>
  <c r="G94" i="5"/>
  <c r="K6" i="4"/>
  <c r="L6" i="4" s="1"/>
  <c r="K142" i="4"/>
  <c r="L142" i="4" s="1"/>
  <c r="G102" i="5"/>
  <c r="K147" i="4"/>
  <c r="L147" i="4" s="1"/>
  <c r="K150" i="4"/>
  <c r="L150" i="4" s="1"/>
  <c r="G110" i="5"/>
  <c r="K165" i="4"/>
  <c r="L165" i="4" s="1"/>
  <c r="G126" i="5"/>
  <c r="K170" i="4"/>
  <c r="L170" i="4" s="1"/>
  <c r="K180" i="4"/>
  <c r="L180" i="4" s="1"/>
  <c r="G142" i="5"/>
  <c r="K185" i="4"/>
  <c r="L185" i="4" s="1"/>
  <c r="K196" i="4"/>
  <c r="L196" i="4" s="1"/>
  <c r="G158" i="5"/>
  <c r="K201" i="4"/>
  <c r="L201" i="4" s="1"/>
  <c r="K204" i="4"/>
  <c r="L204" i="4" s="1"/>
  <c r="G166" i="5"/>
  <c r="K209" i="4"/>
  <c r="L209" i="4" s="1"/>
  <c r="K212" i="4"/>
  <c r="L212" i="4" s="1"/>
  <c r="G174" i="5"/>
  <c r="K220" i="4"/>
  <c r="L220" i="4" s="1"/>
  <c r="G182" i="5"/>
  <c r="K225" i="4"/>
  <c r="L225" i="4" s="1"/>
  <c r="K227" i="4"/>
  <c r="L227" i="4" s="1"/>
  <c r="G190" i="5"/>
  <c r="K232" i="4"/>
  <c r="L232" i="4" s="1"/>
  <c r="K19" i="4"/>
  <c r="L19" i="4" s="1"/>
  <c r="G198" i="5"/>
  <c r="K239" i="4"/>
  <c r="L239" i="4" s="1"/>
  <c r="K242" i="4"/>
  <c r="L242" i="4" s="1"/>
  <c r="G206" i="5"/>
  <c r="K43" i="4"/>
  <c r="L43" i="4" s="1"/>
  <c r="K249" i="4"/>
  <c r="L249" i="4" s="1"/>
  <c r="G214" i="5"/>
  <c r="K254" i="4"/>
  <c r="L254" i="4" s="1"/>
  <c r="K257" i="4"/>
  <c r="L257" i="4" s="1"/>
  <c r="G222" i="5"/>
  <c r="G225" i="5"/>
  <c r="K260" i="4"/>
  <c r="L260" i="4" s="1"/>
  <c r="K269" i="4"/>
  <c r="L269" i="4" s="1"/>
  <c r="G234" i="5"/>
  <c r="K279" i="4"/>
  <c r="L279" i="4" s="1"/>
  <c r="K282" i="4"/>
  <c r="L282" i="4" s="1"/>
  <c r="G248" i="5"/>
  <c r="K285" i="4"/>
  <c r="L285" i="4" s="1"/>
  <c r="K288" i="4"/>
  <c r="L288" i="4" s="1"/>
  <c r="G254" i="5"/>
  <c r="G257" i="5"/>
  <c r="K291" i="4"/>
  <c r="L291" i="4" s="1"/>
  <c r="K300" i="4"/>
  <c r="L300" i="4" s="1"/>
  <c r="G266" i="5"/>
  <c r="K311" i="4"/>
  <c r="L311" i="4" s="1"/>
  <c r="K314" i="4"/>
  <c r="L314" i="4" s="1"/>
  <c r="G280" i="5"/>
  <c r="K317" i="4"/>
  <c r="L317" i="4" s="1"/>
  <c r="K320" i="4"/>
  <c r="L320" i="4" s="1"/>
  <c r="G286" i="5"/>
  <c r="G289" i="5"/>
  <c r="K323" i="4"/>
  <c r="L323" i="4" s="1"/>
  <c r="K332" i="4"/>
  <c r="L332" i="4" s="1"/>
  <c r="G298" i="5"/>
  <c r="K342" i="4"/>
  <c r="L342" i="4" s="1"/>
  <c r="K344" i="4"/>
  <c r="L344" i="4" s="1"/>
  <c r="G312" i="5"/>
  <c r="K347" i="4"/>
  <c r="L347" i="4" s="1"/>
  <c r="K350" i="4"/>
  <c r="L350" i="4" s="1"/>
  <c r="G318" i="5"/>
  <c r="G321" i="5"/>
  <c r="K352" i="4"/>
  <c r="L352" i="4" s="1"/>
  <c r="K361" i="4"/>
  <c r="L361" i="4" s="1"/>
  <c r="G330" i="5"/>
  <c r="K372" i="4"/>
  <c r="L372" i="4" s="1"/>
  <c r="K375" i="4"/>
  <c r="L375" i="4" s="1"/>
  <c r="G344" i="5"/>
  <c r="K378" i="4"/>
  <c r="L378" i="4" s="1"/>
  <c r="K381" i="4"/>
  <c r="L381" i="4" s="1"/>
  <c r="G350" i="5"/>
  <c r="K383" i="4"/>
  <c r="L383" i="4" s="1"/>
  <c r="K385" i="4"/>
  <c r="L385" i="4" s="1"/>
  <c r="G354" i="5"/>
  <c r="G368" i="5"/>
  <c r="K399" i="4"/>
  <c r="L399" i="4" s="1"/>
  <c r="G375" i="5"/>
  <c r="K406" i="4"/>
  <c r="L406" i="4" s="1"/>
  <c r="K409" i="4"/>
  <c r="L409" i="4" s="1"/>
  <c r="G378" i="5"/>
  <c r="K411" i="4"/>
  <c r="L411" i="4" s="1"/>
  <c r="K416" i="4"/>
  <c r="L416" i="4" s="1"/>
  <c r="G400" i="5"/>
  <c r="K427" i="4"/>
  <c r="L427" i="4" s="1"/>
  <c r="G407" i="5"/>
  <c r="K432" i="4"/>
  <c r="L432" i="4" s="1"/>
  <c r="K5" i="4"/>
  <c r="L5" i="4" s="1"/>
  <c r="G410" i="5"/>
  <c r="K436" i="4"/>
  <c r="L436" i="4" s="1"/>
  <c r="K443" i="4"/>
  <c r="L443" i="4" s="1"/>
  <c r="G432" i="5"/>
  <c r="K453" i="4"/>
  <c r="L453" i="4" s="1"/>
  <c r="G439" i="5"/>
  <c r="K460" i="4"/>
  <c r="L460" i="4" s="1"/>
  <c r="K463" i="4"/>
  <c r="L463" i="4" s="1"/>
  <c r="G442" i="5"/>
  <c r="K465" i="4"/>
  <c r="L465" i="4" s="1"/>
  <c r="K472" i="4"/>
  <c r="L472" i="4" s="1"/>
  <c r="G464" i="5"/>
  <c r="K485" i="4"/>
  <c r="L485" i="4" s="1"/>
  <c r="G471" i="5"/>
  <c r="K492" i="4"/>
  <c r="L492" i="4" s="1"/>
  <c r="K495" i="4"/>
  <c r="L495" i="4" s="1"/>
  <c r="G474" i="5"/>
  <c r="K496" i="4"/>
  <c r="L496" i="4" s="1"/>
  <c r="K503" i="4"/>
  <c r="L503" i="4" s="1"/>
  <c r="G496" i="5"/>
  <c r="K515" i="4"/>
  <c r="L515" i="4" s="1"/>
  <c r="G503" i="5"/>
  <c r="K521" i="4"/>
  <c r="L521" i="4" s="1"/>
  <c r="K44" i="4"/>
  <c r="L44" i="4" s="1"/>
  <c r="G506" i="5"/>
  <c r="K525" i="4"/>
  <c r="L525" i="4" s="1"/>
  <c r="K532" i="4"/>
  <c r="L532" i="4" s="1"/>
  <c r="K545" i="4"/>
  <c r="L545" i="4" s="1"/>
  <c r="G528" i="5"/>
  <c r="G535" i="5"/>
  <c r="K552" i="4"/>
  <c r="L552" i="4" s="1"/>
  <c r="K555" i="4"/>
  <c r="L555" i="4" s="1"/>
  <c r="G538" i="5"/>
  <c r="K557" i="4"/>
  <c r="L557" i="4" s="1"/>
  <c r="K564" i="4"/>
  <c r="L564" i="4" s="1"/>
  <c r="K14" i="4"/>
  <c r="L14" i="4" s="1"/>
  <c r="G560" i="5"/>
  <c r="K583" i="4"/>
  <c r="L583" i="4" s="1"/>
  <c r="G571" i="5"/>
  <c r="K586" i="4"/>
  <c r="L586" i="4" s="1"/>
  <c r="K593" i="4"/>
  <c r="L593" i="4" s="1"/>
  <c r="G581" i="5"/>
  <c r="K596" i="4"/>
  <c r="L596" i="4" s="1"/>
  <c r="G584" i="5"/>
  <c r="K613" i="4"/>
  <c r="L613" i="4" s="1"/>
  <c r="G601" i="5"/>
  <c r="K623" i="4"/>
  <c r="L623" i="4" s="1"/>
  <c r="G611" i="5"/>
  <c r="K645" i="4"/>
  <c r="L645" i="4" s="1"/>
  <c r="G633" i="5"/>
  <c r="K263" i="4"/>
  <c r="L263" i="4" s="1"/>
  <c r="G228" i="5"/>
  <c r="K271" i="4"/>
  <c r="L271" i="4" s="1"/>
  <c r="G236" i="5"/>
  <c r="K278" i="4"/>
  <c r="L278" i="4" s="1"/>
  <c r="G244" i="5"/>
  <c r="K286" i="4"/>
  <c r="L286" i="4" s="1"/>
  <c r="G252" i="5"/>
  <c r="K294" i="4"/>
  <c r="L294" i="4" s="1"/>
  <c r="G260" i="5"/>
  <c r="K302" i="4"/>
  <c r="L302" i="4" s="1"/>
  <c r="G268" i="5"/>
  <c r="K310" i="4"/>
  <c r="L310" i="4" s="1"/>
  <c r="G276" i="5"/>
  <c r="K318" i="4"/>
  <c r="L318" i="4" s="1"/>
  <c r="G284" i="5"/>
  <c r="K326" i="4"/>
  <c r="L326" i="4" s="1"/>
  <c r="G292" i="5"/>
  <c r="K334" i="4"/>
  <c r="L334" i="4" s="1"/>
  <c r="G300" i="5"/>
  <c r="K341" i="4"/>
  <c r="L341" i="4" s="1"/>
  <c r="G308" i="5"/>
  <c r="K348" i="4"/>
  <c r="L348" i="4" s="1"/>
  <c r="G316" i="5"/>
  <c r="K355" i="4"/>
  <c r="L355" i="4" s="1"/>
  <c r="G324" i="5"/>
  <c r="K363" i="4"/>
  <c r="L363" i="4" s="1"/>
  <c r="G332" i="5"/>
  <c r="K371" i="4"/>
  <c r="L371" i="4" s="1"/>
  <c r="G340" i="5"/>
  <c r="K379" i="4"/>
  <c r="L379" i="4" s="1"/>
  <c r="G348" i="5"/>
  <c r="K389" i="4"/>
  <c r="L389" i="4" s="1"/>
  <c r="G358" i="5"/>
  <c r="K394" i="4"/>
  <c r="L394" i="4" s="1"/>
  <c r="K396" i="4"/>
  <c r="L396" i="4" s="1"/>
  <c r="K403" i="4"/>
  <c r="L403" i="4" s="1"/>
  <c r="K405" i="4"/>
  <c r="L405" i="4" s="1"/>
  <c r="G374" i="5"/>
  <c r="K410" i="4"/>
  <c r="L410" i="4" s="1"/>
  <c r="K15" i="4"/>
  <c r="L15" i="4" s="1"/>
  <c r="K33" i="4"/>
  <c r="L33" i="4" s="1"/>
  <c r="K418" i="4"/>
  <c r="L418" i="4" s="1"/>
  <c r="G390" i="5"/>
  <c r="K422" i="4"/>
  <c r="L422" i="4" s="1"/>
  <c r="K424" i="4"/>
  <c r="L424" i="4" s="1"/>
  <c r="K11" i="4"/>
  <c r="L11" i="4" s="1"/>
  <c r="K431" i="4"/>
  <c r="L431" i="4" s="1"/>
  <c r="G406" i="5"/>
  <c r="K435" i="4"/>
  <c r="L435" i="4" s="1"/>
  <c r="K437" i="4"/>
  <c r="L437" i="4" s="1"/>
  <c r="K444" i="4"/>
  <c r="L444" i="4" s="1"/>
  <c r="K446" i="4"/>
  <c r="L446" i="4" s="1"/>
  <c r="G422" i="5"/>
  <c r="K449" i="4"/>
  <c r="L449" i="4" s="1"/>
  <c r="K451" i="4"/>
  <c r="L451" i="4" s="1"/>
  <c r="K457" i="4"/>
  <c r="L457" i="4" s="1"/>
  <c r="K459" i="4"/>
  <c r="L459" i="4" s="1"/>
  <c r="G438" i="5"/>
  <c r="K464" i="4"/>
  <c r="L464" i="4" s="1"/>
  <c r="K466" i="4"/>
  <c r="L466" i="4" s="1"/>
  <c r="K473" i="4"/>
  <c r="L473" i="4" s="1"/>
  <c r="K475" i="4"/>
  <c r="L475" i="4" s="1"/>
  <c r="G454" i="5"/>
  <c r="K480" i="4"/>
  <c r="L480" i="4" s="1"/>
  <c r="K482" i="4"/>
  <c r="L482" i="4" s="1"/>
  <c r="K489" i="4"/>
  <c r="L489" i="4" s="1"/>
  <c r="K491" i="4"/>
  <c r="L491" i="4" s="1"/>
  <c r="G470" i="5"/>
  <c r="K25" i="4"/>
  <c r="L25" i="4" s="1"/>
  <c r="K497" i="4"/>
  <c r="L497" i="4" s="1"/>
  <c r="K504" i="4"/>
  <c r="L504" i="4" s="1"/>
  <c r="K506" i="4"/>
  <c r="L506" i="4" s="1"/>
  <c r="G486" i="5"/>
  <c r="K511" i="4"/>
  <c r="L511" i="4" s="1"/>
  <c r="K512" i="4"/>
  <c r="L512" i="4" s="1"/>
  <c r="K519" i="4"/>
  <c r="L519" i="4" s="1"/>
  <c r="K34" i="4"/>
  <c r="L34" i="4" s="1"/>
  <c r="G502" i="5"/>
  <c r="K524" i="4"/>
  <c r="L524" i="4" s="1"/>
  <c r="K526" i="4"/>
  <c r="L526" i="4" s="1"/>
  <c r="K533" i="4"/>
  <c r="L533" i="4" s="1"/>
  <c r="K535" i="4"/>
  <c r="L535" i="4" s="1"/>
  <c r="G518" i="5"/>
  <c r="K540" i="4"/>
  <c r="L540" i="4" s="1"/>
  <c r="K542" i="4"/>
  <c r="L542" i="4" s="1"/>
  <c r="K549" i="4"/>
  <c r="L549" i="4" s="1"/>
  <c r="K551" i="4"/>
  <c r="L551" i="4" s="1"/>
  <c r="G534" i="5"/>
  <c r="K556" i="4"/>
  <c r="L556" i="4" s="1"/>
  <c r="K558" i="4"/>
  <c r="L558" i="4" s="1"/>
  <c r="K565" i="4"/>
  <c r="L565" i="4" s="1"/>
  <c r="K567" i="4"/>
  <c r="L567" i="4" s="1"/>
  <c r="G550" i="5"/>
  <c r="K17" i="4"/>
  <c r="L17" i="4" s="1"/>
  <c r="K573" i="4"/>
  <c r="L573" i="4" s="1"/>
  <c r="K578" i="4"/>
  <c r="L578" i="4" s="1"/>
  <c r="G563" i="5"/>
  <c r="K582" i="4"/>
  <c r="L582" i="4" s="1"/>
  <c r="G570" i="5"/>
  <c r="K585" i="4"/>
  <c r="L585" i="4" s="1"/>
  <c r="G573" i="5"/>
  <c r="K592" i="4"/>
  <c r="L592" i="4" s="1"/>
  <c r="K595" i="4"/>
  <c r="L595" i="4" s="1"/>
  <c r="G583" i="5"/>
  <c r="K597" i="4"/>
  <c r="L597" i="4" s="1"/>
  <c r="G585" i="5"/>
  <c r="K602" i="4"/>
  <c r="L602" i="4" s="1"/>
  <c r="K604" i="4"/>
  <c r="L604" i="4" s="1"/>
  <c r="K607" i="4"/>
  <c r="L607" i="4" s="1"/>
  <c r="G595" i="5"/>
  <c r="K614" i="4"/>
  <c r="L614" i="4" s="1"/>
  <c r="G602" i="5"/>
  <c r="K617" i="4"/>
  <c r="L617" i="4" s="1"/>
  <c r="G605" i="5"/>
  <c r="K624" i="4"/>
  <c r="L624" i="4" s="1"/>
  <c r="K627" i="4"/>
  <c r="L627" i="4" s="1"/>
  <c r="G615" i="5"/>
  <c r="K629" i="4"/>
  <c r="L629" i="4" s="1"/>
  <c r="G617" i="5"/>
  <c r="K634" i="4"/>
  <c r="L634" i="4" s="1"/>
  <c r="K636" i="4"/>
  <c r="L636" i="4" s="1"/>
  <c r="K639" i="4"/>
  <c r="L639" i="4" s="1"/>
  <c r="G627" i="5"/>
  <c r="K646" i="4"/>
  <c r="L646" i="4" s="1"/>
  <c r="G634" i="5"/>
  <c r="K649" i="4"/>
  <c r="L649" i="4" s="1"/>
  <c r="G637" i="5"/>
  <c r="K655" i="4"/>
  <c r="L655" i="4" s="1"/>
  <c r="K658" i="4"/>
  <c r="L658" i="4" s="1"/>
  <c r="G647" i="5"/>
  <c r="K660" i="4"/>
  <c r="L660" i="4" s="1"/>
  <c r="G649" i="5"/>
  <c r="K665" i="4"/>
  <c r="L665" i="4" s="1"/>
  <c r="K667" i="4"/>
  <c r="L667" i="4" s="1"/>
  <c r="K670" i="4"/>
  <c r="L670" i="4" s="1"/>
  <c r="G659" i="5"/>
  <c r="K672" i="4"/>
  <c r="L672" i="4" s="1"/>
  <c r="G661" i="5"/>
  <c r="K28" i="4"/>
  <c r="L28" i="4" s="1"/>
  <c r="K677" i="4"/>
  <c r="L677" i="4" s="1"/>
  <c r="K684" i="4"/>
  <c r="L684" i="4" s="1"/>
  <c r="G674" i="5"/>
  <c r="K702" i="4"/>
  <c r="L702" i="4" s="1"/>
  <c r="K705" i="4"/>
  <c r="L705" i="4" s="1"/>
  <c r="G695" i="5"/>
  <c r="K710" i="4"/>
  <c r="L710" i="4" s="1"/>
  <c r="K712" i="4"/>
  <c r="L712" i="4" s="1"/>
  <c r="G702" i="5"/>
  <c r="K719" i="4"/>
  <c r="L719" i="4" s="1"/>
  <c r="G710" i="5"/>
  <c r="K729" i="4"/>
  <c r="L729" i="4" s="1"/>
  <c r="K731" i="4"/>
  <c r="L731" i="4" s="1"/>
  <c r="G722" i="5"/>
  <c r="K742" i="4"/>
  <c r="L742" i="4" s="1"/>
  <c r="K744" i="4"/>
  <c r="L744" i="4" s="1"/>
  <c r="G738" i="5"/>
  <c r="K758" i="4"/>
  <c r="L758" i="4" s="1"/>
  <c r="K760" i="4"/>
  <c r="L760" i="4" s="1"/>
  <c r="G754" i="5"/>
  <c r="K774" i="4"/>
  <c r="L774" i="4" s="1"/>
  <c r="K776" i="4"/>
  <c r="L776" i="4" s="1"/>
  <c r="G770" i="5"/>
  <c r="K26" i="4"/>
  <c r="L26" i="4" s="1"/>
  <c r="K787" i="4"/>
  <c r="L787" i="4" s="1"/>
  <c r="G782" i="5"/>
  <c r="K789" i="4"/>
  <c r="L789" i="4" s="1"/>
  <c r="K796" i="4"/>
  <c r="L796" i="4" s="1"/>
  <c r="K803" i="4"/>
  <c r="L803" i="4" s="1"/>
  <c r="G798" i="5"/>
  <c r="K805" i="4"/>
  <c r="L805" i="4" s="1"/>
  <c r="K811" i="4"/>
  <c r="L811" i="4" s="1"/>
  <c r="K817" i="4"/>
  <c r="L817" i="4" s="1"/>
  <c r="G814" i="5"/>
  <c r="K819" i="4"/>
  <c r="L819" i="4" s="1"/>
  <c r="K825" i="4"/>
  <c r="L825" i="4" s="1"/>
  <c r="K45" i="4"/>
  <c r="L45" i="4" s="1"/>
  <c r="G830" i="5"/>
  <c r="K832" i="4"/>
  <c r="L832" i="4" s="1"/>
  <c r="K839" i="4"/>
  <c r="L839" i="4" s="1"/>
  <c r="K846" i="4"/>
  <c r="L846" i="4" s="1"/>
  <c r="G846" i="5"/>
  <c r="K848" i="4"/>
  <c r="L848" i="4" s="1"/>
  <c r="K854" i="4"/>
  <c r="L854" i="4" s="1"/>
  <c r="G845" i="5"/>
  <c r="G829" i="5"/>
  <c r="G813" i="5"/>
  <c r="G797" i="5"/>
  <c r="G781" i="5"/>
  <c r="G771" i="5"/>
  <c r="G765" i="5"/>
  <c r="G755" i="5"/>
  <c r="G749" i="5"/>
  <c r="G739" i="5"/>
  <c r="G733" i="5"/>
  <c r="G723" i="5"/>
  <c r="G717" i="5"/>
  <c r="G712" i="5"/>
  <c r="G705" i="5"/>
  <c r="G697" i="5"/>
  <c r="G689" i="5"/>
  <c r="G648" i="5"/>
  <c r="K603" i="4"/>
  <c r="L603" i="4" s="1"/>
  <c r="G591" i="5"/>
  <c r="K605" i="4"/>
  <c r="L605" i="4" s="1"/>
  <c r="G593" i="5"/>
  <c r="K615" i="4"/>
  <c r="L615" i="4" s="1"/>
  <c r="G603" i="5"/>
  <c r="K622" i="4"/>
  <c r="L622" i="4" s="1"/>
  <c r="G610" i="5"/>
  <c r="K625" i="4"/>
  <c r="L625" i="4" s="1"/>
  <c r="G613" i="5"/>
  <c r="K635" i="4"/>
  <c r="L635" i="4" s="1"/>
  <c r="G623" i="5"/>
  <c r="K637" i="4"/>
  <c r="L637" i="4" s="1"/>
  <c r="G625" i="5"/>
  <c r="K647" i="4"/>
  <c r="L647" i="4" s="1"/>
  <c r="G635" i="5"/>
  <c r="K41" i="4"/>
  <c r="L41" i="4" s="1"/>
  <c r="G642" i="5"/>
  <c r="K656" i="4"/>
  <c r="L656" i="4" s="1"/>
  <c r="G645" i="5"/>
  <c r="K666" i="4"/>
  <c r="L666" i="4" s="1"/>
  <c r="G655" i="5"/>
  <c r="K668" i="4"/>
  <c r="L668" i="4" s="1"/>
  <c r="G657" i="5"/>
  <c r="K673" i="4"/>
  <c r="L673" i="4" s="1"/>
  <c r="G662" i="5"/>
  <c r="K675" i="4"/>
  <c r="L675" i="4" s="1"/>
  <c r="G665" i="5"/>
  <c r="K685" i="4"/>
  <c r="L685" i="4" s="1"/>
  <c r="G675" i="5"/>
  <c r="K687" i="4"/>
  <c r="L687" i="4" s="1"/>
  <c r="G677" i="5"/>
  <c r="K700" i="4"/>
  <c r="L700" i="4" s="1"/>
  <c r="G690" i="5"/>
  <c r="K708" i="4"/>
  <c r="L708" i="4" s="1"/>
  <c r="G698" i="5"/>
  <c r="K8" i="4"/>
  <c r="L8" i="4" s="1"/>
  <c r="G703" i="5"/>
  <c r="K727" i="4"/>
  <c r="L727" i="4" s="1"/>
  <c r="G718" i="5"/>
  <c r="K22" i="4"/>
  <c r="L22" i="4" s="1"/>
  <c r="G734" i="5"/>
  <c r="K756" i="4"/>
  <c r="L756" i="4" s="1"/>
  <c r="G750" i="5"/>
  <c r="K772" i="4"/>
  <c r="L772" i="4" s="1"/>
  <c r="G766" i="5"/>
  <c r="K783" i="4"/>
  <c r="L783" i="4" s="1"/>
  <c r="G778" i="5"/>
  <c r="K799" i="4"/>
  <c r="L799" i="4" s="1"/>
  <c r="G794" i="5"/>
  <c r="K814" i="4"/>
  <c r="L814" i="4" s="1"/>
  <c r="G810" i="5"/>
  <c r="K828" i="4"/>
  <c r="L828" i="4" s="1"/>
  <c r="G826" i="5"/>
  <c r="K842" i="4"/>
  <c r="L842" i="4" s="1"/>
  <c r="G842" i="5"/>
  <c r="G849" i="5"/>
  <c r="G833" i="5"/>
  <c r="G817" i="5"/>
  <c r="G801" i="5"/>
  <c r="G785" i="5"/>
  <c r="G769" i="5"/>
  <c r="G759" i="5"/>
  <c r="G753" i="5"/>
  <c r="G743" i="5"/>
  <c r="G737" i="5"/>
  <c r="G727" i="5"/>
  <c r="G721" i="5"/>
  <c r="G711" i="5"/>
  <c r="G704" i="5"/>
  <c r="G676" i="5"/>
  <c r="K654" i="4"/>
  <c r="L654" i="4" s="1"/>
  <c r="G643" i="5"/>
  <c r="K661" i="4"/>
  <c r="L661" i="4" s="1"/>
  <c r="G650" i="5"/>
  <c r="K664" i="4"/>
  <c r="L664" i="4" s="1"/>
  <c r="G653" i="5"/>
  <c r="K674" i="4"/>
  <c r="L674" i="4" s="1"/>
  <c r="G663" i="5"/>
  <c r="K676" i="4"/>
  <c r="L676" i="4" s="1"/>
  <c r="G666" i="5"/>
  <c r="K681" i="4"/>
  <c r="L681" i="4" s="1"/>
  <c r="G671" i="5"/>
  <c r="K683" i="4"/>
  <c r="L683" i="4" s="1"/>
  <c r="G673" i="5"/>
  <c r="K688" i="4"/>
  <c r="L688" i="4" s="1"/>
  <c r="G678" i="5"/>
  <c r="K691" i="4"/>
  <c r="L691" i="4" s="1"/>
  <c r="G681" i="5"/>
  <c r="K701" i="4"/>
  <c r="L701" i="4" s="1"/>
  <c r="G691" i="5"/>
  <c r="K709" i="4"/>
  <c r="L709" i="4" s="1"/>
  <c r="G699" i="5"/>
  <c r="K715" i="4"/>
  <c r="L715" i="4" s="1"/>
  <c r="G706" i="5"/>
  <c r="K723" i="4"/>
  <c r="L723" i="4" s="1"/>
  <c r="G714" i="5"/>
  <c r="K738" i="4"/>
  <c r="L738" i="4" s="1"/>
  <c r="G730" i="5"/>
  <c r="K752" i="4"/>
  <c r="L752" i="4" s="1"/>
  <c r="G746" i="5"/>
  <c r="K768" i="4"/>
  <c r="L768" i="4" s="1"/>
  <c r="G762" i="5"/>
  <c r="K780" i="4"/>
  <c r="L780" i="4" s="1"/>
  <c r="G774" i="5"/>
  <c r="K795" i="4"/>
  <c r="L795" i="4" s="1"/>
  <c r="G790" i="5"/>
  <c r="K810" i="4"/>
  <c r="L810" i="4" s="1"/>
  <c r="G806" i="5"/>
  <c r="K824" i="4"/>
  <c r="L824" i="4" s="1"/>
  <c r="G822" i="5"/>
  <c r="K838" i="4"/>
  <c r="L838" i="4" s="1"/>
  <c r="G838" i="5"/>
  <c r="K853" i="4"/>
  <c r="L853" i="4" s="1"/>
  <c r="G854" i="5"/>
  <c r="G853" i="5"/>
  <c r="G843" i="5"/>
  <c r="G837" i="5"/>
  <c r="G827" i="5"/>
  <c r="G821" i="5"/>
  <c r="G811" i="5"/>
  <c r="G805" i="5"/>
  <c r="G795" i="5"/>
  <c r="G789" i="5"/>
  <c r="G779" i="5"/>
  <c r="G773" i="5"/>
  <c r="G763" i="5"/>
  <c r="G757" i="5"/>
  <c r="G747" i="5"/>
  <c r="G741" i="5"/>
  <c r="G731" i="5"/>
  <c r="G725" i="5"/>
  <c r="G715" i="5"/>
  <c r="G709" i="5"/>
  <c r="G701" i="5"/>
  <c r="G693" i="5"/>
  <c r="G685" i="5"/>
  <c r="K401" i="4"/>
  <c r="L401" i="4" s="1"/>
  <c r="G370" i="5"/>
  <c r="K415" i="4"/>
  <c r="L415" i="4" s="1"/>
  <c r="G386" i="5"/>
  <c r="K429" i="4"/>
  <c r="L429" i="4" s="1"/>
  <c r="G402" i="5"/>
  <c r="K442" i="4"/>
  <c r="L442" i="4" s="1"/>
  <c r="G418" i="5"/>
  <c r="K455" i="4"/>
  <c r="L455" i="4" s="1"/>
  <c r="G434" i="5"/>
  <c r="K471" i="4"/>
  <c r="L471" i="4" s="1"/>
  <c r="G450" i="5"/>
  <c r="K487" i="4"/>
  <c r="L487" i="4" s="1"/>
  <c r="G466" i="5"/>
  <c r="K502" i="4"/>
  <c r="L502" i="4" s="1"/>
  <c r="G482" i="5"/>
  <c r="K517" i="4"/>
  <c r="L517" i="4" s="1"/>
  <c r="G498" i="5"/>
  <c r="K531" i="4"/>
  <c r="L531" i="4" s="1"/>
  <c r="G514" i="5"/>
  <c r="K547" i="4"/>
  <c r="L547" i="4" s="1"/>
  <c r="G530" i="5"/>
  <c r="K563" i="4"/>
  <c r="L563" i="4" s="1"/>
  <c r="G546" i="5"/>
  <c r="K577" i="4"/>
  <c r="L577" i="4" s="1"/>
  <c r="G562" i="5"/>
  <c r="K21" i="4"/>
  <c r="L21" i="4" s="1"/>
  <c r="G565" i="5"/>
  <c r="K587" i="4"/>
  <c r="L587" i="4" s="1"/>
  <c r="G575" i="5"/>
  <c r="K589" i="4"/>
  <c r="L589" i="4" s="1"/>
  <c r="G577" i="5"/>
  <c r="K599" i="4"/>
  <c r="L599" i="4" s="1"/>
  <c r="G587" i="5"/>
  <c r="K606" i="4"/>
  <c r="L606" i="4" s="1"/>
  <c r="G594" i="5"/>
  <c r="K609" i="4"/>
  <c r="L609" i="4" s="1"/>
  <c r="G597" i="5"/>
  <c r="K619" i="4"/>
  <c r="L619" i="4" s="1"/>
  <c r="G607" i="5"/>
  <c r="K621" i="4"/>
  <c r="L621" i="4" s="1"/>
  <c r="G609" i="5"/>
  <c r="K631" i="4"/>
  <c r="L631" i="4" s="1"/>
  <c r="G619" i="5"/>
  <c r="K638" i="4"/>
  <c r="L638" i="4" s="1"/>
  <c r="G626" i="5"/>
  <c r="K641" i="4"/>
  <c r="L641" i="4" s="1"/>
  <c r="G629" i="5"/>
  <c r="K651" i="4"/>
  <c r="L651" i="4" s="1"/>
  <c r="G639" i="5"/>
  <c r="K653" i="4"/>
  <c r="L653" i="4" s="1"/>
  <c r="G641" i="5"/>
  <c r="K657" i="4"/>
  <c r="L657" i="4" s="1"/>
  <c r="K662" i="4"/>
  <c r="L662" i="4" s="1"/>
  <c r="G651" i="5"/>
  <c r="K669" i="4"/>
  <c r="L669" i="4" s="1"/>
  <c r="G658" i="5"/>
  <c r="K679" i="4"/>
  <c r="L679" i="4" s="1"/>
  <c r="G669" i="5"/>
  <c r="K689" i="4"/>
  <c r="L689" i="4" s="1"/>
  <c r="G679" i="5"/>
  <c r="K692" i="4"/>
  <c r="L692" i="4" s="1"/>
  <c r="G682" i="5"/>
  <c r="K694" i="4"/>
  <c r="L694" i="4" s="1"/>
  <c r="K697" i="4"/>
  <c r="L697" i="4" s="1"/>
  <c r="G687" i="5"/>
  <c r="K704" i="4"/>
  <c r="L704" i="4" s="1"/>
  <c r="G694" i="5"/>
  <c r="K716" i="4"/>
  <c r="L716" i="4" s="1"/>
  <c r="G707" i="5"/>
  <c r="K733" i="4"/>
  <c r="L733" i="4" s="1"/>
  <c r="K13" i="4"/>
  <c r="L13" i="4" s="1"/>
  <c r="G726" i="5"/>
  <c r="K746" i="4"/>
  <c r="L746" i="4" s="1"/>
  <c r="K748" i="4"/>
  <c r="L748" i="4" s="1"/>
  <c r="G742" i="5"/>
  <c r="K762" i="4"/>
  <c r="L762" i="4" s="1"/>
  <c r="K764" i="4"/>
  <c r="L764" i="4" s="1"/>
  <c r="G758" i="5"/>
  <c r="K778" i="4"/>
  <c r="L778" i="4" s="1"/>
  <c r="K791" i="4"/>
  <c r="L791" i="4" s="1"/>
  <c r="G786" i="5"/>
  <c r="K793" i="4"/>
  <c r="L793" i="4" s="1"/>
  <c r="K807" i="4"/>
  <c r="L807" i="4" s="1"/>
  <c r="G802" i="5"/>
  <c r="K27" i="4"/>
  <c r="L27" i="4" s="1"/>
  <c r="K821" i="4"/>
  <c r="L821" i="4" s="1"/>
  <c r="G818" i="5"/>
  <c r="K823" i="4"/>
  <c r="L823" i="4" s="1"/>
  <c r="K834" i="4"/>
  <c r="L834" i="4" s="1"/>
  <c r="G834" i="5"/>
  <c r="K836" i="4"/>
  <c r="L836" i="4" s="1"/>
  <c r="K849" i="4"/>
  <c r="L849" i="4" s="1"/>
  <c r="G850" i="5"/>
  <c r="K851" i="4"/>
  <c r="L851" i="4" s="1"/>
  <c r="G857" i="5"/>
  <c r="G841" i="5"/>
  <c r="G825" i="5"/>
  <c r="G809" i="5"/>
  <c r="G793" i="5"/>
  <c r="G777" i="5"/>
  <c r="G767" i="5"/>
  <c r="G761" i="5"/>
  <c r="G751" i="5"/>
  <c r="G745" i="5"/>
  <c r="G735" i="5"/>
  <c r="G729" i="5"/>
  <c r="G719" i="5"/>
  <c r="G713" i="5"/>
  <c r="I858" i="4"/>
  <c r="G859" i="5" l="1"/>
  <c r="I856" i="3" l="1"/>
  <c r="K856" i="3" s="1"/>
  <c r="I855" i="3"/>
  <c r="K855" i="3" s="1"/>
  <c r="I854" i="3"/>
  <c r="K854" i="3" s="1"/>
  <c r="I853" i="3"/>
  <c r="K853" i="3" s="1"/>
  <c r="I852" i="3"/>
  <c r="K852" i="3" s="1"/>
  <c r="I851" i="3"/>
  <c r="K851" i="3" s="1"/>
  <c r="I850" i="3"/>
  <c r="K850" i="3" s="1"/>
  <c r="I849" i="3"/>
  <c r="K849" i="3" s="1"/>
  <c r="I848" i="3"/>
  <c r="K848" i="3" s="1"/>
  <c r="I847" i="3"/>
  <c r="K847" i="3" s="1"/>
  <c r="I846" i="3"/>
  <c r="K846" i="3" s="1"/>
  <c r="I845" i="3"/>
  <c r="K845" i="3" s="1"/>
  <c r="I844" i="3"/>
  <c r="K844" i="3" s="1"/>
  <c r="I843" i="3"/>
  <c r="K843" i="3" s="1"/>
  <c r="I842" i="3"/>
  <c r="K842" i="3" s="1"/>
  <c r="I841" i="3"/>
  <c r="K841" i="3" s="1"/>
  <c r="I840" i="3"/>
  <c r="K840" i="3" s="1"/>
  <c r="I839" i="3"/>
  <c r="K839" i="3" s="1"/>
  <c r="I838" i="3"/>
  <c r="K838" i="3" s="1"/>
  <c r="I837" i="3"/>
  <c r="K837" i="3" s="1"/>
  <c r="I836" i="3"/>
  <c r="K836" i="3" s="1"/>
  <c r="I835" i="3"/>
  <c r="K835" i="3" s="1"/>
  <c r="I834" i="3"/>
  <c r="K834" i="3" s="1"/>
  <c r="I833" i="3"/>
  <c r="K833" i="3" s="1"/>
  <c r="I832" i="3"/>
  <c r="K832" i="3" s="1"/>
  <c r="I831" i="3"/>
  <c r="K831" i="3" s="1"/>
  <c r="I830" i="3"/>
  <c r="K830" i="3" s="1"/>
  <c r="I829" i="3"/>
  <c r="K829" i="3" s="1"/>
  <c r="I828" i="3"/>
  <c r="K828" i="3" s="1"/>
  <c r="I827" i="3"/>
  <c r="K827" i="3" s="1"/>
  <c r="I826" i="3"/>
  <c r="K826" i="3" s="1"/>
  <c r="I825" i="3"/>
  <c r="K825" i="3" s="1"/>
  <c r="I824" i="3"/>
  <c r="K824" i="3" s="1"/>
  <c r="I823" i="3"/>
  <c r="K823" i="3" s="1"/>
  <c r="I822" i="3"/>
  <c r="K822" i="3" s="1"/>
  <c r="I821" i="3"/>
  <c r="K821" i="3" s="1"/>
  <c r="I820" i="3"/>
  <c r="K820" i="3" s="1"/>
  <c r="I819" i="3"/>
  <c r="K819" i="3" s="1"/>
  <c r="I818" i="3"/>
  <c r="K818" i="3" s="1"/>
  <c r="I817" i="3"/>
  <c r="K817" i="3" s="1"/>
  <c r="I816" i="3"/>
  <c r="K816" i="3" s="1"/>
  <c r="I815" i="3"/>
  <c r="K815" i="3" s="1"/>
  <c r="I814" i="3"/>
  <c r="K814" i="3" s="1"/>
  <c r="I813" i="3"/>
  <c r="K813" i="3" s="1"/>
  <c r="I812" i="3"/>
  <c r="K812" i="3" s="1"/>
  <c r="I811" i="3"/>
  <c r="K811" i="3" s="1"/>
  <c r="I810" i="3"/>
  <c r="K810" i="3" s="1"/>
  <c r="I809" i="3"/>
  <c r="K809" i="3" s="1"/>
  <c r="I808" i="3"/>
  <c r="K808" i="3" s="1"/>
  <c r="I807" i="3"/>
  <c r="K807" i="3" s="1"/>
  <c r="I806" i="3"/>
  <c r="K806" i="3" s="1"/>
  <c r="I805" i="3"/>
  <c r="K805" i="3" s="1"/>
  <c r="I804" i="3"/>
  <c r="K804" i="3" s="1"/>
  <c r="I803" i="3"/>
  <c r="K803" i="3" s="1"/>
  <c r="I802" i="3"/>
  <c r="K802" i="3" s="1"/>
  <c r="I801" i="3"/>
  <c r="K801" i="3" s="1"/>
  <c r="I800" i="3"/>
  <c r="K800" i="3" s="1"/>
  <c r="I799" i="3"/>
  <c r="K799" i="3" s="1"/>
  <c r="I798" i="3"/>
  <c r="K798" i="3" s="1"/>
  <c r="I797" i="3"/>
  <c r="K797" i="3" s="1"/>
  <c r="I796" i="3"/>
  <c r="K796" i="3" s="1"/>
  <c r="I795" i="3"/>
  <c r="K795" i="3" s="1"/>
  <c r="I794" i="3"/>
  <c r="K794" i="3" s="1"/>
  <c r="I793" i="3"/>
  <c r="K793" i="3" s="1"/>
  <c r="I792" i="3"/>
  <c r="K792" i="3" s="1"/>
  <c r="I791" i="3"/>
  <c r="K791" i="3" s="1"/>
  <c r="I790" i="3"/>
  <c r="K790" i="3" s="1"/>
  <c r="I789" i="3"/>
  <c r="K789" i="3" s="1"/>
  <c r="I788" i="3"/>
  <c r="K788" i="3" s="1"/>
  <c r="I787" i="3"/>
  <c r="K787" i="3" s="1"/>
  <c r="I786" i="3"/>
  <c r="K786" i="3" s="1"/>
  <c r="I785" i="3"/>
  <c r="K785" i="3" s="1"/>
  <c r="I784" i="3"/>
  <c r="K784" i="3" s="1"/>
  <c r="I783" i="3"/>
  <c r="K783" i="3" s="1"/>
  <c r="I782" i="3"/>
  <c r="K782" i="3" s="1"/>
  <c r="I781" i="3"/>
  <c r="K781" i="3" s="1"/>
  <c r="I780" i="3"/>
  <c r="K780" i="3" s="1"/>
  <c r="I779" i="3"/>
  <c r="K779" i="3" s="1"/>
  <c r="I778" i="3"/>
  <c r="K778" i="3" s="1"/>
  <c r="I777" i="3"/>
  <c r="K777" i="3" s="1"/>
  <c r="I776" i="3"/>
  <c r="K776" i="3" s="1"/>
  <c r="I775" i="3"/>
  <c r="K775" i="3" s="1"/>
  <c r="I774" i="3"/>
  <c r="K774" i="3" s="1"/>
  <c r="I773" i="3"/>
  <c r="K773" i="3" s="1"/>
  <c r="I772" i="3"/>
  <c r="K772" i="3" s="1"/>
  <c r="I771" i="3"/>
  <c r="K771" i="3" s="1"/>
  <c r="I770" i="3"/>
  <c r="K770" i="3" s="1"/>
  <c r="I769" i="3"/>
  <c r="K769" i="3" s="1"/>
  <c r="I768" i="3"/>
  <c r="K768" i="3" s="1"/>
  <c r="I767" i="3"/>
  <c r="K767" i="3" s="1"/>
  <c r="I766" i="3"/>
  <c r="K766" i="3" s="1"/>
  <c r="I765" i="3"/>
  <c r="K765" i="3" s="1"/>
  <c r="I764" i="3"/>
  <c r="K764" i="3" s="1"/>
  <c r="I763" i="3"/>
  <c r="K763" i="3" s="1"/>
  <c r="I762" i="3"/>
  <c r="K762" i="3" s="1"/>
  <c r="I761" i="3"/>
  <c r="K761" i="3" s="1"/>
  <c r="I760" i="3"/>
  <c r="K760" i="3" s="1"/>
  <c r="I759" i="3"/>
  <c r="K759" i="3" s="1"/>
  <c r="I758" i="3"/>
  <c r="K758" i="3" s="1"/>
  <c r="I757" i="3"/>
  <c r="K757" i="3" s="1"/>
  <c r="I756" i="3"/>
  <c r="K756" i="3" s="1"/>
  <c r="I755" i="3"/>
  <c r="K755" i="3" s="1"/>
  <c r="I754" i="3"/>
  <c r="K754" i="3" s="1"/>
  <c r="I753" i="3"/>
  <c r="K753" i="3" s="1"/>
  <c r="I752" i="3"/>
  <c r="K752" i="3" s="1"/>
  <c r="I751" i="3"/>
  <c r="K751" i="3" s="1"/>
  <c r="I750" i="3"/>
  <c r="K750" i="3" s="1"/>
  <c r="I749" i="3"/>
  <c r="K749" i="3" s="1"/>
  <c r="I748" i="3"/>
  <c r="K748" i="3" s="1"/>
  <c r="I747" i="3"/>
  <c r="K747" i="3" s="1"/>
  <c r="I746" i="3"/>
  <c r="K746" i="3" s="1"/>
  <c r="I745" i="3"/>
  <c r="K745" i="3" s="1"/>
  <c r="I744" i="3"/>
  <c r="K744" i="3" s="1"/>
  <c r="I743" i="3"/>
  <c r="K743" i="3" s="1"/>
  <c r="I742" i="3"/>
  <c r="K742" i="3" s="1"/>
  <c r="I741" i="3"/>
  <c r="K741" i="3" s="1"/>
  <c r="I740" i="3"/>
  <c r="K740" i="3" s="1"/>
  <c r="I739" i="3"/>
  <c r="K739" i="3" s="1"/>
  <c r="I738" i="3"/>
  <c r="K738" i="3" s="1"/>
  <c r="I737" i="3"/>
  <c r="K737" i="3" s="1"/>
  <c r="I736" i="3"/>
  <c r="K736" i="3" s="1"/>
  <c r="I735" i="3"/>
  <c r="K735" i="3" s="1"/>
  <c r="I734" i="3"/>
  <c r="K734" i="3" s="1"/>
  <c r="I733" i="3"/>
  <c r="K733" i="3" s="1"/>
  <c r="I732" i="3"/>
  <c r="K732" i="3" s="1"/>
  <c r="I731" i="3"/>
  <c r="K731" i="3" s="1"/>
  <c r="I730" i="3"/>
  <c r="K730" i="3" s="1"/>
  <c r="I729" i="3"/>
  <c r="K729" i="3" s="1"/>
  <c r="I728" i="3"/>
  <c r="K728" i="3" s="1"/>
  <c r="I727" i="3"/>
  <c r="K727" i="3" s="1"/>
  <c r="I726" i="3"/>
  <c r="K726" i="3" s="1"/>
  <c r="I725" i="3"/>
  <c r="K725" i="3" s="1"/>
  <c r="I724" i="3"/>
  <c r="K724" i="3" s="1"/>
  <c r="I723" i="3"/>
  <c r="K723" i="3" s="1"/>
  <c r="I722" i="3"/>
  <c r="K722" i="3" s="1"/>
  <c r="I721" i="3"/>
  <c r="K721" i="3" s="1"/>
  <c r="I720" i="3"/>
  <c r="K720" i="3" s="1"/>
  <c r="I719" i="3"/>
  <c r="K719" i="3" s="1"/>
  <c r="I718" i="3"/>
  <c r="K718" i="3" s="1"/>
  <c r="I717" i="3"/>
  <c r="K717" i="3" s="1"/>
  <c r="I716" i="3"/>
  <c r="K716" i="3" s="1"/>
  <c r="I715" i="3"/>
  <c r="K715" i="3" s="1"/>
  <c r="I714" i="3"/>
  <c r="K714" i="3" s="1"/>
  <c r="I713" i="3"/>
  <c r="K713" i="3" s="1"/>
  <c r="I712" i="3"/>
  <c r="K712" i="3" s="1"/>
  <c r="I711" i="3"/>
  <c r="K711" i="3" s="1"/>
  <c r="I710" i="3"/>
  <c r="K710" i="3" s="1"/>
  <c r="I709" i="3"/>
  <c r="K709" i="3" s="1"/>
  <c r="I708" i="3"/>
  <c r="K708" i="3" s="1"/>
  <c r="I707" i="3"/>
  <c r="K707" i="3" s="1"/>
  <c r="I706" i="3"/>
  <c r="K706" i="3" s="1"/>
  <c r="I705" i="3"/>
  <c r="K705" i="3" s="1"/>
  <c r="I704" i="3"/>
  <c r="K704" i="3" s="1"/>
  <c r="I703" i="3"/>
  <c r="K703" i="3" s="1"/>
  <c r="I702" i="3"/>
  <c r="K702" i="3" s="1"/>
  <c r="I701" i="3"/>
  <c r="K701" i="3" s="1"/>
  <c r="I700" i="3"/>
  <c r="K700" i="3" s="1"/>
  <c r="I699" i="3"/>
  <c r="K699" i="3" s="1"/>
  <c r="I698" i="3"/>
  <c r="K698" i="3" s="1"/>
  <c r="I697" i="3"/>
  <c r="K697" i="3" s="1"/>
  <c r="I696" i="3"/>
  <c r="K696" i="3" s="1"/>
  <c r="I695" i="3"/>
  <c r="K695" i="3" s="1"/>
  <c r="I694" i="3"/>
  <c r="K694" i="3" s="1"/>
  <c r="I693" i="3"/>
  <c r="K693" i="3" s="1"/>
  <c r="I692" i="3"/>
  <c r="K692" i="3" s="1"/>
  <c r="I691" i="3"/>
  <c r="K691" i="3" s="1"/>
  <c r="I690" i="3"/>
  <c r="K690" i="3" s="1"/>
  <c r="I689" i="3"/>
  <c r="K689" i="3" s="1"/>
  <c r="I688" i="3"/>
  <c r="K688" i="3" s="1"/>
  <c r="I687" i="3"/>
  <c r="K687" i="3" s="1"/>
  <c r="I686" i="3"/>
  <c r="K686" i="3" s="1"/>
  <c r="I685" i="3"/>
  <c r="K685" i="3" s="1"/>
  <c r="I684" i="3"/>
  <c r="K684" i="3" s="1"/>
  <c r="I683" i="3"/>
  <c r="K683" i="3" s="1"/>
  <c r="I682" i="3"/>
  <c r="K682" i="3" s="1"/>
  <c r="I681" i="3"/>
  <c r="K681" i="3" s="1"/>
  <c r="I680" i="3"/>
  <c r="K680" i="3" s="1"/>
  <c r="I679" i="3"/>
  <c r="K679" i="3" s="1"/>
  <c r="I678" i="3"/>
  <c r="K678" i="3" s="1"/>
  <c r="I677" i="3"/>
  <c r="K677" i="3" s="1"/>
  <c r="I676" i="3"/>
  <c r="K676" i="3" s="1"/>
  <c r="I675" i="3"/>
  <c r="K675" i="3" s="1"/>
  <c r="I674" i="3"/>
  <c r="K674" i="3" s="1"/>
  <c r="I673" i="3"/>
  <c r="K673" i="3" s="1"/>
  <c r="I672" i="3"/>
  <c r="K672" i="3" s="1"/>
  <c r="I671" i="3"/>
  <c r="K671" i="3" s="1"/>
  <c r="I670" i="3"/>
  <c r="K670" i="3" s="1"/>
  <c r="I669" i="3"/>
  <c r="K669" i="3" s="1"/>
  <c r="I668" i="3"/>
  <c r="K668" i="3" s="1"/>
  <c r="I667" i="3"/>
  <c r="K667" i="3" s="1"/>
  <c r="I666" i="3"/>
  <c r="K666" i="3" s="1"/>
  <c r="I665" i="3"/>
  <c r="K665" i="3" s="1"/>
  <c r="I664" i="3"/>
  <c r="K664" i="3" s="1"/>
  <c r="I663" i="3"/>
  <c r="K663" i="3" s="1"/>
  <c r="I662" i="3"/>
  <c r="K662" i="3" s="1"/>
  <c r="I661" i="3"/>
  <c r="K661" i="3" s="1"/>
  <c r="I660" i="3"/>
  <c r="K660" i="3" s="1"/>
  <c r="I659" i="3"/>
  <c r="K659" i="3" s="1"/>
  <c r="I658" i="3"/>
  <c r="K658" i="3" s="1"/>
  <c r="I657" i="3"/>
  <c r="K657" i="3" s="1"/>
  <c r="I656" i="3"/>
  <c r="K656" i="3" s="1"/>
  <c r="I655" i="3"/>
  <c r="K655" i="3" s="1"/>
  <c r="I654" i="3"/>
  <c r="K654" i="3" s="1"/>
  <c r="I653" i="3"/>
  <c r="K653" i="3" s="1"/>
  <c r="I652" i="3"/>
  <c r="K652" i="3" s="1"/>
  <c r="I651" i="3"/>
  <c r="K651" i="3" s="1"/>
  <c r="I650" i="3"/>
  <c r="K650" i="3" s="1"/>
  <c r="I649" i="3"/>
  <c r="K649" i="3" s="1"/>
  <c r="I648" i="3"/>
  <c r="K648" i="3" s="1"/>
  <c r="I647" i="3"/>
  <c r="K647" i="3" s="1"/>
  <c r="I646" i="3"/>
  <c r="K646" i="3" s="1"/>
  <c r="I645" i="3"/>
  <c r="K645" i="3" s="1"/>
  <c r="I644" i="3"/>
  <c r="K644" i="3" s="1"/>
  <c r="I643" i="3"/>
  <c r="K643" i="3" s="1"/>
  <c r="I642" i="3"/>
  <c r="K642" i="3" s="1"/>
  <c r="I641" i="3"/>
  <c r="K641" i="3" s="1"/>
  <c r="I640" i="3"/>
  <c r="K640" i="3" s="1"/>
  <c r="I639" i="3"/>
  <c r="K639" i="3" s="1"/>
  <c r="I638" i="3"/>
  <c r="K638" i="3" s="1"/>
  <c r="I637" i="3"/>
  <c r="K637" i="3" s="1"/>
  <c r="I636" i="3"/>
  <c r="K636" i="3" s="1"/>
  <c r="I635" i="3"/>
  <c r="K635" i="3" s="1"/>
  <c r="I634" i="3"/>
  <c r="K634" i="3" s="1"/>
  <c r="I633" i="3"/>
  <c r="K633" i="3" s="1"/>
  <c r="I632" i="3"/>
  <c r="K632" i="3" s="1"/>
  <c r="I631" i="3"/>
  <c r="K631" i="3" s="1"/>
  <c r="I630" i="3"/>
  <c r="K630" i="3" s="1"/>
  <c r="I629" i="3"/>
  <c r="K629" i="3" s="1"/>
  <c r="I628" i="3"/>
  <c r="K628" i="3" s="1"/>
  <c r="I627" i="3"/>
  <c r="K627" i="3" s="1"/>
  <c r="I626" i="3"/>
  <c r="K626" i="3" s="1"/>
  <c r="I625" i="3"/>
  <c r="K625" i="3" s="1"/>
  <c r="I624" i="3"/>
  <c r="K624" i="3" s="1"/>
  <c r="I623" i="3"/>
  <c r="K623" i="3" s="1"/>
  <c r="I622" i="3"/>
  <c r="K622" i="3" s="1"/>
  <c r="I621" i="3"/>
  <c r="K621" i="3" s="1"/>
  <c r="I620" i="3"/>
  <c r="K620" i="3" s="1"/>
  <c r="I619" i="3"/>
  <c r="K619" i="3" s="1"/>
  <c r="I618" i="3"/>
  <c r="K618" i="3" s="1"/>
  <c r="I617" i="3"/>
  <c r="K617" i="3" s="1"/>
  <c r="I616" i="3"/>
  <c r="K616" i="3" s="1"/>
  <c r="I615" i="3"/>
  <c r="K615" i="3" s="1"/>
  <c r="I614" i="3"/>
  <c r="K614" i="3" s="1"/>
  <c r="I613" i="3"/>
  <c r="K613" i="3" s="1"/>
  <c r="I612" i="3"/>
  <c r="K612" i="3" s="1"/>
  <c r="I611" i="3"/>
  <c r="K611" i="3" s="1"/>
  <c r="I610" i="3"/>
  <c r="K610" i="3" s="1"/>
  <c r="I609" i="3"/>
  <c r="K609" i="3" s="1"/>
  <c r="I608" i="3"/>
  <c r="K608" i="3" s="1"/>
  <c r="I607" i="3"/>
  <c r="K607" i="3" s="1"/>
  <c r="I606" i="3"/>
  <c r="K606" i="3" s="1"/>
  <c r="I605" i="3"/>
  <c r="K605" i="3" s="1"/>
  <c r="I604" i="3"/>
  <c r="K604" i="3" s="1"/>
  <c r="I603" i="3"/>
  <c r="K603" i="3" s="1"/>
  <c r="I602" i="3"/>
  <c r="K602" i="3" s="1"/>
  <c r="I601" i="3"/>
  <c r="K601" i="3" s="1"/>
  <c r="I600" i="3"/>
  <c r="K600" i="3" s="1"/>
  <c r="I599" i="3"/>
  <c r="K599" i="3" s="1"/>
  <c r="I598" i="3"/>
  <c r="K598" i="3" s="1"/>
  <c r="I597" i="3"/>
  <c r="K597" i="3" s="1"/>
  <c r="I596" i="3"/>
  <c r="K596" i="3" s="1"/>
  <c r="I595" i="3"/>
  <c r="K595" i="3" s="1"/>
  <c r="I594" i="3"/>
  <c r="K594" i="3" s="1"/>
  <c r="I593" i="3"/>
  <c r="K593" i="3" s="1"/>
  <c r="I592" i="3"/>
  <c r="K592" i="3" s="1"/>
  <c r="I591" i="3"/>
  <c r="K591" i="3" s="1"/>
  <c r="I590" i="3"/>
  <c r="K590" i="3" s="1"/>
  <c r="I589" i="3"/>
  <c r="K589" i="3" s="1"/>
  <c r="I588" i="3"/>
  <c r="K588" i="3" s="1"/>
  <c r="I587" i="3"/>
  <c r="K587" i="3" s="1"/>
  <c r="I586" i="3"/>
  <c r="K586" i="3" s="1"/>
  <c r="I585" i="3"/>
  <c r="K585" i="3" s="1"/>
  <c r="I584" i="3"/>
  <c r="K584" i="3" s="1"/>
  <c r="I583" i="3"/>
  <c r="K583" i="3" s="1"/>
  <c r="I582" i="3"/>
  <c r="K582" i="3" s="1"/>
  <c r="I581" i="3"/>
  <c r="K581" i="3" s="1"/>
  <c r="I580" i="3"/>
  <c r="K580" i="3" s="1"/>
  <c r="I579" i="3"/>
  <c r="K579" i="3" s="1"/>
  <c r="I578" i="3"/>
  <c r="K578" i="3" s="1"/>
  <c r="I577" i="3"/>
  <c r="K577" i="3" s="1"/>
  <c r="I576" i="3"/>
  <c r="K576" i="3" s="1"/>
  <c r="I575" i="3"/>
  <c r="K575" i="3" s="1"/>
  <c r="I574" i="3"/>
  <c r="K574" i="3" s="1"/>
  <c r="I573" i="3"/>
  <c r="K573" i="3" s="1"/>
  <c r="I572" i="3"/>
  <c r="K572" i="3" s="1"/>
  <c r="I571" i="3"/>
  <c r="K571" i="3" s="1"/>
  <c r="I570" i="3"/>
  <c r="K570" i="3" s="1"/>
  <c r="I569" i="3"/>
  <c r="K569" i="3" s="1"/>
  <c r="I568" i="3"/>
  <c r="K568" i="3" s="1"/>
  <c r="I567" i="3"/>
  <c r="K567" i="3" s="1"/>
  <c r="I566" i="3"/>
  <c r="K566" i="3" s="1"/>
  <c r="I565" i="3"/>
  <c r="K565" i="3" s="1"/>
  <c r="I564" i="3"/>
  <c r="K564" i="3" s="1"/>
  <c r="I563" i="3"/>
  <c r="K563" i="3" s="1"/>
  <c r="I562" i="3"/>
  <c r="K562" i="3" s="1"/>
  <c r="I561" i="3"/>
  <c r="K561" i="3" s="1"/>
  <c r="I560" i="3"/>
  <c r="K560" i="3" s="1"/>
  <c r="I559" i="3"/>
  <c r="K559" i="3" s="1"/>
  <c r="I558" i="3"/>
  <c r="K558" i="3" s="1"/>
  <c r="I557" i="3"/>
  <c r="K557" i="3" s="1"/>
  <c r="I556" i="3"/>
  <c r="K556" i="3" s="1"/>
  <c r="I555" i="3"/>
  <c r="K555" i="3" s="1"/>
  <c r="I554" i="3"/>
  <c r="K554" i="3" s="1"/>
  <c r="I553" i="3"/>
  <c r="K553" i="3" s="1"/>
  <c r="I552" i="3"/>
  <c r="K552" i="3" s="1"/>
  <c r="I551" i="3"/>
  <c r="K551" i="3" s="1"/>
  <c r="I550" i="3"/>
  <c r="K550" i="3" s="1"/>
  <c r="I549" i="3"/>
  <c r="K549" i="3" s="1"/>
  <c r="I548" i="3"/>
  <c r="K548" i="3" s="1"/>
  <c r="I547" i="3"/>
  <c r="K547" i="3" s="1"/>
  <c r="I546" i="3"/>
  <c r="K546" i="3" s="1"/>
  <c r="I545" i="3"/>
  <c r="K545" i="3" s="1"/>
  <c r="I544" i="3"/>
  <c r="K544" i="3" s="1"/>
  <c r="I543" i="3"/>
  <c r="K543" i="3" s="1"/>
  <c r="I542" i="3"/>
  <c r="K542" i="3" s="1"/>
  <c r="I541" i="3"/>
  <c r="K541" i="3" s="1"/>
  <c r="I540" i="3"/>
  <c r="K540" i="3" s="1"/>
  <c r="I539" i="3"/>
  <c r="K539" i="3" s="1"/>
  <c r="I538" i="3"/>
  <c r="K538" i="3" s="1"/>
  <c r="I537" i="3"/>
  <c r="K537" i="3" s="1"/>
  <c r="I536" i="3"/>
  <c r="K536" i="3" s="1"/>
  <c r="I535" i="3"/>
  <c r="K535" i="3" s="1"/>
  <c r="I534" i="3"/>
  <c r="K534" i="3" s="1"/>
  <c r="I533" i="3"/>
  <c r="K533" i="3" s="1"/>
  <c r="I532" i="3"/>
  <c r="K532" i="3" s="1"/>
  <c r="I531" i="3"/>
  <c r="K531" i="3" s="1"/>
  <c r="I530" i="3"/>
  <c r="K530" i="3" s="1"/>
  <c r="I529" i="3"/>
  <c r="K529" i="3" s="1"/>
  <c r="I528" i="3"/>
  <c r="K528" i="3" s="1"/>
  <c r="I527" i="3"/>
  <c r="K527" i="3" s="1"/>
  <c r="I526" i="3"/>
  <c r="K526" i="3" s="1"/>
  <c r="I525" i="3"/>
  <c r="K525" i="3" s="1"/>
  <c r="I524" i="3"/>
  <c r="K524" i="3" s="1"/>
  <c r="I523" i="3"/>
  <c r="K523" i="3" s="1"/>
  <c r="I522" i="3"/>
  <c r="K522" i="3" s="1"/>
  <c r="I521" i="3"/>
  <c r="K521" i="3" s="1"/>
  <c r="I520" i="3"/>
  <c r="K520" i="3" s="1"/>
  <c r="I519" i="3"/>
  <c r="K519" i="3" s="1"/>
  <c r="I518" i="3"/>
  <c r="K518" i="3" s="1"/>
  <c r="I517" i="3"/>
  <c r="K517" i="3" s="1"/>
  <c r="I516" i="3"/>
  <c r="K516" i="3" s="1"/>
  <c r="I515" i="3"/>
  <c r="K515" i="3" s="1"/>
  <c r="I514" i="3"/>
  <c r="K514" i="3" s="1"/>
  <c r="I513" i="3"/>
  <c r="K513" i="3" s="1"/>
  <c r="I512" i="3"/>
  <c r="K512" i="3" s="1"/>
  <c r="I511" i="3"/>
  <c r="K511" i="3" s="1"/>
  <c r="I510" i="3"/>
  <c r="K510" i="3" s="1"/>
  <c r="I509" i="3"/>
  <c r="K509" i="3" s="1"/>
  <c r="I508" i="3"/>
  <c r="K508" i="3" s="1"/>
  <c r="I507" i="3"/>
  <c r="K507" i="3" s="1"/>
  <c r="I506" i="3"/>
  <c r="K506" i="3" s="1"/>
  <c r="I505" i="3"/>
  <c r="K505" i="3" s="1"/>
  <c r="I504" i="3"/>
  <c r="K504" i="3" s="1"/>
  <c r="I503" i="3"/>
  <c r="K503" i="3" s="1"/>
  <c r="I502" i="3"/>
  <c r="K502" i="3" s="1"/>
  <c r="I501" i="3"/>
  <c r="K501" i="3" s="1"/>
  <c r="I500" i="3"/>
  <c r="K500" i="3" s="1"/>
  <c r="I499" i="3"/>
  <c r="K499" i="3" s="1"/>
  <c r="I498" i="3"/>
  <c r="K498" i="3" s="1"/>
  <c r="I497" i="3"/>
  <c r="K497" i="3" s="1"/>
  <c r="I496" i="3"/>
  <c r="K496" i="3" s="1"/>
  <c r="I495" i="3"/>
  <c r="K495" i="3" s="1"/>
  <c r="I494" i="3"/>
  <c r="K494" i="3" s="1"/>
  <c r="I493" i="3"/>
  <c r="K493" i="3" s="1"/>
  <c r="I492" i="3"/>
  <c r="K492" i="3" s="1"/>
  <c r="I491" i="3"/>
  <c r="K491" i="3" s="1"/>
  <c r="I490" i="3"/>
  <c r="K490" i="3" s="1"/>
  <c r="I489" i="3"/>
  <c r="K489" i="3" s="1"/>
  <c r="I488" i="3"/>
  <c r="K488" i="3" s="1"/>
  <c r="I487" i="3"/>
  <c r="K487" i="3" s="1"/>
  <c r="I486" i="3"/>
  <c r="K486" i="3" s="1"/>
  <c r="I485" i="3"/>
  <c r="K485" i="3" s="1"/>
  <c r="I484" i="3"/>
  <c r="K484" i="3" s="1"/>
  <c r="I483" i="3"/>
  <c r="K483" i="3" s="1"/>
  <c r="I482" i="3"/>
  <c r="K482" i="3" s="1"/>
  <c r="I481" i="3"/>
  <c r="K481" i="3" s="1"/>
  <c r="I480" i="3"/>
  <c r="K480" i="3" s="1"/>
  <c r="I479" i="3"/>
  <c r="K479" i="3" s="1"/>
  <c r="I478" i="3"/>
  <c r="K478" i="3" s="1"/>
  <c r="I477" i="3"/>
  <c r="K477" i="3" s="1"/>
  <c r="I476" i="3"/>
  <c r="K476" i="3" s="1"/>
  <c r="I475" i="3"/>
  <c r="K475" i="3" s="1"/>
  <c r="I474" i="3"/>
  <c r="K474" i="3" s="1"/>
  <c r="I473" i="3"/>
  <c r="K473" i="3" s="1"/>
  <c r="I472" i="3"/>
  <c r="K472" i="3" s="1"/>
  <c r="I471" i="3"/>
  <c r="K471" i="3" s="1"/>
  <c r="I470" i="3"/>
  <c r="K470" i="3" s="1"/>
  <c r="I469" i="3"/>
  <c r="K469" i="3" s="1"/>
  <c r="I468" i="3"/>
  <c r="K468" i="3" s="1"/>
  <c r="I467" i="3"/>
  <c r="K467" i="3" s="1"/>
  <c r="I466" i="3"/>
  <c r="K466" i="3" s="1"/>
  <c r="I465" i="3"/>
  <c r="K465" i="3" s="1"/>
  <c r="I464" i="3"/>
  <c r="K464" i="3" s="1"/>
  <c r="I463" i="3"/>
  <c r="K463" i="3" s="1"/>
  <c r="I462" i="3"/>
  <c r="K462" i="3" s="1"/>
  <c r="I461" i="3"/>
  <c r="K461" i="3" s="1"/>
  <c r="I460" i="3"/>
  <c r="K460" i="3" s="1"/>
  <c r="I459" i="3"/>
  <c r="K459" i="3" s="1"/>
  <c r="I458" i="3"/>
  <c r="K458" i="3" s="1"/>
  <c r="I457" i="3"/>
  <c r="K457" i="3" s="1"/>
  <c r="I456" i="3"/>
  <c r="K456" i="3" s="1"/>
  <c r="I455" i="3"/>
  <c r="K455" i="3" s="1"/>
  <c r="I454" i="3"/>
  <c r="K454" i="3" s="1"/>
  <c r="I453" i="3"/>
  <c r="K453" i="3" s="1"/>
  <c r="I452" i="3"/>
  <c r="K452" i="3" s="1"/>
  <c r="I451" i="3"/>
  <c r="K451" i="3" s="1"/>
  <c r="I450" i="3"/>
  <c r="K450" i="3" s="1"/>
  <c r="I449" i="3"/>
  <c r="K449" i="3" s="1"/>
  <c r="I448" i="3"/>
  <c r="K448" i="3" s="1"/>
  <c r="I447" i="3"/>
  <c r="K447" i="3" s="1"/>
  <c r="I446" i="3"/>
  <c r="K446" i="3" s="1"/>
  <c r="I445" i="3"/>
  <c r="K445" i="3" s="1"/>
  <c r="I444" i="3"/>
  <c r="K444" i="3" s="1"/>
  <c r="I443" i="3"/>
  <c r="K443" i="3" s="1"/>
  <c r="I442" i="3"/>
  <c r="K442" i="3" s="1"/>
  <c r="I441" i="3"/>
  <c r="K441" i="3" s="1"/>
  <c r="I440" i="3"/>
  <c r="K440" i="3" s="1"/>
  <c r="I439" i="3"/>
  <c r="K439" i="3" s="1"/>
  <c r="I438" i="3"/>
  <c r="K438" i="3" s="1"/>
  <c r="I437" i="3"/>
  <c r="K437" i="3" s="1"/>
  <c r="I436" i="3"/>
  <c r="K436" i="3" s="1"/>
  <c r="I435" i="3"/>
  <c r="K435" i="3" s="1"/>
  <c r="I434" i="3"/>
  <c r="K434" i="3" s="1"/>
  <c r="I433" i="3"/>
  <c r="K433" i="3" s="1"/>
  <c r="I432" i="3"/>
  <c r="K432" i="3" s="1"/>
  <c r="I431" i="3"/>
  <c r="K431" i="3" s="1"/>
  <c r="I430" i="3"/>
  <c r="K430" i="3" s="1"/>
  <c r="I429" i="3"/>
  <c r="K429" i="3" s="1"/>
  <c r="I428" i="3"/>
  <c r="K428" i="3" s="1"/>
  <c r="I427" i="3"/>
  <c r="K427" i="3" s="1"/>
  <c r="I426" i="3"/>
  <c r="K426" i="3" s="1"/>
  <c r="I425" i="3"/>
  <c r="K425" i="3" s="1"/>
  <c r="I424" i="3"/>
  <c r="K424" i="3" s="1"/>
  <c r="I423" i="3"/>
  <c r="K423" i="3" s="1"/>
  <c r="I422" i="3"/>
  <c r="K422" i="3" s="1"/>
  <c r="I421" i="3"/>
  <c r="K421" i="3" s="1"/>
  <c r="I420" i="3"/>
  <c r="K420" i="3" s="1"/>
  <c r="I419" i="3"/>
  <c r="K419" i="3" s="1"/>
  <c r="I418" i="3"/>
  <c r="K418" i="3" s="1"/>
  <c r="I417" i="3"/>
  <c r="K417" i="3" s="1"/>
  <c r="I416" i="3"/>
  <c r="K416" i="3" s="1"/>
  <c r="I415" i="3"/>
  <c r="K415" i="3" s="1"/>
  <c r="I414" i="3"/>
  <c r="K414" i="3" s="1"/>
  <c r="I413" i="3"/>
  <c r="K413" i="3" s="1"/>
  <c r="I412" i="3"/>
  <c r="K412" i="3" s="1"/>
  <c r="I411" i="3"/>
  <c r="K411" i="3" s="1"/>
  <c r="I410" i="3"/>
  <c r="K410" i="3" s="1"/>
  <c r="I409" i="3"/>
  <c r="K409" i="3" s="1"/>
  <c r="I408" i="3"/>
  <c r="K408" i="3" s="1"/>
  <c r="I407" i="3"/>
  <c r="K407" i="3" s="1"/>
  <c r="I406" i="3"/>
  <c r="K406" i="3" s="1"/>
  <c r="I405" i="3"/>
  <c r="K405" i="3" s="1"/>
  <c r="I404" i="3"/>
  <c r="K404" i="3" s="1"/>
  <c r="I403" i="3"/>
  <c r="K403" i="3" s="1"/>
  <c r="I402" i="3"/>
  <c r="K402" i="3" s="1"/>
  <c r="I401" i="3"/>
  <c r="K401" i="3" s="1"/>
  <c r="I400" i="3"/>
  <c r="K400" i="3" s="1"/>
  <c r="I399" i="3"/>
  <c r="K399" i="3" s="1"/>
  <c r="I398" i="3"/>
  <c r="K398" i="3" s="1"/>
  <c r="I397" i="3"/>
  <c r="K397" i="3" s="1"/>
  <c r="I396" i="3"/>
  <c r="K396" i="3" s="1"/>
  <c r="I395" i="3"/>
  <c r="K395" i="3" s="1"/>
  <c r="I394" i="3"/>
  <c r="K394" i="3" s="1"/>
  <c r="I393" i="3"/>
  <c r="K393" i="3" s="1"/>
  <c r="I392" i="3"/>
  <c r="K392" i="3" s="1"/>
  <c r="I391" i="3"/>
  <c r="K391" i="3" s="1"/>
  <c r="I390" i="3"/>
  <c r="K390" i="3" s="1"/>
  <c r="I389" i="3"/>
  <c r="K389" i="3" s="1"/>
  <c r="I388" i="3"/>
  <c r="K388" i="3" s="1"/>
  <c r="I387" i="3"/>
  <c r="K387" i="3" s="1"/>
  <c r="I386" i="3"/>
  <c r="K386" i="3" s="1"/>
  <c r="I385" i="3"/>
  <c r="K385" i="3" s="1"/>
  <c r="I384" i="3"/>
  <c r="K384" i="3" s="1"/>
  <c r="I383" i="3"/>
  <c r="K383" i="3" s="1"/>
  <c r="I382" i="3"/>
  <c r="K382" i="3" s="1"/>
  <c r="I381" i="3"/>
  <c r="K381" i="3" s="1"/>
  <c r="I380" i="3"/>
  <c r="K380" i="3" s="1"/>
  <c r="I379" i="3"/>
  <c r="K379" i="3" s="1"/>
  <c r="I378" i="3"/>
  <c r="K378" i="3" s="1"/>
  <c r="I377" i="3"/>
  <c r="K377" i="3" s="1"/>
  <c r="I376" i="3"/>
  <c r="K376" i="3" s="1"/>
  <c r="I375" i="3"/>
  <c r="K375" i="3" s="1"/>
  <c r="I374" i="3"/>
  <c r="K374" i="3" s="1"/>
  <c r="I373" i="3"/>
  <c r="K373" i="3" s="1"/>
  <c r="I372" i="3"/>
  <c r="K372" i="3" s="1"/>
  <c r="I371" i="3"/>
  <c r="K371" i="3" s="1"/>
  <c r="I370" i="3"/>
  <c r="K370" i="3" s="1"/>
  <c r="I369" i="3"/>
  <c r="K369" i="3" s="1"/>
  <c r="I368" i="3"/>
  <c r="K368" i="3" s="1"/>
  <c r="I367" i="3"/>
  <c r="K367" i="3" s="1"/>
  <c r="I366" i="3"/>
  <c r="K366" i="3" s="1"/>
  <c r="I365" i="3"/>
  <c r="K365" i="3" s="1"/>
  <c r="I364" i="3"/>
  <c r="K364" i="3" s="1"/>
  <c r="I363" i="3"/>
  <c r="K363" i="3" s="1"/>
  <c r="I362" i="3"/>
  <c r="K362" i="3" s="1"/>
  <c r="I361" i="3"/>
  <c r="K361" i="3" s="1"/>
  <c r="I360" i="3"/>
  <c r="K360" i="3" s="1"/>
  <c r="I359" i="3"/>
  <c r="K359" i="3" s="1"/>
  <c r="I358" i="3"/>
  <c r="K358" i="3" s="1"/>
  <c r="I357" i="3"/>
  <c r="K357" i="3" s="1"/>
  <c r="I356" i="3"/>
  <c r="K356" i="3" s="1"/>
  <c r="I355" i="3"/>
  <c r="K355" i="3" s="1"/>
  <c r="I354" i="3"/>
  <c r="K354" i="3" s="1"/>
  <c r="I353" i="3"/>
  <c r="K353" i="3" s="1"/>
  <c r="I352" i="3"/>
  <c r="K352" i="3" s="1"/>
  <c r="I351" i="3"/>
  <c r="K351" i="3" s="1"/>
  <c r="I350" i="3"/>
  <c r="K350" i="3" s="1"/>
  <c r="I349" i="3"/>
  <c r="K349" i="3" s="1"/>
  <c r="I348" i="3"/>
  <c r="K348" i="3" s="1"/>
  <c r="I347" i="3"/>
  <c r="K347" i="3" s="1"/>
  <c r="I346" i="3"/>
  <c r="K346" i="3" s="1"/>
  <c r="I345" i="3"/>
  <c r="K345" i="3" s="1"/>
  <c r="I344" i="3"/>
  <c r="K344" i="3" s="1"/>
  <c r="I343" i="3"/>
  <c r="K343" i="3" s="1"/>
  <c r="I342" i="3"/>
  <c r="K342" i="3" s="1"/>
  <c r="I341" i="3"/>
  <c r="K341" i="3" s="1"/>
  <c r="I340" i="3"/>
  <c r="K340" i="3" s="1"/>
  <c r="I339" i="3"/>
  <c r="K339" i="3" s="1"/>
  <c r="I338" i="3"/>
  <c r="K338" i="3" s="1"/>
  <c r="I337" i="3"/>
  <c r="K337" i="3" s="1"/>
  <c r="I336" i="3"/>
  <c r="K336" i="3" s="1"/>
  <c r="I335" i="3"/>
  <c r="K335" i="3" s="1"/>
  <c r="I334" i="3"/>
  <c r="K334" i="3" s="1"/>
  <c r="I333" i="3"/>
  <c r="K333" i="3" s="1"/>
  <c r="I332" i="3"/>
  <c r="K332" i="3" s="1"/>
  <c r="I331" i="3"/>
  <c r="K331" i="3" s="1"/>
  <c r="I330" i="3"/>
  <c r="K330" i="3" s="1"/>
  <c r="I329" i="3"/>
  <c r="K329" i="3" s="1"/>
  <c r="I328" i="3"/>
  <c r="K328" i="3" s="1"/>
  <c r="I327" i="3"/>
  <c r="K327" i="3" s="1"/>
  <c r="I326" i="3"/>
  <c r="K326" i="3" s="1"/>
  <c r="I325" i="3"/>
  <c r="K325" i="3" s="1"/>
  <c r="I324" i="3"/>
  <c r="K324" i="3" s="1"/>
  <c r="I323" i="3"/>
  <c r="K323" i="3" s="1"/>
  <c r="I322" i="3"/>
  <c r="K322" i="3" s="1"/>
  <c r="I321" i="3"/>
  <c r="K321" i="3" s="1"/>
  <c r="I320" i="3"/>
  <c r="K320" i="3" s="1"/>
  <c r="I319" i="3"/>
  <c r="K319" i="3" s="1"/>
  <c r="I318" i="3"/>
  <c r="K318" i="3" s="1"/>
  <c r="I317" i="3"/>
  <c r="K317" i="3" s="1"/>
  <c r="I316" i="3"/>
  <c r="K316" i="3" s="1"/>
  <c r="I315" i="3"/>
  <c r="K315" i="3" s="1"/>
  <c r="I314" i="3"/>
  <c r="K314" i="3" s="1"/>
  <c r="I313" i="3"/>
  <c r="K313" i="3" s="1"/>
  <c r="I312" i="3"/>
  <c r="K312" i="3" s="1"/>
  <c r="I311" i="3"/>
  <c r="K311" i="3" s="1"/>
  <c r="I310" i="3"/>
  <c r="K310" i="3" s="1"/>
  <c r="I309" i="3"/>
  <c r="K309" i="3" s="1"/>
  <c r="I308" i="3"/>
  <c r="K308" i="3" s="1"/>
  <c r="I307" i="3"/>
  <c r="K307" i="3" s="1"/>
  <c r="I306" i="3"/>
  <c r="K306" i="3" s="1"/>
  <c r="I305" i="3"/>
  <c r="K305" i="3" s="1"/>
  <c r="I304" i="3"/>
  <c r="K304" i="3" s="1"/>
  <c r="I303" i="3"/>
  <c r="K303" i="3" s="1"/>
  <c r="I302" i="3"/>
  <c r="K302" i="3" s="1"/>
  <c r="I301" i="3"/>
  <c r="K301" i="3" s="1"/>
  <c r="I300" i="3"/>
  <c r="K300" i="3" s="1"/>
  <c r="I299" i="3"/>
  <c r="K299" i="3" s="1"/>
  <c r="I298" i="3"/>
  <c r="K298" i="3" s="1"/>
  <c r="I297" i="3"/>
  <c r="K297" i="3" s="1"/>
  <c r="I296" i="3"/>
  <c r="K296" i="3" s="1"/>
  <c r="I295" i="3"/>
  <c r="K295" i="3" s="1"/>
  <c r="I294" i="3"/>
  <c r="K294" i="3" s="1"/>
  <c r="I293" i="3"/>
  <c r="K293" i="3" s="1"/>
  <c r="I292" i="3"/>
  <c r="K292" i="3" s="1"/>
  <c r="I291" i="3"/>
  <c r="K291" i="3" s="1"/>
  <c r="I290" i="3"/>
  <c r="I289" i="3"/>
  <c r="K289" i="3" s="1"/>
  <c r="I288" i="3"/>
  <c r="K288" i="3" s="1"/>
  <c r="I287" i="3"/>
  <c r="K287" i="3" s="1"/>
  <c r="I286" i="3"/>
  <c r="K286" i="3" s="1"/>
  <c r="I285" i="3"/>
  <c r="K285" i="3" s="1"/>
  <c r="I284" i="3"/>
  <c r="K284" i="3" s="1"/>
  <c r="I283" i="3"/>
  <c r="K283" i="3" s="1"/>
  <c r="I282" i="3"/>
  <c r="K282" i="3" s="1"/>
  <c r="I281" i="3"/>
  <c r="K281" i="3" s="1"/>
  <c r="I280" i="3"/>
  <c r="K280" i="3" s="1"/>
  <c r="I279" i="3"/>
  <c r="K279" i="3" s="1"/>
  <c r="I278" i="3"/>
  <c r="K278" i="3" s="1"/>
  <c r="I277" i="3"/>
  <c r="K277" i="3" s="1"/>
  <c r="I276" i="3"/>
  <c r="K276" i="3" s="1"/>
  <c r="I275" i="3"/>
  <c r="K275" i="3" s="1"/>
  <c r="I274" i="3"/>
  <c r="K274" i="3" s="1"/>
  <c r="I273" i="3"/>
  <c r="K273" i="3" s="1"/>
  <c r="I272" i="3"/>
  <c r="K272" i="3" s="1"/>
  <c r="I271" i="3"/>
  <c r="K271" i="3" s="1"/>
  <c r="I270" i="3"/>
  <c r="K270" i="3" s="1"/>
  <c r="I269" i="3"/>
  <c r="K269" i="3" s="1"/>
  <c r="I268" i="3"/>
  <c r="K268" i="3" s="1"/>
  <c r="I267" i="3"/>
  <c r="K267" i="3" s="1"/>
  <c r="I266" i="3"/>
  <c r="K266" i="3" s="1"/>
  <c r="I265" i="3"/>
  <c r="K265" i="3" s="1"/>
  <c r="I264" i="3"/>
  <c r="K264" i="3" s="1"/>
  <c r="I263" i="3"/>
  <c r="K263" i="3" s="1"/>
  <c r="I262" i="3"/>
  <c r="K262" i="3" s="1"/>
  <c r="I261" i="3"/>
  <c r="K261" i="3" s="1"/>
  <c r="I260" i="3"/>
  <c r="K260" i="3" s="1"/>
  <c r="I259" i="3"/>
  <c r="K259" i="3" s="1"/>
  <c r="I258" i="3"/>
  <c r="K258" i="3" s="1"/>
  <c r="I257" i="3"/>
  <c r="K257" i="3" s="1"/>
  <c r="I256" i="3"/>
  <c r="K256" i="3" s="1"/>
  <c r="I255" i="3"/>
  <c r="K255" i="3" s="1"/>
  <c r="I254" i="3"/>
  <c r="K254" i="3" s="1"/>
  <c r="I253" i="3"/>
  <c r="K253" i="3" s="1"/>
  <c r="I252" i="3"/>
  <c r="K252" i="3" s="1"/>
  <c r="I251" i="3"/>
  <c r="K251" i="3" s="1"/>
  <c r="I250" i="3"/>
  <c r="K250" i="3" s="1"/>
  <c r="I249" i="3"/>
  <c r="K249" i="3" s="1"/>
  <c r="I248" i="3"/>
  <c r="K248" i="3" s="1"/>
  <c r="I247" i="3"/>
  <c r="K247" i="3" s="1"/>
  <c r="I246" i="3"/>
  <c r="K246" i="3" s="1"/>
  <c r="I245" i="3"/>
  <c r="K245" i="3" s="1"/>
  <c r="I244" i="3"/>
  <c r="K244" i="3" s="1"/>
  <c r="I243" i="3"/>
  <c r="K243" i="3" s="1"/>
  <c r="I242" i="3"/>
  <c r="K242" i="3" s="1"/>
  <c r="I241" i="3"/>
  <c r="K241" i="3" s="1"/>
  <c r="I240" i="3"/>
  <c r="K240" i="3" s="1"/>
  <c r="I239" i="3"/>
  <c r="K239" i="3" s="1"/>
  <c r="I238" i="3"/>
  <c r="K238" i="3" s="1"/>
  <c r="I237" i="3"/>
  <c r="K237" i="3" s="1"/>
  <c r="I236" i="3"/>
  <c r="K236" i="3" s="1"/>
  <c r="I235" i="3"/>
  <c r="K235" i="3" s="1"/>
  <c r="I234" i="3"/>
  <c r="K234" i="3" s="1"/>
  <c r="I233" i="3"/>
  <c r="K233" i="3" s="1"/>
  <c r="I232" i="3"/>
  <c r="K232" i="3" s="1"/>
  <c r="I231" i="3"/>
  <c r="K231" i="3" s="1"/>
  <c r="I230" i="3"/>
  <c r="K230" i="3" s="1"/>
  <c r="I229" i="3"/>
  <c r="K229" i="3" s="1"/>
  <c r="I228" i="3"/>
  <c r="K228" i="3" s="1"/>
  <c r="I227" i="3"/>
  <c r="K227" i="3" s="1"/>
  <c r="I226" i="3"/>
  <c r="K226" i="3" s="1"/>
  <c r="I225" i="3"/>
  <c r="K225" i="3" s="1"/>
  <c r="I224" i="3"/>
  <c r="K224" i="3" s="1"/>
  <c r="I223" i="3"/>
  <c r="K223" i="3" s="1"/>
  <c r="I222" i="3"/>
  <c r="K222" i="3" s="1"/>
  <c r="I221" i="3"/>
  <c r="K221" i="3" s="1"/>
  <c r="I220" i="3"/>
  <c r="K220" i="3" s="1"/>
  <c r="I219" i="3"/>
  <c r="K219" i="3" s="1"/>
  <c r="I218" i="3"/>
  <c r="K218" i="3" s="1"/>
  <c r="I217" i="3"/>
  <c r="K217" i="3" s="1"/>
  <c r="I216" i="3"/>
  <c r="K216" i="3" s="1"/>
  <c r="I215" i="3"/>
  <c r="K215" i="3" s="1"/>
  <c r="I214" i="3"/>
  <c r="K214" i="3" s="1"/>
  <c r="I213" i="3"/>
  <c r="K213" i="3" s="1"/>
  <c r="I212" i="3"/>
  <c r="K212" i="3" s="1"/>
  <c r="I211" i="3"/>
  <c r="K211" i="3" s="1"/>
  <c r="I210" i="3"/>
  <c r="K210" i="3" s="1"/>
  <c r="I209" i="3"/>
  <c r="K209" i="3" s="1"/>
  <c r="I208" i="3"/>
  <c r="K208" i="3" s="1"/>
  <c r="I207" i="3"/>
  <c r="K207" i="3" s="1"/>
  <c r="I206" i="3"/>
  <c r="K206" i="3" s="1"/>
  <c r="I205" i="3"/>
  <c r="K205" i="3" s="1"/>
  <c r="I204" i="3"/>
  <c r="K204" i="3" s="1"/>
  <c r="I203" i="3"/>
  <c r="K203" i="3" s="1"/>
  <c r="I202" i="3"/>
  <c r="K202" i="3" s="1"/>
  <c r="I201" i="3"/>
  <c r="K201" i="3" s="1"/>
  <c r="I200" i="3"/>
  <c r="K200" i="3" s="1"/>
  <c r="I199" i="3"/>
  <c r="K199" i="3" s="1"/>
  <c r="I198" i="3"/>
  <c r="K198" i="3" s="1"/>
  <c r="I197" i="3"/>
  <c r="K197" i="3" s="1"/>
  <c r="I196" i="3"/>
  <c r="K196" i="3" s="1"/>
  <c r="I195" i="3"/>
  <c r="K195" i="3" s="1"/>
  <c r="I194" i="3"/>
  <c r="K194" i="3" s="1"/>
  <c r="I193" i="3"/>
  <c r="K193" i="3" s="1"/>
  <c r="I192" i="3"/>
  <c r="K192" i="3" s="1"/>
  <c r="I191" i="3"/>
  <c r="K191" i="3" s="1"/>
  <c r="I190" i="3"/>
  <c r="K190" i="3" s="1"/>
  <c r="I189" i="3"/>
  <c r="K189" i="3" s="1"/>
  <c r="I188" i="3"/>
  <c r="K188" i="3" s="1"/>
  <c r="I187" i="3"/>
  <c r="K187" i="3" s="1"/>
  <c r="I186" i="3"/>
  <c r="K186" i="3" s="1"/>
  <c r="I185" i="3"/>
  <c r="K185" i="3" s="1"/>
  <c r="I184" i="3"/>
  <c r="K184" i="3" s="1"/>
  <c r="I183" i="3"/>
  <c r="K183" i="3" s="1"/>
  <c r="I182" i="3"/>
  <c r="K182" i="3" s="1"/>
  <c r="I181" i="3"/>
  <c r="K181" i="3" s="1"/>
  <c r="I180" i="3"/>
  <c r="K180" i="3" s="1"/>
  <c r="I179" i="3"/>
  <c r="K179" i="3" s="1"/>
  <c r="I178" i="3"/>
  <c r="K178" i="3" s="1"/>
  <c r="I177" i="3"/>
  <c r="K177" i="3" s="1"/>
  <c r="I176" i="3"/>
  <c r="K176" i="3" s="1"/>
  <c r="I175" i="3"/>
  <c r="K175" i="3" s="1"/>
  <c r="I174" i="3"/>
  <c r="K174" i="3" s="1"/>
  <c r="I173" i="3"/>
  <c r="K173" i="3" s="1"/>
  <c r="I172" i="3"/>
  <c r="K172" i="3" s="1"/>
  <c r="I171" i="3"/>
  <c r="K171" i="3" s="1"/>
  <c r="I170" i="3"/>
  <c r="K170" i="3" s="1"/>
  <c r="I169" i="3"/>
  <c r="K169" i="3" s="1"/>
  <c r="I168" i="3"/>
  <c r="K168" i="3" s="1"/>
  <c r="I167" i="3"/>
  <c r="K167" i="3" s="1"/>
  <c r="I166" i="3"/>
  <c r="K166" i="3" s="1"/>
  <c r="I165" i="3"/>
  <c r="K165" i="3" s="1"/>
  <c r="I164" i="3"/>
  <c r="K164" i="3" s="1"/>
  <c r="I163" i="3"/>
  <c r="K163" i="3" s="1"/>
  <c r="I162" i="3"/>
  <c r="K162" i="3" s="1"/>
  <c r="I161" i="3"/>
  <c r="K161" i="3" s="1"/>
  <c r="I160" i="3"/>
  <c r="K160" i="3" s="1"/>
  <c r="I159" i="3"/>
  <c r="K159" i="3" s="1"/>
  <c r="I158" i="3"/>
  <c r="K158" i="3" s="1"/>
  <c r="I157" i="3"/>
  <c r="K157" i="3" s="1"/>
  <c r="I156" i="3"/>
  <c r="K156" i="3" s="1"/>
  <c r="I155" i="3"/>
  <c r="K155" i="3" s="1"/>
  <c r="I154" i="3"/>
  <c r="K154" i="3" s="1"/>
  <c r="I153" i="3"/>
  <c r="K153" i="3" s="1"/>
  <c r="I152" i="3"/>
  <c r="K152" i="3" s="1"/>
  <c r="I151" i="3"/>
  <c r="K151" i="3" s="1"/>
  <c r="I150" i="3"/>
  <c r="K150" i="3" s="1"/>
  <c r="I149" i="3"/>
  <c r="K149" i="3" s="1"/>
  <c r="I148" i="3"/>
  <c r="K148" i="3" s="1"/>
  <c r="I147" i="3"/>
  <c r="K147" i="3" s="1"/>
  <c r="I146" i="3"/>
  <c r="K146" i="3" s="1"/>
  <c r="I145" i="3"/>
  <c r="K145" i="3" s="1"/>
  <c r="I144" i="3"/>
  <c r="K144" i="3" s="1"/>
  <c r="I143" i="3"/>
  <c r="K143" i="3" s="1"/>
  <c r="I142" i="3"/>
  <c r="K142" i="3" s="1"/>
  <c r="I141" i="3"/>
  <c r="K141" i="3" s="1"/>
  <c r="I140" i="3"/>
  <c r="K140" i="3" s="1"/>
  <c r="I139" i="3"/>
  <c r="K139" i="3" s="1"/>
  <c r="I138" i="3"/>
  <c r="K138" i="3" s="1"/>
  <c r="I137" i="3"/>
  <c r="K137" i="3" s="1"/>
  <c r="I136" i="3"/>
  <c r="K136" i="3" s="1"/>
  <c r="I135" i="3"/>
  <c r="K135" i="3" s="1"/>
  <c r="I134" i="3"/>
  <c r="K134" i="3" s="1"/>
  <c r="I133" i="3"/>
  <c r="K133" i="3" s="1"/>
  <c r="I132" i="3"/>
  <c r="K132" i="3" s="1"/>
  <c r="I131" i="3"/>
  <c r="K131" i="3" s="1"/>
  <c r="I130" i="3"/>
  <c r="K130" i="3" s="1"/>
  <c r="I129" i="3"/>
  <c r="K129" i="3" s="1"/>
  <c r="I128" i="3"/>
  <c r="K128" i="3" s="1"/>
  <c r="I127" i="3"/>
  <c r="K127" i="3" s="1"/>
  <c r="I126" i="3"/>
  <c r="K126" i="3" s="1"/>
  <c r="I125" i="3"/>
  <c r="K125" i="3" s="1"/>
  <c r="I124" i="3"/>
  <c r="K124" i="3" s="1"/>
  <c r="I123" i="3"/>
  <c r="K123" i="3" s="1"/>
  <c r="I122" i="3"/>
  <c r="K122" i="3" s="1"/>
  <c r="I121" i="3"/>
  <c r="K121" i="3" s="1"/>
  <c r="I120" i="3"/>
  <c r="K120" i="3" s="1"/>
  <c r="I119" i="3"/>
  <c r="K119" i="3" s="1"/>
  <c r="I118" i="3"/>
  <c r="K118" i="3" s="1"/>
  <c r="I117" i="3"/>
  <c r="K117" i="3" s="1"/>
  <c r="I116" i="3"/>
  <c r="K116" i="3" s="1"/>
  <c r="I115" i="3"/>
  <c r="K115" i="3" s="1"/>
  <c r="I114" i="3"/>
  <c r="K114" i="3" s="1"/>
  <c r="I113" i="3"/>
  <c r="K113" i="3" s="1"/>
  <c r="I112" i="3"/>
  <c r="K112" i="3" s="1"/>
  <c r="I111" i="3"/>
  <c r="K111" i="3" s="1"/>
  <c r="I110" i="3"/>
  <c r="K110" i="3" s="1"/>
  <c r="I109" i="3"/>
  <c r="K109" i="3" s="1"/>
  <c r="I108" i="3"/>
  <c r="K108" i="3" s="1"/>
  <c r="I107" i="3"/>
  <c r="K107" i="3" s="1"/>
  <c r="I106" i="3"/>
  <c r="K106" i="3" s="1"/>
  <c r="I105" i="3"/>
  <c r="K105" i="3" s="1"/>
  <c r="I104" i="3"/>
  <c r="K104" i="3" s="1"/>
  <c r="I103" i="3"/>
  <c r="K103" i="3" s="1"/>
  <c r="I102" i="3"/>
  <c r="K102" i="3" s="1"/>
  <c r="I101" i="3"/>
  <c r="K101" i="3" s="1"/>
  <c r="I100" i="3"/>
  <c r="K100" i="3" s="1"/>
  <c r="I99" i="3"/>
  <c r="K99" i="3" s="1"/>
  <c r="I98" i="3"/>
  <c r="K98" i="3" s="1"/>
  <c r="I97" i="3"/>
  <c r="K97" i="3" s="1"/>
  <c r="I96" i="3"/>
  <c r="K96" i="3" s="1"/>
  <c r="I95" i="3"/>
  <c r="K95" i="3" s="1"/>
  <c r="I94" i="3"/>
  <c r="K94" i="3" s="1"/>
  <c r="I93" i="3"/>
  <c r="K93" i="3" s="1"/>
  <c r="I92" i="3"/>
  <c r="K92" i="3" s="1"/>
  <c r="I91" i="3"/>
  <c r="K91" i="3" s="1"/>
  <c r="I90" i="3"/>
  <c r="K90" i="3" s="1"/>
  <c r="I89" i="3"/>
  <c r="K89" i="3" s="1"/>
  <c r="I88" i="3"/>
  <c r="K88" i="3" s="1"/>
  <c r="I87" i="3"/>
  <c r="K87" i="3" s="1"/>
  <c r="I86" i="3"/>
  <c r="K86" i="3" s="1"/>
  <c r="I85" i="3"/>
  <c r="K85" i="3" s="1"/>
  <c r="I84" i="3"/>
  <c r="K84" i="3" s="1"/>
  <c r="I83" i="3"/>
  <c r="K83" i="3" s="1"/>
  <c r="I82" i="3"/>
  <c r="K82" i="3" s="1"/>
  <c r="I81" i="3"/>
  <c r="K81" i="3" s="1"/>
  <c r="I80" i="3"/>
  <c r="K80" i="3" s="1"/>
  <c r="I79" i="3"/>
  <c r="K79" i="3" s="1"/>
  <c r="I78" i="3"/>
  <c r="K78" i="3" s="1"/>
  <c r="I77" i="3"/>
  <c r="K77" i="3" s="1"/>
  <c r="I76" i="3"/>
  <c r="K76" i="3" s="1"/>
  <c r="I75" i="3"/>
  <c r="K75" i="3" s="1"/>
  <c r="I74" i="3"/>
  <c r="K74" i="3" s="1"/>
  <c r="I73" i="3"/>
  <c r="K73" i="3" s="1"/>
  <c r="I72" i="3"/>
  <c r="K72" i="3" s="1"/>
  <c r="I71" i="3"/>
  <c r="K71" i="3" s="1"/>
  <c r="I70" i="3"/>
  <c r="K70" i="3" s="1"/>
  <c r="I69" i="3"/>
  <c r="K69" i="3" s="1"/>
  <c r="I68" i="3"/>
  <c r="K68" i="3" s="1"/>
  <c r="I67" i="3"/>
  <c r="K67" i="3" s="1"/>
  <c r="I66" i="3"/>
  <c r="K66" i="3" s="1"/>
  <c r="I65" i="3"/>
  <c r="K65" i="3" s="1"/>
  <c r="I64" i="3"/>
  <c r="K64" i="3" s="1"/>
  <c r="I63" i="3"/>
  <c r="K63" i="3" s="1"/>
  <c r="I62" i="3"/>
  <c r="K62" i="3" s="1"/>
  <c r="I61" i="3"/>
  <c r="K61" i="3" s="1"/>
  <c r="I60" i="3"/>
  <c r="K60" i="3" s="1"/>
  <c r="I59" i="3"/>
  <c r="K59" i="3" s="1"/>
  <c r="I58" i="3"/>
  <c r="K58" i="3" s="1"/>
  <c r="I57" i="3"/>
  <c r="K57" i="3" s="1"/>
  <c r="I56" i="3"/>
  <c r="K56" i="3" s="1"/>
  <c r="I55" i="3"/>
  <c r="K55" i="3" s="1"/>
  <c r="I54" i="3"/>
  <c r="K54" i="3" s="1"/>
  <c r="I53" i="3"/>
  <c r="K53" i="3" s="1"/>
  <c r="I52" i="3"/>
  <c r="K52" i="3" s="1"/>
  <c r="I51" i="3"/>
  <c r="K51" i="3" s="1"/>
  <c r="I50" i="3"/>
  <c r="K50" i="3" s="1"/>
  <c r="I49" i="3"/>
  <c r="K49" i="3" s="1"/>
  <c r="I48" i="3"/>
  <c r="K48" i="3" s="1"/>
  <c r="I47" i="3"/>
  <c r="K47" i="3" s="1"/>
  <c r="I46" i="3"/>
  <c r="K46" i="3" s="1"/>
  <c r="I45" i="3"/>
  <c r="K45" i="3" s="1"/>
  <c r="I44" i="3"/>
  <c r="K44" i="3" s="1"/>
  <c r="I43" i="3"/>
  <c r="K43" i="3" s="1"/>
  <c r="I42" i="3"/>
  <c r="K42" i="3" s="1"/>
  <c r="I41" i="3"/>
  <c r="K41" i="3" s="1"/>
  <c r="I40" i="3"/>
  <c r="K40" i="3" s="1"/>
  <c r="I39" i="3"/>
  <c r="K39" i="3" s="1"/>
  <c r="I38" i="3"/>
  <c r="K38" i="3" s="1"/>
  <c r="I37" i="3"/>
  <c r="K37" i="3" s="1"/>
  <c r="I36" i="3"/>
  <c r="K36" i="3" s="1"/>
  <c r="I35" i="3"/>
  <c r="K35" i="3" s="1"/>
  <c r="I34" i="3"/>
  <c r="K34" i="3" s="1"/>
  <c r="I33" i="3"/>
  <c r="K33" i="3" s="1"/>
  <c r="I32" i="3"/>
  <c r="K32" i="3" s="1"/>
  <c r="I31" i="3"/>
  <c r="K31" i="3" s="1"/>
  <c r="I30" i="3"/>
  <c r="K30" i="3" s="1"/>
  <c r="I29" i="3"/>
  <c r="K29" i="3" s="1"/>
  <c r="I28" i="3"/>
  <c r="K28" i="3" s="1"/>
  <c r="I27" i="3"/>
  <c r="K27" i="3" s="1"/>
  <c r="I26" i="3"/>
  <c r="K26" i="3" s="1"/>
  <c r="I25" i="3"/>
  <c r="K25" i="3" s="1"/>
  <c r="I24" i="3"/>
  <c r="K24" i="3" s="1"/>
  <c r="I23" i="3"/>
  <c r="K23" i="3" s="1"/>
  <c r="I22" i="3"/>
  <c r="K22" i="3" s="1"/>
  <c r="I21" i="3"/>
  <c r="K21" i="3" s="1"/>
  <c r="I20" i="3"/>
  <c r="K20" i="3" s="1"/>
  <c r="I19" i="3"/>
  <c r="K19" i="3" s="1"/>
  <c r="I18" i="3"/>
  <c r="K18" i="3" s="1"/>
  <c r="I17" i="3"/>
  <c r="K17" i="3" s="1"/>
  <c r="I16" i="3"/>
  <c r="K16" i="3" s="1"/>
  <c r="I15" i="3"/>
  <c r="K15" i="3" s="1"/>
  <c r="I14" i="3"/>
  <c r="K14" i="3" s="1"/>
  <c r="I13" i="3"/>
  <c r="K13" i="3" s="1"/>
  <c r="I12" i="3"/>
  <c r="K12" i="3" s="1"/>
  <c r="I11" i="3"/>
  <c r="K11" i="3" s="1"/>
  <c r="I10" i="3"/>
  <c r="K10" i="3" s="1"/>
  <c r="I9" i="3"/>
  <c r="K9" i="3" s="1"/>
  <c r="I8" i="3"/>
  <c r="K8" i="3" s="1"/>
  <c r="I7" i="3"/>
  <c r="K7" i="3" s="1"/>
  <c r="I6" i="3"/>
  <c r="K6" i="3" s="1"/>
  <c r="I5" i="3"/>
  <c r="K5" i="3" s="1"/>
  <c r="E20" i="5" l="1"/>
  <c r="E28" i="5"/>
  <c r="E96" i="5"/>
  <c r="E52" i="5"/>
  <c r="E10" i="5"/>
  <c r="E26" i="5"/>
  <c r="E32" i="5"/>
  <c r="E110" i="5"/>
  <c r="E31" i="5"/>
  <c r="E59" i="5"/>
  <c r="E857" i="5"/>
  <c r="E88" i="5"/>
  <c r="E12" i="5"/>
  <c r="E18" i="5"/>
  <c r="E24" i="5"/>
  <c r="E36" i="5"/>
  <c r="E42" i="5"/>
  <c r="E60" i="5"/>
  <c r="E62" i="5"/>
  <c r="E64" i="5"/>
  <c r="E78" i="5"/>
  <c r="E23" i="5"/>
  <c r="E47" i="5"/>
  <c r="E120" i="5"/>
  <c r="E51" i="5"/>
  <c r="E104" i="5"/>
  <c r="E136" i="5"/>
  <c r="E79" i="5"/>
  <c r="E16" i="5"/>
  <c r="E192" i="5"/>
  <c r="E208" i="5"/>
  <c r="E67" i="5"/>
  <c r="E126" i="5"/>
  <c r="E142" i="5"/>
  <c r="E156" i="5"/>
  <c r="E44" i="5"/>
  <c r="E140" i="5"/>
  <c r="E176" i="5"/>
  <c r="E244" i="5"/>
  <c r="E260" i="5"/>
  <c r="E280" i="5"/>
  <c r="E46" i="5"/>
  <c r="E697" i="5"/>
  <c r="E705" i="5"/>
  <c r="E717" i="5"/>
  <c r="E725" i="5"/>
  <c r="E753" i="5"/>
  <c r="E797" i="5"/>
  <c r="E829" i="5"/>
  <c r="E845" i="5"/>
  <c r="E849" i="5"/>
  <c r="E853" i="5"/>
  <c r="E90" i="5"/>
  <c r="E106" i="5"/>
  <c r="E122" i="5"/>
  <c r="E154" i="5"/>
  <c r="E58" i="5"/>
  <c r="E74" i="5"/>
  <c r="E15" i="5"/>
  <c r="E39" i="5"/>
  <c r="E55" i="5"/>
  <c r="E63" i="5"/>
  <c r="E71" i="5"/>
  <c r="E75" i="5"/>
  <c r="E723" i="5"/>
  <c r="E735" i="5"/>
  <c r="E747" i="5"/>
  <c r="E755" i="5"/>
  <c r="E759" i="5"/>
  <c r="E763" i="5"/>
  <c r="E779" i="5"/>
  <c r="E799" i="5"/>
  <c r="E823" i="5"/>
  <c r="E831" i="5"/>
  <c r="E851" i="5"/>
  <c r="E855" i="5"/>
  <c r="E40" i="5"/>
  <c r="E48" i="5"/>
  <c r="E56" i="5"/>
  <c r="E68" i="5"/>
  <c r="E76" i="5"/>
  <c r="E80" i="5"/>
  <c r="E84" i="5"/>
  <c r="E116" i="5"/>
  <c r="E124" i="5"/>
  <c r="E128" i="5"/>
  <c r="E132" i="5"/>
  <c r="E144" i="5"/>
  <c r="E148" i="5"/>
  <c r="E152" i="5"/>
  <c r="E164" i="5"/>
  <c r="E196" i="5"/>
  <c r="E224" i="5"/>
  <c r="E228" i="5"/>
  <c r="E240" i="5"/>
  <c r="E272" i="5"/>
  <c r="E288" i="5"/>
  <c r="E737" i="5"/>
  <c r="E741" i="5"/>
  <c r="E749" i="5"/>
  <c r="E769" i="5"/>
  <c r="E789" i="5"/>
  <c r="E801" i="5"/>
  <c r="E817" i="5"/>
  <c r="E841" i="5"/>
  <c r="E94" i="5"/>
  <c r="E138" i="5"/>
  <c r="E274" i="5"/>
  <c r="E290" i="5"/>
  <c r="E298" i="5"/>
  <c r="E275" i="5"/>
  <c r="E727" i="5"/>
  <c r="E743" i="5"/>
  <c r="E751" i="5"/>
  <c r="E767" i="5"/>
  <c r="E771" i="5"/>
  <c r="E787" i="5"/>
  <c r="E803" i="5"/>
  <c r="E92" i="5"/>
  <c r="E100" i="5"/>
  <c r="E108" i="5"/>
  <c r="E112" i="5"/>
  <c r="E160" i="5"/>
  <c r="E180" i="5"/>
  <c r="E212" i="5"/>
  <c r="E256" i="5"/>
  <c r="E312" i="5"/>
  <c r="E320" i="5"/>
  <c r="E328" i="5"/>
  <c r="E536" i="5"/>
  <c r="E544" i="5"/>
  <c r="E548" i="5"/>
  <c r="E552" i="5"/>
  <c r="E560" i="5"/>
  <c r="E568" i="5"/>
  <c r="E572" i="5"/>
  <c r="E576" i="5"/>
  <c r="E580" i="5"/>
  <c r="E584" i="5"/>
  <c r="E588" i="5"/>
  <c r="E592" i="5"/>
  <c r="E600" i="5"/>
  <c r="E604" i="5"/>
  <c r="E608" i="5"/>
  <c r="E612" i="5"/>
  <c r="E616" i="5"/>
  <c r="E620" i="5"/>
  <c r="E624" i="5"/>
  <c r="E628" i="5"/>
  <c r="E632" i="5"/>
  <c r="E636" i="5"/>
  <c r="E648" i="5"/>
  <c r="E652" i="5"/>
  <c r="E656" i="5"/>
  <c r="E660" i="5"/>
  <c r="E664" i="5"/>
  <c r="E672" i="5"/>
  <c r="E676" i="5"/>
  <c r="E680" i="5"/>
  <c r="E684" i="5"/>
  <c r="E688" i="5"/>
  <c r="E341" i="5"/>
  <c r="E357" i="5"/>
  <c r="E373" i="5"/>
  <c r="E389" i="5"/>
  <c r="E421" i="5"/>
  <c r="E425" i="5"/>
  <c r="E437" i="5"/>
  <c r="E441" i="5"/>
  <c r="E453" i="5"/>
  <c r="E457" i="5"/>
  <c r="E473" i="5"/>
  <c r="E485" i="5"/>
  <c r="E489" i="5"/>
  <c r="E501" i="5"/>
  <c r="E505" i="5"/>
  <c r="E509" i="5"/>
  <c r="E517" i="5"/>
  <c r="E521" i="5"/>
  <c r="E693" i="5"/>
  <c r="E701" i="5"/>
  <c r="E709" i="5"/>
  <c r="E713" i="5"/>
  <c r="E721" i="5"/>
  <c r="E729" i="5"/>
  <c r="E733" i="5"/>
  <c r="E745" i="5"/>
  <c r="E757" i="5"/>
  <c r="E761" i="5"/>
  <c r="E765" i="5"/>
  <c r="E773" i="5"/>
  <c r="E777" i="5"/>
  <c r="E781" i="5"/>
  <c r="E785" i="5"/>
  <c r="E793" i="5"/>
  <c r="E805" i="5"/>
  <c r="E809" i="5"/>
  <c r="E813" i="5"/>
  <c r="E821" i="5"/>
  <c r="E825" i="5"/>
  <c r="E833" i="5"/>
  <c r="E34" i="5"/>
  <c r="E306" i="5"/>
  <c r="E314" i="5"/>
  <c r="E330" i="5"/>
  <c r="E346" i="5"/>
  <c r="E362" i="5"/>
  <c r="E378" i="5"/>
  <c r="E394" i="5"/>
  <c r="E410" i="5"/>
  <c r="E422" i="5"/>
  <c r="E426" i="5"/>
  <c r="E438" i="5"/>
  <c r="E454" i="5"/>
  <c r="E458" i="5"/>
  <c r="E470" i="5"/>
  <c r="E474" i="5"/>
  <c r="E486" i="5"/>
  <c r="E490" i="5"/>
  <c r="E494" i="5"/>
  <c r="E498" i="5"/>
  <c r="E502" i="5"/>
  <c r="E506" i="5"/>
  <c r="E518" i="5"/>
  <c r="E522" i="5"/>
  <c r="E526" i="5"/>
  <c r="E534" i="5"/>
  <c r="E550" i="5"/>
  <c r="E558" i="5"/>
  <c r="E574" i="5"/>
  <c r="E582" i="5"/>
  <c r="E590" i="5"/>
  <c r="E598" i="5"/>
  <c r="E606" i="5"/>
  <c r="E614" i="5"/>
  <c r="E618" i="5"/>
  <c r="E622" i="5"/>
  <c r="E626" i="5"/>
  <c r="E630" i="5"/>
  <c r="E634" i="5"/>
  <c r="E638" i="5"/>
  <c r="E642" i="5"/>
  <c r="E646" i="5"/>
  <c r="E650" i="5"/>
  <c r="E654" i="5"/>
  <c r="E658" i="5"/>
  <c r="E662" i="5"/>
  <c r="E666" i="5"/>
  <c r="E670" i="5"/>
  <c r="E674" i="5"/>
  <c r="E678" i="5"/>
  <c r="E682" i="5"/>
  <c r="E686" i="5"/>
  <c r="E283" i="5"/>
  <c r="E299" i="5"/>
  <c r="E307" i="5"/>
  <c r="E315" i="5"/>
  <c r="E323" i="5"/>
  <c r="E335" i="5"/>
  <c r="E339" i="5"/>
  <c r="E351" i="5"/>
  <c r="E355" i="5"/>
  <c r="E367" i="5"/>
  <c r="E383" i="5"/>
  <c r="E387" i="5"/>
  <c r="E399" i="5"/>
  <c r="E419" i="5"/>
  <c r="E423" i="5"/>
  <c r="E431" i="5"/>
  <c r="E435" i="5"/>
  <c r="E439" i="5"/>
  <c r="E447" i="5"/>
  <c r="E455" i="5"/>
  <c r="E463" i="5"/>
  <c r="E467" i="5"/>
  <c r="E479" i="5"/>
  <c r="E487" i="5"/>
  <c r="E499" i="5"/>
  <c r="E503" i="5"/>
  <c r="E507" i="5"/>
  <c r="E511" i="5"/>
  <c r="E515" i="5"/>
  <c r="E519" i="5"/>
  <c r="E527" i="5"/>
  <c r="E531" i="5"/>
  <c r="E539" i="5"/>
  <c r="E555" i="5"/>
  <c r="E563" i="5"/>
  <c r="E571" i="5"/>
  <c r="E579" i="5"/>
  <c r="E587" i="5"/>
  <c r="E595" i="5"/>
  <c r="E603" i="5"/>
  <c r="E611" i="5"/>
  <c r="E691" i="5"/>
  <c r="E695" i="5"/>
  <c r="E699" i="5"/>
  <c r="E707" i="5"/>
  <c r="E711" i="5"/>
  <c r="E715" i="5"/>
  <c r="E731" i="5"/>
  <c r="E739" i="5"/>
  <c r="E775" i="5"/>
  <c r="E783" i="5"/>
  <c r="E791" i="5"/>
  <c r="E795" i="5"/>
  <c r="E807" i="5"/>
  <c r="E811" i="5"/>
  <c r="E819" i="5"/>
  <c r="E827" i="5"/>
  <c r="E835" i="5"/>
  <c r="E839" i="5"/>
  <c r="E847" i="5"/>
  <c r="E72" i="5"/>
  <c r="E415" i="5"/>
  <c r="E403" i="5"/>
  <c r="E469" i="5"/>
  <c r="E644" i="5"/>
  <c r="E815" i="5"/>
  <c r="E6" i="5"/>
  <c r="I858" i="3"/>
  <c r="E291" i="5"/>
  <c r="E837" i="5"/>
  <c r="E471" i="5"/>
  <c r="E371" i="5"/>
  <c r="E405" i="5"/>
  <c r="E483" i="5"/>
  <c r="E495" i="5"/>
  <c r="E703" i="5"/>
  <c r="E719" i="5"/>
  <c r="E158" i="5"/>
  <c r="E282" i="5"/>
  <c r="E296" i="5"/>
  <c r="E442" i="5"/>
  <c r="E530" i="5"/>
  <c r="E556" i="5"/>
  <c r="E596" i="5"/>
  <c r="E322" i="5"/>
  <c r="E304" i="5"/>
  <c r="E668" i="5"/>
  <c r="E640" i="5"/>
  <c r="L518" i="3"/>
  <c r="L159" i="3"/>
  <c r="L95" i="3"/>
  <c r="E451" i="5"/>
  <c r="L579" i="3"/>
  <c r="L768" i="3"/>
  <c r="E843" i="5"/>
  <c r="L472" i="3"/>
  <c r="L657" i="3"/>
  <c r="L712" i="3"/>
  <c r="L314" i="3"/>
  <c r="L340" i="3"/>
  <c r="L350" i="3"/>
  <c r="L377" i="3"/>
  <c r="L404" i="3"/>
  <c r="L414" i="3"/>
  <c r="L625" i="3"/>
  <c r="L832" i="3"/>
  <c r="L19" i="3"/>
  <c r="L255" i="3"/>
  <c r="L282" i="3"/>
  <c r="L313" i="3"/>
  <c r="L319" i="3"/>
  <c r="L345" i="3"/>
  <c r="L409" i="3"/>
  <c r="L498" i="3"/>
  <c r="L736" i="3"/>
  <c r="L75" i="3"/>
  <c r="L57" i="3"/>
  <c r="L83" i="3"/>
  <c r="L191" i="3"/>
  <c r="L453" i="3"/>
  <c r="L478" i="3"/>
  <c r="L516" i="3"/>
  <c r="L704" i="3"/>
  <c r="L752" i="3"/>
  <c r="L147" i="3"/>
  <c r="L452" i="3"/>
  <c r="L454" i="3"/>
  <c r="L611" i="3"/>
  <c r="L641" i="3"/>
  <c r="L675" i="3"/>
  <c r="L720" i="3"/>
  <c r="L816" i="3"/>
  <c r="L123" i="3"/>
  <c r="L223" i="3"/>
  <c r="L281" i="3"/>
  <c r="L287" i="3"/>
  <c r="L372" i="3"/>
  <c r="L382" i="3"/>
  <c r="L434" i="3"/>
  <c r="L473" i="3"/>
  <c r="L517" i="3"/>
  <c r="L547" i="3"/>
  <c r="L696" i="3"/>
  <c r="L728" i="3"/>
  <c r="L784" i="3"/>
  <c r="L848" i="3"/>
  <c r="L800" i="3"/>
  <c r="L25" i="3"/>
  <c r="L61" i="3"/>
  <c r="L89" i="3"/>
  <c r="L119" i="3"/>
  <c r="L125" i="3"/>
  <c r="L207" i="3"/>
  <c r="L271" i="3"/>
  <c r="L298" i="3"/>
  <c r="L329" i="3"/>
  <c r="L356" i="3"/>
  <c r="L366" i="3"/>
  <c r="L393" i="3"/>
  <c r="L420" i="3"/>
  <c r="L422" i="3"/>
  <c r="L440" i="3"/>
  <c r="L446" i="3"/>
  <c r="L466" i="3"/>
  <c r="L485" i="3"/>
  <c r="L505" i="3"/>
  <c r="L535" i="3"/>
  <c r="L599" i="3"/>
  <c r="L617" i="3"/>
  <c r="L649" i="3"/>
  <c r="L681" i="3"/>
  <c r="L692" i="3"/>
  <c r="L708" i="3"/>
  <c r="L724" i="3"/>
  <c r="L762" i="3"/>
  <c r="L794" i="3"/>
  <c r="L826" i="3"/>
  <c r="L30" i="3"/>
  <c r="L45" i="3"/>
  <c r="L77" i="3"/>
  <c r="L153" i="3"/>
  <c r="L175" i="3"/>
  <c r="L239" i="3"/>
  <c r="L297" i="3"/>
  <c r="L303" i="3"/>
  <c r="L334" i="3"/>
  <c r="L361" i="3"/>
  <c r="L388" i="3"/>
  <c r="L398" i="3"/>
  <c r="L421" i="3"/>
  <c r="L441" i="3"/>
  <c r="L484" i="3"/>
  <c r="L486" i="3"/>
  <c r="L504" i="3"/>
  <c r="L510" i="3"/>
  <c r="L530" i="3"/>
  <c r="L567" i="3"/>
  <c r="L633" i="3"/>
  <c r="L665" i="3"/>
  <c r="L700" i="3"/>
  <c r="L716" i="3"/>
  <c r="L732" i="3"/>
  <c r="L746" i="3"/>
  <c r="L778" i="3"/>
  <c r="L810" i="3"/>
  <c r="L842" i="3"/>
  <c r="L59" i="3"/>
  <c r="L79" i="3"/>
  <c r="L91" i="3"/>
  <c r="L93" i="3"/>
  <c r="L115" i="3"/>
  <c r="L121" i="3"/>
  <c r="L151" i="3"/>
  <c r="L179" i="3"/>
  <c r="L211" i="3"/>
  <c r="L243" i="3"/>
  <c r="L274" i="3"/>
  <c r="L289" i="3"/>
  <c r="L295" i="3"/>
  <c r="L306" i="3"/>
  <c r="L321" i="3"/>
  <c r="L327" i="3"/>
  <c r="L424" i="3"/>
  <c r="L430" i="3"/>
  <c r="L436" i="3"/>
  <c r="L438" i="3"/>
  <c r="L450" i="3"/>
  <c r="L457" i="3"/>
  <c r="L469" i="3"/>
  <c r="L488" i="3"/>
  <c r="L494" i="3"/>
  <c r="L500" i="3"/>
  <c r="L502" i="3"/>
  <c r="L514" i="3"/>
  <c r="L521" i="3"/>
  <c r="L554" i="3"/>
  <c r="L575" i="3"/>
  <c r="L581" i="3"/>
  <c r="L591" i="3"/>
  <c r="L621" i="3"/>
  <c r="L637" i="3"/>
  <c r="L653" i="3"/>
  <c r="L669" i="3"/>
  <c r="L694" i="3"/>
  <c r="L702" i="3"/>
  <c r="L710" i="3"/>
  <c r="L718" i="3"/>
  <c r="L726" i="3"/>
  <c r="L734" i="3"/>
  <c r="L740" i="3"/>
  <c r="L750" i="3"/>
  <c r="L756" i="3"/>
  <c r="L766" i="3"/>
  <c r="L772" i="3"/>
  <c r="L782" i="3"/>
  <c r="L788" i="3"/>
  <c r="L798" i="3"/>
  <c r="L804" i="3"/>
  <c r="L814" i="3"/>
  <c r="L820" i="3"/>
  <c r="L830" i="3"/>
  <c r="L836" i="3"/>
  <c r="L846" i="3"/>
  <c r="L852" i="3"/>
  <c r="L23" i="3"/>
  <c r="L55" i="3"/>
  <c r="L71" i="3"/>
  <c r="L73" i="3"/>
  <c r="L87" i="3"/>
  <c r="L127" i="3"/>
  <c r="L155" i="3"/>
  <c r="L157" i="3"/>
  <c r="L163" i="3"/>
  <c r="L195" i="3"/>
  <c r="L227" i="3"/>
  <c r="L259" i="3"/>
  <c r="L273" i="3"/>
  <c r="L279" i="3"/>
  <c r="K290" i="3"/>
  <c r="L290" i="3" s="1"/>
  <c r="L305" i="3"/>
  <c r="L311" i="3"/>
  <c r="L322" i="3"/>
  <c r="L338" i="3"/>
  <c r="L354" i="3"/>
  <c r="L370" i="3"/>
  <c r="L386" i="3"/>
  <c r="L402" i="3"/>
  <c r="L418" i="3"/>
  <c r="L425" i="3"/>
  <c r="L437" i="3"/>
  <c r="L456" i="3"/>
  <c r="L462" i="3"/>
  <c r="L468" i="3"/>
  <c r="L470" i="3"/>
  <c r="L482" i="3"/>
  <c r="L489" i="3"/>
  <c r="L501" i="3"/>
  <c r="L520" i="3"/>
  <c r="L526" i="3"/>
  <c r="L543" i="3"/>
  <c r="L549" i="3"/>
  <c r="L559" i="3"/>
  <c r="L586" i="3"/>
  <c r="L607" i="3"/>
  <c r="L613" i="3"/>
  <c r="L629" i="3"/>
  <c r="L645" i="3"/>
  <c r="L661" i="3"/>
  <c r="L677" i="3"/>
  <c r="L687" i="3"/>
  <c r="L690" i="3"/>
  <c r="L698" i="3"/>
  <c r="L706" i="3"/>
  <c r="L714" i="3"/>
  <c r="L722" i="3"/>
  <c r="L730" i="3"/>
  <c r="L13" i="3"/>
  <c r="E14" i="5"/>
  <c r="L34" i="3"/>
  <c r="E35" i="5"/>
  <c r="L20" i="3"/>
  <c r="E21" i="5"/>
  <c r="L26" i="3"/>
  <c r="E27" i="5"/>
  <c r="L32" i="3"/>
  <c r="E33" i="5"/>
  <c r="L37" i="3"/>
  <c r="E38" i="5"/>
  <c r="L47" i="3"/>
  <c r="L51" i="3"/>
  <c r="L63" i="3"/>
  <c r="L9" i="3"/>
  <c r="L14" i="3"/>
  <c r="L18" i="3"/>
  <c r="E19" i="5"/>
  <c r="L41" i="3"/>
  <c r="L7" i="3"/>
  <c r="E8" i="5"/>
  <c r="L10" i="3"/>
  <c r="E11" i="5"/>
  <c r="L16" i="3"/>
  <c r="E17" i="5"/>
  <c r="L21" i="3"/>
  <c r="E22" i="5"/>
  <c r="L27" i="3"/>
  <c r="L31" i="3"/>
  <c r="L33" i="3"/>
  <c r="L36" i="3"/>
  <c r="E37" i="5"/>
  <c r="L38" i="3"/>
  <c r="L42" i="3"/>
  <c r="E43" i="5"/>
  <c r="L48" i="3"/>
  <c r="E49" i="5"/>
  <c r="L52" i="3"/>
  <c r="E53" i="5"/>
  <c r="L64" i="3"/>
  <c r="E65" i="5"/>
  <c r="L68" i="3"/>
  <c r="E69" i="5"/>
  <c r="L80" i="3"/>
  <c r="E81" i="5"/>
  <c r="E87" i="5"/>
  <c r="L86" i="3"/>
  <c r="E99" i="5"/>
  <c r="L98" i="3"/>
  <c r="L100" i="3"/>
  <c r="E101" i="5"/>
  <c r="L103" i="3"/>
  <c r="L105" i="3"/>
  <c r="E111" i="5"/>
  <c r="L110" i="3"/>
  <c r="L112" i="3"/>
  <c r="E113" i="5"/>
  <c r="E119" i="5"/>
  <c r="L118" i="3"/>
  <c r="E131" i="5"/>
  <c r="L130" i="3"/>
  <c r="L132" i="3"/>
  <c r="E133" i="5"/>
  <c r="L135" i="3"/>
  <c r="L137" i="3"/>
  <c r="E143" i="5"/>
  <c r="L142" i="3"/>
  <c r="L144" i="3"/>
  <c r="E145" i="5"/>
  <c r="E151" i="5"/>
  <c r="L150" i="3"/>
  <c r="E163" i="5"/>
  <c r="L162" i="3"/>
  <c r="L164" i="3"/>
  <c r="E165" i="5"/>
  <c r="E172" i="5"/>
  <c r="L171" i="3"/>
  <c r="E175" i="5"/>
  <c r="L174" i="3"/>
  <c r="L176" i="3"/>
  <c r="E177" i="5"/>
  <c r="E183" i="5"/>
  <c r="L182" i="3"/>
  <c r="E186" i="5"/>
  <c r="L185" i="3"/>
  <c r="E195" i="5"/>
  <c r="L194" i="3"/>
  <c r="L196" i="3"/>
  <c r="E197" i="5"/>
  <c r="E204" i="5"/>
  <c r="L203" i="3"/>
  <c r="E207" i="5"/>
  <c r="L206" i="3"/>
  <c r="L208" i="3"/>
  <c r="E209" i="5"/>
  <c r="E215" i="5"/>
  <c r="L214" i="3"/>
  <c r="E218" i="5"/>
  <c r="L217" i="3"/>
  <c r="E227" i="5"/>
  <c r="L226" i="3"/>
  <c r="L228" i="3"/>
  <c r="E229" i="5"/>
  <c r="E236" i="5"/>
  <c r="L235" i="3"/>
  <c r="E239" i="5"/>
  <c r="L238" i="3"/>
  <c r="L240" i="3"/>
  <c r="E241" i="5"/>
  <c r="E247" i="5"/>
  <c r="L246" i="3"/>
  <c r="E250" i="5"/>
  <c r="L249" i="3"/>
  <c r="E259" i="5"/>
  <c r="L258" i="3"/>
  <c r="L260" i="3"/>
  <c r="E261" i="5"/>
  <c r="E268" i="5"/>
  <c r="L267" i="3"/>
  <c r="E271" i="5"/>
  <c r="L270" i="3"/>
  <c r="L272" i="3"/>
  <c r="E273" i="5"/>
  <c r="E278" i="5"/>
  <c r="L277" i="3"/>
  <c r="E300" i="5"/>
  <c r="L299" i="3"/>
  <c r="E303" i="5"/>
  <c r="L302" i="3"/>
  <c r="L304" i="3"/>
  <c r="E305" i="5"/>
  <c r="E310" i="5"/>
  <c r="L309" i="3"/>
  <c r="E338" i="5"/>
  <c r="L337" i="3"/>
  <c r="L339" i="3"/>
  <c r="E340" i="5"/>
  <c r="E343" i="5"/>
  <c r="L342" i="3"/>
  <c r="E349" i="5"/>
  <c r="L348" i="3"/>
  <c r="L359" i="3"/>
  <c r="E360" i="5"/>
  <c r="E363" i="5"/>
  <c r="L362" i="3"/>
  <c r="L365" i="3"/>
  <c r="E366" i="5"/>
  <c r="L376" i="3"/>
  <c r="E377" i="5"/>
  <c r="E402" i="5"/>
  <c r="L401" i="3"/>
  <c r="L403" i="3"/>
  <c r="E404" i="5"/>
  <c r="E407" i="5"/>
  <c r="L406" i="3"/>
  <c r="E413" i="5"/>
  <c r="L412" i="3"/>
  <c r="L439" i="3"/>
  <c r="E440" i="5"/>
  <c r="E445" i="5"/>
  <c r="L444" i="3"/>
  <c r="L471" i="3"/>
  <c r="E472" i="5"/>
  <c r="E477" i="5"/>
  <c r="L476" i="3"/>
  <c r="L499" i="3"/>
  <c r="E500" i="5"/>
  <c r="E510" i="5"/>
  <c r="L509" i="3"/>
  <c r="E523" i="5"/>
  <c r="L522" i="3"/>
  <c r="L534" i="3"/>
  <c r="E535" i="5"/>
  <c r="E566" i="5"/>
  <c r="L565" i="3"/>
  <c r="L53" i="3"/>
  <c r="E54" i="5"/>
  <c r="L65" i="3"/>
  <c r="E66" i="5"/>
  <c r="L69" i="3"/>
  <c r="E70" i="5"/>
  <c r="L81" i="3"/>
  <c r="E82" i="5"/>
  <c r="L101" i="3"/>
  <c r="E102" i="5"/>
  <c r="E107" i="5"/>
  <c r="L106" i="3"/>
  <c r="L113" i="3"/>
  <c r="E114" i="5"/>
  <c r="L133" i="3"/>
  <c r="E134" i="5"/>
  <c r="E139" i="5"/>
  <c r="L138" i="3"/>
  <c r="L145" i="3"/>
  <c r="E146" i="5"/>
  <c r="L165" i="3"/>
  <c r="E166" i="5"/>
  <c r="E184" i="5"/>
  <c r="L183" i="3"/>
  <c r="E187" i="5"/>
  <c r="L186" i="3"/>
  <c r="E190" i="5"/>
  <c r="L189" i="3"/>
  <c r="E216" i="5"/>
  <c r="L215" i="3"/>
  <c r="E219" i="5"/>
  <c r="L218" i="3"/>
  <c r="E222" i="5"/>
  <c r="L221" i="3"/>
  <c r="E248" i="5"/>
  <c r="L247" i="3"/>
  <c r="E251" i="5"/>
  <c r="L250" i="3"/>
  <c r="E254" i="5"/>
  <c r="L253" i="3"/>
  <c r="E276" i="5"/>
  <c r="L275" i="3"/>
  <c r="E279" i="5"/>
  <c r="L278" i="3"/>
  <c r="L280" i="3"/>
  <c r="E281" i="5"/>
  <c r="E286" i="5"/>
  <c r="L285" i="3"/>
  <c r="E308" i="5"/>
  <c r="L307" i="3"/>
  <c r="E311" i="5"/>
  <c r="L310" i="3"/>
  <c r="L312" i="3"/>
  <c r="E313" i="5"/>
  <c r="E318" i="5"/>
  <c r="L317" i="3"/>
  <c r="E333" i="5"/>
  <c r="L332" i="3"/>
  <c r="L343" i="3"/>
  <c r="E344" i="5"/>
  <c r="E347" i="5"/>
  <c r="L346" i="3"/>
  <c r="L349" i="3"/>
  <c r="E350" i="5"/>
  <c r="L360" i="3"/>
  <c r="E361" i="5"/>
  <c r="E386" i="5"/>
  <c r="L385" i="3"/>
  <c r="L387" i="3"/>
  <c r="E388" i="5"/>
  <c r="E391" i="5"/>
  <c r="L390" i="3"/>
  <c r="E397" i="5"/>
  <c r="L396" i="3"/>
  <c r="L407" i="3"/>
  <c r="E408" i="5"/>
  <c r="E411" i="5"/>
  <c r="L410" i="3"/>
  <c r="L413" i="3"/>
  <c r="E414" i="5"/>
  <c r="E434" i="5"/>
  <c r="L433" i="3"/>
  <c r="L435" i="3"/>
  <c r="E436" i="5"/>
  <c r="E443" i="5"/>
  <c r="L442" i="3"/>
  <c r="E446" i="5"/>
  <c r="L445" i="3"/>
  <c r="L447" i="3"/>
  <c r="E448" i="5"/>
  <c r="E466" i="5"/>
  <c r="L465" i="3"/>
  <c r="L467" i="3"/>
  <c r="E468" i="5"/>
  <c r="E475" i="5"/>
  <c r="L474" i="3"/>
  <c r="E478" i="5"/>
  <c r="L477" i="3"/>
  <c r="L479" i="3"/>
  <c r="E480" i="5"/>
  <c r="E493" i="5"/>
  <c r="L492" i="3"/>
  <c r="E514" i="5"/>
  <c r="L513" i="3"/>
  <c r="L531" i="3"/>
  <c r="E532" i="5"/>
  <c r="E542" i="5"/>
  <c r="L541" i="3"/>
  <c r="L8" i="3"/>
  <c r="E9" i="5"/>
  <c r="L28" i="3"/>
  <c r="E29" i="5"/>
  <c r="L40" i="3"/>
  <c r="E41" i="5"/>
  <c r="L49" i="3"/>
  <c r="E50" i="5"/>
  <c r="L22" i="3"/>
  <c r="L67" i="3"/>
  <c r="E83" i="5"/>
  <c r="L82" i="3"/>
  <c r="L84" i="3"/>
  <c r="E85" i="5"/>
  <c r="E95" i="5"/>
  <c r="L94" i="3"/>
  <c r="L96" i="3"/>
  <c r="E97" i="5"/>
  <c r="E103" i="5"/>
  <c r="L102" i="3"/>
  <c r="E115" i="5"/>
  <c r="L114" i="3"/>
  <c r="L116" i="3"/>
  <c r="E117" i="5"/>
  <c r="E127" i="5"/>
  <c r="L126" i="3"/>
  <c r="L128" i="3"/>
  <c r="E129" i="5"/>
  <c r="E135" i="5"/>
  <c r="L134" i="3"/>
  <c r="E147" i="5"/>
  <c r="L146" i="3"/>
  <c r="L148" i="3"/>
  <c r="E149" i="5"/>
  <c r="E159" i="5"/>
  <c r="L158" i="3"/>
  <c r="L160" i="3"/>
  <c r="E161" i="5"/>
  <c r="E167" i="5"/>
  <c r="L166" i="3"/>
  <c r="E170" i="5"/>
  <c r="L169" i="3"/>
  <c r="E179" i="5"/>
  <c r="L178" i="3"/>
  <c r="L180" i="3"/>
  <c r="E181" i="5"/>
  <c r="E188" i="5"/>
  <c r="L187" i="3"/>
  <c r="E191" i="5"/>
  <c r="L190" i="3"/>
  <c r="L192" i="3"/>
  <c r="E193" i="5"/>
  <c r="E199" i="5"/>
  <c r="L198" i="3"/>
  <c r="E202" i="5"/>
  <c r="L201" i="3"/>
  <c r="E211" i="5"/>
  <c r="L210" i="3"/>
  <c r="L212" i="3"/>
  <c r="E213" i="5"/>
  <c r="E220" i="5"/>
  <c r="L219" i="3"/>
  <c r="E223" i="5"/>
  <c r="L222" i="3"/>
  <c r="L224" i="3"/>
  <c r="E225" i="5"/>
  <c r="E231" i="5"/>
  <c r="L230" i="3"/>
  <c r="E234" i="5"/>
  <c r="L233" i="3"/>
  <c r="E243" i="5"/>
  <c r="L242" i="3"/>
  <c r="L244" i="3"/>
  <c r="E245" i="5"/>
  <c r="E252" i="5"/>
  <c r="L251" i="3"/>
  <c r="E255" i="5"/>
  <c r="L254" i="3"/>
  <c r="L256" i="3"/>
  <c r="E257" i="5"/>
  <c r="E263" i="5"/>
  <c r="L262" i="3"/>
  <c r="E266" i="5"/>
  <c r="L265" i="3"/>
  <c r="E284" i="5"/>
  <c r="L283" i="3"/>
  <c r="E287" i="5"/>
  <c r="L286" i="3"/>
  <c r="L288" i="3"/>
  <c r="E289" i="5"/>
  <c r="E294" i="5"/>
  <c r="L293" i="3"/>
  <c r="E316" i="5"/>
  <c r="L315" i="3"/>
  <c r="E319" i="5"/>
  <c r="L318" i="3"/>
  <c r="L320" i="3"/>
  <c r="E321" i="5"/>
  <c r="E326" i="5"/>
  <c r="L325" i="3"/>
  <c r="E331" i="5"/>
  <c r="L330" i="3"/>
  <c r="L333" i="3"/>
  <c r="E334" i="5"/>
  <c r="L344" i="3"/>
  <c r="E345" i="5"/>
  <c r="E370" i="5"/>
  <c r="L369" i="3"/>
  <c r="L371" i="3"/>
  <c r="E372" i="5"/>
  <c r="E375" i="5"/>
  <c r="L374" i="3"/>
  <c r="E381" i="5"/>
  <c r="L380" i="3"/>
  <c r="L391" i="3"/>
  <c r="E392" i="5"/>
  <c r="E395" i="5"/>
  <c r="L394" i="3"/>
  <c r="L397" i="3"/>
  <c r="E398" i="5"/>
  <c r="L408" i="3"/>
  <c r="E409" i="5"/>
  <c r="L423" i="3"/>
  <c r="E424" i="5"/>
  <c r="E429" i="5"/>
  <c r="L428" i="3"/>
  <c r="L455" i="3"/>
  <c r="E456" i="5"/>
  <c r="E461" i="5"/>
  <c r="L460" i="3"/>
  <c r="L495" i="3"/>
  <c r="E496" i="5"/>
  <c r="E525" i="5"/>
  <c r="L524" i="3"/>
  <c r="E564" i="5"/>
  <c r="L563" i="3"/>
  <c r="L5" i="3"/>
  <c r="L11" i="3"/>
  <c r="L15" i="3"/>
  <c r="L17" i="3"/>
  <c r="L43" i="3"/>
  <c r="L6" i="3"/>
  <c r="E7" i="5"/>
  <c r="L12" i="3"/>
  <c r="E13" i="5"/>
  <c r="L24" i="3"/>
  <c r="E25" i="5"/>
  <c r="L29" i="3"/>
  <c r="E30" i="5"/>
  <c r="L35" i="3"/>
  <c r="L39" i="3"/>
  <c r="L44" i="3"/>
  <c r="E45" i="5"/>
  <c r="L46" i="3"/>
  <c r="L50" i="3"/>
  <c r="L54" i="3"/>
  <c r="L56" i="3"/>
  <c r="E57" i="5"/>
  <c r="L58" i="3"/>
  <c r="L60" i="3"/>
  <c r="E61" i="5"/>
  <c r="L62" i="3"/>
  <c r="L66" i="3"/>
  <c r="L70" i="3"/>
  <c r="L72" i="3"/>
  <c r="E73" i="5"/>
  <c r="L74" i="3"/>
  <c r="L76" i="3"/>
  <c r="E77" i="5"/>
  <c r="L78" i="3"/>
  <c r="L85" i="3"/>
  <c r="E86" i="5"/>
  <c r="E91" i="5"/>
  <c r="L90" i="3"/>
  <c r="L97" i="3"/>
  <c r="E98" i="5"/>
  <c r="L99" i="3"/>
  <c r="L107" i="3"/>
  <c r="L109" i="3"/>
  <c r="L111" i="3"/>
  <c r="L117" i="3"/>
  <c r="E118" i="5"/>
  <c r="E123" i="5"/>
  <c r="L122" i="3"/>
  <c r="L129" i="3"/>
  <c r="E130" i="5"/>
  <c r="L131" i="3"/>
  <c r="L139" i="3"/>
  <c r="L141" i="3"/>
  <c r="L143" i="3"/>
  <c r="L149" i="3"/>
  <c r="E150" i="5"/>
  <c r="E155" i="5"/>
  <c r="L154" i="3"/>
  <c r="L161" i="3"/>
  <c r="E162" i="5"/>
  <c r="E168" i="5"/>
  <c r="L167" i="3"/>
  <c r="E171" i="5"/>
  <c r="L170" i="3"/>
  <c r="E174" i="5"/>
  <c r="L173" i="3"/>
  <c r="E200" i="5"/>
  <c r="L199" i="3"/>
  <c r="E203" i="5"/>
  <c r="L202" i="3"/>
  <c r="E206" i="5"/>
  <c r="L205" i="3"/>
  <c r="E232" i="5"/>
  <c r="L231" i="3"/>
  <c r="E235" i="5"/>
  <c r="L234" i="3"/>
  <c r="E238" i="5"/>
  <c r="L237" i="3"/>
  <c r="E264" i="5"/>
  <c r="L263" i="3"/>
  <c r="E267" i="5"/>
  <c r="L266" i="3"/>
  <c r="E270" i="5"/>
  <c r="L269" i="3"/>
  <c r="E292" i="5"/>
  <c r="L291" i="3"/>
  <c r="E295" i="5"/>
  <c r="L294" i="3"/>
  <c r="L296" i="3"/>
  <c r="E297" i="5"/>
  <c r="E302" i="5"/>
  <c r="L301" i="3"/>
  <c r="E324" i="5"/>
  <c r="L323" i="3"/>
  <c r="E327" i="5"/>
  <c r="L326" i="3"/>
  <c r="L328" i="3"/>
  <c r="E329" i="5"/>
  <c r="E354" i="5"/>
  <c r="L353" i="3"/>
  <c r="L355" i="3"/>
  <c r="E356" i="5"/>
  <c r="E359" i="5"/>
  <c r="L358" i="3"/>
  <c r="E365" i="5"/>
  <c r="L364" i="3"/>
  <c r="L375" i="3"/>
  <c r="E376" i="5"/>
  <c r="E379" i="5"/>
  <c r="L378" i="3"/>
  <c r="L381" i="3"/>
  <c r="E382" i="5"/>
  <c r="L392" i="3"/>
  <c r="E393" i="5"/>
  <c r="E418" i="5"/>
  <c r="L417" i="3"/>
  <c r="L419" i="3"/>
  <c r="E420" i="5"/>
  <c r="E427" i="5"/>
  <c r="L426" i="3"/>
  <c r="E430" i="5"/>
  <c r="L429" i="3"/>
  <c r="L431" i="3"/>
  <c r="E432" i="5"/>
  <c r="E450" i="5"/>
  <c r="L449" i="3"/>
  <c r="L451" i="3"/>
  <c r="E452" i="5"/>
  <c r="E459" i="5"/>
  <c r="L458" i="3"/>
  <c r="E462" i="5"/>
  <c r="L461" i="3"/>
  <c r="L463" i="3"/>
  <c r="E464" i="5"/>
  <c r="E482" i="5"/>
  <c r="L481" i="3"/>
  <c r="L483" i="3"/>
  <c r="E484" i="5"/>
  <c r="E491" i="5"/>
  <c r="L490" i="3"/>
  <c r="L503" i="3"/>
  <c r="E504" i="5"/>
  <c r="L527" i="3"/>
  <c r="E528" i="5"/>
  <c r="E540" i="5"/>
  <c r="L539" i="3"/>
  <c r="E547" i="5"/>
  <c r="L546" i="3"/>
  <c r="L552" i="3"/>
  <c r="E553" i="5"/>
  <c r="L558" i="3"/>
  <c r="E559" i="5"/>
  <c r="L88" i="3"/>
  <c r="E89" i="5"/>
  <c r="L92" i="3"/>
  <c r="E93" i="5"/>
  <c r="L104" i="3"/>
  <c r="E105" i="5"/>
  <c r="L108" i="3"/>
  <c r="E109" i="5"/>
  <c r="L120" i="3"/>
  <c r="E121" i="5"/>
  <c r="L124" i="3"/>
  <c r="E125" i="5"/>
  <c r="L136" i="3"/>
  <c r="E137" i="5"/>
  <c r="L140" i="3"/>
  <c r="E141" i="5"/>
  <c r="L152" i="3"/>
  <c r="E153" i="5"/>
  <c r="L156" i="3"/>
  <c r="E157" i="5"/>
  <c r="L168" i="3"/>
  <c r="E169" i="5"/>
  <c r="L172" i="3"/>
  <c r="E173" i="5"/>
  <c r="L184" i="3"/>
  <c r="E185" i="5"/>
  <c r="L188" i="3"/>
  <c r="E189" i="5"/>
  <c r="L200" i="3"/>
  <c r="E201" i="5"/>
  <c r="L204" i="3"/>
  <c r="E205" i="5"/>
  <c r="L216" i="3"/>
  <c r="E217" i="5"/>
  <c r="L220" i="3"/>
  <c r="E221" i="5"/>
  <c r="L232" i="3"/>
  <c r="E233" i="5"/>
  <c r="L236" i="3"/>
  <c r="E237" i="5"/>
  <c r="L248" i="3"/>
  <c r="E249" i="5"/>
  <c r="L252" i="3"/>
  <c r="E253" i="5"/>
  <c r="L264" i="3"/>
  <c r="E265" i="5"/>
  <c r="L268" i="3"/>
  <c r="E269" i="5"/>
  <c r="L284" i="3"/>
  <c r="E285" i="5"/>
  <c r="L300" i="3"/>
  <c r="E301" i="5"/>
  <c r="L316" i="3"/>
  <c r="E317" i="5"/>
  <c r="L335" i="3"/>
  <c r="E336" i="5"/>
  <c r="L341" i="3"/>
  <c r="E342" i="5"/>
  <c r="L347" i="3"/>
  <c r="E348" i="5"/>
  <c r="L352" i="3"/>
  <c r="E353" i="5"/>
  <c r="L367" i="3"/>
  <c r="E368" i="5"/>
  <c r="L373" i="3"/>
  <c r="E374" i="5"/>
  <c r="L379" i="3"/>
  <c r="E380" i="5"/>
  <c r="L384" i="3"/>
  <c r="E385" i="5"/>
  <c r="L399" i="3"/>
  <c r="E400" i="5"/>
  <c r="L405" i="3"/>
  <c r="E406" i="5"/>
  <c r="L411" i="3"/>
  <c r="E412" i="5"/>
  <c r="L416" i="3"/>
  <c r="E417" i="5"/>
  <c r="L427" i="3"/>
  <c r="E428" i="5"/>
  <c r="L448" i="3"/>
  <c r="E449" i="5"/>
  <c r="L459" i="3"/>
  <c r="E460" i="5"/>
  <c r="L480" i="3"/>
  <c r="E481" i="5"/>
  <c r="L491" i="3"/>
  <c r="E492" i="5"/>
  <c r="L493" i="3"/>
  <c r="L497" i="3"/>
  <c r="L506" i="3"/>
  <c r="L508" i="3"/>
  <c r="L512" i="3"/>
  <c r="E513" i="5"/>
  <c r="L523" i="3"/>
  <c r="E524" i="5"/>
  <c r="L525" i="3"/>
  <c r="L529" i="3"/>
  <c r="L533" i="3"/>
  <c r="L536" i="3"/>
  <c r="E537" i="5"/>
  <c r="L538" i="3"/>
  <c r="L540" i="3"/>
  <c r="E541" i="5"/>
  <c r="L545" i="3"/>
  <c r="E546" i="5"/>
  <c r="L551" i="3"/>
  <c r="L555" i="3"/>
  <c r="L557" i="3"/>
  <c r="L560" i="3"/>
  <c r="E561" i="5"/>
  <c r="L562" i="3"/>
  <c r="L564" i="3"/>
  <c r="E565" i="5"/>
  <c r="L569" i="3"/>
  <c r="E570" i="5"/>
  <c r="L571" i="3"/>
  <c r="L573" i="3"/>
  <c r="L576" i="3"/>
  <c r="E577" i="5"/>
  <c r="L578" i="3"/>
  <c r="L582" i="3"/>
  <c r="E583" i="5"/>
  <c r="L588" i="3"/>
  <c r="E589" i="5"/>
  <c r="L593" i="3"/>
  <c r="E594" i="5"/>
  <c r="L595" i="3"/>
  <c r="L597" i="3"/>
  <c r="L600" i="3"/>
  <c r="E601" i="5"/>
  <c r="L602" i="3"/>
  <c r="L604" i="3"/>
  <c r="E605" i="5"/>
  <c r="L609" i="3"/>
  <c r="E610" i="5"/>
  <c r="L615" i="3"/>
  <c r="L618" i="3"/>
  <c r="E619" i="5"/>
  <c r="L623" i="3"/>
  <c r="L626" i="3"/>
  <c r="E627" i="5"/>
  <c r="L631" i="3"/>
  <c r="L634" i="3"/>
  <c r="E635" i="5"/>
  <c r="L639" i="3"/>
  <c r="L642" i="3"/>
  <c r="E643" i="5"/>
  <c r="L647" i="3"/>
  <c r="L650" i="3"/>
  <c r="E651" i="5"/>
  <c r="L655" i="3"/>
  <c r="L658" i="3"/>
  <c r="E659" i="5"/>
  <c r="L663" i="3"/>
  <c r="L666" i="3"/>
  <c r="E667" i="5"/>
  <c r="L671" i="3"/>
  <c r="L673" i="3"/>
  <c r="L676" i="3"/>
  <c r="E677" i="5"/>
  <c r="L678" i="3"/>
  <c r="E679" i="5"/>
  <c r="L683" i="3"/>
  <c r="L685" i="3"/>
  <c r="L688" i="3"/>
  <c r="E689" i="5"/>
  <c r="L738" i="3"/>
  <c r="L741" i="3"/>
  <c r="E742" i="5"/>
  <c r="L748" i="3"/>
  <c r="L751" i="3"/>
  <c r="E752" i="5"/>
  <c r="L753" i="3"/>
  <c r="E754" i="5"/>
  <c r="L758" i="3"/>
  <c r="L760" i="3"/>
  <c r="L763" i="3"/>
  <c r="E764" i="5"/>
  <c r="L770" i="3"/>
  <c r="L773" i="3"/>
  <c r="E774" i="5"/>
  <c r="L780" i="3"/>
  <c r="L783" i="3"/>
  <c r="E784" i="5"/>
  <c r="L785" i="3"/>
  <c r="E786" i="5"/>
  <c r="L790" i="3"/>
  <c r="L792" i="3"/>
  <c r="L795" i="3"/>
  <c r="E796" i="5"/>
  <c r="L802" i="3"/>
  <c r="L805" i="3"/>
  <c r="E806" i="5"/>
  <c r="L812" i="3"/>
  <c r="L815" i="3"/>
  <c r="E816" i="5"/>
  <c r="L817" i="3"/>
  <c r="E818" i="5"/>
  <c r="L822" i="3"/>
  <c r="L824" i="3"/>
  <c r="L827" i="3"/>
  <c r="E828" i="5"/>
  <c r="L834" i="3"/>
  <c r="L837" i="3"/>
  <c r="E838" i="5"/>
  <c r="L844" i="3"/>
  <c r="L847" i="3"/>
  <c r="E848" i="5"/>
  <c r="L849" i="3"/>
  <c r="E850" i="5"/>
  <c r="L854" i="3"/>
  <c r="L856" i="3"/>
  <c r="L574" i="3"/>
  <c r="E575" i="5"/>
  <c r="L580" i="3"/>
  <c r="E581" i="5"/>
  <c r="L585" i="3"/>
  <c r="E586" i="5"/>
  <c r="L598" i="3"/>
  <c r="E599" i="5"/>
  <c r="L616" i="3"/>
  <c r="E617" i="5"/>
  <c r="L624" i="3"/>
  <c r="E625" i="5"/>
  <c r="L632" i="3"/>
  <c r="E633" i="5"/>
  <c r="L640" i="3"/>
  <c r="E641" i="5"/>
  <c r="L648" i="3"/>
  <c r="E649" i="5"/>
  <c r="L656" i="3"/>
  <c r="E657" i="5"/>
  <c r="L664" i="3"/>
  <c r="E665" i="5"/>
  <c r="L672" i="3"/>
  <c r="E673" i="5"/>
  <c r="L674" i="3"/>
  <c r="E675" i="5"/>
  <c r="L684" i="3"/>
  <c r="E685" i="5"/>
  <c r="L686" i="3"/>
  <c r="E687" i="5"/>
  <c r="L739" i="3"/>
  <c r="E740" i="5"/>
  <c r="L749" i="3"/>
  <c r="E750" i="5"/>
  <c r="L759" i="3"/>
  <c r="E760" i="5"/>
  <c r="L761" i="3"/>
  <c r="E762" i="5"/>
  <c r="L771" i="3"/>
  <c r="E772" i="5"/>
  <c r="L781" i="3"/>
  <c r="E782" i="5"/>
  <c r="L791" i="3"/>
  <c r="E792" i="5"/>
  <c r="L793" i="3"/>
  <c r="E794" i="5"/>
  <c r="L803" i="3"/>
  <c r="E804" i="5"/>
  <c r="L813" i="3"/>
  <c r="E814" i="5"/>
  <c r="L823" i="3"/>
  <c r="E824" i="5"/>
  <c r="L825" i="3"/>
  <c r="E826" i="5"/>
  <c r="L835" i="3"/>
  <c r="E836" i="5"/>
  <c r="L845" i="3"/>
  <c r="E846" i="5"/>
  <c r="L855" i="3"/>
  <c r="E856" i="5"/>
  <c r="L857" i="3"/>
  <c r="E858" i="5"/>
  <c r="L177" i="3"/>
  <c r="E178" i="5"/>
  <c r="L181" i="3"/>
  <c r="E182" i="5"/>
  <c r="L193" i="3"/>
  <c r="E194" i="5"/>
  <c r="L197" i="3"/>
  <c r="E198" i="5"/>
  <c r="L209" i="3"/>
  <c r="E210" i="5"/>
  <c r="L213" i="3"/>
  <c r="E214" i="5"/>
  <c r="L225" i="3"/>
  <c r="E226" i="5"/>
  <c r="L229" i="3"/>
  <c r="E230" i="5"/>
  <c r="L241" i="3"/>
  <c r="E242" i="5"/>
  <c r="L245" i="3"/>
  <c r="E246" i="5"/>
  <c r="L257" i="3"/>
  <c r="E258" i="5"/>
  <c r="L261" i="3"/>
  <c r="E262" i="5"/>
  <c r="L276" i="3"/>
  <c r="E277" i="5"/>
  <c r="L292" i="3"/>
  <c r="E293" i="5"/>
  <c r="L308" i="3"/>
  <c r="E309" i="5"/>
  <c r="L324" i="3"/>
  <c r="E325" i="5"/>
  <c r="L331" i="3"/>
  <c r="E332" i="5"/>
  <c r="L336" i="3"/>
  <c r="E337" i="5"/>
  <c r="L351" i="3"/>
  <c r="E352" i="5"/>
  <c r="L357" i="3"/>
  <c r="E358" i="5"/>
  <c r="L363" i="3"/>
  <c r="E364" i="5"/>
  <c r="L368" i="3"/>
  <c r="E369" i="5"/>
  <c r="L383" i="3"/>
  <c r="E384" i="5"/>
  <c r="L389" i="3"/>
  <c r="E390" i="5"/>
  <c r="L395" i="3"/>
  <c r="E396" i="5"/>
  <c r="L400" i="3"/>
  <c r="E401" i="5"/>
  <c r="L415" i="3"/>
  <c r="E416" i="5"/>
  <c r="L432" i="3"/>
  <c r="E433" i="5"/>
  <c r="L443" i="3"/>
  <c r="E444" i="5"/>
  <c r="L464" i="3"/>
  <c r="E465" i="5"/>
  <c r="L475" i="3"/>
  <c r="E476" i="5"/>
  <c r="L496" i="3"/>
  <c r="E497" i="5"/>
  <c r="L507" i="3"/>
  <c r="E508" i="5"/>
  <c r="L528" i="3"/>
  <c r="E529" i="5"/>
  <c r="L532" i="3"/>
  <c r="E533" i="5"/>
  <c r="L537" i="3"/>
  <c r="E538" i="5"/>
  <c r="L544" i="3"/>
  <c r="E545" i="5"/>
  <c r="L550" i="3"/>
  <c r="E551" i="5"/>
  <c r="L556" i="3"/>
  <c r="E557" i="5"/>
  <c r="L561" i="3"/>
  <c r="E562" i="5"/>
  <c r="L568" i="3"/>
  <c r="E569" i="5"/>
  <c r="L570" i="3"/>
  <c r="L572" i="3"/>
  <c r="E573" i="5"/>
  <c r="L577" i="3"/>
  <c r="E578" i="5"/>
  <c r="L583" i="3"/>
  <c r="L587" i="3"/>
  <c r="L589" i="3"/>
  <c r="L592" i="3"/>
  <c r="E593" i="5"/>
  <c r="L594" i="3"/>
  <c r="L596" i="3"/>
  <c r="E597" i="5"/>
  <c r="L601" i="3"/>
  <c r="E602" i="5"/>
  <c r="L603" i="3"/>
  <c r="L605" i="3"/>
  <c r="L608" i="3"/>
  <c r="E609" i="5"/>
  <c r="L610" i="3"/>
  <c r="L614" i="3"/>
  <c r="E615" i="5"/>
  <c r="L619" i="3"/>
  <c r="L622" i="3"/>
  <c r="E623" i="5"/>
  <c r="L627" i="3"/>
  <c r="L630" i="3"/>
  <c r="E631" i="5"/>
  <c r="L635" i="3"/>
  <c r="L638" i="3"/>
  <c r="E639" i="5"/>
  <c r="L643" i="3"/>
  <c r="L646" i="3"/>
  <c r="E647" i="5"/>
  <c r="L651" i="3"/>
  <c r="L654" i="3"/>
  <c r="E655" i="5"/>
  <c r="L659" i="3"/>
  <c r="L662" i="3"/>
  <c r="E663" i="5"/>
  <c r="L667" i="3"/>
  <c r="L670" i="3"/>
  <c r="E671" i="5"/>
  <c r="L679" i="3"/>
  <c r="L682" i="3"/>
  <c r="E683" i="5"/>
  <c r="L689" i="3"/>
  <c r="E690" i="5"/>
  <c r="L691" i="3"/>
  <c r="E692" i="5"/>
  <c r="L693" i="3"/>
  <c r="E694" i="5"/>
  <c r="L695" i="3"/>
  <c r="E696" i="5"/>
  <c r="L697" i="3"/>
  <c r="E698" i="5"/>
  <c r="L699" i="3"/>
  <c r="E700" i="5"/>
  <c r="L701" i="3"/>
  <c r="E702" i="5"/>
  <c r="L703" i="3"/>
  <c r="E704" i="5"/>
  <c r="L705" i="3"/>
  <c r="E706" i="5"/>
  <c r="L707" i="3"/>
  <c r="E708" i="5"/>
  <c r="L709" i="3"/>
  <c r="E710" i="5"/>
  <c r="L711" i="3"/>
  <c r="E712" i="5"/>
  <c r="L713" i="3"/>
  <c r="E714" i="5"/>
  <c r="L715" i="3"/>
  <c r="E716" i="5"/>
  <c r="L717" i="3"/>
  <c r="E718" i="5"/>
  <c r="L719" i="3"/>
  <c r="E720" i="5"/>
  <c r="L721" i="3"/>
  <c r="E722" i="5"/>
  <c r="L723" i="3"/>
  <c r="E724" i="5"/>
  <c r="L725" i="3"/>
  <c r="E726" i="5"/>
  <c r="L727" i="3"/>
  <c r="E728" i="5"/>
  <c r="L729" i="3"/>
  <c r="E730" i="5"/>
  <c r="L731" i="3"/>
  <c r="E732" i="5"/>
  <c r="L733" i="3"/>
  <c r="E734" i="5"/>
  <c r="L735" i="3"/>
  <c r="E736" i="5"/>
  <c r="L737" i="3"/>
  <c r="E738" i="5"/>
  <c r="L742" i="3"/>
  <c r="L744" i="3"/>
  <c r="L747" i="3"/>
  <c r="E748" i="5"/>
  <c r="L754" i="3"/>
  <c r="L757" i="3"/>
  <c r="E758" i="5"/>
  <c r="L764" i="3"/>
  <c r="L767" i="3"/>
  <c r="E768" i="5"/>
  <c r="L769" i="3"/>
  <c r="E770" i="5"/>
  <c r="L774" i="3"/>
  <c r="L776" i="3"/>
  <c r="L779" i="3"/>
  <c r="E780" i="5"/>
  <c r="L786" i="3"/>
  <c r="L789" i="3"/>
  <c r="E790" i="5"/>
  <c r="L796" i="3"/>
  <c r="L799" i="3"/>
  <c r="E800" i="5"/>
  <c r="L801" i="3"/>
  <c r="E802" i="5"/>
  <c r="L806" i="3"/>
  <c r="L808" i="3"/>
  <c r="L811" i="3"/>
  <c r="E812" i="5"/>
  <c r="L818" i="3"/>
  <c r="L821" i="3"/>
  <c r="E822" i="5"/>
  <c r="L828" i="3"/>
  <c r="L831" i="3"/>
  <c r="E832" i="5"/>
  <c r="L833" i="3"/>
  <c r="E834" i="5"/>
  <c r="L838" i="3"/>
  <c r="L840" i="3"/>
  <c r="L843" i="3"/>
  <c r="E844" i="5"/>
  <c r="L850" i="3"/>
  <c r="L853" i="3"/>
  <c r="E854" i="5"/>
  <c r="L487" i="3"/>
  <c r="E488" i="5"/>
  <c r="L511" i="3"/>
  <c r="E512" i="5"/>
  <c r="L515" i="3"/>
  <c r="E516" i="5"/>
  <c r="L519" i="3"/>
  <c r="E520" i="5"/>
  <c r="L542" i="3"/>
  <c r="E543" i="5"/>
  <c r="L548" i="3"/>
  <c r="E549" i="5"/>
  <c r="L553" i="3"/>
  <c r="E554" i="5"/>
  <c r="L566" i="3"/>
  <c r="E567" i="5"/>
  <c r="L584" i="3"/>
  <c r="E585" i="5"/>
  <c r="L590" i="3"/>
  <c r="E591" i="5"/>
  <c r="L606" i="3"/>
  <c r="E607" i="5"/>
  <c r="L612" i="3"/>
  <c r="E613" i="5"/>
  <c r="L620" i="3"/>
  <c r="E621" i="5"/>
  <c r="L628" i="3"/>
  <c r="E629" i="5"/>
  <c r="L636" i="3"/>
  <c r="E637" i="5"/>
  <c r="L644" i="3"/>
  <c r="E645" i="5"/>
  <c r="L652" i="3"/>
  <c r="E653" i="5"/>
  <c r="L660" i="3"/>
  <c r="E661" i="5"/>
  <c r="L668" i="3"/>
  <c r="E669" i="5"/>
  <c r="L680" i="3"/>
  <c r="E681" i="5"/>
  <c r="L743" i="3"/>
  <c r="E744" i="5"/>
  <c r="L745" i="3"/>
  <c r="E746" i="5"/>
  <c r="L755" i="3"/>
  <c r="E756" i="5"/>
  <c r="L765" i="3"/>
  <c r="E766" i="5"/>
  <c r="L775" i="3"/>
  <c r="E776" i="5"/>
  <c r="L777" i="3"/>
  <c r="E778" i="5"/>
  <c r="L787" i="3"/>
  <c r="E788" i="5"/>
  <c r="L797" i="3"/>
  <c r="E798" i="5"/>
  <c r="L807" i="3"/>
  <c r="E808" i="5"/>
  <c r="L809" i="3"/>
  <c r="E810" i="5"/>
  <c r="L819" i="3"/>
  <c r="E820" i="5"/>
  <c r="L829" i="3"/>
  <c r="E830" i="5"/>
  <c r="L839" i="3"/>
  <c r="E840" i="5"/>
  <c r="L841" i="3"/>
  <c r="E842" i="5"/>
  <c r="L851" i="3"/>
  <c r="E852" i="5"/>
  <c r="N7" i="3" l="1"/>
  <c r="N5" i="3"/>
  <c r="N8" i="3"/>
  <c r="N6" i="3"/>
  <c r="E859" i="5"/>
  <c r="N9" i="3" l="1"/>
  <c r="O7" i="3" s="1"/>
  <c r="O6" i="3" l="1"/>
  <c r="O5" i="3"/>
  <c r="O8" i="3"/>
  <c r="O9" i="3" l="1"/>
  <c r="I857" i="1"/>
  <c r="K857" i="1" s="1"/>
  <c r="I17" i="1"/>
  <c r="K17" i="1" s="1"/>
  <c r="I67" i="1"/>
  <c r="K67" i="1" s="1"/>
  <c r="I856" i="1"/>
  <c r="K856" i="1" s="1"/>
  <c r="I855" i="1"/>
  <c r="K855" i="1" s="1"/>
  <c r="I854" i="1"/>
  <c r="K854" i="1" s="1"/>
  <c r="I853" i="1"/>
  <c r="K853" i="1" s="1"/>
  <c r="I852" i="1"/>
  <c r="K852" i="1" s="1"/>
  <c r="I76" i="1"/>
  <c r="K76" i="1" s="1"/>
  <c r="I851" i="1"/>
  <c r="K851" i="1" s="1"/>
  <c r="I850" i="1"/>
  <c r="K850" i="1" s="1"/>
  <c r="I849" i="1"/>
  <c r="K849" i="1" s="1"/>
  <c r="I848" i="1"/>
  <c r="K848" i="1" s="1"/>
  <c r="I847" i="1"/>
  <c r="K847" i="1" s="1"/>
  <c r="I846" i="1"/>
  <c r="K846" i="1" s="1"/>
  <c r="I845" i="1"/>
  <c r="K845" i="1" s="1"/>
  <c r="I844" i="1"/>
  <c r="K844" i="1" s="1"/>
  <c r="I843" i="1"/>
  <c r="K843" i="1" s="1"/>
  <c r="I842" i="1"/>
  <c r="K842" i="1" s="1"/>
  <c r="I841" i="1"/>
  <c r="K841" i="1" s="1"/>
  <c r="I840" i="1"/>
  <c r="K840" i="1" s="1"/>
  <c r="I839" i="1"/>
  <c r="K839" i="1" s="1"/>
  <c r="I838" i="1"/>
  <c r="K838" i="1" s="1"/>
  <c r="I837" i="1"/>
  <c r="K837" i="1" s="1"/>
  <c r="I836" i="1"/>
  <c r="K836" i="1" s="1"/>
  <c r="I835" i="1"/>
  <c r="K835" i="1" s="1"/>
  <c r="I834" i="1"/>
  <c r="K834" i="1" s="1"/>
  <c r="I833" i="1"/>
  <c r="K833" i="1" s="1"/>
  <c r="I79" i="1"/>
  <c r="K79" i="1" s="1"/>
  <c r="I86" i="1"/>
  <c r="K86" i="1" s="1"/>
  <c r="I832" i="1"/>
  <c r="K832" i="1" s="1"/>
  <c r="I831" i="1"/>
  <c r="K831" i="1" s="1"/>
  <c r="I72" i="1"/>
  <c r="K72" i="1" s="1"/>
  <c r="I830" i="1"/>
  <c r="K830" i="1" s="1"/>
  <c r="I829" i="1"/>
  <c r="K829" i="1" s="1"/>
  <c r="I828" i="1"/>
  <c r="K828" i="1" s="1"/>
  <c r="I827" i="1"/>
  <c r="K827" i="1" s="1"/>
  <c r="I826" i="1"/>
  <c r="K826" i="1" s="1"/>
  <c r="I825" i="1"/>
  <c r="K825" i="1" s="1"/>
  <c r="I824" i="1"/>
  <c r="K824" i="1" s="1"/>
  <c r="I823" i="1"/>
  <c r="K823" i="1" s="1"/>
  <c r="I822" i="1"/>
  <c r="K822" i="1" s="1"/>
  <c r="I821" i="1"/>
  <c r="K821" i="1" s="1"/>
  <c r="I820" i="1"/>
  <c r="K820" i="1" s="1"/>
  <c r="I819" i="1"/>
  <c r="K819" i="1" s="1"/>
  <c r="I818" i="1"/>
  <c r="K818" i="1" s="1"/>
  <c r="I36" i="1"/>
  <c r="K36" i="1" s="1"/>
  <c r="I817" i="1"/>
  <c r="K817" i="1" s="1"/>
  <c r="I816" i="1"/>
  <c r="K816" i="1" s="1"/>
  <c r="I815" i="1"/>
  <c r="K815" i="1" s="1"/>
  <c r="I814" i="1"/>
  <c r="K814" i="1" s="1"/>
  <c r="I813" i="1"/>
  <c r="K813" i="1" s="1"/>
  <c r="I812" i="1"/>
  <c r="K812" i="1" s="1"/>
  <c r="I811" i="1"/>
  <c r="K811" i="1" s="1"/>
  <c r="I64" i="1"/>
  <c r="K64" i="1" s="1"/>
  <c r="I810" i="1"/>
  <c r="K810" i="1" s="1"/>
  <c r="I809" i="1"/>
  <c r="K809" i="1" s="1"/>
  <c r="I808" i="1"/>
  <c r="K808" i="1" s="1"/>
  <c r="I807" i="1"/>
  <c r="K807" i="1" s="1"/>
  <c r="I806" i="1"/>
  <c r="K806" i="1" s="1"/>
  <c r="I805" i="1"/>
  <c r="K805" i="1" s="1"/>
  <c r="I804" i="1"/>
  <c r="K804" i="1" s="1"/>
  <c r="I803" i="1"/>
  <c r="K803" i="1" s="1"/>
  <c r="I802" i="1"/>
  <c r="K802" i="1" s="1"/>
  <c r="I801" i="1"/>
  <c r="K801" i="1" s="1"/>
  <c r="I800" i="1"/>
  <c r="K800" i="1" s="1"/>
  <c r="I799" i="1"/>
  <c r="K799" i="1" s="1"/>
  <c r="I798" i="1"/>
  <c r="K798" i="1" s="1"/>
  <c r="I797" i="1"/>
  <c r="K797" i="1" s="1"/>
  <c r="I796" i="1"/>
  <c r="K796" i="1" s="1"/>
  <c r="I795" i="1"/>
  <c r="K795" i="1" s="1"/>
  <c r="I794" i="1"/>
  <c r="K794" i="1" s="1"/>
  <c r="I793" i="1"/>
  <c r="K793" i="1" s="1"/>
  <c r="I792" i="1"/>
  <c r="K792" i="1" s="1"/>
  <c r="I791" i="1"/>
  <c r="K791" i="1" s="1"/>
  <c r="I790" i="1"/>
  <c r="K790" i="1" s="1"/>
  <c r="I789" i="1"/>
  <c r="K789" i="1" s="1"/>
  <c r="I788" i="1"/>
  <c r="K788" i="1" s="1"/>
  <c r="I787" i="1"/>
  <c r="K787" i="1" s="1"/>
  <c r="I786" i="1"/>
  <c r="K786" i="1" s="1"/>
  <c r="I785" i="1"/>
  <c r="K785" i="1" s="1"/>
  <c r="I784" i="1"/>
  <c r="K784" i="1" s="1"/>
  <c r="I783" i="1"/>
  <c r="K783" i="1" s="1"/>
  <c r="I59" i="1"/>
  <c r="K59" i="1" s="1"/>
  <c r="I782" i="1"/>
  <c r="K782" i="1" s="1"/>
  <c r="I781" i="1"/>
  <c r="K781" i="1" s="1"/>
  <c r="I780" i="1"/>
  <c r="K780" i="1" s="1"/>
  <c r="I777" i="1"/>
  <c r="K777" i="1" s="1"/>
  <c r="I779" i="1"/>
  <c r="K779" i="1" s="1"/>
  <c r="I778" i="1"/>
  <c r="K778" i="1" s="1"/>
  <c r="I776" i="1"/>
  <c r="K776" i="1" s="1"/>
  <c r="I775" i="1"/>
  <c r="K775" i="1" s="1"/>
  <c r="I74" i="1"/>
  <c r="K74" i="1" s="1"/>
  <c r="I774" i="1"/>
  <c r="K774" i="1" s="1"/>
  <c r="I773" i="1"/>
  <c r="K773" i="1" s="1"/>
  <c r="I772" i="1"/>
  <c r="K772" i="1" s="1"/>
  <c r="I771" i="1"/>
  <c r="K771" i="1" s="1"/>
  <c r="I770" i="1"/>
  <c r="K770" i="1" s="1"/>
  <c r="I769" i="1"/>
  <c r="K769" i="1" s="1"/>
  <c r="I768" i="1"/>
  <c r="K768" i="1" s="1"/>
  <c r="I767" i="1"/>
  <c r="K767" i="1" s="1"/>
  <c r="I766" i="1"/>
  <c r="K766" i="1" s="1"/>
  <c r="I765" i="1"/>
  <c r="K765" i="1" s="1"/>
  <c r="I764" i="1"/>
  <c r="K764" i="1" s="1"/>
  <c r="I763" i="1"/>
  <c r="K763" i="1" s="1"/>
  <c r="I762" i="1"/>
  <c r="K762" i="1" s="1"/>
  <c r="I761" i="1"/>
  <c r="K761" i="1" s="1"/>
  <c r="I760" i="1"/>
  <c r="K760" i="1" s="1"/>
  <c r="I759" i="1"/>
  <c r="K759" i="1" s="1"/>
  <c r="I758" i="1"/>
  <c r="K758" i="1" s="1"/>
  <c r="I757" i="1"/>
  <c r="K757" i="1" s="1"/>
  <c r="I756" i="1"/>
  <c r="K756" i="1" s="1"/>
  <c r="I755" i="1"/>
  <c r="K755" i="1" s="1"/>
  <c r="I754" i="1"/>
  <c r="K754" i="1" s="1"/>
  <c r="I753" i="1"/>
  <c r="K753" i="1" s="1"/>
  <c r="I55" i="1"/>
  <c r="K55" i="1" s="1"/>
  <c r="I752" i="1"/>
  <c r="K752" i="1" s="1"/>
  <c r="I751" i="1"/>
  <c r="K751" i="1" s="1"/>
  <c r="I750" i="1"/>
  <c r="K750" i="1" s="1"/>
  <c r="I749" i="1"/>
  <c r="K749" i="1" s="1"/>
  <c r="I748" i="1"/>
  <c r="K748" i="1" s="1"/>
  <c r="I747" i="1"/>
  <c r="K747" i="1" s="1"/>
  <c r="I58" i="1"/>
  <c r="K58" i="1" s="1"/>
  <c r="I746" i="1"/>
  <c r="K746" i="1" s="1"/>
  <c r="I54" i="1"/>
  <c r="K54" i="1" s="1"/>
  <c r="I745" i="1"/>
  <c r="K745" i="1" s="1"/>
  <c r="I744" i="1"/>
  <c r="K744" i="1" s="1"/>
  <c r="I743" i="1"/>
  <c r="K743" i="1" s="1"/>
  <c r="I742" i="1"/>
  <c r="K742" i="1" s="1"/>
  <c r="I741" i="1"/>
  <c r="K741" i="1" s="1"/>
  <c r="I740" i="1"/>
  <c r="K740" i="1" s="1"/>
  <c r="I739" i="1"/>
  <c r="K739" i="1" s="1"/>
  <c r="I738" i="1"/>
  <c r="K738" i="1" s="1"/>
  <c r="I737" i="1"/>
  <c r="K737" i="1" s="1"/>
  <c r="I736" i="1"/>
  <c r="K736" i="1" s="1"/>
  <c r="I735" i="1"/>
  <c r="K735" i="1" s="1"/>
  <c r="I734" i="1"/>
  <c r="K734" i="1" s="1"/>
  <c r="I733" i="1"/>
  <c r="K733" i="1" s="1"/>
  <c r="I732" i="1"/>
  <c r="K732" i="1" s="1"/>
  <c r="I731" i="1"/>
  <c r="K731" i="1" s="1"/>
  <c r="I730" i="1"/>
  <c r="K730" i="1" s="1"/>
  <c r="I729" i="1"/>
  <c r="K729" i="1" s="1"/>
  <c r="I728" i="1"/>
  <c r="K728" i="1" s="1"/>
  <c r="I727" i="1"/>
  <c r="K727" i="1" s="1"/>
  <c r="I726" i="1"/>
  <c r="K726" i="1" s="1"/>
  <c r="I725" i="1"/>
  <c r="K725" i="1" s="1"/>
  <c r="I724" i="1"/>
  <c r="K724" i="1" s="1"/>
  <c r="I723" i="1"/>
  <c r="K723" i="1" s="1"/>
  <c r="I722" i="1"/>
  <c r="K722" i="1" s="1"/>
  <c r="I721" i="1"/>
  <c r="K721" i="1" s="1"/>
  <c r="I720" i="1"/>
  <c r="K720" i="1" s="1"/>
  <c r="I719" i="1"/>
  <c r="K719" i="1" s="1"/>
  <c r="I718" i="1"/>
  <c r="K718" i="1" s="1"/>
  <c r="I717" i="1"/>
  <c r="K717" i="1" s="1"/>
  <c r="I716" i="1"/>
  <c r="K716" i="1" s="1"/>
  <c r="I715" i="1"/>
  <c r="K715" i="1" s="1"/>
  <c r="I714" i="1"/>
  <c r="K714" i="1" s="1"/>
  <c r="I713" i="1"/>
  <c r="K713" i="1" s="1"/>
  <c r="I62" i="1"/>
  <c r="K62" i="1" s="1"/>
  <c r="I712" i="1"/>
  <c r="K712" i="1" s="1"/>
  <c r="I711" i="1"/>
  <c r="K711" i="1" s="1"/>
  <c r="I710" i="1"/>
  <c r="K710" i="1" s="1"/>
  <c r="I11" i="1"/>
  <c r="K11" i="1" s="1"/>
  <c r="I709" i="1"/>
  <c r="K709" i="1" s="1"/>
  <c r="I708" i="1"/>
  <c r="K708" i="1" s="1"/>
  <c r="I707" i="1"/>
  <c r="K707" i="1" s="1"/>
  <c r="I706" i="1"/>
  <c r="K706" i="1" s="1"/>
  <c r="I705" i="1"/>
  <c r="K705" i="1" s="1"/>
  <c r="I704" i="1"/>
  <c r="K704" i="1" s="1"/>
  <c r="I703" i="1"/>
  <c r="K703" i="1" s="1"/>
  <c r="I700" i="1"/>
  <c r="K700" i="1" s="1"/>
  <c r="I702" i="1"/>
  <c r="K702" i="1" s="1"/>
  <c r="I701" i="1"/>
  <c r="K701" i="1" s="1"/>
  <c r="I699" i="1"/>
  <c r="K699" i="1" s="1"/>
  <c r="I698" i="1"/>
  <c r="K698" i="1" s="1"/>
  <c r="I697" i="1"/>
  <c r="K697" i="1" s="1"/>
  <c r="I696" i="1"/>
  <c r="K696" i="1" s="1"/>
  <c r="I695" i="1"/>
  <c r="K695" i="1" s="1"/>
  <c r="I85" i="1"/>
  <c r="K85" i="1" s="1"/>
  <c r="I694" i="1"/>
  <c r="K694" i="1" s="1"/>
  <c r="I693" i="1"/>
  <c r="K693" i="1" s="1"/>
  <c r="I692" i="1"/>
  <c r="K692" i="1" s="1"/>
  <c r="I691" i="1"/>
  <c r="K691" i="1" s="1"/>
  <c r="I690" i="1"/>
  <c r="K690" i="1" s="1"/>
  <c r="I689" i="1"/>
  <c r="K689" i="1" s="1"/>
  <c r="I688" i="1"/>
  <c r="K688" i="1" s="1"/>
  <c r="I687" i="1"/>
  <c r="K687" i="1" s="1"/>
  <c r="I686" i="1"/>
  <c r="K686" i="1" s="1"/>
  <c r="I685" i="1"/>
  <c r="K685" i="1" s="1"/>
  <c r="I684" i="1"/>
  <c r="K684" i="1" s="1"/>
  <c r="I683" i="1"/>
  <c r="K683" i="1" s="1"/>
  <c r="I682" i="1"/>
  <c r="K682" i="1" s="1"/>
  <c r="I38" i="1"/>
  <c r="K38" i="1" s="1"/>
  <c r="I681" i="1"/>
  <c r="K681" i="1" s="1"/>
  <c r="I680" i="1"/>
  <c r="K680" i="1" s="1"/>
  <c r="I679" i="1"/>
  <c r="K679" i="1" s="1"/>
  <c r="I678" i="1"/>
  <c r="K678" i="1" s="1"/>
  <c r="I677" i="1"/>
  <c r="K677" i="1" s="1"/>
  <c r="I676" i="1"/>
  <c r="K676" i="1" s="1"/>
  <c r="I675" i="1"/>
  <c r="K675" i="1" s="1"/>
  <c r="I674" i="1"/>
  <c r="K674" i="1" s="1"/>
  <c r="I673" i="1"/>
  <c r="K673" i="1" s="1"/>
  <c r="I672" i="1"/>
  <c r="K672" i="1" s="1"/>
  <c r="I671" i="1"/>
  <c r="K671" i="1" s="1"/>
  <c r="I670" i="1"/>
  <c r="K670" i="1" s="1"/>
  <c r="I669" i="1"/>
  <c r="K669" i="1" s="1"/>
  <c r="I668" i="1"/>
  <c r="K668" i="1" s="1"/>
  <c r="I667" i="1"/>
  <c r="K667" i="1" s="1"/>
  <c r="I666" i="1"/>
  <c r="K666" i="1" s="1"/>
  <c r="I665" i="1"/>
  <c r="K665" i="1" s="1"/>
  <c r="I664" i="1"/>
  <c r="K664" i="1" s="1"/>
  <c r="I663" i="1"/>
  <c r="K663" i="1" s="1"/>
  <c r="I662" i="1"/>
  <c r="K662" i="1" s="1"/>
  <c r="I661" i="1"/>
  <c r="K661" i="1" s="1"/>
  <c r="I660" i="1"/>
  <c r="K660" i="1" s="1"/>
  <c r="I659" i="1"/>
  <c r="K659" i="1" s="1"/>
  <c r="I80" i="1"/>
  <c r="K80" i="1" s="1"/>
  <c r="I658" i="1"/>
  <c r="K658" i="1" s="1"/>
  <c r="I657" i="1"/>
  <c r="K657" i="1" s="1"/>
  <c r="I656" i="1"/>
  <c r="K656" i="1" s="1"/>
  <c r="I655" i="1"/>
  <c r="K655" i="1" s="1"/>
  <c r="I654" i="1"/>
  <c r="K654" i="1" s="1"/>
  <c r="I653" i="1"/>
  <c r="K653" i="1" s="1"/>
  <c r="I652" i="1"/>
  <c r="K652" i="1" s="1"/>
  <c r="I651" i="1"/>
  <c r="K651" i="1" s="1"/>
  <c r="I650" i="1"/>
  <c r="K650" i="1" s="1"/>
  <c r="I649" i="1"/>
  <c r="K649" i="1" s="1"/>
  <c r="I648" i="1"/>
  <c r="K648" i="1" s="1"/>
  <c r="I647" i="1"/>
  <c r="K647" i="1" s="1"/>
  <c r="I646" i="1"/>
  <c r="K646" i="1" s="1"/>
  <c r="I645" i="1"/>
  <c r="K645" i="1" s="1"/>
  <c r="I644" i="1"/>
  <c r="K644" i="1" s="1"/>
  <c r="I643" i="1"/>
  <c r="K643" i="1" s="1"/>
  <c r="I642" i="1"/>
  <c r="K642" i="1" s="1"/>
  <c r="I641" i="1"/>
  <c r="K641" i="1" s="1"/>
  <c r="I56" i="1"/>
  <c r="K56" i="1" s="1"/>
  <c r="I640" i="1"/>
  <c r="K640" i="1" s="1"/>
  <c r="I639" i="1"/>
  <c r="K639" i="1" s="1"/>
  <c r="I638" i="1"/>
  <c r="K638" i="1" s="1"/>
  <c r="I637" i="1"/>
  <c r="K637" i="1" s="1"/>
  <c r="I636" i="1"/>
  <c r="K636" i="1" s="1"/>
  <c r="I635" i="1"/>
  <c r="K635" i="1" s="1"/>
  <c r="I634" i="1"/>
  <c r="K634" i="1" s="1"/>
  <c r="I633" i="1"/>
  <c r="K633" i="1" s="1"/>
  <c r="I632" i="1"/>
  <c r="K632" i="1" s="1"/>
  <c r="I631" i="1"/>
  <c r="K631" i="1" s="1"/>
  <c r="I630" i="1"/>
  <c r="K630" i="1" s="1"/>
  <c r="I629" i="1"/>
  <c r="K629" i="1" s="1"/>
  <c r="I628" i="1"/>
  <c r="K628" i="1" s="1"/>
  <c r="I18" i="1"/>
  <c r="K18" i="1" s="1"/>
  <c r="I627" i="1"/>
  <c r="K627" i="1" s="1"/>
  <c r="I626" i="1"/>
  <c r="K626" i="1" s="1"/>
  <c r="I31" i="1"/>
  <c r="K31" i="1" s="1"/>
  <c r="I625" i="1"/>
  <c r="K625" i="1" s="1"/>
  <c r="I8" i="1"/>
  <c r="K8" i="1" s="1"/>
  <c r="I624" i="1"/>
  <c r="K624" i="1" s="1"/>
  <c r="I623" i="1"/>
  <c r="K623" i="1" s="1"/>
  <c r="I622" i="1"/>
  <c r="K622" i="1" s="1"/>
  <c r="I621" i="1"/>
  <c r="K621" i="1" s="1"/>
  <c r="I620" i="1"/>
  <c r="K620" i="1" s="1"/>
  <c r="I25" i="1"/>
  <c r="K25" i="1" s="1"/>
  <c r="I619" i="1"/>
  <c r="K619" i="1" s="1"/>
  <c r="I618" i="1"/>
  <c r="K618" i="1" s="1"/>
  <c r="I617" i="1"/>
  <c r="K617" i="1" s="1"/>
  <c r="I616" i="1"/>
  <c r="K616" i="1" s="1"/>
  <c r="I615" i="1"/>
  <c r="K615" i="1" s="1"/>
  <c r="I614" i="1"/>
  <c r="K614" i="1" s="1"/>
  <c r="I613" i="1"/>
  <c r="K613" i="1" s="1"/>
  <c r="I612" i="1"/>
  <c r="K612" i="1" s="1"/>
  <c r="I611" i="1"/>
  <c r="K611" i="1" s="1"/>
  <c r="I610" i="1"/>
  <c r="K610" i="1" s="1"/>
  <c r="I609" i="1"/>
  <c r="K609" i="1" s="1"/>
  <c r="I608" i="1"/>
  <c r="K608" i="1" s="1"/>
  <c r="I607" i="1"/>
  <c r="K607" i="1" s="1"/>
  <c r="I606" i="1"/>
  <c r="K606" i="1" s="1"/>
  <c r="I605" i="1"/>
  <c r="K605" i="1" s="1"/>
  <c r="I604" i="1"/>
  <c r="K604" i="1" s="1"/>
  <c r="I603" i="1"/>
  <c r="K603" i="1" s="1"/>
  <c r="I602" i="1"/>
  <c r="K602" i="1" s="1"/>
  <c r="I601" i="1"/>
  <c r="K601" i="1" s="1"/>
  <c r="I600" i="1"/>
  <c r="K600" i="1" s="1"/>
  <c r="I599" i="1"/>
  <c r="K599" i="1" s="1"/>
  <c r="I598" i="1"/>
  <c r="K598" i="1" s="1"/>
  <c r="I597" i="1"/>
  <c r="K597" i="1" s="1"/>
  <c r="I596" i="1"/>
  <c r="K596" i="1" s="1"/>
  <c r="I595" i="1"/>
  <c r="K595" i="1" s="1"/>
  <c r="I594" i="1"/>
  <c r="K594" i="1" s="1"/>
  <c r="I593" i="1"/>
  <c r="K593" i="1" s="1"/>
  <c r="I592" i="1"/>
  <c r="K592" i="1" s="1"/>
  <c r="I591" i="1"/>
  <c r="K591" i="1" s="1"/>
  <c r="I590" i="1"/>
  <c r="K590" i="1" s="1"/>
  <c r="I589" i="1"/>
  <c r="K589" i="1" s="1"/>
  <c r="I588" i="1"/>
  <c r="K588" i="1" s="1"/>
  <c r="I81" i="1"/>
  <c r="K81" i="1" s="1"/>
  <c r="I586" i="1"/>
  <c r="K586" i="1" s="1"/>
  <c r="I587" i="1"/>
  <c r="K587" i="1" s="1"/>
  <c r="I585" i="1"/>
  <c r="K585" i="1" s="1"/>
  <c r="I584" i="1"/>
  <c r="K584" i="1" s="1"/>
  <c r="I28" i="1"/>
  <c r="K28" i="1" s="1"/>
  <c r="I583" i="1"/>
  <c r="K583" i="1" s="1"/>
  <c r="I582" i="1"/>
  <c r="K582" i="1" s="1"/>
  <c r="I581" i="1"/>
  <c r="K581" i="1" s="1"/>
  <c r="I580" i="1"/>
  <c r="K580" i="1" s="1"/>
  <c r="I579" i="1"/>
  <c r="K579" i="1" s="1"/>
  <c r="I578" i="1"/>
  <c r="K578" i="1" s="1"/>
  <c r="I577" i="1"/>
  <c r="K577" i="1" s="1"/>
  <c r="I576" i="1"/>
  <c r="K576" i="1" s="1"/>
  <c r="I575" i="1"/>
  <c r="K575" i="1" s="1"/>
  <c r="I574" i="1"/>
  <c r="K574" i="1" s="1"/>
  <c r="I573" i="1"/>
  <c r="K573" i="1" s="1"/>
  <c r="I572" i="1"/>
  <c r="K572" i="1" s="1"/>
  <c r="I571" i="1"/>
  <c r="K571" i="1" s="1"/>
  <c r="I570" i="1"/>
  <c r="K570" i="1" s="1"/>
  <c r="I569" i="1"/>
  <c r="K569" i="1" s="1"/>
  <c r="I568" i="1"/>
  <c r="K568" i="1" s="1"/>
  <c r="I567" i="1"/>
  <c r="K567" i="1" s="1"/>
  <c r="I566" i="1"/>
  <c r="K566" i="1" s="1"/>
  <c r="I565" i="1"/>
  <c r="K565" i="1" s="1"/>
  <c r="I564" i="1"/>
  <c r="K564" i="1" s="1"/>
  <c r="I563" i="1"/>
  <c r="K563" i="1" s="1"/>
  <c r="I562" i="1"/>
  <c r="K562" i="1" s="1"/>
  <c r="I561" i="1"/>
  <c r="K561" i="1" s="1"/>
  <c r="I560" i="1"/>
  <c r="K560" i="1" s="1"/>
  <c r="I559" i="1"/>
  <c r="K559" i="1" s="1"/>
  <c r="I558" i="1"/>
  <c r="K558" i="1" s="1"/>
  <c r="I557" i="1"/>
  <c r="K557" i="1" s="1"/>
  <c r="I556" i="1"/>
  <c r="K556" i="1" s="1"/>
  <c r="I555" i="1"/>
  <c r="K555" i="1" s="1"/>
  <c r="I554" i="1"/>
  <c r="K554" i="1" s="1"/>
  <c r="I553" i="1"/>
  <c r="K553" i="1" s="1"/>
  <c r="I552" i="1"/>
  <c r="K552" i="1" s="1"/>
  <c r="I551" i="1"/>
  <c r="K551" i="1" s="1"/>
  <c r="I550" i="1"/>
  <c r="K550" i="1" s="1"/>
  <c r="I77" i="1"/>
  <c r="K77" i="1" s="1"/>
  <c r="I549" i="1"/>
  <c r="K549" i="1" s="1"/>
  <c r="I548" i="1"/>
  <c r="K548" i="1" s="1"/>
  <c r="I547" i="1"/>
  <c r="K547" i="1" s="1"/>
  <c r="I546" i="1"/>
  <c r="K546" i="1" s="1"/>
  <c r="I545" i="1"/>
  <c r="K545" i="1" s="1"/>
  <c r="I544" i="1"/>
  <c r="K544" i="1" s="1"/>
  <c r="I543" i="1"/>
  <c r="K543" i="1" s="1"/>
  <c r="I542" i="1"/>
  <c r="K542" i="1" s="1"/>
  <c r="I541" i="1"/>
  <c r="K541" i="1" s="1"/>
  <c r="I540" i="1"/>
  <c r="K540" i="1" s="1"/>
  <c r="I539" i="1"/>
  <c r="K539" i="1" s="1"/>
  <c r="I538" i="1"/>
  <c r="K538" i="1" s="1"/>
  <c r="I537" i="1"/>
  <c r="K537" i="1" s="1"/>
  <c r="I536" i="1"/>
  <c r="K536" i="1" s="1"/>
  <c r="I535" i="1"/>
  <c r="K535" i="1" s="1"/>
  <c r="I534" i="1"/>
  <c r="K534" i="1" s="1"/>
  <c r="I533" i="1"/>
  <c r="K533" i="1" s="1"/>
  <c r="I532" i="1"/>
  <c r="K532" i="1" s="1"/>
  <c r="I531" i="1"/>
  <c r="K531" i="1" s="1"/>
  <c r="I51" i="1"/>
  <c r="K51" i="1" s="1"/>
  <c r="I530" i="1"/>
  <c r="K530" i="1" s="1"/>
  <c r="I529" i="1"/>
  <c r="K529" i="1" s="1"/>
  <c r="I69" i="1"/>
  <c r="K69" i="1" s="1"/>
  <c r="I528" i="1"/>
  <c r="K528" i="1" s="1"/>
  <c r="I527" i="1"/>
  <c r="K527" i="1" s="1"/>
  <c r="I526" i="1"/>
  <c r="K526" i="1" s="1"/>
  <c r="I525" i="1"/>
  <c r="K525" i="1" s="1"/>
  <c r="I524" i="1"/>
  <c r="K524" i="1" s="1"/>
  <c r="I523" i="1"/>
  <c r="K523" i="1" s="1"/>
  <c r="I522" i="1"/>
  <c r="K522" i="1" s="1"/>
  <c r="I521" i="1"/>
  <c r="K521" i="1" s="1"/>
  <c r="I14" i="1"/>
  <c r="K14" i="1" s="1"/>
  <c r="I42" i="1"/>
  <c r="K42" i="1" s="1"/>
  <c r="I520" i="1"/>
  <c r="K520" i="1" s="1"/>
  <c r="I519" i="1"/>
  <c r="K519" i="1" s="1"/>
  <c r="I518" i="1"/>
  <c r="K518" i="1" s="1"/>
  <c r="I517" i="1"/>
  <c r="K517" i="1" s="1"/>
  <c r="I516" i="1"/>
  <c r="K516" i="1" s="1"/>
  <c r="I515" i="1"/>
  <c r="K515" i="1" s="1"/>
  <c r="I514" i="1"/>
  <c r="K514" i="1" s="1"/>
  <c r="I513" i="1"/>
  <c r="K513" i="1" s="1"/>
  <c r="I512" i="1"/>
  <c r="K512" i="1" s="1"/>
  <c r="I511" i="1"/>
  <c r="K511" i="1" s="1"/>
  <c r="I510" i="1"/>
  <c r="K510" i="1" s="1"/>
  <c r="I509" i="1"/>
  <c r="K509" i="1" s="1"/>
  <c r="I508" i="1"/>
  <c r="K508" i="1" s="1"/>
  <c r="I507" i="1"/>
  <c r="K507" i="1" s="1"/>
  <c r="I506" i="1"/>
  <c r="K506" i="1" s="1"/>
  <c r="I505" i="1"/>
  <c r="K505" i="1" s="1"/>
  <c r="I504" i="1"/>
  <c r="K504" i="1" s="1"/>
  <c r="I503" i="1"/>
  <c r="K503" i="1" s="1"/>
  <c r="I502" i="1"/>
  <c r="K502" i="1" s="1"/>
  <c r="I501" i="1"/>
  <c r="K501" i="1" s="1"/>
  <c r="I500" i="1"/>
  <c r="K500" i="1" s="1"/>
  <c r="I499" i="1"/>
  <c r="K499" i="1" s="1"/>
  <c r="I498" i="1"/>
  <c r="K498" i="1" s="1"/>
  <c r="I497" i="1"/>
  <c r="K497" i="1" s="1"/>
  <c r="I43" i="1"/>
  <c r="K43" i="1" s="1"/>
  <c r="I496" i="1"/>
  <c r="K496" i="1" s="1"/>
  <c r="I495" i="1"/>
  <c r="K495" i="1" s="1"/>
  <c r="I494" i="1"/>
  <c r="K494" i="1" s="1"/>
  <c r="I493" i="1"/>
  <c r="K493" i="1" s="1"/>
  <c r="I37" i="1"/>
  <c r="K37" i="1" s="1"/>
  <c r="I492" i="1"/>
  <c r="K492" i="1" s="1"/>
  <c r="I491" i="1"/>
  <c r="K491" i="1" s="1"/>
  <c r="I490" i="1"/>
  <c r="K490" i="1" s="1"/>
  <c r="I489" i="1"/>
  <c r="K489" i="1" s="1"/>
  <c r="I488" i="1"/>
  <c r="K488" i="1" s="1"/>
  <c r="I487" i="1"/>
  <c r="K487" i="1" s="1"/>
  <c r="I486" i="1"/>
  <c r="K486" i="1" s="1"/>
  <c r="I485" i="1"/>
  <c r="K485" i="1" s="1"/>
  <c r="I484" i="1"/>
  <c r="K484" i="1" s="1"/>
  <c r="I48" i="1"/>
  <c r="K48" i="1" s="1"/>
  <c r="I483" i="1"/>
  <c r="K483" i="1" s="1"/>
  <c r="I21" i="1"/>
  <c r="K21" i="1" s="1"/>
  <c r="I482" i="1"/>
  <c r="K482" i="1" s="1"/>
  <c r="I481" i="1"/>
  <c r="K481" i="1" s="1"/>
  <c r="I24" i="1"/>
  <c r="K24" i="1" s="1"/>
  <c r="I480" i="1"/>
  <c r="K480" i="1" s="1"/>
  <c r="I479" i="1"/>
  <c r="K479" i="1" s="1"/>
  <c r="I71" i="1"/>
  <c r="K71" i="1" s="1"/>
  <c r="I478" i="1"/>
  <c r="K478" i="1" s="1"/>
  <c r="I477" i="1"/>
  <c r="K477" i="1" s="1"/>
  <c r="I476" i="1"/>
  <c r="K476" i="1" s="1"/>
  <c r="I20" i="1"/>
  <c r="K20" i="1" s="1"/>
  <c r="I475" i="1"/>
  <c r="K475" i="1" s="1"/>
  <c r="I474" i="1"/>
  <c r="K474" i="1" s="1"/>
  <c r="I473" i="1"/>
  <c r="K473" i="1" s="1"/>
  <c r="I472" i="1"/>
  <c r="K472" i="1" s="1"/>
  <c r="I471" i="1"/>
  <c r="K471" i="1" s="1"/>
  <c r="I470" i="1"/>
  <c r="K470" i="1" s="1"/>
  <c r="I46" i="1"/>
  <c r="K46" i="1" s="1"/>
  <c r="I469" i="1"/>
  <c r="K469" i="1" s="1"/>
  <c r="I468" i="1"/>
  <c r="K468" i="1" s="1"/>
  <c r="I467" i="1"/>
  <c r="K467" i="1" s="1"/>
  <c r="I466" i="1"/>
  <c r="K466" i="1" s="1"/>
  <c r="I465" i="1"/>
  <c r="K465" i="1" s="1"/>
  <c r="I464" i="1"/>
  <c r="K464" i="1" s="1"/>
  <c r="I463" i="1"/>
  <c r="K463" i="1" s="1"/>
  <c r="I12" i="1"/>
  <c r="K12" i="1" s="1"/>
  <c r="I34" i="1"/>
  <c r="K34" i="1" s="1"/>
  <c r="I462" i="1"/>
  <c r="K462" i="1" s="1"/>
  <c r="I461" i="1"/>
  <c r="K461" i="1" s="1"/>
  <c r="I460" i="1"/>
  <c r="K460" i="1" s="1"/>
  <c r="I459" i="1"/>
  <c r="K459" i="1" s="1"/>
  <c r="I458" i="1"/>
  <c r="K458" i="1" s="1"/>
  <c r="I457" i="1"/>
  <c r="K457" i="1" s="1"/>
  <c r="I70" i="1"/>
  <c r="K70" i="1" s="1"/>
  <c r="I456" i="1"/>
  <c r="K456" i="1" s="1"/>
  <c r="I455" i="1"/>
  <c r="K455" i="1" s="1"/>
  <c r="I454" i="1"/>
  <c r="K454" i="1" s="1"/>
  <c r="I453" i="1"/>
  <c r="K453" i="1" s="1"/>
  <c r="I452" i="1"/>
  <c r="K452" i="1" s="1"/>
  <c r="I451" i="1"/>
  <c r="K451" i="1" s="1"/>
  <c r="I5" i="1"/>
  <c r="K5" i="1" s="1"/>
  <c r="I450" i="1"/>
  <c r="K450" i="1" s="1"/>
  <c r="I449" i="1"/>
  <c r="K449" i="1" s="1"/>
  <c r="I448" i="1"/>
  <c r="K448" i="1" s="1"/>
  <c r="I447" i="1"/>
  <c r="K447" i="1" s="1"/>
  <c r="I446" i="1"/>
  <c r="K446" i="1" s="1"/>
  <c r="I445" i="1"/>
  <c r="K445" i="1" s="1"/>
  <c r="I45" i="1"/>
  <c r="K45" i="1" s="1"/>
  <c r="I444" i="1"/>
  <c r="K444" i="1" s="1"/>
  <c r="I443" i="1"/>
  <c r="K443" i="1" s="1"/>
  <c r="I442" i="1"/>
  <c r="K442" i="1" s="1"/>
  <c r="I441" i="1"/>
  <c r="K441" i="1" s="1"/>
  <c r="I440" i="1"/>
  <c r="K440" i="1" s="1"/>
  <c r="I439" i="1"/>
  <c r="K439" i="1" s="1"/>
  <c r="I49" i="1"/>
  <c r="K49" i="1" s="1"/>
  <c r="I438" i="1"/>
  <c r="K438" i="1" s="1"/>
  <c r="I437" i="1"/>
  <c r="K437" i="1" s="1"/>
  <c r="I436" i="1"/>
  <c r="K436" i="1" s="1"/>
  <c r="I435" i="1"/>
  <c r="K435" i="1" s="1"/>
  <c r="I434" i="1"/>
  <c r="K434" i="1" s="1"/>
  <c r="I433" i="1"/>
  <c r="K433" i="1" s="1"/>
  <c r="I432" i="1"/>
  <c r="K432" i="1" s="1"/>
  <c r="I40" i="1"/>
  <c r="K40" i="1" s="1"/>
  <c r="I44" i="1"/>
  <c r="K44" i="1" s="1"/>
  <c r="I431" i="1"/>
  <c r="K431" i="1" s="1"/>
  <c r="I430" i="1"/>
  <c r="K430" i="1" s="1"/>
  <c r="I429" i="1"/>
  <c r="K429" i="1" s="1"/>
  <c r="I15" i="1"/>
  <c r="K15" i="1" s="1"/>
  <c r="I428" i="1"/>
  <c r="K428" i="1" s="1"/>
  <c r="I427" i="1"/>
  <c r="K427" i="1" s="1"/>
  <c r="I426" i="1"/>
  <c r="K426" i="1" s="1"/>
  <c r="I425" i="1"/>
  <c r="K425" i="1" s="1"/>
  <c r="I424" i="1"/>
  <c r="K424" i="1" s="1"/>
  <c r="I423" i="1"/>
  <c r="K423" i="1" s="1"/>
  <c r="I10" i="1"/>
  <c r="K10" i="1" s="1"/>
  <c r="I422" i="1"/>
  <c r="K422" i="1" s="1"/>
  <c r="I421" i="1"/>
  <c r="K421" i="1" s="1"/>
  <c r="I420" i="1"/>
  <c r="K420" i="1" s="1"/>
  <c r="I419" i="1"/>
  <c r="K419" i="1" s="1"/>
  <c r="I41" i="1"/>
  <c r="K41" i="1" s="1"/>
  <c r="I418" i="1"/>
  <c r="K418" i="1" s="1"/>
  <c r="I417" i="1"/>
  <c r="K417" i="1" s="1"/>
  <c r="I416" i="1"/>
  <c r="K416" i="1" s="1"/>
  <c r="I415" i="1"/>
  <c r="K415" i="1" s="1"/>
  <c r="I414" i="1"/>
  <c r="K414" i="1" s="1"/>
  <c r="I22" i="1"/>
  <c r="K22" i="1" s="1"/>
  <c r="I413" i="1"/>
  <c r="K413" i="1" s="1"/>
  <c r="I412" i="1"/>
  <c r="K412" i="1" s="1"/>
  <c r="I50" i="1"/>
  <c r="K50" i="1" s="1"/>
  <c r="I411" i="1"/>
  <c r="K411" i="1" s="1"/>
  <c r="I47" i="1"/>
  <c r="K47" i="1" s="1"/>
  <c r="I410" i="1"/>
  <c r="K410" i="1" s="1"/>
  <c r="I409" i="1"/>
  <c r="K409" i="1" s="1"/>
  <c r="I408" i="1"/>
  <c r="K408" i="1" s="1"/>
  <c r="I407" i="1"/>
  <c r="K407" i="1" s="1"/>
  <c r="I406" i="1"/>
  <c r="K406" i="1" s="1"/>
  <c r="I405" i="1"/>
  <c r="K405" i="1" s="1"/>
  <c r="I404" i="1"/>
  <c r="K404" i="1" s="1"/>
  <c r="I403" i="1"/>
  <c r="K403" i="1" s="1"/>
  <c r="I402" i="1"/>
  <c r="K402" i="1" s="1"/>
  <c r="I401" i="1"/>
  <c r="K401" i="1" s="1"/>
  <c r="I400" i="1"/>
  <c r="K400" i="1" s="1"/>
  <c r="I399" i="1"/>
  <c r="K399" i="1" s="1"/>
  <c r="I66" i="1"/>
  <c r="K66" i="1" s="1"/>
  <c r="I398" i="1"/>
  <c r="K398" i="1" s="1"/>
  <c r="I397" i="1"/>
  <c r="K397" i="1" s="1"/>
  <c r="I396" i="1"/>
  <c r="K396" i="1" s="1"/>
  <c r="I395" i="1"/>
  <c r="K395" i="1" s="1"/>
  <c r="I394" i="1"/>
  <c r="K394" i="1" s="1"/>
  <c r="I393" i="1"/>
  <c r="K393" i="1" s="1"/>
  <c r="I392" i="1"/>
  <c r="K392" i="1" s="1"/>
  <c r="I391" i="1"/>
  <c r="K391" i="1" s="1"/>
  <c r="I390" i="1"/>
  <c r="K390" i="1" s="1"/>
  <c r="I389" i="1"/>
  <c r="K389" i="1" s="1"/>
  <c r="I388" i="1"/>
  <c r="K388" i="1" s="1"/>
  <c r="I387" i="1"/>
  <c r="K387" i="1" s="1"/>
  <c r="I386" i="1"/>
  <c r="K386" i="1" s="1"/>
  <c r="I385" i="1"/>
  <c r="K385" i="1" s="1"/>
  <c r="I384" i="1"/>
  <c r="K384" i="1" s="1"/>
  <c r="I383" i="1"/>
  <c r="K383" i="1" s="1"/>
  <c r="I382" i="1"/>
  <c r="K382" i="1" s="1"/>
  <c r="I381" i="1"/>
  <c r="K381" i="1" s="1"/>
  <c r="I380" i="1"/>
  <c r="K380" i="1" s="1"/>
  <c r="I379" i="1"/>
  <c r="K379" i="1" s="1"/>
  <c r="I378" i="1"/>
  <c r="K378" i="1" s="1"/>
  <c r="I377" i="1"/>
  <c r="K377" i="1" s="1"/>
  <c r="I376" i="1"/>
  <c r="K376" i="1" s="1"/>
  <c r="I375" i="1"/>
  <c r="K375" i="1" s="1"/>
  <c r="I374" i="1"/>
  <c r="K374" i="1" s="1"/>
  <c r="I373" i="1"/>
  <c r="K373" i="1" s="1"/>
  <c r="I60" i="1"/>
  <c r="K60" i="1" s="1"/>
  <c r="I372" i="1"/>
  <c r="K372" i="1" s="1"/>
  <c r="I371" i="1"/>
  <c r="K371" i="1" s="1"/>
  <c r="I370" i="1"/>
  <c r="K370" i="1" s="1"/>
  <c r="I369" i="1"/>
  <c r="K369" i="1" s="1"/>
  <c r="I368" i="1"/>
  <c r="K368" i="1" s="1"/>
  <c r="I367" i="1"/>
  <c r="K367" i="1" s="1"/>
  <c r="I366" i="1"/>
  <c r="K366" i="1" s="1"/>
  <c r="I365" i="1"/>
  <c r="K365" i="1" s="1"/>
  <c r="I364" i="1"/>
  <c r="K364" i="1" s="1"/>
  <c r="I35" i="1"/>
  <c r="K35" i="1" s="1"/>
  <c r="I363" i="1"/>
  <c r="K363" i="1" s="1"/>
  <c r="I362" i="1"/>
  <c r="K362" i="1" s="1"/>
  <c r="I361" i="1"/>
  <c r="K361" i="1" s="1"/>
  <c r="I360" i="1"/>
  <c r="K360" i="1" s="1"/>
  <c r="I359" i="1"/>
  <c r="K359" i="1" s="1"/>
  <c r="I358" i="1"/>
  <c r="K358" i="1" s="1"/>
  <c r="I357" i="1"/>
  <c r="K357" i="1" s="1"/>
  <c r="I356" i="1"/>
  <c r="K356" i="1" s="1"/>
  <c r="I355" i="1"/>
  <c r="K355" i="1" s="1"/>
  <c r="I354" i="1"/>
  <c r="K354" i="1" s="1"/>
  <c r="I353" i="1"/>
  <c r="K353" i="1" s="1"/>
  <c r="I352" i="1"/>
  <c r="K352" i="1" s="1"/>
  <c r="I351" i="1"/>
  <c r="K351" i="1" s="1"/>
  <c r="I73" i="1"/>
  <c r="K73" i="1" s="1"/>
  <c r="I350" i="1"/>
  <c r="K350" i="1" s="1"/>
  <c r="I349" i="1"/>
  <c r="K349" i="1" s="1"/>
  <c r="I348" i="1"/>
  <c r="K348" i="1" s="1"/>
  <c r="I347" i="1"/>
  <c r="K347" i="1" s="1"/>
  <c r="I346" i="1"/>
  <c r="K346" i="1" s="1"/>
  <c r="I345" i="1"/>
  <c r="K345" i="1" s="1"/>
  <c r="I344" i="1"/>
  <c r="K344" i="1" s="1"/>
  <c r="I343" i="1"/>
  <c r="K343" i="1" s="1"/>
  <c r="I342" i="1"/>
  <c r="K342" i="1" s="1"/>
  <c r="I341" i="1"/>
  <c r="K341" i="1" s="1"/>
  <c r="I340" i="1"/>
  <c r="K340" i="1" s="1"/>
  <c r="I339" i="1"/>
  <c r="K339" i="1" s="1"/>
  <c r="I338" i="1"/>
  <c r="K338" i="1" s="1"/>
  <c r="I337" i="1"/>
  <c r="K337" i="1" s="1"/>
  <c r="I336" i="1"/>
  <c r="K336" i="1" s="1"/>
  <c r="I335" i="1"/>
  <c r="K335" i="1" s="1"/>
  <c r="I334" i="1"/>
  <c r="K334" i="1" s="1"/>
  <c r="I333" i="1"/>
  <c r="K333" i="1" s="1"/>
  <c r="I332" i="1"/>
  <c r="K332" i="1" s="1"/>
  <c r="I331" i="1"/>
  <c r="K331" i="1" s="1"/>
  <c r="I330" i="1"/>
  <c r="K330" i="1" s="1"/>
  <c r="I329" i="1"/>
  <c r="K329" i="1" s="1"/>
  <c r="I328" i="1"/>
  <c r="K328" i="1" s="1"/>
  <c r="I327" i="1"/>
  <c r="K327" i="1" s="1"/>
  <c r="I326" i="1"/>
  <c r="K326" i="1" s="1"/>
  <c r="I325" i="1"/>
  <c r="K325" i="1" s="1"/>
  <c r="I324" i="1"/>
  <c r="K324" i="1" s="1"/>
  <c r="I323" i="1"/>
  <c r="K323" i="1" s="1"/>
  <c r="I322" i="1"/>
  <c r="K322" i="1" s="1"/>
  <c r="I321" i="1"/>
  <c r="K321" i="1" s="1"/>
  <c r="I320" i="1"/>
  <c r="K320" i="1" s="1"/>
  <c r="I319" i="1"/>
  <c r="K319" i="1" s="1"/>
  <c r="I318" i="1"/>
  <c r="K318" i="1" s="1"/>
  <c r="I317" i="1"/>
  <c r="K317" i="1" s="1"/>
  <c r="I316" i="1"/>
  <c r="K316" i="1" s="1"/>
  <c r="I315" i="1"/>
  <c r="K315" i="1" s="1"/>
  <c r="I314" i="1"/>
  <c r="K314" i="1" s="1"/>
  <c r="I313" i="1"/>
  <c r="K313" i="1" s="1"/>
  <c r="I312" i="1"/>
  <c r="K312" i="1" s="1"/>
  <c r="I311" i="1"/>
  <c r="K311" i="1" s="1"/>
  <c r="I310" i="1"/>
  <c r="K310" i="1" s="1"/>
  <c r="I309" i="1"/>
  <c r="K309" i="1" s="1"/>
  <c r="I308" i="1"/>
  <c r="K308" i="1" s="1"/>
  <c r="I307" i="1"/>
  <c r="K307" i="1" s="1"/>
  <c r="I306" i="1"/>
  <c r="K306" i="1" s="1"/>
  <c r="I305" i="1"/>
  <c r="K305" i="1" s="1"/>
  <c r="I304" i="1"/>
  <c r="K304" i="1" s="1"/>
  <c r="I303" i="1"/>
  <c r="K303" i="1" s="1"/>
  <c r="I302" i="1"/>
  <c r="K302" i="1" s="1"/>
  <c r="I301" i="1"/>
  <c r="K301" i="1" s="1"/>
  <c r="I300" i="1"/>
  <c r="K300" i="1" s="1"/>
  <c r="I299" i="1"/>
  <c r="K299" i="1" s="1"/>
  <c r="I298" i="1"/>
  <c r="K298" i="1" s="1"/>
  <c r="I30" i="1"/>
  <c r="K30" i="1" s="1"/>
  <c r="I297" i="1"/>
  <c r="K297" i="1" s="1"/>
  <c r="I296" i="1"/>
  <c r="K296" i="1" s="1"/>
  <c r="I295" i="1"/>
  <c r="K295" i="1" s="1"/>
  <c r="I65" i="1"/>
  <c r="K65" i="1" s="1"/>
  <c r="I294" i="1"/>
  <c r="K294" i="1" s="1"/>
  <c r="I293" i="1"/>
  <c r="K293" i="1" s="1"/>
  <c r="I292" i="1"/>
  <c r="K292" i="1" s="1"/>
  <c r="I291" i="1"/>
  <c r="K291" i="1" s="1"/>
  <c r="I9" i="1"/>
  <c r="K9" i="1" s="1"/>
  <c r="I290" i="1"/>
  <c r="K290" i="1" s="1"/>
  <c r="I289" i="1"/>
  <c r="K289" i="1" s="1"/>
  <c r="I288" i="1"/>
  <c r="K288" i="1" s="1"/>
  <c r="I287" i="1"/>
  <c r="K287" i="1" s="1"/>
  <c r="I286" i="1"/>
  <c r="K286" i="1" s="1"/>
  <c r="I285" i="1"/>
  <c r="K285" i="1" s="1"/>
  <c r="I284" i="1"/>
  <c r="K284" i="1" s="1"/>
  <c r="I283" i="1"/>
  <c r="K283" i="1" s="1"/>
  <c r="I282" i="1"/>
  <c r="K282" i="1" s="1"/>
  <c r="I281" i="1"/>
  <c r="K281" i="1" s="1"/>
  <c r="I280" i="1"/>
  <c r="K280" i="1" s="1"/>
  <c r="I279" i="1"/>
  <c r="K279" i="1" s="1"/>
  <c r="I278" i="1"/>
  <c r="K278" i="1" s="1"/>
  <c r="I19" i="1"/>
  <c r="K19" i="1" s="1"/>
  <c r="I57" i="1"/>
  <c r="K57" i="1" s="1"/>
  <c r="I277" i="1"/>
  <c r="K277" i="1" s="1"/>
  <c r="I276" i="1"/>
  <c r="K276" i="1" s="1"/>
  <c r="I275" i="1"/>
  <c r="K275" i="1" s="1"/>
  <c r="I274" i="1"/>
  <c r="K274" i="1" s="1"/>
  <c r="I273" i="1"/>
  <c r="K273" i="1" s="1"/>
  <c r="I272" i="1"/>
  <c r="K272" i="1" s="1"/>
  <c r="I78" i="1"/>
  <c r="K78" i="1" s="1"/>
  <c r="I271" i="1"/>
  <c r="K271" i="1" s="1"/>
  <c r="I270" i="1"/>
  <c r="K270" i="1" s="1"/>
  <c r="I269" i="1"/>
  <c r="K269" i="1" s="1"/>
  <c r="I268" i="1"/>
  <c r="K268" i="1" s="1"/>
  <c r="I267" i="1"/>
  <c r="K267" i="1" s="1"/>
  <c r="I266" i="1"/>
  <c r="K266" i="1" s="1"/>
  <c r="I265" i="1"/>
  <c r="K265" i="1" s="1"/>
  <c r="I264" i="1"/>
  <c r="K264" i="1" s="1"/>
  <c r="I263" i="1"/>
  <c r="K263" i="1" s="1"/>
  <c r="I262" i="1"/>
  <c r="K262" i="1" s="1"/>
  <c r="I261" i="1"/>
  <c r="K261" i="1" s="1"/>
  <c r="I260" i="1"/>
  <c r="K260" i="1" s="1"/>
  <c r="I6" i="1"/>
  <c r="K6" i="1" s="1"/>
  <c r="I259" i="1"/>
  <c r="K259" i="1" s="1"/>
  <c r="I258" i="1"/>
  <c r="K258" i="1" s="1"/>
  <c r="I257" i="1"/>
  <c r="K257" i="1" s="1"/>
  <c r="I256" i="1"/>
  <c r="K256" i="1" s="1"/>
  <c r="I255" i="1"/>
  <c r="K255" i="1" s="1"/>
  <c r="I254" i="1"/>
  <c r="K254" i="1" s="1"/>
  <c r="I253" i="1"/>
  <c r="K253" i="1" s="1"/>
  <c r="I252" i="1"/>
  <c r="K252" i="1" s="1"/>
  <c r="I251" i="1"/>
  <c r="K251" i="1" s="1"/>
  <c r="I250" i="1"/>
  <c r="K250" i="1" s="1"/>
  <c r="I249" i="1"/>
  <c r="K249" i="1" s="1"/>
  <c r="I248" i="1"/>
  <c r="K248" i="1" s="1"/>
  <c r="I247" i="1"/>
  <c r="K247" i="1" s="1"/>
  <c r="I246" i="1"/>
  <c r="K246" i="1" s="1"/>
  <c r="I245" i="1"/>
  <c r="K245" i="1" s="1"/>
  <c r="I244" i="1"/>
  <c r="K244" i="1" s="1"/>
  <c r="I243" i="1"/>
  <c r="K243" i="1" s="1"/>
  <c r="I242" i="1"/>
  <c r="K242" i="1" s="1"/>
  <c r="I241" i="1"/>
  <c r="K241" i="1" s="1"/>
  <c r="I240" i="1"/>
  <c r="K240" i="1" s="1"/>
  <c r="I239" i="1"/>
  <c r="K239" i="1" s="1"/>
  <c r="I32" i="1"/>
  <c r="K32" i="1" s="1"/>
  <c r="I16" i="1"/>
  <c r="K16" i="1" s="1"/>
  <c r="I238" i="1"/>
  <c r="K238" i="1" s="1"/>
  <c r="I237" i="1"/>
  <c r="K237" i="1" s="1"/>
  <c r="I236" i="1"/>
  <c r="K236" i="1" s="1"/>
  <c r="I75" i="1"/>
  <c r="K75" i="1" s="1"/>
  <c r="I235" i="1"/>
  <c r="K235" i="1" s="1"/>
  <c r="I234" i="1"/>
  <c r="K234" i="1" s="1"/>
  <c r="I233" i="1"/>
  <c r="K233" i="1" s="1"/>
  <c r="I232" i="1"/>
  <c r="K232" i="1" s="1"/>
  <c r="I231" i="1"/>
  <c r="K231" i="1" s="1"/>
  <c r="I230" i="1"/>
  <c r="K230" i="1" s="1"/>
  <c r="I229" i="1"/>
  <c r="K229" i="1" s="1"/>
  <c r="I228" i="1"/>
  <c r="K228" i="1" s="1"/>
  <c r="I227" i="1"/>
  <c r="K227" i="1" s="1"/>
  <c r="I226" i="1"/>
  <c r="K226" i="1" s="1"/>
  <c r="I225" i="1"/>
  <c r="K225" i="1" s="1"/>
  <c r="I224" i="1"/>
  <c r="K224" i="1" s="1"/>
  <c r="I223" i="1"/>
  <c r="K223" i="1" s="1"/>
  <c r="I222" i="1"/>
  <c r="K222" i="1" s="1"/>
  <c r="I221" i="1"/>
  <c r="K221" i="1" s="1"/>
  <c r="I220" i="1"/>
  <c r="K220" i="1" s="1"/>
  <c r="I219" i="1"/>
  <c r="K219" i="1" s="1"/>
  <c r="I218" i="1"/>
  <c r="K218" i="1" s="1"/>
  <c r="I68" i="1"/>
  <c r="K68" i="1" s="1"/>
  <c r="I63" i="1"/>
  <c r="K63" i="1" s="1"/>
  <c r="I217" i="1"/>
  <c r="K217" i="1" s="1"/>
  <c r="I216" i="1"/>
  <c r="K216" i="1" s="1"/>
  <c r="I215" i="1"/>
  <c r="K215" i="1" s="1"/>
  <c r="I214" i="1"/>
  <c r="K214" i="1" s="1"/>
  <c r="I213" i="1"/>
  <c r="K213" i="1" s="1"/>
  <c r="I212" i="1"/>
  <c r="K212" i="1" s="1"/>
  <c r="I211" i="1"/>
  <c r="K211" i="1" s="1"/>
  <c r="I210" i="1"/>
  <c r="K210" i="1" s="1"/>
  <c r="I29" i="1"/>
  <c r="K29" i="1" s="1"/>
  <c r="I209" i="1"/>
  <c r="K209" i="1" s="1"/>
  <c r="I208" i="1"/>
  <c r="K208" i="1" s="1"/>
  <c r="I207" i="1"/>
  <c r="K207" i="1" s="1"/>
  <c r="I206" i="1"/>
  <c r="K206" i="1" s="1"/>
  <c r="I205" i="1"/>
  <c r="K205" i="1" s="1"/>
  <c r="I204" i="1"/>
  <c r="K204" i="1" s="1"/>
  <c r="I203" i="1"/>
  <c r="K203" i="1" s="1"/>
  <c r="I202" i="1"/>
  <c r="K202" i="1" s="1"/>
  <c r="I201" i="1"/>
  <c r="K201" i="1" s="1"/>
  <c r="I200" i="1"/>
  <c r="K200" i="1" s="1"/>
  <c r="I199" i="1"/>
  <c r="K199" i="1" s="1"/>
  <c r="I26" i="1"/>
  <c r="K26" i="1" s="1"/>
  <c r="I198" i="1"/>
  <c r="K198" i="1" s="1"/>
  <c r="I197" i="1"/>
  <c r="K197" i="1" s="1"/>
  <c r="I196" i="1"/>
  <c r="K196" i="1" s="1"/>
  <c r="I195" i="1"/>
  <c r="K195" i="1" s="1"/>
  <c r="I194" i="1"/>
  <c r="K194" i="1" s="1"/>
  <c r="I193" i="1"/>
  <c r="K193" i="1" s="1"/>
  <c r="I192" i="1"/>
  <c r="K192" i="1" s="1"/>
  <c r="I191" i="1"/>
  <c r="K191" i="1" s="1"/>
  <c r="I190" i="1"/>
  <c r="K190" i="1" s="1"/>
  <c r="I189" i="1"/>
  <c r="K189" i="1" s="1"/>
  <c r="I188" i="1"/>
  <c r="K188" i="1" s="1"/>
  <c r="I187" i="1"/>
  <c r="K187" i="1" s="1"/>
  <c r="I186" i="1"/>
  <c r="K186" i="1" s="1"/>
  <c r="I185" i="1"/>
  <c r="K185" i="1" s="1"/>
  <c r="I184" i="1"/>
  <c r="K184" i="1" s="1"/>
  <c r="I33" i="1"/>
  <c r="K33" i="1" s="1"/>
  <c r="I183" i="1"/>
  <c r="K183" i="1" s="1"/>
  <c r="I182" i="1"/>
  <c r="K182" i="1" s="1"/>
  <c r="I181" i="1"/>
  <c r="K181" i="1" s="1"/>
  <c r="I180" i="1"/>
  <c r="K180" i="1" s="1"/>
  <c r="I179" i="1"/>
  <c r="K179" i="1" s="1"/>
  <c r="I178" i="1"/>
  <c r="K178" i="1" s="1"/>
  <c r="I177" i="1"/>
  <c r="K177" i="1" s="1"/>
  <c r="I176" i="1"/>
  <c r="K176" i="1" s="1"/>
  <c r="I175" i="1"/>
  <c r="K175" i="1" s="1"/>
  <c r="I174" i="1"/>
  <c r="K174" i="1" s="1"/>
  <c r="I173" i="1"/>
  <c r="K173" i="1" s="1"/>
  <c r="I172" i="1"/>
  <c r="K172" i="1" s="1"/>
  <c r="I170" i="1"/>
  <c r="K170" i="1" s="1"/>
  <c r="I171" i="1"/>
  <c r="K171" i="1" s="1"/>
  <c r="I61" i="1"/>
  <c r="K61" i="1" s="1"/>
  <c r="I169" i="1"/>
  <c r="K169" i="1" s="1"/>
  <c r="I168" i="1"/>
  <c r="K168" i="1" s="1"/>
  <c r="I167" i="1"/>
  <c r="K167" i="1" s="1"/>
  <c r="I166" i="1"/>
  <c r="K166" i="1" s="1"/>
  <c r="I165" i="1"/>
  <c r="K165" i="1" s="1"/>
  <c r="I164" i="1"/>
  <c r="K164" i="1" s="1"/>
  <c r="I163" i="1"/>
  <c r="K163" i="1" s="1"/>
  <c r="I162" i="1"/>
  <c r="K162" i="1" s="1"/>
  <c r="I161" i="1"/>
  <c r="K161" i="1" s="1"/>
  <c r="I160" i="1"/>
  <c r="K160" i="1" s="1"/>
  <c r="I159" i="1"/>
  <c r="K159" i="1" s="1"/>
  <c r="I158" i="1"/>
  <c r="K158" i="1" s="1"/>
  <c r="I157" i="1"/>
  <c r="K157" i="1" s="1"/>
  <c r="I156" i="1"/>
  <c r="K156" i="1" s="1"/>
  <c r="I155" i="1"/>
  <c r="K155" i="1" s="1"/>
  <c r="I154" i="1"/>
  <c r="K154" i="1" s="1"/>
  <c r="I153" i="1"/>
  <c r="K153" i="1" s="1"/>
  <c r="I152" i="1"/>
  <c r="K152" i="1" s="1"/>
  <c r="I151" i="1"/>
  <c r="K151" i="1" s="1"/>
  <c r="I150" i="1"/>
  <c r="K150" i="1" s="1"/>
  <c r="I149" i="1"/>
  <c r="K149" i="1" s="1"/>
  <c r="I84" i="1"/>
  <c r="K84" i="1" s="1"/>
  <c r="I148" i="1"/>
  <c r="K148" i="1" s="1"/>
  <c r="I147" i="1"/>
  <c r="K147" i="1" s="1"/>
  <c r="I146" i="1"/>
  <c r="K146" i="1" s="1"/>
  <c r="I145" i="1"/>
  <c r="K145" i="1" s="1"/>
  <c r="I39" i="1"/>
  <c r="K39" i="1" s="1"/>
  <c r="I82" i="1"/>
  <c r="K82" i="1" s="1"/>
  <c r="I144" i="1"/>
  <c r="K144" i="1" s="1"/>
  <c r="I143" i="1"/>
  <c r="K143" i="1" s="1"/>
  <c r="I142" i="1"/>
  <c r="K142" i="1" s="1"/>
  <c r="I141" i="1"/>
  <c r="K141" i="1" s="1"/>
  <c r="I83" i="1"/>
  <c r="K83" i="1" s="1"/>
  <c r="I140" i="1"/>
  <c r="K140" i="1" s="1"/>
  <c r="I139" i="1"/>
  <c r="K139" i="1" s="1"/>
  <c r="I138" i="1"/>
  <c r="K138" i="1" s="1"/>
  <c r="I137" i="1"/>
  <c r="K137" i="1" s="1"/>
  <c r="I136" i="1"/>
  <c r="K136" i="1" s="1"/>
  <c r="I27" i="1"/>
  <c r="K27" i="1" s="1"/>
  <c r="I135" i="1"/>
  <c r="K135" i="1" s="1"/>
  <c r="I134" i="1"/>
  <c r="K134" i="1" s="1"/>
  <c r="I133" i="1"/>
  <c r="K133" i="1" s="1"/>
  <c r="I23" i="1"/>
  <c r="K23" i="1" s="1"/>
  <c r="I132" i="1"/>
  <c r="K132" i="1" s="1"/>
  <c r="I131" i="1"/>
  <c r="K131" i="1" s="1"/>
  <c r="I130" i="1"/>
  <c r="K130" i="1" s="1"/>
  <c r="I129" i="1"/>
  <c r="K129" i="1" s="1"/>
  <c r="I128" i="1"/>
  <c r="K128" i="1" s="1"/>
  <c r="I127" i="1"/>
  <c r="K127" i="1" s="1"/>
  <c r="I126" i="1"/>
  <c r="K126" i="1" s="1"/>
  <c r="I125" i="1"/>
  <c r="K125" i="1" s="1"/>
  <c r="I124" i="1"/>
  <c r="K124" i="1" s="1"/>
  <c r="I123" i="1"/>
  <c r="K123" i="1" s="1"/>
  <c r="I122" i="1"/>
  <c r="K122" i="1" s="1"/>
  <c r="I121" i="1"/>
  <c r="K121" i="1" s="1"/>
  <c r="I7" i="1"/>
  <c r="K7" i="1" s="1"/>
  <c r="I120" i="1"/>
  <c r="K120" i="1" s="1"/>
  <c r="I119" i="1"/>
  <c r="K119" i="1" s="1"/>
  <c r="I118" i="1"/>
  <c r="K118" i="1" s="1"/>
  <c r="I117" i="1"/>
  <c r="K117" i="1" s="1"/>
  <c r="I116" i="1"/>
  <c r="K116" i="1" s="1"/>
  <c r="I115" i="1"/>
  <c r="K115" i="1" s="1"/>
  <c r="I114" i="1"/>
  <c r="K114" i="1" s="1"/>
  <c r="I113" i="1"/>
  <c r="K113" i="1" s="1"/>
  <c r="I112" i="1"/>
  <c r="K112" i="1" s="1"/>
  <c r="I111" i="1"/>
  <c r="K111" i="1" s="1"/>
  <c r="I110" i="1"/>
  <c r="K110" i="1" s="1"/>
  <c r="I109" i="1"/>
  <c r="K109" i="1" s="1"/>
  <c r="I108" i="1"/>
  <c r="K108" i="1" s="1"/>
  <c r="I107" i="1"/>
  <c r="K107" i="1" s="1"/>
  <c r="I106" i="1"/>
  <c r="K106" i="1" s="1"/>
  <c r="I105" i="1"/>
  <c r="K105" i="1" s="1"/>
  <c r="I104" i="1"/>
  <c r="K104" i="1" s="1"/>
  <c r="I103" i="1"/>
  <c r="K103" i="1" s="1"/>
  <c r="I102" i="1"/>
  <c r="K102" i="1" s="1"/>
  <c r="I101" i="1"/>
  <c r="K101" i="1" s="1"/>
  <c r="I100" i="1"/>
  <c r="K100" i="1" s="1"/>
  <c r="I99" i="1"/>
  <c r="K99" i="1" s="1"/>
  <c r="I98" i="1"/>
  <c r="K98" i="1" s="1"/>
  <c r="I97" i="1"/>
  <c r="K97" i="1" s="1"/>
  <c r="I96" i="1"/>
  <c r="K96" i="1" s="1"/>
  <c r="I95" i="1"/>
  <c r="K95" i="1" s="1"/>
  <c r="I53" i="1"/>
  <c r="K53" i="1" s="1"/>
  <c r="I94" i="1"/>
  <c r="K94" i="1" s="1"/>
  <c r="I93" i="1"/>
  <c r="K93" i="1" s="1"/>
  <c r="I13" i="1"/>
  <c r="K13" i="1" s="1"/>
  <c r="I92" i="1"/>
  <c r="K92" i="1" s="1"/>
  <c r="I91" i="1"/>
  <c r="K91" i="1" s="1"/>
  <c r="I90" i="1"/>
  <c r="K90" i="1" s="1"/>
  <c r="I89" i="1"/>
  <c r="K89" i="1" s="1"/>
  <c r="I88" i="1"/>
  <c r="K88" i="1" s="1"/>
  <c r="I52" i="1"/>
  <c r="K52" i="1" s="1"/>
  <c r="I87" i="1"/>
  <c r="F6" i="5" l="1"/>
  <c r="L52" i="1"/>
  <c r="F7" i="5"/>
  <c r="L91" i="1"/>
  <c r="F11" i="5"/>
  <c r="L94" i="1"/>
  <c r="F15" i="5"/>
  <c r="L97" i="1"/>
  <c r="F19" i="5"/>
  <c r="L101" i="1"/>
  <c r="F23" i="5"/>
  <c r="L105" i="1"/>
  <c r="F27" i="5"/>
  <c r="L109" i="1"/>
  <c r="F31" i="5"/>
  <c r="L113" i="1"/>
  <c r="F35" i="5"/>
  <c r="L117" i="1"/>
  <c r="F39" i="5"/>
  <c r="L7" i="1"/>
  <c r="F43" i="5"/>
  <c r="L124" i="1"/>
  <c r="F47" i="5"/>
  <c r="L128" i="1"/>
  <c r="F51" i="5"/>
  <c r="L132" i="1"/>
  <c r="F55" i="5"/>
  <c r="L135" i="1"/>
  <c r="F59" i="5"/>
  <c r="L138" i="1"/>
  <c r="F63" i="5"/>
  <c r="L141" i="1"/>
  <c r="F67" i="5"/>
  <c r="L82" i="1"/>
  <c r="F71" i="5"/>
  <c r="L147" i="1"/>
  <c r="F75" i="5"/>
  <c r="L150" i="1"/>
  <c r="F79" i="5"/>
  <c r="L154" i="1"/>
  <c r="F83" i="5"/>
  <c r="L158" i="1"/>
  <c r="F87" i="5"/>
  <c r="L162" i="1"/>
  <c r="F91" i="5"/>
  <c r="L166" i="1"/>
  <c r="F95" i="5"/>
  <c r="L61" i="1"/>
  <c r="F99" i="5"/>
  <c r="L173" i="1"/>
  <c r="F103" i="5"/>
  <c r="L177" i="1"/>
  <c r="F107" i="5"/>
  <c r="L181" i="1"/>
  <c r="F111" i="5"/>
  <c r="L184" i="1"/>
  <c r="F115" i="5"/>
  <c r="L188" i="1"/>
  <c r="F119" i="5"/>
  <c r="L192" i="1"/>
  <c r="F123" i="5"/>
  <c r="L196" i="1"/>
  <c r="F127" i="5"/>
  <c r="L199" i="1"/>
  <c r="F131" i="5"/>
  <c r="L203" i="1"/>
  <c r="F135" i="5"/>
  <c r="L207" i="1"/>
  <c r="F139" i="5"/>
  <c r="L210" i="1"/>
  <c r="F143" i="5"/>
  <c r="L214" i="1"/>
  <c r="F147" i="5"/>
  <c r="L63" i="1"/>
  <c r="F151" i="5"/>
  <c r="L220" i="1"/>
  <c r="F155" i="5"/>
  <c r="L224" i="1"/>
  <c r="F159" i="5"/>
  <c r="L228" i="1"/>
  <c r="F163" i="5"/>
  <c r="L232" i="1"/>
  <c r="F167" i="5"/>
  <c r="L75" i="1"/>
  <c r="F171" i="5"/>
  <c r="L16" i="1"/>
  <c r="F175" i="5"/>
  <c r="L241" i="1"/>
  <c r="F179" i="5"/>
  <c r="L245" i="1"/>
  <c r="F183" i="5"/>
  <c r="L249" i="1"/>
  <c r="F187" i="5"/>
  <c r="L253" i="1"/>
  <c r="F191" i="5"/>
  <c r="L257" i="1"/>
  <c r="F195" i="5"/>
  <c r="L260" i="1"/>
  <c r="F199" i="5"/>
  <c r="L264" i="1"/>
  <c r="F203" i="5"/>
  <c r="L268" i="1"/>
  <c r="F207" i="5"/>
  <c r="L78" i="1"/>
  <c r="F211" i="5"/>
  <c r="L275" i="1"/>
  <c r="F215" i="5"/>
  <c r="L19" i="1"/>
  <c r="F219" i="5"/>
  <c r="L281" i="1"/>
  <c r="F223" i="5"/>
  <c r="L285" i="1"/>
  <c r="F227" i="5"/>
  <c r="L289" i="1"/>
  <c r="F231" i="5"/>
  <c r="L292" i="1"/>
  <c r="F235" i="5"/>
  <c r="L295" i="1"/>
  <c r="F239" i="5"/>
  <c r="L298" i="1"/>
  <c r="F243" i="5"/>
  <c r="L302" i="1"/>
  <c r="F247" i="5"/>
  <c r="L306" i="1"/>
  <c r="F251" i="5"/>
  <c r="L310" i="1"/>
  <c r="F255" i="5"/>
  <c r="L314" i="1"/>
  <c r="F259" i="5"/>
  <c r="L318" i="1"/>
  <c r="F263" i="5"/>
  <c r="L322" i="1"/>
  <c r="F267" i="5"/>
  <c r="L326" i="1"/>
  <c r="F271" i="5"/>
  <c r="L330" i="1"/>
  <c r="F275" i="5"/>
  <c r="L334" i="1"/>
  <c r="F279" i="5"/>
  <c r="L338" i="1"/>
  <c r="F283" i="5"/>
  <c r="L342" i="1"/>
  <c r="F287" i="5"/>
  <c r="L346" i="1"/>
  <c r="F291" i="5"/>
  <c r="L350" i="1"/>
  <c r="F295" i="5"/>
  <c r="L353" i="1"/>
  <c r="F299" i="5"/>
  <c r="L357" i="1"/>
  <c r="F303" i="5"/>
  <c r="L361" i="1"/>
  <c r="F307" i="5"/>
  <c r="L364" i="1"/>
  <c r="F311" i="5"/>
  <c r="L368" i="1"/>
  <c r="F315" i="5"/>
  <c r="L372" i="1"/>
  <c r="F319" i="5"/>
  <c r="L375" i="1"/>
  <c r="F323" i="5"/>
  <c r="L379" i="1"/>
  <c r="F327" i="5"/>
  <c r="L383" i="1"/>
  <c r="F331" i="5"/>
  <c r="L387" i="1"/>
  <c r="F335" i="5"/>
  <c r="L391" i="1"/>
  <c r="F339" i="5"/>
  <c r="L395" i="1"/>
  <c r="F343" i="5"/>
  <c r="L66" i="1"/>
  <c r="F347" i="5"/>
  <c r="L402" i="1"/>
  <c r="F351" i="5"/>
  <c r="L406" i="1"/>
  <c r="F355" i="5"/>
  <c r="L410" i="1"/>
  <c r="F359" i="5"/>
  <c r="L412" i="1"/>
  <c r="F363" i="5"/>
  <c r="L415" i="1"/>
  <c r="F367" i="5"/>
  <c r="L41" i="1"/>
  <c r="F371" i="5"/>
  <c r="L422" i="1"/>
  <c r="F375" i="5"/>
  <c r="L425" i="1"/>
  <c r="F379" i="5"/>
  <c r="L15" i="1"/>
  <c r="F383" i="5"/>
  <c r="L44" i="1"/>
  <c r="F387" i="5"/>
  <c r="L434" i="1"/>
  <c r="F391" i="5"/>
  <c r="L438" i="1"/>
  <c r="F395" i="5"/>
  <c r="L441" i="1"/>
  <c r="F399" i="5"/>
  <c r="L45" i="1"/>
  <c r="F403" i="5"/>
  <c r="L448" i="1"/>
  <c r="F407" i="5"/>
  <c r="L451" i="1"/>
  <c r="F411" i="5"/>
  <c r="L455" i="1"/>
  <c r="F415" i="5"/>
  <c r="L458" i="1"/>
  <c r="F419" i="5"/>
  <c r="L462" i="1"/>
  <c r="F423" i="5"/>
  <c r="L464" i="1"/>
  <c r="F427" i="5"/>
  <c r="L468" i="1"/>
  <c r="F431" i="5"/>
  <c r="L471" i="1"/>
  <c r="F435" i="5"/>
  <c r="L475" i="1"/>
  <c r="F439" i="5"/>
  <c r="L478" i="1"/>
  <c r="F443" i="5"/>
  <c r="L24" i="1"/>
  <c r="F447" i="5"/>
  <c r="L483" i="1"/>
  <c r="F451" i="5"/>
  <c r="L486" i="1"/>
  <c r="F455" i="5"/>
  <c r="L490" i="1"/>
  <c r="F459" i="5"/>
  <c r="L493" i="1"/>
  <c r="F463" i="5"/>
  <c r="L43" i="1"/>
  <c r="F467" i="5"/>
  <c r="L500" i="1"/>
  <c r="F471" i="5"/>
  <c r="L504" i="1"/>
  <c r="F475" i="5"/>
  <c r="L508" i="1"/>
  <c r="F479" i="5"/>
  <c r="L512" i="1"/>
  <c r="F483" i="5"/>
  <c r="L516" i="1"/>
  <c r="F487" i="5"/>
  <c r="L520" i="1"/>
  <c r="F491" i="5"/>
  <c r="L522" i="1"/>
  <c r="F495" i="5"/>
  <c r="L526" i="1"/>
  <c r="F499" i="5"/>
  <c r="L529" i="1"/>
  <c r="F503" i="5"/>
  <c r="L532" i="1"/>
  <c r="F507" i="5"/>
  <c r="L536" i="1"/>
  <c r="F511" i="5"/>
  <c r="L540" i="1"/>
  <c r="F515" i="5"/>
  <c r="L544" i="1"/>
  <c r="F519" i="5"/>
  <c r="L548" i="1"/>
  <c r="F523" i="5"/>
  <c r="L551" i="1"/>
  <c r="F527" i="5"/>
  <c r="L555" i="1"/>
  <c r="F531" i="5"/>
  <c r="L559" i="1"/>
  <c r="F535" i="5"/>
  <c r="L563" i="1"/>
  <c r="F539" i="5"/>
  <c r="L567" i="1"/>
  <c r="F543" i="5"/>
  <c r="L571" i="1"/>
  <c r="F547" i="5"/>
  <c r="L575" i="1"/>
  <c r="F551" i="5"/>
  <c r="L579" i="1"/>
  <c r="F555" i="5"/>
  <c r="L583" i="1"/>
  <c r="F559" i="5"/>
  <c r="L587" i="1"/>
  <c r="F564" i="5"/>
  <c r="L589" i="1"/>
  <c r="F567" i="5"/>
  <c r="L593" i="1"/>
  <c r="F571" i="5"/>
  <c r="L597" i="1"/>
  <c r="F575" i="5"/>
  <c r="L601" i="1"/>
  <c r="F579" i="5"/>
  <c r="L605" i="1"/>
  <c r="F583" i="5"/>
  <c r="L609" i="1"/>
  <c r="F587" i="5"/>
  <c r="L613" i="1"/>
  <c r="F591" i="5"/>
  <c r="L617" i="1"/>
  <c r="F595" i="5"/>
  <c r="L620" i="1"/>
  <c r="F599" i="5"/>
  <c r="L624" i="1"/>
  <c r="F603" i="5"/>
  <c r="L626" i="1"/>
  <c r="F607" i="5"/>
  <c r="L629" i="1"/>
  <c r="F611" i="5"/>
  <c r="L633" i="1"/>
  <c r="F615" i="5"/>
  <c r="L637" i="1"/>
  <c r="F619" i="5"/>
  <c r="L56" i="1"/>
  <c r="F623" i="5"/>
  <c r="L644" i="1"/>
  <c r="F627" i="5"/>
  <c r="L648" i="1"/>
  <c r="F631" i="5"/>
  <c r="L652" i="1"/>
  <c r="F635" i="5"/>
  <c r="L656" i="1"/>
  <c r="F639" i="5"/>
  <c r="L659" i="1"/>
  <c r="F643" i="5"/>
  <c r="L663" i="1"/>
  <c r="F647" i="5"/>
  <c r="L667" i="1"/>
  <c r="F651" i="5"/>
  <c r="L671" i="1"/>
  <c r="F655" i="5"/>
  <c r="L675" i="1"/>
  <c r="F659" i="5"/>
  <c r="L679" i="1"/>
  <c r="F663" i="5"/>
  <c r="L682" i="1"/>
  <c r="F667" i="5"/>
  <c r="L686" i="1"/>
  <c r="F671" i="5"/>
  <c r="L690" i="1"/>
  <c r="F675" i="5"/>
  <c r="L694" i="1"/>
  <c r="F679" i="5"/>
  <c r="L697" i="1"/>
  <c r="F683" i="5"/>
  <c r="L702" i="1"/>
  <c r="F688" i="5"/>
  <c r="L705" i="1"/>
  <c r="F691" i="5"/>
  <c r="L709" i="1"/>
  <c r="F695" i="5"/>
  <c r="L712" i="1"/>
  <c r="F699" i="5"/>
  <c r="L715" i="1"/>
  <c r="F703" i="5"/>
  <c r="L719" i="1"/>
  <c r="F707" i="5"/>
  <c r="L723" i="1"/>
  <c r="F711" i="5"/>
  <c r="L727" i="1"/>
  <c r="F715" i="5"/>
  <c r="L731" i="1"/>
  <c r="F719" i="5"/>
  <c r="L735" i="1"/>
  <c r="F723" i="5"/>
  <c r="L739" i="1"/>
  <c r="F727" i="5"/>
  <c r="L743" i="1"/>
  <c r="F731" i="5"/>
  <c r="L746" i="1"/>
  <c r="F735" i="5"/>
  <c r="L749" i="1"/>
  <c r="F739" i="5"/>
  <c r="L55" i="1"/>
  <c r="F743" i="5"/>
  <c r="L756" i="1"/>
  <c r="F747" i="5"/>
  <c r="L760" i="1"/>
  <c r="F751" i="5"/>
  <c r="L764" i="1"/>
  <c r="F755" i="5"/>
  <c r="L768" i="1"/>
  <c r="F759" i="5"/>
  <c r="L772" i="1"/>
  <c r="F763" i="5"/>
  <c r="L775" i="1"/>
  <c r="F767" i="5"/>
  <c r="L777" i="1"/>
  <c r="F769" i="5"/>
  <c r="L59" i="1"/>
  <c r="F775" i="5"/>
  <c r="L786" i="1"/>
  <c r="F779" i="5"/>
  <c r="L790" i="1"/>
  <c r="F783" i="5"/>
  <c r="L794" i="1"/>
  <c r="F787" i="5"/>
  <c r="L798" i="1"/>
  <c r="F791" i="5"/>
  <c r="L802" i="1"/>
  <c r="F795" i="5"/>
  <c r="L806" i="1"/>
  <c r="F799" i="5"/>
  <c r="L810" i="1"/>
  <c r="F803" i="5"/>
  <c r="L813" i="1"/>
  <c r="F807" i="5"/>
  <c r="L817" i="1"/>
  <c r="F811" i="5"/>
  <c r="L820" i="1"/>
  <c r="F815" i="5"/>
  <c r="L824" i="1"/>
  <c r="F819" i="5"/>
  <c r="L828" i="1"/>
  <c r="F823" i="5"/>
  <c r="L831" i="1"/>
  <c r="F827" i="5"/>
  <c r="L833" i="1"/>
  <c r="F831" i="5"/>
  <c r="L837" i="1"/>
  <c r="F835" i="5"/>
  <c r="L841" i="1"/>
  <c r="F839" i="5"/>
  <c r="L845" i="1"/>
  <c r="F843" i="5"/>
  <c r="L849" i="1"/>
  <c r="F847" i="5"/>
  <c r="L852" i="1"/>
  <c r="F851" i="5"/>
  <c r="L856" i="1"/>
  <c r="F855" i="5"/>
  <c r="L88" i="1"/>
  <c r="F8" i="5"/>
  <c r="L92" i="1"/>
  <c r="F12" i="5"/>
  <c r="L53" i="1"/>
  <c r="F16" i="5"/>
  <c r="L98" i="1"/>
  <c r="F20" i="5"/>
  <c r="L102" i="1"/>
  <c r="F24" i="5"/>
  <c r="L106" i="1"/>
  <c r="F28" i="5"/>
  <c r="L110" i="1"/>
  <c r="F32" i="5"/>
  <c r="L114" i="1"/>
  <c r="F36" i="5"/>
  <c r="L118" i="1"/>
  <c r="F40" i="5"/>
  <c r="L121" i="1"/>
  <c r="F44" i="5"/>
  <c r="L125" i="1"/>
  <c r="F48" i="5"/>
  <c r="L129" i="1"/>
  <c r="F52" i="5"/>
  <c r="L23" i="1"/>
  <c r="F56" i="5"/>
  <c r="L27" i="1"/>
  <c r="F60" i="5"/>
  <c r="L139" i="1"/>
  <c r="F64" i="5"/>
  <c r="L142" i="1"/>
  <c r="F68" i="5"/>
  <c r="L39" i="1"/>
  <c r="F72" i="5"/>
  <c r="L148" i="1"/>
  <c r="F76" i="5"/>
  <c r="L151" i="1"/>
  <c r="F80" i="5"/>
  <c r="L155" i="1"/>
  <c r="F84" i="5"/>
  <c r="L159" i="1"/>
  <c r="F88" i="5"/>
  <c r="L163" i="1"/>
  <c r="F92" i="5"/>
  <c r="L167" i="1"/>
  <c r="F96" i="5"/>
  <c r="L171" i="1"/>
  <c r="F101" i="5"/>
  <c r="L174" i="1"/>
  <c r="F104" i="5"/>
  <c r="L178" i="1"/>
  <c r="F108" i="5"/>
  <c r="L182" i="1"/>
  <c r="F112" i="5"/>
  <c r="L185" i="1"/>
  <c r="F116" i="5"/>
  <c r="L189" i="1"/>
  <c r="F120" i="5"/>
  <c r="L193" i="1"/>
  <c r="F124" i="5"/>
  <c r="L197" i="1"/>
  <c r="F128" i="5"/>
  <c r="L200" i="1"/>
  <c r="F132" i="5"/>
  <c r="L204" i="1"/>
  <c r="F136" i="5"/>
  <c r="L208" i="1"/>
  <c r="F140" i="5"/>
  <c r="L211" i="1"/>
  <c r="F144" i="5"/>
  <c r="L215" i="1"/>
  <c r="F148" i="5"/>
  <c r="L68" i="1"/>
  <c r="F152" i="5"/>
  <c r="L221" i="1"/>
  <c r="F156" i="5"/>
  <c r="L225" i="1"/>
  <c r="F160" i="5"/>
  <c r="L229" i="1"/>
  <c r="F164" i="5"/>
  <c r="L233" i="1"/>
  <c r="F168" i="5"/>
  <c r="L236" i="1"/>
  <c r="F172" i="5"/>
  <c r="L32" i="1"/>
  <c r="F176" i="5"/>
  <c r="L242" i="1"/>
  <c r="F180" i="5"/>
  <c r="L246" i="1"/>
  <c r="F184" i="5"/>
  <c r="L250" i="1"/>
  <c r="F188" i="5"/>
  <c r="L254" i="1"/>
  <c r="F192" i="5"/>
  <c r="L258" i="1"/>
  <c r="F196" i="5"/>
  <c r="L261" i="1"/>
  <c r="F200" i="5"/>
  <c r="L265" i="1"/>
  <c r="F204" i="5"/>
  <c r="L269" i="1"/>
  <c r="F208" i="5"/>
  <c r="L272" i="1"/>
  <c r="F212" i="5"/>
  <c r="L276" i="1"/>
  <c r="F216" i="5"/>
  <c r="L278" i="1"/>
  <c r="F220" i="5"/>
  <c r="L282" i="1"/>
  <c r="F224" i="5"/>
  <c r="L286" i="1"/>
  <c r="F228" i="5"/>
  <c r="L290" i="1"/>
  <c r="F232" i="5"/>
  <c r="L293" i="1"/>
  <c r="F236" i="5"/>
  <c r="L296" i="1"/>
  <c r="F240" i="5"/>
  <c r="L299" i="1"/>
  <c r="F244" i="5"/>
  <c r="L303" i="1"/>
  <c r="F248" i="5"/>
  <c r="L307" i="1"/>
  <c r="F252" i="5"/>
  <c r="L311" i="1"/>
  <c r="F256" i="5"/>
  <c r="L315" i="1"/>
  <c r="F260" i="5"/>
  <c r="L319" i="1"/>
  <c r="F264" i="5"/>
  <c r="L323" i="1"/>
  <c r="F268" i="5"/>
  <c r="L327" i="1"/>
  <c r="F272" i="5"/>
  <c r="L331" i="1"/>
  <c r="F276" i="5"/>
  <c r="L335" i="1"/>
  <c r="F280" i="5"/>
  <c r="L339" i="1"/>
  <c r="F284" i="5"/>
  <c r="L343" i="1"/>
  <c r="F288" i="5"/>
  <c r="L347" i="1"/>
  <c r="F292" i="5"/>
  <c r="L73" i="1"/>
  <c r="F296" i="5"/>
  <c r="L354" i="1"/>
  <c r="F300" i="5"/>
  <c r="L358" i="1"/>
  <c r="F304" i="5"/>
  <c r="L362" i="1"/>
  <c r="F308" i="5"/>
  <c r="L365" i="1"/>
  <c r="F312" i="5"/>
  <c r="L369" i="1"/>
  <c r="F316" i="5"/>
  <c r="L60" i="1"/>
  <c r="F320" i="5"/>
  <c r="L376" i="1"/>
  <c r="F324" i="5"/>
  <c r="L380" i="1"/>
  <c r="F328" i="5"/>
  <c r="L384" i="1"/>
  <c r="F332" i="5"/>
  <c r="L388" i="1"/>
  <c r="F336" i="5"/>
  <c r="L392" i="1"/>
  <c r="F340" i="5"/>
  <c r="L396" i="1"/>
  <c r="F344" i="5"/>
  <c r="L399" i="1"/>
  <c r="F348" i="5"/>
  <c r="L403" i="1"/>
  <c r="F352" i="5"/>
  <c r="L407" i="1"/>
  <c r="F356" i="5"/>
  <c r="L47" i="1"/>
  <c r="F360" i="5"/>
  <c r="L413" i="1"/>
  <c r="F364" i="5"/>
  <c r="L416" i="1"/>
  <c r="F368" i="5"/>
  <c r="L419" i="1"/>
  <c r="F372" i="5"/>
  <c r="L10" i="1"/>
  <c r="F376" i="5"/>
  <c r="L426" i="1"/>
  <c r="F380" i="5"/>
  <c r="L429" i="1"/>
  <c r="F384" i="5"/>
  <c r="L40" i="1"/>
  <c r="F388" i="5"/>
  <c r="L435" i="1"/>
  <c r="F392" i="5"/>
  <c r="L49" i="1"/>
  <c r="F396" i="5"/>
  <c r="L442" i="1"/>
  <c r="F400" i="5"/>
  <c r="L445" i="1"/>
  <c r="F404" i="5"/>
  <c r="L449" i="1"/>
  <c r="F408" i="5"/>
  <c r="L452" i="1"/>
  <c r="F412" i="5"/>
  <c r="L456" i="1"/>
  <c r="F416" i="5"/>
  <c r="L459" i="1"/>
  <c r="F420" i="5"/>
  <c r="L34" i="1"/>
  <c r="F424" i="5"/>
  <c r="L465" i="1"/>
  <c r="F428" i="5"/>
  <c r="L469" i="1"/>
  <c r="F432" i="5"/>
  <c r="L472" i="1"/>
  <c r="F436" i="5"/>
  <c r="L20" i="1"/>
  <c r="F440" i="5"/>
  <c r="L71" i="1"/>
  <c r="F444" i="5"/>
  <c r="L481" i="1"/>
  <c r="F448" i="5"/>
  <c r="L48" i="1"/>
  <c r="F452" i="5"/>
  <c r="L487" i="1"/>
  <c r="F456" i="5"/>
  <c r="L491" i="1"/>
  <c r="F460" i="5"/>
  <c r="L494" i="1"/>
  <c r="F464" i="5"/>
  <c r="L497" i="1"/>
  <c r="F468" i="5"/>
  <c r="L501" i="1"/>
  <c r="F472" i="5"/>
  <c r="L505" i="1"/>
  <c r="F476" i="5"/>
  <c r="L509" i="1"/>
  <c r="F480" i="5"/>
  <c r="L513" i="1"/>
  <c r="F484" i="5"/>
  <c r="L517" i="1"/>
  <c r="F488" i="5"/>
  <c r="L42" i="1"/>
  <c r="F492" i="5"/>
  <c r="L523" i="1"/>
  <c r="F496" i="5"/>
  <c r="L527" i="1"/>
  <c r="F500" i="5"/>
  <c r="L530" i="1"/>
  <c r="F504" i="5"/>
  <c r="L533" i="1"/>
  <c r="F508" i="5"/>
  <c r="L537" i="1"/>
  <c r="F512" i="5"/>
  <c r="L541" i="1"/>
  <c r="F516" i="5"/>
  <c r="L545" i="1"/>
  <c r="F520" i="5"/>
  <c r="L549" i="1"/>
  <c r="F524" i="5"/>
  <c r="L552" i="1"/>
  <c r="F528" i="5"/>
  <c r="L556" i="1"/>
  <c r="F532" i="5"/>
  <c r="L560" i="1"/>
  <c r="F536" i="5"/>
  <c r="L564" i="1"/>
  <c r="F540" i="5"/>
  <c r="L568" i="1"/>
  <c r="F544" i="5"/>
  <c r="L572" i="1"/>
  <c r="F548" i="5"/>
  <c r="L576" i="1"/>
  <c r="F552" i="5"/>
  <c r="L580" i="1"/>
  <c r="F556" i="5"/>
  <c r="L28" i="1"/>
  <c r="F560" i="5"/>
  <c r="L586" i="1"/>
  <c r="F563" i="5"/>
  <c r="L590" i="1"/>
  <c r="F568" i="5"/>
  <c r="L594" i="1"/>
  <c r="F572" i="5"/>
  <c r="L598" i="1"/>
  <c r="F576" i="5"/>
  <c r="L602" i="1"/>
  <c r="F580" i="5"/>
  <c r="L606" i="1"/>
  <c r="F584" i="5"/>
  <c r="L610" i="1"/>
  <c r="F588" i="5"/>
  <c r="L614" i="1"/>
  <c r="F592" i="5"/>
  <c r="L618" i="1"/>
  <c r="F596" i="5"/>
  <c r="L621" i="1"/>
  <c r="F600" i="5"/>
  <c r="L8" i="1"/>
  <c r="F604" i="5"/>
  <c r="L627" i="1"/>
  <c r="F608" i="5"/>
  <c r="L630" i="1"/>
  <c r="F612" i="5"/>
  <c r="L634" i="1"/>
  <c r="F616" i="5"/>
  <c r="L638" i="1"/>
  <c r="F620" i="5"/>
  <c r="L641" i="1"/>
  <c r="F624" i="5"/>
  <c r="L645" i="1"/>
  <c r="F628" i="5"/>
  <c r="L649" i="1"/>
  <c r="F632" i="5"/>
  <c r="L653" i="1"/>
  <c r="F636" i="5"/>
  <c r="L657" i="1"/>
  <c r="F640" i="5"/>
  <c r="L660" i="1"/>
  <c r="F644" i="5"/>
  <c r="L664" i="1"/>
  <c r="F648" i="5"/>
  <c r="L668" i="1"/>
  <c r="F652" i="5"/>
  <c r="L672" i="1"/>
  <c r="F656" i="5"/>
  <c r="L676" i="1"/>
  <c r="F660" i="5"/>
  <c r="L680" i="1"/>
  <c r="F664" i="5"/>
  <c r="L683" i="1"/>
  <c r="F668" i="5"/>
  <c r="L687" i="1"/>
  <c r="F672" i="5"/>
  <c r="L691" i="1"/>
  <c r="F676" i="5"/>
  <c r="L85" i="1"/>
  <c r="F680" i="5"/>
  <c r="L698" i="1"/>
  <c r="F684" i="5"/>
  <c r="L700" i="1"/>
  <c r="F686" i="5"/>
  <c r="L706" i="1"/>
  <c r="F692" i="5"/>
  <c r="L11" i="1"/>
  <c r="F696" i="5"/>
  <c r="L62" i="1"/>
  <c r="F700" i="5"/>
  <c r="L716" i="1"/>
  <c r="F704" i="5"/>
  <c r="L720" i="1"/>
  <c r="F708" i="5"/>
  <c r="L724" i="1"/>
  <c r="F712" i="5"/>
  <c r="L728" i="1"/>
  <c r="F716" i="5"/>
  <c r="L732" i="1"/>
  <c r="F720" i="5"/>
  <c r="L736" i="1"/>
  <c r="F724" i="5"/>
  <c r="L740" i="1"/>
  <c r="F728" i="5"/>
  <c r="L744" i="1"/>
  <c r="F732" i="5"/>
  <c r="L58" i="1"/>
  <c r="F736" i="5"/>
  <c r="L750" i="1"/>
  <c r="F740" i="5"/>
  <c r="L753" i="1"/>
  <c r="F744" i="5"/>
  <c r="L757" i="1"/>
  <c r="F748" i="5"/>
  <c r="L761" i="1"/>
  <c r="F752" i="5"/>
  <c r="L765" i="1"/>
  <c r="F756" i="5"/>
  <c r="L769" i="1"/>
  <c r="F760" i="5"/>
  <c r="L773" i="1"/>
  <c r="F764" i="5"/>
  <c r="L776" i="1"/>
  <c r="F768" i="5"/>
  <c r="L780" i="1"/>
  <c r="F772" i="5"/>
  <c r="L783" i="1"/>
  <c r="F776" i="5"/>
  <c r="L787" i="1"/>
  <c r="F780" i="5"/>
  <c r="L791" i="1"/>
  <c r="F784" i="5"/>
  <c r="L795" i="1"/>
  <c r="F788" i="5"/>
  <c r="L799" i="1"/>
  <c r="F792" i="5"/>
  <c r="L803" i="1"/>
  <c r="F796" i="5"/>
  <c r="L807" i="1"/>
  <c r="F800" i="5"/>
  <c r="L64" i="1"/>
  <c r="F804" i="5"/>
  <c r="L814" i="1"/>
  <c r="F808" i="5"/>
  <c r="L36" i="1"/>
  <c r="F812" i="5"/>
  <c r="L821" i="1"/>
  <c r="F816" i="5"/>
  <c r="L825" i="1"/>
  <c r="F820" i="5"/>
  <c r="L829" i="1"/>
  <c r="F824" i="5"/>
  <c r="L832" i="1"/>
  <c r="F828" i="5"/>
  <c r="L834" i="1"/>
  <c r="F832" i="5"/>
  <c r="L838" i="1"/>
  <c r="F836" i="5"/>
  <c r="L842" i="1"/>
  <c r="F840" i="5"/>
  <c r="L846" i="1"/>
  <c r="F844" i="5"/>
  <c r="L850" i="1"/>
  <c r="F848" i="5"/>
  <c r="L853" i="1"/>
  <c r="F852" i="5"/>
  <c r="L67" i="1"/>
  <c r="F856" i="5"/>
  <c r="L89" i="1"/>
  <c r="F9" i="5"/>
  <c r="L13" i="1"/>
  <c r="F13" i="5"/>
  <c r="L95" i="1"/>
  <c r="F17" i="5"/>
  <c r="L99" i="1"/>
  <c r="F21" i="5"/>
  <c r="L103" i="1"/>
  <c r="F25" i="5"/>
  <c r="L107" i="1"/>
  <c r="F29" i="5"/>
  <c r="L111" i="1"/>
  <c r="F33" i="5"/>
  <c r="L115" i="1"/>
  <c r="F37" i="5"/>
  <c r="L119" i="1"/>
  <c r="F41" i="5"/>
  <c r="L122" i="1"/>
  <c r="F45" i="5"/>
  <c r="L126" i="1"/>
  <c r="F49" i="5"/>
  <c r="L130" i="1"/>
  <c r="F53" i="5"/>
  <c r="L133" i="1"/>
  <c r="F57" i="5"/>
  <c r="L136" i="1"/>
  <c r="F61" i="5"/>
  <c r="L140" i="1"/>
  <c r="F65" i="5"/>
  <c r="L143" i="1"/>
  <c r="F69" i="5"/>
  <c r="L145" i="1"/>
  <c r="F73" i="5"/>
  <c r="L84" i="1"/>
  <c r="F77" i="5"/>
  <c r="L152" i="1"/>
  <c r="F81" i="5"/>
  <c r="L156" i="1"/>
  <c r="F85" i="5"/>
  <c r="L160" i="1"/>
  <c r="F89" i="5"/>
  <c r="L164" i="1"/>
  <c r="F93" i="5"/>
  <c r="L168" i="1"/>
  <c r="F97" i="5"/>
  <c r="L170" i="1"/>
  <c r="F100" i="5"/>
  <c r="L175" i="1"/>
  <c r="F105" i="5"/>
  <c r="L179" i="1"/>
  <c r="F109" i="5"/>
  <c r="L183" i="1"/>
  <c r="F113" i="5"/>
  <c r="L186" i="1"/>
  <c r="F117" i="5"/>
  <c r="L190" i="1"/>
  <c r="F121" i="5"/>
  <c r="L194" i="1"/>
  <c r="F125" i="5"/>
  <c r="L198" i="1"/>
  <c r="F129" i="5"/>
  <c r="L201" i="1"/>
  <c r="F133" i="5"/>
  <c r="L205" i="1"/>
  <c r="F137" i="5"/>
  <c r="L209" i="1"/>
  <c r="F141" i="5"/>
  <c r="L212" i="1"/>
  <c r="F145" i="5"/>
  <c r="L216" i="1"/>
  <c r="F149" i="5"/>
  <c r="L218" i="1"/>
  <c r="F153" i="5"/>
  <c r="L222" i="1"/>
  <c r="F157" i="5"/>
  <c r="L226" i="1"/>
  <c r="F161" i="5"/>
  <c r="L230" i="1"/>
  <c r="F165" i="5"/>
  <c r="L234" i="1"/>
  <c r="F169" i="5"/>
  <c r="L237" i="1"/>
  <c r="F173" i="5"/>
  <c r="L239" i="1"/>
  <c r="F177" i="5"/>
  <c r="L243" i="1"/>
  <c r="F181" i="5"/>
  <c r="L247" i="1"/>
  <c r="F185" i="5"/>
  <c r="L251" i="1"/>
  <c r="F189" i="5"/>
  <c r="L255" i="1"/>
  <c r="F193" i="5"/>
  <c r="L259" i="1"/>
  <c r="F197" i="5"/>
  <c r="L262" i="1"/>
  <c r="F201" i="5"/>
  <c r="L266" i="1"/>
  <c r="F205" i="5"/>
  <c r="L270" i="1"/>
  <c r="F209" i="5"/>
  <c r="L273" i="1"/>
  <c r="F213" i="5"/>
  <c r="L277" i="1"/>
  <c r="F217" i="5"/>
  <c r="L279" i="1"/>
  <c r="F221" i="5"/>
  <c r="L283" i="1"/>
  <c r="F225" i="5"/>
  <c r="L287" i="1"/>
  <c r="F229" i="5"/>
  <c r="L9" i="1"/>
  <c r="F233" i="5"/>
  <c r="L294" i="1"/>
  <c r="F237" i="5"/>
  <c r="L297" i="1"/>
  <c r="F241" i="5"/>
  <c r="L300" i="1"/>
  <c r="F245" i="5"/>
  <c r="L304" i="1"/>
  <c r="F249" i="5"/>
  <c r="L308" i="1"/>
  <c r="F253" i="5"/>
  <c r="L312" i="1"/>
  <c r="F257" i="5"/>
  <c r="L316" i="1"/>
  <c r="F261" i="5"/>
  <c r="L320" i="1"/>
  <c r="F265" i="5"/>
  <c r="L324" i="1"/>
  <c r="F269" i="5"/>
  <c r="L328" i="1"/>
  <c r="F273" i="5"/>
  <c r="L332" i="1"/>
  <c r="F277" i="5"/>
  <c r="L336" i="1"/>
  <c r="F281" i="5"/>
  <c r="L340" i="1"/>
  <c r="F285" i="5"/>
  <c r="L344" i="1"/>
  <c r="F289" i="5"/>
  <c r="L348" i="1"/>
  <c r="F293" i="5"/>
  <c r="L351" i="1"/>
  <c r="F297" i="5"/>
  <c r="L355" i="1"/>
  <c r="F301" i="5"/>
  <c r="L359" i="1"/>
  <c r="F305" i="5"/>
  <c r="L363" i="1"/>
  <c r="F309" i="5"/>
  <c r="L366" i="1"/>
  <c r="F313" i="5"/>
  <c r="L370" i="1"/>
  <c r="F317" i="5"/>
  <c r="L373" i="1"/>
  <c r="F321" i="5"/>
  <c r="L377" i="1"/>
  <c r="F325" i="5"/>
  <c r="L381" i="1"/>
  <c r="F329" i="5"/>
  <c r="L385" i="1"/>
  <c r="F333" i="5"/>
  <c r="L389" i="1"/>
  <c r="F337" i="5"/>
  <c r="L393" i="1"/>
  <c r="F341" i="5"/>
  <c r="L397" i="1"/>
  <c r="F345" i="5"/>
  <c r="L400" i="1"/>
  <c r="F349" i="5"/>
  <c r="L404" i="1"/>
  <c r="F353" i="5"/>
  <c r="L408" i="1"/>
  <c r="F357" i="5"/>
  <c r="L411" i="1"/>
  <c r="F361" i="5"/>
  <c r="L22" i="1"/>
  <c r="F365" i="5"/>
  <c r="L417" i="1"/>
  <c r="F369" i="5"/>
  <c r="L420" i="1"/>
  <c r="F373" i="5"/>
  <c r="L423" i="1"/>
  <c r="F377" i="5"/>
  <c r="L427" i="1"/>
  <c r="F381" i="5"/>
  <c r="L430" i="1"/>
  <c r="F385" i="5"/>
  <c r="L432" i="1"/>
  <c r="F389" i="5"/>
  <c r="L436" i="1"/>
  <c r="F393" i="5"/>
  <c r="L439" i="1"/>
  <c r="F397" i="5"/>
  <c r="L443" i="1"/>
  <c r="F401" i="5"/>
  <c r="L446" i="1"/>
  <c r="F405" i="5"/>
  <c r="L450" i="1"/>
  <c r="F409" i="5"/>
  <c r="L453" i="1"/>
  <c r="F413" i="5"/>
  <c r="L70" i="1"/>
  <c r="F417" i="5"/>
  <c r="L460" i="1"/>
  <c r="F421" i="5"/>
  <c r="L12" i="1"/>
  <c r="F425" i="5"/>
  <c r="L466" i="1"/>
  <c r="F429" i="5"/>
  <c r="L46" i="1"/>
  <c r="F433" i="5"/>
  <c r="L473" i="1"/>
  <c r="F437" i="5"/>
  <c r="L476" i="1"/>
  <c r="F441" i="5"/>
  <c r="L479" i="1"/>
  <c r="F445" i="5"/>
  <c r="L482" i="1"/>
  <c r="F449" i="5"/>
  <c r="L484" i="1"/>
  <c r="F453" i="5"/>
  <c r="L488" i="1"/>
  <c r="F457" i="5"/>
  <c r="L492" i="1"/>
  <c r="F461" i="5"/>
  <c r="L495" i="1"/>
  <c r="F465" i="5"/>
  <c r="L498" i="1"/>
  <c r="F469" i="5"/>
  <c r="L502" i="1"/>
  <c r="F473" i="5"/>
  <c r="L506" i="1"/>
  <c r="F477" i="5"/>
  <c r="L510" i="1"/>
  <c r="F481" i="5"/>
  <c r="L514" i="1"/>
  <c r="F485" i="5"/>
  <c r="L518" i="1"/>
  <c r="F489" i="5"/>
  <c r="L14" i="1"/>
  <c r="F493" i="5"/>
  <c r="L524" i="1"/>
  <c r="F497" i="5"/>
  <c r="L528" i="1"/>
  <c r="F501" i="5"/>
  <c r="L51" i="1"/>
  <c r="F505" i="5"/>
  <c r="L534" i="1"/>
  <c r="F509" i="5"/>
  <c r="L538" i="1"/>
  <c r="F513" i="5"/>
  <c r="L542" i="1"/>
  <c r="F517" i="5"/>
  <c r="L546" i="1"/>
  <c r="F521" i="5"/>
  <c r="L77" i="1"/>
  <c r="F525" i="5"/>
  <c r="L553" i="1"/>
  <c r="F529" i="5"/>
  <c r="L557" i="1"/>
  <c r="F533" i="5"/>
  <c r="L561" i="1"/>
  <c r="F537" i="5"/>
  <c r="L565" i="1"/>
  <c r="F541" i="5"/>
  <c r="L569" i="1"/>
  <c r="F545" i="5"/>
  <c r="L573" i="1"/>
  <c r="F549" i="5"/>
  <c r="L577" i="1"/>
  <c r="F553" i="5"/>
  <c r="L581" i="1"/>
  <c r="F557" i="5"/>
  <c r="L584" i="1"/>
  <c r="F561" i="5"/>
  <c r="L81" i="1"/>
  <c r="F565" i="5"/>
  <c r="L591" i="1"/>
  <c r="F569" i="5"/>
  <c r="L595" i="1"/>
  <c r="F573" i="5"/>
  <c r="L599" i="1"/>
  <c r="F577" i="5"/>
  <c r="L603" i="1"/>
  <c r="F581" i="5"/>
  <c r="L607" i="1"/>
  <c r="F585" i="5"/>
  <c r="L611" i="1"/>
  <c r="F589" i="5"/>
  <c r="L615" i="1"/>
  <c r="F593" i="5"/>
  <c r="L619" i="1"/>
  <c r="F597" i="5"/>
  <c r="L622" i="1"/>
  <c r="F601" i="5"/>
  <c r="L625" i="1"/>
  <c r="F605" i="5"/>
  <c r="L18" i="1"/>
  <c r="F609" i="5"/>
  <c r="L631" i="1"/>
  <c r="F613" i="5"/>
  <c r="L635" i="1"/>
  <c r="F617" i="5"/>
  <c r="L639" i="1"/>
  <c r="F621" i="5"/>
  <c r="L642" i="1"/>
  <c r="F625" i="5"/>
  <c r="L646" i="1"/>
  <c r="F629" i="5"/>
  <c r="L650" i="1"/>
  <c r="F633" i="5"/>
  <c r="L654" i="1"/>
  <c r="F637" i="5"/>
  <c r="L658" i="1"/>
  <c r="F641" i="5"/>
  <c r="L661" i="1"/>
  <c r="F645" i="5"/>
  <c r="L665" i="1"/>
  <c r="F649" i="5"/>
  <c r="L669" i="1"/>
  <c r="F653" i="5"/>
  <c r="L673" i="1"/>
  <c r="F657" i="5"/>
  <c r="L677" i="1"/>
  <c r="F661" i="5"/>
  <c r="L681" i="1"/>
  <c r="F665" i="5"/>
  <c r="L684" i="1"/>
  <c r="F669" i="5"/>
  <c r="L688" i="1"/>
  <c r="F673" i="5"/>
  <c r="L692" i="1"/>
  <c r="F677" i="5"/>
  <c r="L695" i="1"/>
  <c r="F681" i="5"/>
  <c r="L699" i="1"/>
  <c r="F685" i="5"/>
  <c r="L703" i="1"/>
  <c r="F689" i="5"/>
  <c r="L707" i="1"/>
  <c r="F693" i="5"/>
  <c r="L710" i="1"/>
  <c r="F697" i="5"/>
  <c r="L713" i="1"/>
  <c r="F701" i="5"/>
  <c r="L717" i="1"/>
  <c r="F705" i="5"/>
  <c r="L721" i="1"/>
  <c r="F709" i="5"/>
  <c r="L725" i="1"/>
  <c r="F713" i="5"/>
  <c r="L729" i="1"/>
  <c r="F717" i="5"/>
  <c r="L733" i="1"/>
  <c r="F721" i="5"/>
  <c r="L737" i="1"/>
  <c r="F725" i="5"/>
  <c r="L741" i="1"/>
  <c r="F729" i="5"/>
  <c r="L745" i="1"/>
  <c r="F733" i="5"/>
  <c r="L747" i="1"/>
  <c r="F737" i="5"/>
  <c r="L751" i="1"/>
  <c r="F741" i="5"/>
  <c r="L754" i="1"/>
  <c r="F745" i="5"/>
  <c r="L758" i="1"/>
  <c r="F749" i="5"/>
  <c r="L762" i="1"/>
  <c r="F753" i="5"/>
  <c r="L766" i="1"/>
  <c r="F757" i="5"/>
  <c r="L770" i="1"/>
  <c r="F761" i="5"/>
  <c r="L774" i="1"/>
  <c r="F765" i="5"/>
  <c r="L778" i="1"/>
  <c r="F770" i="5"/>
  <c r="L781" i="1"/>
  <c r="F773" i="5"/>
  <c r="L784" i="1"/>
  <c r="F777" i="5"/>
  <c r="L788" i="1"/>
  <c r="F781" i="5"/>
  <c r="L792" i="1"/>
  <c r="F785" i="5"/>
  <c r="L796" i="1"/>
  <c r="F789" i="5"/>
  <c r="L800" i="1"/>
  <c r="F793" i="5"/>
  <c r="L804" i="1"/>
  <c r="F797" i="5"/>
  <c r="L808" i="1"/>
  <c r="F801" i="5"/>
  <c r="L811" i="1"/>
  <c r="F805" i="5"/>
  <c r="L815" i="1"/>
  <c r="F809" i="5"/>
  <c r="L818" i="1"/>
  <c r="F813" i="5"/>
  <c r="L822" i="1"/>
  <c r="F817" i="5"/>
  <c r="L826" i="1"/>
  <c r="F821" i="5"/>
  <c r="L830" i="1"/>
  <c r="F825" i="5"/>
  <c r="L86" i="1"/>
  <c r="F829" i="5"/>
  <c r="L835" i="1"/>
  <c r="F833" i="5"/>
  <c r="L839" i="1"/>
  <c r="F837" i="5"/>
  <c r="L843" i="1"/>
  <c r="F841" i="5"/>
  <c r="L847" i="1"/>
  <c r="F845" i="5"/>
  <c r="L851" i="1"/>
  <c r="F849" i="5"/>
  <c r="L854" i="1"/>
  <c r="F853" i="5"/>
  <c r="L17" i="1"/>
  <c r="F857" i="5"/>
  <c r="L90" i="1"/>
  <c r="F10" i="5"/>
  <c r="L93" i="1"/>
  <c r="F14" i="5"/>
  <c r="L96" i="1"/>
  <c r="F18" i="5"/>
  <c r="L100" i="1"/>
  <c r="F22" i="5"/>
  <c r="L104" i="1"/>
  <c r="F26" i="5"/>
  <c r="L108" i="1"/>
  <c r="F30" i="5"/>
  <c r="L112" i="1"/>
  <c r="F34" i="5"/>
  <c r="L116" i="1"/>
  <c r="F38" i="5"/>
  <c r="L120" i="1"/>
  <c r="F42" i="5"/>
  <c r="L123" i="1"/>
  <c r="F46" i="5"/>
  <c r="L127" i="1"/>
  <c r="F50" i="5"/>
  <c r="L131" i="1"/>
  <c r="F54" i="5"/>
  <c r="L134" i="1"/>
  <c r="F58" i="5"/>
  <c r="L137" i="1"/>
  <c r="F62" i="5"/>
  <c r="L83" i="1"/>
  <c r="F66" i="5"/>
  <c r="L144" i="1"/>
  <c r="F70" i="5"/>
  <c r="L146" i="1"/>
  <c r="F74" i="5"/>
  <c r="L149" i="1"/>
  <c r="F78" i="5"/>
  <c r="L153" i="1"/>
  <c r="F82" i="5"/>
  <c r="L157" i="1"/>
  <c r="F86" i="5"/>
  <c r="L161" i="1"/>
  <c r="F90" i="5"/>
  <c r="L165" i="1"/>
  <c r="F94" i="5"/>
  <c r="L169" i="1"/>
  <c r="F98" i="5"/>
  <c r="L172" i="1"/>
  <c r="F102" i="5"/>
  <c r="L176" i="1"/>
  <c r="F106" i="5"/>
  <c r="L180" i="1"/>
  <c r="F110" i="5"/>
  <c r="L33" i="1"/>
  <c r="F114" i="5"/>
  <c r="L187" i="1"/>
  <c r="F118" i="5"/>
  <c r="L191" i="1"/>
  <c r="F122" i="5"/>
  <c r="L195" i="1"/>
  <c r="F126" i="5"/>
  <c r="L26" i="1"/>
  <c r="F130" i="5"/>
  <c r="L202" i="1"/>
  <c r="F134" i="5"/>
  <c r="L206" i="1"/>
  <c r="F138" i="5"/>
  <c r="L29" i="1"/>
  <c r="F142" i="5"/>
  <c r="L213" i="1"/>
  <c r="F146" i="5"/>
  <c r="L217" i="1"/>
  <c r="F150" i="5"/>
  <c r="L219" i="1"/>
  <c r="F154" i="5"/>
  <c r="L223" i="1"/>
  <c r="F158" i="5"/>
  <c r="L227" i="1"/>
  <c r="F162" i="5"/>
  <c r="L231" i="1"/>
  <c r="F166" i="5"/>
  <c r="L235" i="1"/>
  <c r="F170" i="5"/>
  <c r="L238" i="1"/>
  <c r="F174" i="5"/>
  <c r="L240" i="1"/>
  <c r="F178" i="5"/>
  <c r="L244" i="1"/>
  <c r="F182" i="5"/>
  <c r="L248" i="1"/>
  <c r="F186" i="5"/>
  <c r="L252" i="1"/>
  <c r="F190" i="5"/>
  <c r="L256" i="1"/>
  <c r="F194" i="5"/>
  <c r="L6" i="1"/>
  <c r="F198" i="5"/>
  <c r="L263" i="1"/>
  <c r="F202" i="5"/>
  <c r="L267" i="1"/>
  <c r="F206" i="5"/>
  <c r="L271" i="1"/>
  <c r="F210" i="5"/>
  <c r="L274" i="1"/>
  <c r="F214" i="5"/>
  <c r="L57" i="1"/>
  <c r="F218" i="5"/>
  <c r="L280" i="1"/>
  <c r="F222" i="5"/>
  <c r="L284" i="1"/>
  <c r="F226" i="5"/>
  <c r="L288" i="1"/>
  <c r="F230" i="5"/>
  <c r="L291" i="1"/>
  <c r="F234" i="5"/>
  <c r="L65" i="1"/>
  <c r="F238" i="5"/>
  <c r="L30" i="1"/>
  <c r="F242" i="5"/>
  <c r="L301" i="1"/>
  <c r="F246" i="5"/>
  <c r="L305" i="1"/>
  <c r="F250" i="5"/>
  <c r="L309" i="1"/>
  <c r="F254" i="5"/>
  <c r="L313" i="1"/>
  <c r="F258" i="5"/>
  <c r="L317" i="1"/>
  <c r="F262" i="5"/>
  <c r="L321" i="1"/>
  <c r="F266" i="5"/>
  <c r="L325" i="1"/>
  <c r="F270" i="5"/>
  <c r="L329" i="1"/>
  <c r="F274" i="5"/>
  <c r="L333" i="1"/>
  <c r="F278" i="5"/>
  <c r="L337" i="1"/>
  <c r="F282" i="5"/>
  <c r="L341" i="1"/>
  <c r="F286" i="5"/>
  <c r="L345" i="1"/>
  <c r="F290" i="5"/>
  <c r="L349" i="1"/>
  <c r="F294" i="5"/>
  <c r="L352" i="1"/>
  <c r="F298" i="5"/>
  <c r="L356" i="1"/>
  <c r="F302" i="5"/>
  <c r="L360" i="1"/>
  <c r="F306" i="5"/>
  <c r="L35" i="1"/>
  <c r="F310" i="5"/>
  <c r="L367" i="1"/>
  <c r="F314" i="5"/>
  <c r="L371" i="1"/>
  <c r="F318" i="5"/>
  <c r="L374" i="1"/>
  <c r="F322" i="5"/>
  <c r="L378" i="1"/>
  <c r="F326" i="5"/>
  <c r="L382" i="1"/>
  <c r="F330" i="5"/>
  <c r="L386" i="1"/>
  <c r="F334" i="5"/>
  <c r="L390" i="1"/>
  <c r="F338" i="5"/>
  <c r="L394" i="1"/>
  <c r="F342" i="5"/>
  <c r="L398" i="1"/>
  <c r="F346" i="5"/>
  <c r="L401" i="1"/>
  <c r="F350" i="5"/>
  <c r="L405" i="1"/>
  <c r="F354" i="5"/>
  <c r="L409" i="1"/>
  <c r="F358" i="5"/>
  <c r="L50" i="1"/>
  <c r="F362" i="5"/>
  <c r="L414" i="1"/>
  <c r="F366" i="5"/>
  <c r="L418" i="1"/>
  <c r="F370" i="5"/>
  <c r="L421" i="1"/>
  <c r="F374" i="5"/>
  <c r="L424" i="1"/>
  <c r="F378" i="5"/>
  <c r="L428" i="1"/>
  <c r="F382" i="5"/>
  <c r="L431" i="1"/>
  <c r="F386" i="5"/>
  <c r="L433" i="1"/>
  <c r="F390" i="5"/>
  <c r="L437" i="1"/>
  <c r="F394" i="5"/>
  <c r="L440" i="1"/>
  <c r="F398" i="5"/>
  <c r="L444" i="1"/>
  <c r="F402" i="5"/>
  <c r="L447" i="1"/>
  <c r="F406" i="5"/>
  <c r="L5" i="1"/>
  <c r="F410" i="5"/>
  <c r="L454" i="1"/>
  <c r="F414" i="5"/>
  <c r="L457" i="1"/>
  <c r="F418" i="5"/>
  <c r="L461" i="1"/>
  <c r="F422" i="5"/>
  <c r="L463" i="1"/>
  <c r="F426" i="5"/>
  <c r="L467" i="1"/>
  <c r="F430" i="5"/>
  <c r="L470" i="1"/>
  <c r="F434" i="5"/>
  <c r="L474" i="1"/>
  <c r="F438" i="5"/>
  <c r="L477" i="1"/>
  <c r="F442" i="5"/>
  <c r="L480" i="1"/>
  <c r="F446" i="5"/>
  <c r="L21" i="1"/>
  <c r="F450" i="5"/>
  <c r="L485" i="1"/>
  <c r="F454" i="5"/>
  <c r="L489" i="1"/>
  <c r="F458" i="5"/>
  <c r="L37" i="1"/>
  <c r="F462" i="5"/>
  <c r="L496" i="1"/>
  <c r="F466" i="5"/>
  <c r="L499" i="1"/>
  <c r="F470" i="5"/>
  <c r="L503" i="1"/>
  <c r="F474" i="5"/>
  <c r="L507" i="1"/>
  <c r="F478" i="5"/>
  <c r="L511" i="1"/>
  <c r="F482" i="5"/>
  <c r="L515" i="1"/>
  <c r="F486" i="5"/>
  <c r="L519" i="1"/>
  <c r="F490" i="5"/>
  <c r="L521" i="1"/>
  <c r="F494" i="5"/>
  <c r="L525" i="1"/>
  <c r="F498" i="5"/>
  <c r="L69" i="1"/>
  <c r="F502" i="5"/>
  <c r="L531" i="1"/>
  <c r="F506" i="5"/>
  <c r="L535" i="1"/>
  <c r="F510" i="5"/>
  <c r="L539" i="1"/>
  <c r="F514" i="5"/>
  <c r="L543" i="1"/>
  <c r="F518" i="5"/>
  <c r="L547" i="1"/>
  <c r="F522" i="5"/>
  <c r="L550" i="1"/>
  <c r="F526" i="5"/>
  <c r="L554" i="1"/>
  <c r="F530" i="5"/>
  <c r="L558" i="1"/>
  <c r="F534" i="5"/>
  <c r="L562" i="1"/>
  <c r="F538" i="5"/>
  <c r="L566" i="1"/>
  <c r="F542" i="5"/>
  <c r="L570" i="1"/>
  <c r="F546" i="5"/>
  <c r="L574" i="1"/>
  <c r="F550" i="5"/>
  <c r="L578" i="1"/>
  <c r="F554" i="5"/>
  <c r="L582" i="1"/>
  <c r="F558" i="5"/>
  <c r="L585" i="1"/>
  <c r="F562" i="5"/>
  <c r="L588" i="1"/>
  <c r="F566" i="5"/>
  <c r="L592" i="1"/>
  <c r="F570" i="5"/>
  <c r="L596" i="1"/>
  <c r="F574" i="5"/>
  <c r="L600" i="1"/>
  <c r="F578" i="5"/>
  <c r="L604" i="1"/>
  <c r="F582" i="5"/>
  <c r="L608" i="1"/>
  <c r="F586" i="5"/>
  <c r="L612" i="1"/>
  <c r="F590" i="5"/>
  <c r="L616" i="1"/>
  <c r="F594" i="5"/>
  <c r="L25" i="1"/>
  <c r="F598" i="5"/>
  <c r="L623" i="1"/>
  <c r="F602" i="5"/>
  <c r="L31" i="1"/>
  <c r="F606" i="5"/>
  <c r="L628" i="1"/>
  <c r="F610" i="5"/>
  <c r="L632" i="1"/>
  <c r="F614" i="5"/>
  <c r="L636" i="1"/>
  <c r="F618" i="5"/>
  <c r="L640" i="1"/>
  <c r="F622" i="5"/>
  <c r="L643" i="1"/>
  <c r="F626" i="5"/>
  <c r="L647" i="1"/>
  <c r="F630" i="5"/>
  <c r="L651" i="1"/>
  <c r="F634" i="5"/>
  <c r="L655" i="1"/>
  <c r="F638" i="5"/>
  <c r="L80" i="1"/>
  <c r="F642" i="5"/>
  <c r="L662" i="1"/>
  <c r="F646" i="5"/>
  <c r="L666" i="1"/>
  <c r="F650" i="5"/>
  <c r="L670" i="1"/>
  <c r="F654" i="5"/>
  <c r="L674" i="1"/>
  <c r="F658" i="5"/>
  <c r="L678" i="1"/>
  <c r="F662" i="5"/>
  <c r="L38" i="1"/>
  <c r="F666" i="5"/>
  <c r="L685" i="1"/>
  <c r="F670" i="5"/>
  <c r="L689" i="1"/>
  <c r="F674" i="5"/>
  <c r="L693" i="1"/>
  <c r="F678" i="5"/>
  <c r="L696" i="1"/>
  <c r="F682" i="5"/>
  <c r="L701" i="1"/>
  <c r="F687" i="5"/>
  <c r="L704" i="1"/>
  <c r="F690" i="5"/>
  <c r="L708" i="1"/>
  <c r="F694" i="5"/>
  <c r="L711" i="1"/>
  <c r="F698" i="5"/>
  <c r="L714" i="1"/>
  <c r="F702" i="5"/>
  <c r="L718" i="1"/>
  <c r="F706" i="5"/>
  <c r="L722" i="1"/>
  <c r="F710" i="5"/>
  <c r="L726" i="1"/>
  <c r="F714" i="5"/>
  <c r="L730" i="1"/>
  <c r="F718" i="5"/>
  <c r="L734" i="1"/>
  <c r="F722" i="5"/>
  <c r="L738" i="1"/>
  <c r="F726" i="5"/>
  <c r="L742" i="1"/>
  <c r="F730" i="5"/>
  <c r="L54" i="1"/>
  <c r="F734" i="5"/>
  <c r="L748" i="1"/>
  <c r="F738" i="5"/>
  <c r="L752" i="1"/>
  <c r="F742" i="5"/>
  <c r="L755" i="1"/>
  <c r="F746" i="5"/>
  <c r="L759" i="1"/>
  <c r="F750" i="5"/>
  <c r="L763" i="1"/>
  <c r="F754" i="5"/>
  <c r="L767" i="1"/>
  <c r="F758" i="5"/>
  <c r="L771" i="1"/>
  <c r="F762" i="5"/>
  <c r="L74" i="1"/>
  <c r="F766" i="5"/>
  <c r="L779" i="1"/>
  <c r="F771" i="5"/>
  <c r="L782" i="1"/>
  <c r="F774" i="5"/>
  <c r="L785" i="1"/>
  <c r="F778" i="5"/>
  <c r="L789" i="1"/>
  <c r="F782" i="5"/>
  <c r="L793" i="1"/>
  <c r="F786" i="5"/>
  <c r="L797" i="1"/>
  <c r="F790" i="5"/>
  <c r="L801" i="1"/>
  <c r="F794" i="5"/>
  <c r="L805" i="1"/>
  <c r="F798" i="5"/>
  <c r="L809" i="1"/>
  <c r="F802" i="5"/>
  <c r="L812" i="1"/>
  <c r="F806" i="5"/>
  <c r="L816" i="1"/>
  <c r="F810" i="5"/>
  <c r="L819" i="1"/>
  <c r="F814" i="5"/>
  <c r="L823" i="1"/>
  <c r="F818" i="5"/>
  <c r="L827" i="1"/>
  <c r="F822" i="5"/>
  <c r="L72" i="1"/>
  <c r="F826" i="5"/>
  <c r="L79" i="1"/>
  <c r="F830" i="5"/>
  <c r="L836" i="1"/>
  <c r="F834" i="5"/>
  <c r="L840" i="1"/>
  <c r="F838" i="5"/>
  <c r="L844" i="1"/>
  <c r="F842" i="5"/>
  <c r="L848" i="1"/>
  <c r="F846" i="5"/>
  <c r="L76" i="1"/>
  <c r="F850" i="5"/>
  <c r="L855" i="1"/>
  <c r="F854" i="5"/>
  <c r="L857" i="1"/>
  <c r="F858" i="5"/>
  <c r="I859" i="1"/>
  <c r="J850" i="5" l="1"/>
  <c r="K850" i="5" s="1"/>
  <c r="H850" i="5"/>
  <c r="J818" i="5"/>
  <c r="K818" i="5" s="1"/>
  <c r="H818" i="5"/>
  <c r="J794" i="5"/>
  <c r="K794" i="5" s="1"/>
  <c r="H794" i="5"/>
  <c r="J762" i="5"/>
  <c r="K762" i="5" s="1"/>
  <c r="H762" i="5"/>
  <c r="J722" i="5"/>
  <c r="K722" i="5" s="1"/>
  <c r="H722" i="5"/>
  <c r="J854" i="5"/>
  <c r="K854" i="5" s="1"/>
  <c r="H854" i="5"/>
  <c r="J830" i="5"/>
  <c r="K830" i="5" s="1"/>
  <c r="H830" i="5"/>
  <c r="J814" i="5"/>
  <c r="K814" i="5" s="1"/>
  <c r="H814" i="5"/>
  <c r="J798" i="5"/>
  <c r="K798" i="5" s="1"/>
  <c r="H798" i="5"/>
  <c r="J782" i="5"/>
  <c r="K782" i="5" s="1"/>
  <c r="H782" i="5"/>
  <c r="J766" i="5"/>
  <c r="K766" i="5" s="1"/>
  <c r="H766" i="5"/>
  <c r="J750" i="5"/>
  <c r="K750" i="5" s="1"/>
  <c r="H750" i="5"/>
  <c r="J734" i="5"/>
  <c r="K734" i="5" s="1"/>
  <c r="H734" i="5"/>
  <c r="J718" i="5"/>
  <c r="K718" i="5" s="1"/>
  <c r="H718" i="5"/>
  <c r="J694" i="5"/>
  <c r="K694" i="5" s="1"/>
  <c r="H694" i="5"/>
  <c r="J678" i="5"/>
  <c r="K678" i="5" s="1"/>
  <c r="H678" i="5"/>
  <c r="J654" i="5"/>
  <c r="K654" i="5" s="1"/>
  <c r="H654" i="5"/>
  <c r="J638" i="5"/>
  <c r="K638" i="5" s="1"/>
  <c r="H638" i="5"/>
  <c r="J622" i="5"/>
  <c r="K622" i="5" s="1"/>
  <c r="H622" i="5"/>
  <c r="J606" i="5"/>
  <c r="K606" i="5" s="1"/>
  <c r="H606" i="5"/>
  <c r="J582" i="5"/>
  <c r="K582" i="5" s="1"/>
  <c r="H582" i="5"/>
  <c r="J566" i="5"/>
  <c r="K566" i="5" s="1"/>
  <c r="H566" i="5"/>
  <c r="J542" i="5"/>
  <c r="K542" i="5" s="1"/>
  <c r="H542" i="5"/>
  <c r="J526" i="5"/>
  <c r="K526" i="5" s="1"/>
  <c r="H526" i="5"/>
  <c r="J510" i="5"/>
  <c r="K510" i="5" s="1"/>
  <c r="H510" i="5"/>
  <c r="J502" i="5"/>
  <c r="K502" i="5" s="1"/>
  <c r="H502" i="5"/>
  <c r="J486" i="5"/>
  <c r="K486" i="5" s="1"/>
  <c r="H486" i="5"/>
  <c r="J470" i="5"/>
  <c r="K470" i="5" s="1"/>
  <c r="H470" i="5"/>
  <c r="J454" i="5"/>
  <c r="K454" i="5" s="1"/>
  <c r="H454" i="5"/>
  <c r="J438" i="5"/>
  <c r="K438" i="5" s="1"/>
  <c r="H438" i="5"/>
  <c r="J422" i="5"/>
  <c r="K422" i="5" s="1"/>
  <c r="H422" i="5"/>
  <c r="J406" i="5"/>
  <c r="K406" i="5" s="1"/>
  <c r="H406" i="5"/>
  <c r="J382" i="5"/>
  <c r="K382" i="5" s="1"/>
  <c r="H382" i="5"/>
  <c r="J366" i="5"/>
  <c r="K366" i="5" s="1"/>
  <c r="H366" i="5"/>
  <c r="J350" i="5"/>
  <c r="K350" i="5" s="1"/>
  <c r="H350" i="5"/>
  <c r="J334" i="5"/>
  <c r="K334" i="5" s="1"/>
  <c r="H334" i="5"/>
  <c r="J310" i="5"/>
  <c r="K310" i="5" s="1"/>
  <c r="H310" i="5"/>
  <c r="J294" i="5"/>
  <c r="K294" i="5" s="1"/>
  <c r="H294" i="5"/>
  <c r="J278" i="5"/>
  <c r="K278" i="5" s="1"/>
  <c r="H278" i="5"/>
  <c r="J254" i="5"/>
  <c r="K254" i="5" s="1"/>
  <c r="H254" i="5"/>
  <c r="J230" i="5"/>
  <c r="K230" i="5" s="1"/>
  <c r="H230" i="5"/>
  <c r="J214" i="5"/>
  <c r="K214" i="5" s="1"/>
  <c r="H214" i="5"/>
  <c r="J198" i="5"/>
  <c r="K198" i="5" s="1"/>
  <c r="H198" i="5"/>
  <c r="J182" i="5"/>
  <c r="K182" i="5" s="1"/>
  <c r="H182" i="5"/>
  <c r="J166" i="5"/>
  <c r="K166" i="5" s="1"/>
  <c r="H166" i="5"/>
  <c r="J150" i="5"/>
  <c r="K150" i="5" s="1"/>
  <c r="H150" i="5"/>
  <c r="J134" i="5"/>
  <c r="K134" i="5" s="1"/>
  <c r="H134" i="5"/>
  <c r="J110" i="5"/>
  <c r="K110" i="5" s="1"/>
  <c r="H110" i="5"/>
  <c r="J94" i="5"/>
  <c r="K94" i="5" s="1"/>
  <c r="H94" i="5"/>
  <c r="J78" i="5"/>
  <c r="K78" i="5" s="1"/>
  <c r="H78" i="5"/>
  <c r="J62" i="5"/>
  <c r="K62" i="5" s="1"/>
  <c r="H62" i="5"/>
  <c r="J46" i="5"/>
  <c r="K46" i="5" s="1"/>
  <c r="H46" i="5"/>
  <c r="J22" i="5"/>
  <c r="K22" i="5" s="1"/>
  <c r="H22" i="5"/>
  <c r="J857" i="5"/>
  <c r="K857" i="5" s="1"/>
  <c r="H857" i="5"/>
  <c r="J833" i="5"/>
  <c r="K833" i="5" s="1"/>
  <c r="H833" i="5"/>
  <c r="J817" i="5"/>
  <c r="K817" i="5" s="1"/>
  <c r="H817" i="5"/>
  <c r="J801" i="5"/>
  <c r="K801" i="5" s="1"/>
  <c r="H801" i="5"/>
  <c r="J785" i="5"/>
  <c r="K785" i="5" s="1"/>
  <c r="H785" i="5"/>
  <c r="J770" i="5"/>
  <c r="K770" i="5" s="1"/>
  <c r="H770" i="5"/>
  <c r="J753" i="5"/>
  <c r="K753" i="5" s="1"/>
  <c r="H753" i="5"/>
  <c r="J737" i="5"/>
  <c r="K737" i="5" s="1"/>
  <c r="H737" i="5"/>
  <c r="J721" i="5"/>
  <c r="K721" i="5" s="1"/>
  <c r="H721" i="5"/>
  <c r="J705" i="5"/>
  <c r="K705" i="5" s="1"/>
  <c r="H705" i="5"/>
  <c r="J689" i="5"/>
  <c r="K689" i="5" s="1"/>
  <c r="H689" i="5"/>
  <c r="J665" i="5"/>
  <c r="K665" i="5" s="1"/>
  <c r="H665" i="5"/>
  <c r="J649" i="5"/>
  <c r="K649" i="5" s="1"/>
  <c r="H649" i="5"/>
  <c r="J625" i="5"/>
  <c r="K625" i="5" s="1"/>
  <c r="H625" i="5"/>
  <c r="J601" i="5"/>
  <c r="K601" i="5" s="1"/>
  <c r="H601" i="5"/>
  <c r="J577" i="5"/>
  <c r="K577" i="5" s="1"/>
  <c r="H577" i="5"/>
  <c r="J553" i="5"/>
  <c r="K553" i="5" s="1"/>
  <c r="H553" i="5"/>
  <c r="J537" i="5"/>
  <c r="K537" i="5" s="1"/>
  <c r="H537" i="5"/>
  <c r="J521" i="5"/>
  <c r="K521" i="5" s="1"/>
  <c r="H521" i="5"/>
  <c r="J513" i="5"/>
  <c r="K513" i="5" s="1"/>
  <c r="H513" i="5"/>
  <c r="J497" i="5"/>
  <c r="K497" i="5" s="1"/>
  <c r="H497" i="5"/>
  <c r="J481" i="5"/>
  <c r="K481" i="5" s="1"/>
  <c r="H481" i="5"/>
  <c r="J465" i="5"/>
  <c r="K465" i="5" s="1"/>
  <c r="H465" i="5"/>
  <c r="J449" i="5"/>
  <c r="K449" i="5" s="1"/>
  <c r="H449" i="5"/>
  <c r="J425" i="5"/>
  <c r="K425" i="5" s="1"/>
  <c r="H425" i="5"/>
  <c r="J409" i="5"/>
  <c r="K409" i="5" s="1"/>
  <c r="H409" i="5"/>
  <c r="J393" i="5"/>
  <c r="K393" i="5" s="1"/>
  <c r="H393" i="5"/>
  <c r="J377" i="5"/>
  <c r="K377" i="5" s="1"/>
  <c r="H377" i="5"/>
  <c r="J369" i="5"/>
  <c r="K369" i="5" s="1"/>
  <c r="H369" i="5"/>
  <c r="J353" i="5"/>
  <c r="K353" i="5" s="1"/>
  <c r="H353" i="5"/>
  <c r="J337" i="5"/>
  <c r="K337" i="5" s="1"/>
  <c r="H337" i="5"/>
  <c r="J321" i="5"/>
  <c r="K321" i="5" s="1"/>
  <c r="H321" i="5"/>
  <c r="J305" i="5"/>
  <c r="K305" i="5" s="1"/>
  <c r="H305" i="5"/>
  <c r="J289" i="5"/>
  <c r="K289" i="5" s="1"/>
  <c r="H289" i="5"/>
  <c r="J273" i="5"/>
  <c r="K273" i="5" s="1"/>
  <c r="H273" i="5"/>
  <c r="J257" i="5"/>
  <c r="K257" i="5" s="1"/>
  <c r="H257" i="5"/>
  <c r="J233" i="5"/>
  <c r="K233" i="5" s="1"/>
  <c r="H233" i="5"/>
  <c r="J217" i="5"/>
  <c r="K217" i="5" s="1"/>
  <c r="H217" i="5"/>
  <c r="J193" i="5"/>
  <c r="K193" i="5" s="1"/>
  <c r="H193" i="5"/>
  <c r="J177" i="5"/>
  <c r="K177" i="5" s="1"/>
  <c r="H177" i="5"/>
  <c r="J161" i="5"/>
  <c r="K161" i="5" s="1"/>
  <c r="H161" i="5"/>
  <c r="J145" i="5"/>
  <c r="K145" i="5" s="1"/>
  <c r="H145" i="5"/>
  <c r="J129" i="5"/>
  <c r="K129" i="5" s="1"/>
  <c r="H129" i="5"/>
  <c r="J113" i="5"/>
  <c r="K113" i="5" s="1"/>
  <c r="H113" i="5"/>
  <c r="J89" i="5"/>
  <c r="K89" i="5" s="1"/>
  <c r="H89" i="5"/>
  <c r="J81" i="5"/>
  <c r="K81" i="5" s="1"/>
  <c r="H81" i="5"/>
  <c r="J65" i="5"/>
  <c r="K65" i="5" s="1"/>
  <c r="H65" i="5"/>
  <c r="J41" i="5"/>
  <c r="K41" i="5" s="1"/>
  <c r="H41" i="5"/>
  <c r="J25" i="5"/>
  <c r="K25" i="5" s="1"/>
  <c r="H25" i="5"/>
  <c r="J9" i="5"/>
  <c r="K9" i="5" s="1"/>
  <c r="H9" i="5"/>
  <c r="J844" i="5"/>
  <c r="K844" i="5" s="1"/>
  <c r="H844" i="5"/>
  <c r="J828" i="5"/>
  <c r="K828" i="5" s="1"/>
  <c r="H828" i="5"/>
  <c r="J804" i="5"/>
  <c r="K804" i="5" s="1"/>
  <c r="H804" i="5"/>
  <c r="J788" i="5"/>
  <c r="K788" i="5" s="1"/>
  <c r="H788" i="5"/>
  <c r="J764" i="5"/>
  <c r="K764" i="5" s="1"/>
  <c r="H764" i="5"/>
  <c r="J748" i="5"/>
  <c r="K748" i="5" s="1"/>
  <c r="H748" i="5"/>
  <c r="J732" i="5"/>
  <c r="K732" i="5" s="1"/>
  <c r="H732" i="5"/>
  <c r="J716" i="5"/>
  <c r="K716" i="5" s="1"/>
  <c r="H716" i="5"/>
  <c r="J700" i="5"/>
  <c r="K700" i="5" s="1"/>
  <c r="H700" i="5"/>
  <c r="J676" i="5"/>
  <c r="K676" i="5" s="1"/>
  <c r="H676" i="5"/>
  <c r="J660" i="5"/>
  <c r="K660" i="5" s="1"/>
  <c r="H660" i="5"/>
  <c r="J636" i="5"/>
  <c r="K636" i="5" s="1"/>
  <c r="H636" i="5"/>
  <c r="J620" i="5"/>
  <c r="K620" i="5" s="1"/>
  <c r="H620" i="5"/>
  <c r="J596" i="5"/>
  <c r="K596" i="5" s="1"/>
  <c r="H596" i="5"/>
  <c r="J580" i="5"/>
  <c r="K580" i="5" s="1"/>
  <c r="H580" i="5"/>
  <c r="J563" i="5"/>
  <c r="K563" i="5" s="1"/>
  <c r="H563" i="5"/>
  <c r="J548" i="5"/>
  <c r="K548" i="5" s="1"/>
  <c r="H548" i="5"/>
  <c r="J532" i="5"/>
  <c r="K532" i="5" s="1"/>
  <c r="H532" i="5"/>
  <c r="J516" i="5"/>
  <c r="K516" i="5" s="1"/>
  <c r="H516" i="5"/>
  <c r="J500" i="5"/>
  <c r="K500" i="5" s="1"/>
  <c r="H500" i="5"/>
  <c r="J484" i="5"/>
  <c r="K484" i="5" s="1"/>
  <c r="H484" i="5"/>
  <c r="J468" i="5"/>
  <c r="K468" i="5" s="1"/>
  <c r="H468" i="5"/>
  <c r="J452" i="5"/>
  <c r="K452" i="5" s="1"/>
  <c r="H452" i="5"/>
  <c r="J428" i="5"/>
  <c r="K428" i="5" s="1"/>
  <c r="H428" i="5"/>
  <c r="J412" i="5"/>
  <c r="K412" i="5" s="1"/>
  <c r="H412" i="5"/>
  <c r="J396" i="5"/>
  <c r="K396" i="5" s="1"/>
  <c r="H396" i="5"/>
  <c r="J380" i="5"/>
  <c r="K380" i="5" s="1"/>
  <c r="H380" i="5"/>
  <c r="J364" i="5"/>
  <c r="K364" i="5" s="1"/>
  <c r="H364" i="5"/>
  <c r="J348" i="5"/>
  <c r="K348" i="5" s="1"/>
  <c r="H348" i="5"/>
  <c r="J332" i="5"/>
  <c r="K332" i="5" s="1"/>
  <c r="H332" i="5"/>
  <c r="J316" i="5"/>
  <c r="K316" i="5" s="1"/>
  <c r="H316" i="5"/>
  <c r="J300" i="5"/>
  <c r="K300" i="5" s="1"/>
  <c r="H300" i="5"/>
  <c r="J284" i="5"/>
  <c r="K284" i="5" s="1"/>
  <c r="H284" i="5"/>
  <c r="J268" i="5"/>
  <c r="K268" i="5" s="1"/>
  <c r="H268" i="5"/>
  <c r="J252" i="5"/>
  <c r="K252" i="5" s="1"/>
  <c r="H252" i="5"/>
  <c r="J228" i="5"/>
  <c r="K228" i="5" s="1"/>
  <c r="H228" i="5"/>
  <c r="J204" i="5"/>
  <c r="K204" i="5" s="1"/>
  <c r="H204" i="5"/>
  <c r="J188" i="5"/>
  <c r="K188" i="5" s="1"/>
  <c r="H188" i="5"/>
  <c r="J172" i="5"/>
  <c r="K172" i="5" s="1"/>
  <c r="H172" i="5"/>
  <c r="J156" i="5"/>
  <c r="K156" i="5" s="1"/>
  <c r="H156" i="5"/>
  <c r="J140" i="5"/>
  <c r="K140" i="5" s="1"/>
  <c r="H140" i="5"/>
  <c r="J124" i="5"/>
  <c r="K124" i="5" s="1"/>
  <c r="H124" i="5"/>
  <c r="J108" i="5"/>
  <c r="K108" i="5" s="1"/>
  <c r="H108" i="5"/>
  <c r="J92" i="5"/>
  <c r="K92" i="5" s="1"/>
  <c r="H92" i="5"/>
  <c r="J68" i="5"/>
  <c r="K68" i="5" s="1"/>
  <c r="H68" i="5"/>
  <c r="J52" i="5"/>
  <c r="K52" i="5" s="1"/>
  <c r="H52" i="5"/>
  <c r="J36" i="5"/>
  <c r="K36" i="5" s="1"/>
  <c r="H36" i="5"/>
  <c r="J28" i="5"/>
  <c r="K28" i="5" s="1"/>
  <c r="H28" i="5"/>
  <c r="J12" i="5"/>
  <c r="K12" i="5" s="1"/>
  <c r="H12" i="5"/>
  <c r="J847" i="5"/>
  <c r="K847" i="5" s="1"/>
  <c r="H847" i="5"/>
  <c r="J831" i="5"/>
  <c r="K831" i="5" s="1"/>
  <c r="H831" i="5"/>
  <c r="J815" i="5"/>
  <c r="K815" i="5" s="1"/>
  <c r="H815" i="5"/>
  <c r="J799" i="5"/>
  <c r="K799" i="5" s="1"/>
  <c r="H799" i="5"/>
  <c r="J775" i="5"/>
  <c r="K775" i="5" s="1"/>
  <c r="H775" i="5"/>
  <c r="J759" i="5"/>
  <c r="K759" i="5" s="1"/>
  <c r="H759" i="5"/>
  <c r="J743" i="5"/>
  <c r="K743" i="5" s="1"/>
  <c r="H743" i="5"/>
  <c r="J727" i="5"/>
  <c r="K727" i="5" s="1"/>
  <c r="H727" i="5"/>
  <c r="J711" i="5"/>
  <c r="K711" i="5" s="1"/>
  <c r="H711" i="5"/>
  <c r="J695" i="5"/>
  <c r="K695" i="5" s="1"/>
  <c r="H695" i="5"/>
  <c r="J679" i="5"/>
  <c r="K679" i="5" s="1"/>
  <c r="H679" i="5"/>
  <c r="J671" i="5"/>
  <c r="K671" i="5" s="1"/>
  <c r="H671" i="5"/>
  <c r="J663" i="5"/>
  <c r="K663" i="5" s="1"/>
  <c r="H663" i="5"/>
  <c r="J655" i="5"/>
  <c r="K655" i="5" s="1"/>
  <c r="H655" i="5"/>
  <c r="J647" i="5"/>
  <c r="K647" i="5" s="1"/>
  <c r="H647" i="5"/>
  <c r="J639" i="5"/>
  <c r="K639" i="5" s="1"/>
  <c r="H639" i="5"/>
  <c r="J631" i="5"/>
  <c r="K631" i="5" s="1"/>
  <c r="H631" i="5"/>
  <c r="J623" i="5"/>
  <c r="K623" i="5" s="1"/>
  <c r="H623" i="5"/>
  <c r="J615" i="5"/>
  <c r="K615" i="5" s="1"/>
  <c r="H615" i="5"/>
  <c r="J607" i="5"/>
  <c r="K607" i="5" s="1"/>
  <c r="H607" i="5"/>
  <c r="J599" i="5"/>
  <c r="K599" i="5" s="1"/>
  <c r="H599" i="5"/>
  <c r="J591" i="5"/>
  <c r="K591" i="5" s="1"/>
  <c r="H591" i="5"/>
  <c r="J583" i="5"/>
  <c r="K583" i="5" s="1"/>
  <c r="H583" i="5"/>
  <c r="J575" i="5"/>
  <c r="K575" i="5" s="1"/>
  <c r="H575" i="5"/>
  <c r="J567" i="5"/>
  <c r="K567" i="5" s="1"/>
  <c r="H567" i="5"/>
  <c r="J559" i="5"/>
  <c r="K559" i="5" s="1"/>
  <c r="H559" i="5"/>
  <c r="J551" i="5"/>
  <c r="K551" i="5" s="1"/>
  <c r="H551" i="5"/>
  <c r="J543" i="5"/>
  <c r="K543" i="5" s="1"/>
  <c r="H543" i="5"/>
  <c r="J535" i="5"/>
  <c r="K535" i="5" s="1"/>
  <c r="H535" i="5"/>
  <c r="J527" i="5"/>
  <c r="K527" i="5" s="1"/>
  <c r="H527" i="5"/>
  <c r="J519" i="5"/>
  <c r="K519" i="5" s="1"/>
  <c r="H519" i="5"/>
  <c r="J511" i="5"/>
  <c r="K511" i="5" s="1"/>
  <c r="H511" i="5"/>
  <c r="J503" i="5"/>
  <c r="K503" i="5" s="1"/>
  <c r="H503" i="5"/>
  <c r="J495" i="5"/>
  <c r="K495" i="5" s="1"/>
  <c r="H495" i="5"/>
  <c r="J487" i="5"/>
  <c r="K487" i="5" s="1"/>
  <c r="H487" i="5"/>
  <c r="J479" i="5"/>
  <c r="K479" i="5" s="1"/>
  <c r="H479" i="5"/>
  <c r="J463" i="5"/>
  <c r="K463" i="5" s="1"/>
  <c r="H463" i="5"/>
  <c r="J455" i="5"/>
  <c r="K455" i="5" s="1"/>
  <c r="H455" i="5"/>
  <c r="J447" i="5"/>
  <c r="K447" i="5" s="1"/>
  <c r="H447" i="5"/>
  <c r="J439" i="5"/>
  <c r="K439" i="5" s="1"/>
  <c r="H439" i="5"/>
  <c r="J431" i="5"/>
  <c r="K431" i="5" s="1"/>
  <c r="H431" i="5"/>
  <c r="J423" i="5"/>
  <c r="K423" i="5" s="1"/>
  <c r="H423" i="5"/>
  <c r="J415" i="5"/>
  <c r="K415" i="5" s="1"/>
  <c r="H415" i="5"/>
  <c r="J407" i="5"/>
  <c r="K407" i="5" s="1"/>
  <c r="H407" i="5"/>
  <c r="J399" i="5"/>
  <c r="K399" i="5" s="1"/>
  <c r="H399" i="5"/>
  <c r="J391" i="5"/>
  <c r="K391" i="5" s="1"/>
  <c r="H391" i="5"/>
  <c r="J383" i="5"/>
  <c r="K383" i="5" s="1"/>
  <c r="H383" i="5"/>
  <c r="J375" i="5"/>
  <c r="K375" i="5" s="1"/>
  <c r="H375" i="5"/>
  <c r="J367" i="5"/>
  <c r="K367" i="5" s="1"/>
  <c r="H367" i="5"/>
  <c r="J359" i="5"/>
  <c r="K359" i="5" s="1"/>
  <c r="H359" i="5"/>
  <c r="J351" i="5"/>
  <c r="K351" i="5" s="1"/>
  <c r="H351" i="5"/>
  <c r="J343" i="5"/>
  <c r="K343" i="5" s="1"/>
  <c r="H343" i="5"/>
  <c r="J335" i="5"/>
  <c r="K335" i="5" s="1"/>
  <c r="H335" i="5"/>
  <c r="J327" i="5"/>
  <c r="K327" i="5" s="1"/>
  <c r="H327" i="5"/>
  <c r="J319" i="5"/>
  <c r="K319" i="5" s="1"/>
  <c r="H319" i="5"/>
  <c r="J311" i="5"/>
  <c r="K311" i="5" s="1"/>
  <c r="H311" i="5"/>
  <c r="J303" i="5"/>
  <c r="K303" i="5" s="1"/>
  <c r="H303" i="5"/>
  <c r="J295" i="5"/>
  <c r="K295" i="5" s="1"/>
  <c r="H295" i="5"/>
  <c r="J287" i="5"/>
  <c r="K287" i="5" s="1"/>
  <c r="H287" i="5"/>
  <c r="J279" i="5"/>
  <c r="K279" i="5" s="1"/>
  <c r="H279" i="5"/>
  <c r="J271" i="5"/>
  <c r="K271" i="5" s="1"/>
  <c r="H271" i="5"/>
  <c r="J263" i="5"/>
  <c r="K263" i="5" s="1"/>
  <c r="H263" i="5"/>
  <c r="J255" i="5"/>
  <c r="K255" i="5" s="1"/>
  <c r="H255" i="5"/>
  <c r="J247" i="5"/>
  <c r="K247" i="5" s="1"/>
  <c r="H247" i="5"/>
  <c r="J239" i="5"/>
  <c r="K239" i="5" s="1"/>
  <c r="H239" i="5"/>
  <c r="J231" i="5"/>
  <c r="K231" i="5" s="1"/>
  <c r="H231" i="5"/>
  <c r="J223" i="5"/>
  <c r="K223" i="5" s="1"/>
  <c r="H223" i="5"/>
  <c r="J215" i="5"/>
  <c r="K215" i="5" s="1"/>
  <c r="H215" i="5"/>
  <c r="J207" i="5"/>
  <c r="K207" i="5" s="1"/>
  <c r="H207" i="5"/>
  <c r="J199" i="5"/>
  <c r="K199" i="5" s="1"/>
  <c r="H199" i="5"/>
  <c r="J191" i="5"/>
  <c r="K191" i="5" s="1"/>
  <c r="H191" i="5"/>
  <c r="J183" i="5"/>
  <c r="K183" i="5" s="1"/>
  <c r="H183" i="5"/>
  <c r="J175" i="5"/>
  <c r="K175" i="5" s="1"/>
  <c r="H175" i="5"/>
  <c r="J167" i="5"/>
  <c r="K167" i="5" s="1"/>
  <c r="H167" i="5"/>
  <c r="J159" i="5"/>
  <c r="K159" i="5" s="1"/>
  <c r="H159" i="5"/>
  <c r="J151" i="5"/>
  <c r="K151" i="5" s="1"/>
  <c r="H151" i="5"/>
  <c r="J143" i="5"/>
  <c r="K143" i="5" s="1"/>
  <c r="H143" i="5"/>
  <c r="J135" i="5"/>
  <c r="K135" i="5" s="1"/>
  <c r="H135" i="5"/>
  <c r="J127" i="5"/>
  <c r="K127" i="5" s="1"/>
  <c r="H127" i="5"/>
  <c r="J119" i="5"/>
  <c r="K119" i="5" s="1"/>
  <c r="H119" i="5"/>
  <c r="J111" i="5"/>
  <c r="K111" i="5" s="1"/>
  <c r="H111" i="5"/>
  <c r="J103" i="5"/>
  <c r="K103" i="5" s="1"/>
  <c r="H103" i="5"/>
  <c r="J95" i="5"/>
  <c r="K95" i="5" s="1"/>
  <c r="H95" i="5"/>
  <c r="J87" i="5"/>
  <c r="K87" i="5" s="1"/>
  <c r="H87" i="5"/>
  <c r="J79" i="5"/>
  <c r="K79" i="5" s="1"/>
  <c r="H79" i="5"/>
  <c r="J71" i="5"/>
  <c r="K71" i="5" s="1"/>
  <c r="H71" i="5"/>
  <c r="J63" i="5"/>
  <c r="K63" i="5" s="1"/>
  <c r="H63" i="5"/>
  <c r="J55" i="5"/>
  <c r="K55" i="5" s="1"/>
  <c r="H55" i="5"/>
  <c r="J47" i="5"/>
  <c r="K47" i="5" s="1"/>
  <c r="H47" i="5"/>
  <c r="J39" i="5"/>
  <c r="K39" i="5" s="1"/>
  <c r="H39" i="5"/>
  <c r="J31" i="5"/>
  <c r="K31" i="5" s="1"/>
  <c r="H31" i="5"/>
  <c r="J23" i="5"/>
  <c r="K23" i="5" s="1"/>
  <c r="H23" i="5"/>
  <c r="J15" i="5"/>
  <c r="K15" i="5" s="1"/>
  <c r="H15" i="5"/>
  <c r="J7" i="5"/>
  <c r="K7" i="5" s="1"/>
  <c r="H7" i="5"/>
  <c r="J858" i="5"/>
  <c r="K858" i="5" s="1"/>
  <c r="H858" i="5"/>
  <c r="J842" i="5"/>
  <c r="K842" i="5" s="1"/>
  <c r="H842" i="5"/>
  <c r="J810" i="5"/>
  <c r="K810" i="5" s="1"/>
  <c r="H810" i="5"/>
  <c r="J778" i="5"/>
  <c r="K778" i="5" s="1"/>
  <c r="H778" i="5"/>
  <c r="J746" i="5"/>
  <c r="K746" i="5" s="1"/>
  <c r="H746" i="5"/>
  <c r="J706" i="5"/>
  <c r="K706" i="5" s="1"/>
  <c r="H706" i="5"/>
  <c r="J846" i="5"/>
  <c r="K846" i="5" s="1"/>
  <c r="H846" i="5"/>
  <c r="J838" i="5"/>
  <c r="K838" i="5" s="1"/>
  <c r="H838" i="5"/>
  <c r="J822" i="5"/>
  <c r="K822" i="5" s="1"/>
  <c r="H822" i="5"/>
  <c r="J806" i="5"/>
  <c r="K806" i="5" s="1"/>
  <c r="H806" i="5"/>
  <c r="J790" i="5"/>
  <c r="K790" i="5" s="1"/>
  <c r="H790" i="5"/>
  <c r="J774" i="5"/>
  <c r="K774" i="5" s="1"/>
  <c r="H774" i="5"/>
  <c r="J758" i="5"/>
  <c r="K758" i="5" s="1"/>
  <c r="H758" i="5"/>
  <c r="J742" i="5"/>
  <c r="K742" i="5" s="1"/>
  <c r="H742" i="5"/>
  <c r="J726" i="5"/>
  <c r="K726" i="5" s="1"/>
  <c r="H726" i="5"/>
  <c r="J710" i="5"/>
  <c r="K710" i="5" s="1"/>
  <c r="H710" i="5"/>
  <c r="J702" i="5"/>
  <c r="K702" i="5" s="1"/>
  <c r="H702" i="5"/>
  <c r="J687" i="5"/>
  <c r="K687" i="5" s="1"/>
  <c r="H687" i="5"/>
  <c r="J670" i="5"/>
  <c r="K670" i="5" s="1"/>
  <c r="H670" i="5"/>
  <c r="J662" i="5"/>
  <c r="K662" i="5" s="1"/>
  <c r="H662" i="5"/>
  <c r="J646" i="5"/>
  <c r="K646" i="5" s="1"/>
  <c r="H646" i="5"/>
  <c r="J630" i="5"/>
  <c r="K630" i="5" s="1"/>
  <c r="H630" i="5"/>
  <c r="J614" i="5"/>
  <c r="K614" i="5" s="1"/>
  <c r="H614" i="5"/>
  <c r="J598" i="5"/>
  <c r="K598" i="5" s="1"/>
  <c r="H598" i="5"/>
  <c r="J590" i="5"/>
  <c r="K590" i="5" s="1"/>
  <c r="H590" i="5"/>
  <c r="J574" i="5"/>
  <c r="K574" i="5" s="1"/>
  <c r="H574" i="5"/>
  <c r="J558" i="5"/>
  <c r="K558" i="5" s="1"/>
  <c r="H558" i="5"/>
  <c r="J550" i="5"/>
  <c r="K550" i="5" s="1"/>
  <c r="H550" i="5"/>
  <c r="J534" i="5"/>
  <c r="K534" i="5" s="1"/>
  <c r="H534" i="5"/>
  <c r="J518" i="5"/>
  <c r="K518" i="5" s="1"/>
  <c r="H518" i="5"/>
  <c r="J494" i="5"/>
  <c r="K494" i="5" s="1"/>
  <c r="H494" i="5"/>
  <c r="J478" i="5"/>
  <c r="K478" i="5" s="1"/>
  <c r="H478" i="5"/>
  <c r="J462" i="5"/>
  <c r="K462" i="5" s="1"/>
  <c r="H462" i="5"/>
  <c r="J446" i="5"/>
  <c r="K446" i="5" s="1"/>
  <c r="H446" i="5"/>
  <c r="J430" i="5"/>
  <c r="K430" i="5" s="1"/>
  <c r="H430" i="5"/>
  <c r="J414" i="5"/>
  <c r="K414" i="5" s="1"/>
  <c r="H414" i="5"/>
  <c r="J398" i="5"/>
  <c r="K398" i="5" s="1"/>
  <c r="H398" i="5"/>
  <c r="J390" i="5"/>
  <c r="K390" i="5" s="1"/>
  <c r="H390" i="5"/>
  <c r="J374" i="5"/>
  <c r="K374" i="5" s="1"/>
  <c r="H374" i="5"/>
  <c r="J358" i="5"/>
  <c r="K358" i="5" s="1"/>
  <c r="H358" i="5"/>
  <c r="J342" i="5"/>
  <c r="K342" i="5" s="1"/>
  <c r="H342" i="5"/>
  <c r="J326" i="5"/>
  <c r="K326" i="5" s="1"/>
  <c r="H326" i="5"/>
  <c r="J318" i="5"/>
  <c r="K318" i="5" s="1"/>
  <c r="H318" i="5"/>
  <c r="J302" i="5"/>
  <c r="K302" i="5" s="1"/>
  <c r="H302" i="5"/>
  <c r="J286" i="5"/>
  <c r="K286" i="5" s="1"/>
  <c r="H286" i="5"/>
  <c r="J270" i="5"/>
  <c r="K270" i="5" s="1"/>
  <c r="H270" i="5"/>
  <c r="J262" i="5"/>
  <c r="K262" i="5" s="1"/>
  <c r="H262" i="5"/>
  <c r="J246" i="5"/>
  <c r="K246" i="5" s="1"/>
  <c r="H246" i="5"/>
  <c r="J238" i="5"/>
  <c r="K238" i="5" s="1"/>
  <c r="H238" i="5"/>
  <c r="J222" i="5"/>
  <c r="K222" i="5" s="1"/>
  <c r="H222" i="5"/>
  <c r="J206" i="5"/>
  <c r="K206" i="5" s="1"/>
  <c r="H206" i="5"/>
  <c r="J190" i="5"/>
  <c r="K190" i="5" s="1"/>
  <c r="H190" i="5"/>
  <c r="J174" i="5"/>
  <c r="K174" i="5" s="1"/>
  <c r="H174" i="5"/>
  <c r="J158" i="5"/>
  <c r="K158" i="5" s="1"/>
  <c r="H158" i="5"/>
  <c r="J142" i="5"/>
  <c r="K142" i="5" s="1"/>
  <c r="H142" i="5"/>
  <c r="J126" i="5"/>
  <c r="K126" i="5" s="1"/>
  <c r="H126" i="5"/>
  <c r="J118" i="5"/>
  <c r="K118" i="5" s="1"/>
  <c r="H118" i="5"/>
  <c r="J102" i="5"/>
  <c r="K102" i="5" s="1"/>
  <c r="H102" i="5"/>
  <c r="J86" i="5"/>
  <c r="K86" i="5" s="1"/>
  <c r="H86" i="5"/>
  <c r="J70" i="5"/>
  <c r="K70" i="5" s="1"/>
  <c r="H70" i="5"/>
  <c r="J54" i="5"/>
  <c r="K54" i="5" s="1"/>
  <c r="H54" i="5"/>
  <c r="J38" i="5"/>
  <c r="K38" i="5" s="1"/>
  <c r="H38" i="5"/>
  <c r="J30" i="5"/>
  <c r="K30" i="5" s="1"/>
  <c r="H30" i="5"/>
  <c r="J14" i="5"/>
  <c r="K14" i="5" s="1"/>
  <c r="H14" i="5"/>
  <c r="J849" i="5"/>
  <c r="K849" i="5" s="1"/>
  <c r="H849" i="5"/>
  <c r="J841" i="5"/>
  <c r="K841" i="5" s="1"/>
  <c r="H841" i="5"/>
  <c r="J825" i="5"/>
  <c r="K825" i="5" s="1"/>
  <c r="H825" i="5"/>
  <c r="J809" i="5"/>
  <c r="K809" i="5" s="1"/>
  <c r="H809" i="5"/>
  <c r="J793" i="5"/>
  <c r="K793" i="5" s="1"/>
  <c r="H793" i="5"/>
  <c r="J777" i="5"/>
  <c r="K777" i="5" s="1"/>
  <c r="H777" i="5"/>
  <c r="J761" i="5"/>
  <c r="K761" i="5" s="1"/>
  <c r="H761" i="5"/>
  <c r="J745" i="5"/>
  <c r="K745" i="5" s="1"/>
  <c r="H745" i="5"/>
  <c r="J729" i="5"/>
  <c r="K729" i="5" s="1"/>
  <c r="H729" i="5"/>
  <c r="J713" i="5"/>
  <c r="K713" i="5" s="1"/>
  <c r="H713" i="5"/>
  <c r="J697" i="5"/>
  <c r="K697" i="5" s="1"/>
  <c r="H697" i="5"/>
  <c r="J681" i="5"/>
  <c r="K681" i="5" s="1"/>
  <c r="H681" i="5"/>
  <c r="J673" i="5"/>
  <c r="K673" i="5" s="1"/>
  <c r="H673" i="5"/>
  <c r="J657" i="5"/>
  <c r="K657" i="5" s="1"/>
  <c r="H657" i="5"/>
  <c r="J641" i="5"/>
  <c r="K641" i="5" s="1"/>
  <c r="H641" i="5"/>
  <c r="J633" i="5"/>
  <c r="K633" i="5" s="1"/>
  <c r="H633" i="5"/>
  <c r="J617" i="5"/>
  <c r="K617" i="5" s="1"/>
  <c r="H617" i="5"/>
  <c r="J609" i="5"/>
  <c r="K609" i="5" s="1"/>
  <c r="H609" i="5"/>
  <c r="J593" i="5"/>
  <c r="K593" i="5" s="1"/>
  <c r="H593" i="5"/>
  <c r="J585" i="5"/>
  <c r="K585" i="5" s="1"/>
  <c r="H585" i="5"/>
  <c r="J569" i="5"/>
  <c r="K569" i="5" s="1"/>
  <c r="H569" i="5"/>
  <c r="J561" i="5"/>
  <c r="K561" i="5" s="1"/>
  <c r="H561" i="5"/>
  <c r="J545" i="5"/>
  <c r="K545" i="5" s="1"/>
  <c r="H545" i="5"/>
  <c r="J529" i="5"/>
  <c r="K529" i="5" s="1"/>
  <c r="H529" i="5"/>
  <c r="J505" i="5"/>
  <c r="K505" i="5" s="1"/>
  <c r="H505" i="5"/>
  <c r="J489" i="5"/>
  <c r="K489" i="5" s="1"/>
  <c r="H489" i="5"/>
  <c r="J473" i="5"/>
  <c r="K473" i="5" s="1"/>
  <c r="H473" i="5"/>
  <c r="J457" i="5"/>
  <c r="K457" i="5" s="1"/>
  <c r="H457" i="5"/>
  <c r="J441" i="5"/>
  <c r="K441" i="5" s="1"/>
  <c r="H441" i="5"/>
  <c r="J433" i="5"/>
  <c r="K433" i="5" s="1"/>
  <c r="H433" i="5"/>
  <c r="J417" i="5"/>
  <c r="K417" i="5" s="1"/>
  <c r="H417" i="5"/>
  <c r="J401" i="5"/>
  <c r="K401" i="5" s="1"/>
  <c r="H401" i="5"/>
  <c r="J385" i="5"/>
  <c r="K385" i="5" s="1"/>
  <c r="H385" i="5"/>
  <c r="J361" i="5"/>
  <c r="K361" i="5" s="1"/>
  <c r="H361" i="5"/>
  <c r="J345" i="5"/>
  <c r="K345" i="5" s="1"/>
  <c r="H345" i="5"/>
  <c r="J329" i="5"/>
  <c r="K329" i="5" s="1"/>
  <c r="H329" i="5"/>
  <c r="J313" i="5"/>
  <c r="K313" i="5" s="1"/>
  <c r="H313" i="5"/>
  <c r="J297" i="5"/>
  <c r="K297" i="5" s="1"/>
  <c r="H297" i="5"/>
  <c r="J281" i="5"/>
  <c r="K281" i="5" s="1"/>
  <c r="H281" i="5"/>
  <c r="J265" i="5"/>
  <c r="K265" i="5" s="1"/>
  <c r="H265" i="5"/>
  <c r="J249" i="5"/>
  <c r="K249" i="5" s="1"/>
  <c r="H249" i="5"/>
  <c r="J241" i="5"/>
  <c r="K241" i="5" s="1"/>
  <c r="H241" i="5"/>
  <c r="J225" i="5"/>
  <c r="K225" i="5" s="1"/>
  <c r="H225" i="5"/>
  <c r="J209" i="5"/>
  <c r="K209" i="5" s="1"/>
  <c r="H209" i="5"/>
  <c r="J201" i="5"/>
  <c r="K201" i="5" s="1"/>
  <c r="H201" i="5"/>
  <c r="J185" i="5"/>
  <c r="K185" i="5" s="1"/>
  <c r="H185" i="5"/>
  <c r="J169" i="5"/>
  <c r="K169" i="5" s="1"/>
  <c r="H169" i="5"/>
  <c r="J153" i="5"/>
  <c r="K153" i="5" s="1"/>
  <c r="H153" i="5"/>
  <c r="J137" i="5"/>
  <c r="K137" i="5" s="1"/>
  <c r="H137" i="5"/>
  <c r="J121" i="5"/>
  <c r="K121" i="5" s="1"/>
  <c r="H121" i="5"/>
  <c r="J105" i="5"/>
  <c r="K105" i="5" s="1"/>
  <c r="H105" i="5"/>
  <c r="J97" i="5"/>
  <c r="K97" i="5" s="1"/>
  <c r="H97" i="5"/>
  <c r="J73" i="5"/>
  <c r="K73" i="5" s="1"/>
  <c r="H73" i="5"/>
  <c r="J57" i="5"/>
  <c r="K57" i="5" s="1"/>
  <c r="H57" i="5"/>
  <c r="J49" i="5"/>
  <c r="K49" i="5" s="1"/>
  <c r="H49" i="5"/>
  <c r="J33" i="5"/>
  <c r="K33" i="5" s="1"/>
  <c r="H33" i="5"/>
  <c r="J17" i="5"/>
  <c r="K17" i="5" s="1"/>
  <c r="H17" i="5"/>
  <c r="J852" i="5"/>
  <c r="K852" i="5" s="1"/>
  <c r="H852" i="5"/>
  <c r="J836" i="5"/>
  <c r="K836" i="5" s="1"/>
  <c r="H836" i="5"/>
  <c r="J820" i="5"/>
  <c r="K820" i="5" s="1"/>
  <c r="H820" i="5"/>
  <c r="J812" i="5"/>
  <c r="K812" i="5" s="1"/>
  <c r="H812" i="5"/>
  <c r="J796" i="5"/>
  <c r="K796" i="5" s="1"/>
  <c r="H796" i="5"/>
  <c r="J780" i="5"/>
  <c r="K780" i="5" s="1"/>
  <c r="H780" i="5"/>
  <c r="J772" i="5"/>
  <c r="K772" i="5" s="1"/>
  <c r="H772" i="5"/>
  <c r="J756" i="5"/>
  <c r="K756" i="5" s="1"/>
  <c r="H756" i="5"/>
  <c r="J740" i="5"/>
  <c r="K740" i="5" s="1"/>
  <c r="H740" i="5"/>
  <c r="J724" i="5"/>
  <c r="K724" i="5" s="1"/>
  <c r="H724" i="5"/>
  <c r="J708" i="5"/>
  <c r="K708" i="5" s="1"/>
  <c r="H708" i="5"/>
  <c r="J692" i="5"/>
  <c r="K692" i="5" s="1"/>
  <c r="H692" i="5"/>
  <c r="J684" i="5"/>
  <c r="K684" i="5" s="1"/>
  <c r="H684" i="5"/>
  <c r="J668" i="5"/>
  <c r="K668" i="5" s="1"/>
  <c r="H668" i="5"/>
  <c r="J652" i="5"/>
  <c r="K652" i="5" s="1"/>
  <c r="H652" i="5"/>
  <c r="J644" i="5"/>
  <c r="K644" i="5" s="1"/>
  <c r="H644" i="5"/>
  <c r="J628" i="5"/>
  <c r="K628" i="5" s="1"/>
  <c r="H628" i="5"/>
  <c r="J612" i="5"/>
  <c r="K612" i="5" s="1"/>
  <c r="H612" i="5"/>
  <c r="J604" i="5"/>
  <c r="K604" i="5" s="1"/>
  <c r="H604" i="5"/>
  <c r="J588" i="5"/>
  <c r="K588" i="5" s="1"/>
  <c r="H588" i="5"/>
  <c r="J572" i="5"/>
  <c r="K572" i="5" s="1"/>
  <c r="H572" i="5"/>
  <c r="J556" i="5"/>
  <c r="K556" i="5" s="1"/>
  <c r="H556" i="5"/>
  <c r="J540" i="5"/>
  <c r="K540" i="5" s="1"/>
  <c r="H540" i="5"/>
  <c r="J524" i="5"/>
  <c r="K524" i="5" s="1"/>
  <c r="H524" i="5"/>
  <c r="J508" i="5"/>
  <c r="K508" i="5" s="1"/>
  <c r="H508" i="5"/>
  <c r="J492" i="5"/>
  <c r="K492" i="5" s="1"/>
  <c r="H492" i="5"/>
  <c r="J476" i="5"/>
  <c r="K476" i="5" s="1"/>
  <c r="H476" i="5"/>
  <c r="J460" i="5"/>
  <c r="K460" i="5" s="1"/>
  <c r="H460" i="5"/>
  <c r="J444" i="5"/>
  <c r="K444" i="5" s="1"/>
  <c r="H444" i="5"/>
  <c r="J436" i="5"/>
  <c r="K436" i="5" s="1"/>
  <c r="H436" i="5"/>
  <c r="J420" i="5"/>
  <c r="K420" i="5" s="1"/>
  <c r="H420" i="5"/>
  <c r="J404" i="5"/>
  <c r="K404" i="5" s="1"/>
  <c r="H404" i="5"/>
  <c r="J388" i="5"/>
  <c r="K388" i="5" s="1"/>
  <c r="H388" i="5"/>
  <c r="J372" i="5"/>
  <c r="K372" i="5" s="1"/>
  <c r="H372" i="5"/>
  <c r="J356" i="5"/>
  <c r="K356" i="5" s="1"/>
  <c r="H356" i="5"/>
  <c r="J340" i="5"/>
  <c r="K340" i="5" s="1"/>
  <c r="H340" i="5"/>
  <c r="J324" i="5"/>
  <c r="K324" i="5" s="1"/>
  <c r="H324" i="5"/>
  <c r="J308" i="5"/>
  <c r="K308" i="5" s="1"/>
  <c r="H308" i="5"/>
  <c r="J292" i="5"/>
  <c r="K292" i="5" s="1"/>
  <c r="H292" i="5"/>
  <c r="J276" i="5"/>
  <c r="K276" i="5" s="1"/>
  <c r="H276" i="5"/>
  <c r="J260" i="5"/>
  <c r="K260" i="5" s="1"/>
  <c r="H260" i="5"/>
  <c r="J244" i="5"/>
  <c r="K244" i="5" s="1"/>
  <c r="H244" i="5"/>
  <c r="J236" i="5"/>
  <c r="K236" i="5" s="1"/>
  <c r="H236" i="5"/>
  <c r="J220" i="5"/>
  <c r="K220" i="5" s="1"/>
  <c r="H220" i="5"/>
  <c r="J212" i="5"/>
  <c r="K212" i="5" s="1"/>
  <c r="H212" i="5"/>
  <c r="J196" i="5"/>
  <c r="K196" i="5" s="1"/>
  <c r="H196" i="5"/>
  <c r="J180" i="5"/>
  <c r="K180" i="5" s="1"/>
  <c r="H180" i="5"/>
  <c r="J164" i="5"/>
  <c r="K164" i="5" s="1"/>
  <c r="H164" i="5"/>
  <c r="J148" i="5"/>
  <c r="K148" i="5" s="1"/>
  <c r="H148" i="5"/>
  <c r="J132" i="5"/>
  <c r="K132" i="5" s="1"/>
  <c r="H132" i="5"/>
  <c r="J116" i="5"/>
  <c r="K116" i="5" s="1"/>
  <c r="H116" i="5"/>
  <c r="J101" i="5"/>
  <c r="K101" i="5" s="1"/>
  <c r="H101" i="5"/>
  <c r="J84" i="5"/>
  <c r="K84" i="5" s="1"/>
  <c r="H84" i="5"/>
  <c r="J76" i="5"/>
  <c r="K76" i="5" s="1"/>
  <c r="H76" i="5"/>
  <c r="J60" i="5"/>
  <c r="K60" i="5" s="1"/>
  <c r="H60" i="5"/>
  <c r="J44" i="5"/>
  <c r="K44" i="5" s="1"/>
  <c r="H44" i="5"/>
  <c r="J20" i="5"/>
  <c r="K20" i="5" s="1"/>
  <c r="H20" i="5"/>
  <c r="J855" i="5"/>
  <c r="K855" i="5" s="1"/>
  <c r="H855" i="5"/>
  <c r="J839" i="5"/>
  <c r="K839" i="5" s="1"/>
  <c r="H839" i="5"/>
  <c r="J823" i="5"/>
  <c r="K823" i="5" s="1"/>
  <c r="H823" i="5"/>
  <c r="J807" i="5"/>
  <c r="K807" i="5" s="1"/>
  <c r="H807" i="5"/>
  <c r="J791" i="5"/>
  <c r="K791" i="5" s="1"/>
  <c r="H791" i="5"/>
  <c r="J783" i="5"/>
  <c r="K783" i="5" s="1"/>
  <c r="H783" i="5"/>
  <c r="J767" i="5"/>
  <c r="K767" i="5" s="1"/>
  <c r="H767" i="5"/>
  <c r="J751" i="5"/>
  <c r="K751" i="5" s="1"/>
  <c r="H751" i="5"/>
  <c r="J735" i="5"/>
  <c r="K735" i="5" s="1"/>
  <c r="H735" i="5"/>
  <c r="J719" i="5"/>
  <c r="K719" i="5" s="1"/>
  <c r="H719" i="5"/>
  <c r="J703" i="5"/>
  <c r="K703" i="5" s="1"/>
  <c r="H703" i="5"/>
  <c r="J688" i="5"/>
  <c r="K688" i="5" s="1"/>
  <c r="H688" i="5"/>
  <c r="J471" i="5"/>
  <c r="K471" i="5" s="1"/>
  <c r="H471" i="5"/>
  <c r="J834" i="5"/>
  <c r="K834" i="5" s="1"/>
  <c r="H834" i="5"/>
  <c r="J802" i="5"/>
  <c r="K802" i="5" s="1"/>
  <c r="H802" i="5"/>
  <c r="J771" i="5"/>
  <c r="K771" i="5" s="1"/>
  <c r="H771" i="5"/>
  <c r="J738" i="5"/>
  <c r="K738" i="5" s="1"/>
  <c r="H738" i="5"/>
  <c r="J714" i="5"/>
  <c r="K714" i="5" s="1"/>
  <c r="H714" i="5"/>
  <c r="J698" i="5"/>
  <c r="K698" i="5" s="1"/>
  <c r="H698" i="5"/>
  <c r="J682" i="5"/>
  <c r="K682" i="5" s="1"/>
  <c r="H682" i="5"/>
  <c r="J666" i="5"/>
  <c r="K666" i="5" s="1"/>
  <c r="H666" i="5"/>
  <c r="J650" i="5"/>
  <c r="K650" i="5" s="1"/>
  <c r="H650" i="5"/>
  <c r="J634" i="5"/>
  <c r="K634" i="5" s="1"/>
  <c r="H634" i="5"/>
  <c r="J618" i="5"/>
  <c r="K618" i="5" s="1"/>
  <c r="H618" i="5"/>
  <c r="J602" i="5"/>
  <c r="K602" i="5" s="1"/>
  <c r="H602" i="5"/>
  <c r="J586" i="5"/>
  <c r="K586" i="5" s="1"/>
  <c r="H586" i="5"/>
  <c r="J570" i="5"/>
  <c r="K570" i="5" s="1"/>
  <c r="H570" i="5"/>
  <c r="J554" i="5"/>
  <c r="K554" i="5" s="1"/>
  <c r="H554" i="5"/>
  <c r="J538" i="5"/>
  <c r="K538" i="5" s="1"/>
  <c r="H538" i="5"/>
  <c r="J522" i="5"/>
  <c r="K522" i="5" s="1"/>
  <c r="H522" i="5"/>
  <c r="J506" i="5"/>
  <c r="K506" i="5" s="1"/>
  <c r="H506" i="5"/>
  <c r="J490" i="5"/>
  <c r="K490" i="5" s="1"/>
  <c r="H490" i="5"/>
  <c r="J466" i="5"/>
  <c r="K466" i="5" s="1"/>
  <c r="H466" i="5"/>
  <c r="J450" i="5"/>
  <c r="K450" i="5" s="1"/>
  <c r="H450" i="5"/>
  <c r="J434" i="5"/>
  <c r="K434" i="5" s="1"/>
  <c r="H434" i="5"/>
  <c r="J418" i="5"/>
  <c r="K418" i="5" s="1"/>
  <c r="H418" i="5"/>
  <c r="J402" i="5"/>
  <c r="K402" i="5" s="1"/>
  <c r="H402" i="5"/>
  <c r="J386" i="5"/>
  <c r="K386" i="5" s="1"/>
  <c r="H386" i="5"/>
  <c r="J362" i="5"/>
  <c r="K362" i="5" s="1"/>
  <c r="H362" i="5"/>
  <c r="J346" i="5"/>
  <c r="K346" i="5" s="1"/>
  <c r="H346" i="5"/>
  <c r="J330" i="5"/>
  <c r="K330" i="5" s="1"/>
  <c r="H330" i="5"/>
  <c r="J314" i="5"/>
  <c r="K314" i="5" s="1"/>
  <c r="H314" i="5"/>
  <c r="J298" i="5"/>
  <c r="K298" i="5" s="1"/>
  <c r="H298" i="5"/>
  <c r="J282" i="5"/>
  <c r="K282" i="5" s="1"/>
  <c r="H282" i="5"/>
  <c r="J266" i="5"/>
  <c r="K266" i="5" s="1"/>
  <c r="H266" i="5"/>
  <c r="J250" i="5"/>
  <c r="K250" i="5" s="1"/>
  <c r="H250" i="5"/>
  <c r="J234" i="5"/>
  <c r="K234" i="5" s="1"/>
  <c r="H234" i="5"/>
  <c r="J218" i="5"/>
  <c r="K218" i="5" s="1"/>
  <c r="H218" i="5"/>
  <c r="J202" i="5"/>
  <c r="K202" i="5" s="1"/>
  <c r="H202" i="5"/>
  <c r="J186" i="5"/>
  <c r="K186" i="5" s="1"/>
  <c r="H186" i="5"/>
  <c r="J170" i="5"/>
  <c r="K170" i="5" s="1"/>
  <c r="H170" i="5"/>
  <c r="J162" i="5"/>
  <c r="K162" i="5" s="1"/>
  <c r="H162" i="5"/>
  <c r="J146" i="5"/>
  <c r="K146" i="5" s="1"/>
  <c r="H146" i="5"/>
  <c r="J130" i="5"/>
  <c r="K130" i="5" s="1"/>
  <c r="H130" i="5"/>
  <c r="J114" i="5"/>
  <c r="K114" i="5" s="1"/>
  <c r="H114" i="5"/>
  <c r="J98" i="5"/>
  <c r="K98" i="5" s="1"/>
  <c r="H98" i="5"/>
  <c r="J82" i="5"/>
  <c r="K82" i="5" s="1"/>
  <c r="H82" i="5"/>
  <c r="J66" i="5"/>
  <c r="K66" i="5" s="1"/>
  <c r="H66" i="5"/>
  <c r="J50" i="5"/>
  <c r="K50" i="5" s="1"/>
  <c r="H50" i="5"/>
  <c r="J34" i="5"/>
  <c r="K34" i="5" s="1"/>
  <c r="H34" i="5"/>
  <c r="J18" i="5"/>
  <c r="K18" i="5" s="1"/>
  <c r="H18" i="5"/>
  <c r="J853" i="5"/>
  <c r="K853" i="5" s="1"/>
  <c r="H853" i="5"/>
  <c r="J837" i="5"/>
  <c r="K837" i="5" s="1"/>
  <c r="H837" i="5"/>
  <c r="J813" i="5"/>
  <c r="K813" i="5" s="1"/>
  <c r="H813" i="5"/>
  <c r="J797" i="5"/>
  <c r="K797" i="5" s="1"/>
  <c r="H797" i="5"/>
  <c r="J781" i="5"/>
  <c r="K781" i="5" s="1"/>
  <c r="H781" i="5"/>
  <c r="J765" i="5"/>
  <c r="K765" i="5" s="1"/>
  <c r="H765" i="5"/>
  <c r="J749" i="5"/>
  <c r="K749" i="5" s="1"/>
  <c r="H749" i="5"/>
  <c r="J725" i="5"/>
  <c r="K725" i="5" s="1"/>
  <c r="H725" i="5"/>
  <c r="J709" i="5"/>
  <c r="K709" i="5" s="1"/>
  <c r="H709" i="5"/>
  <c r="J701" i="5"/>
  <c r="K701" i="5" s="1"/>
  <c r="H701" i="5"/>
  <c r="J685" i="5"/>
  <c r="K685" i="5" s="1"/>
  <c r="H685" i="5"/>
  <c r="J669" i="5"/>
  <c r="K669" i="5" s="1"/>
  <c r="H669" i="5"/>
  <c r="J653" i="5"/>
  <c r="K653" i="5" s="1"/>
  <c r="H653" i="5"/>
  <c r="J637" i="5"/>
  <c r="K637" i="5" s="1"/>
  <c r="H637" i="5"/>
  <c r="J613" i="5"/>
  <c r="K613" i="5" s="1"/>
  <c r="H613" i="5"/>
  <c r="J597" i="5"/>
  <c r="K597" i="5" s="1"/>
  <c r="H597" i="5"/>
  <c r="J581" i="5"/>
  <c r="K581" i="5" s="1"/>
  <c r="H581" i="5"/>
  <c r="J565" i="5"/>
  <c r="K565" i="5" s="1"/>
  <c r="H565" i="5"/>
  <c r="J557" i="5"/>
  <c r="K557" i="5" s="1"/>
  <c r="H557" i="5"/>
  <c r="J541" i="5"/>
  <c r="K541" i="5" s="1"/>
  <c r="H541" i="5"/>
  <c r="J525" i="5"/>
  <c r="K525" i="5" s="1"/>
  <c r="H525" i="5"/>
  <c r="J509" i="5"/>
  <c r="K509" i="5" s="1"/>
  <c r="H509" i="5"/>
  <c r="J493" i="5"/>
  <c r="K493" i="5" s="1"/>
  <c r="H493" i="5"/>
  <c r="J477" i="5"/>
  <c r="K477" i="5" s="1"/>
  <c r="H477" i="5"/>
  <c r="J461" i="5"/>
  <c r="K461" i="5" s="1"/>
  <c r="H461" i="5"/>
  <c r="J445" i="5"/>
  <c r="K445" i="5" s="1"/>
  <c r="H445" i="5"/>
  <c r="J429" i="5"/>
  <c r="K429" i="5" s="1"/>
  <c r="H429" i="5"/>
  <c r="J405" i="5"/>
  <c r="K405" i="5" s="1"/>
  <c r="H405" i="5"/>
  <c r="J389" i="5"/>
  <c r="K389" i="5" s="1"/>
  <c r="H389" i="5"/>
  <c r="J373" i="5"/>
  <c r="K373" i="5" s="1"/>
  <c r="H373" i="5"/>
  <c r="J357" i="5"/>
  <c r="K357" i="5" s="1"/>
  <c r="H357" i="5"/>
  <c r="J341" i="5"/>
  <c r="K341" i="5" s="1"/>
  <c r="H341" i="5"/>
  <c r="J325" i="5"/>
  <c r="K325" i="5" s="1"/>
  <c r="H325" i="5"/>
  <c r="J309" i="5"/>
  <c r="K309" i="5" s="1"/>
  <c r="H309" i="5"/>
  <c r="J293" i="5"/>
  <c r="K293" i="5" s="1"/>
  <c r="H293" i="5"/>
  <c r="J277" i="5"/>
  <c r="K277" i="5" s="1"/>
  <c r="H277" i="5"/>
  <c r="J261" i="5"/>
  <c r="K261" i="5" s="1"/>
  <c r="H261" i="5"/>
  <c r="J245" i="5"/>
  <c r="K245" i="5" s="1"/>
  <c r="H245" i="5"/>
  <c r="J229" i="5"/>
  <c r="K229" i="5" s="1"/>
  <c r="H229" i="5"/>
  <c r="J213" i="5"/>
  <c r="K213" i="5" s="1"/>
  <c r="H213" i="5"/>
  <c r="J197" i="5"/>
  <c r="K197" i="5" s="1"/>
  <c r="H197" i="5"/>
  <c r="J181" i="5"/>
  <c r="K181" i="5" s="1"/>
  <c r="H181" i="5"/>
  <c r="J173" i="5"/>
  <c r="K173" i="5" s="1"/>
  <c r="H173" i="5"/>
  <c r="J157" i="5"/>
  <c r="K157" i="5" s="1"/>
  <c r="H157" i="5"/>
  <c r="J141" i="5"/>
  <c r="K141" i="5" s="1"/>
  <c r="H141" i="5"/>
  <c r="J125" i="5"/>
  <c r="K125" i="5" s="1"/>
  <c r="H125" i="5"/>
  <c r="J109" i="5"/>
  <c r="K109" i="5" s="1"/>
  <c r="H109" i="5"/>
  <c r="J93" i="5"/>
  <c r="K93" i="5" s="1"/>
  <c r="H93" i="5"/>
  <c r="J77" i="5"/>
  <c r="K77" i="5" s="1"/>
  <c r="H77" i="5"/>
  <c r="J61" i="5"/>
  <c r="K61" i="5" s="1"/>
  <c r="H61" i="5"/>
  <c r="J45" i="5"/>
  <c r="K45" i="5" s="1"/>
  <c r="H45" i="5"/>
  <c r="J29" i="5"/>
  <c r="K29" i="5" s="1"/>
  <c r="H29" i="5"/>
  <c r="J13" i="5"/>
  <c r="K13" i="5" s="1"/>
  <c r="H13" i="5"/>
  <c r="J840" i="5"/>
  <c r="K840" i="5" s="1"/>
  <c r="H840" i="5"/>
  <c r="J824" i="5"/>
  <c r="K824" i="5" s="1"/>
  <c r="H824" i="5"/>
  <c r="J808" i="5"/>
  <c r="K808" i="5" s="1"/>
  <c r="H808" i="5"/>
  <c r="J792" i="5"/>
  <c r="K792" i="5" s="1"/>
  <c r="H792" i="5"/>
  <c r="J784" i="5"/>
  <c r="K784" i="5" s="1"/>
  <c r="H784" i="5"/>
  <c r="J768" i="5"/>
  <c r="K768" i="5" s="1"/>
  <c r="H768" i="5"/>
  <c r="J752" i="5"/>
  <c r="K752" i="5" s="1"/>
  <c r="H752" i="5"/>
  <c r="J736" i="5"/>
  <c r="K736" i="5" s="1"/>
  <c r="H736" i="5"/>
  <c r="J720" i="5"/>
  <c r="K720" i="5" s="1"/>
  <c r="H720" i="5"/>
  <c r="J704" i="5"/>
  <c r="K704" i="5" s="1"/>
  <c r="H704" i="5"/>
  <c r="J686" i="5"/>
  <c r="K686" i="5" s="1"/>
  <c r="H686" i="5"/>
  <c r="J672" i="5"/>
  <c r="K672" i="5" s="1"/>
  <c r="H672" i="5"/>
  <c r="J656" i="5"/>
  <c r="K656" i="5" s="1"/>
  <c r="H656" i="5"/>
  <c r="J640" i="5"/>
  <c r="K640" i="5" s="1"/>
  <c r="H640" i="5"/>
  <c r="J624" i="5"/>
  <c r="K624" i="5" s="1"/>
  <c r="H624" i="5"/>
  <c r="J608" i="5"/>
  <c r="K608" i="5" s="1"/>
  <c r="H608" i="5"/>
  <c r="J592" i="5"/>
  <c r="K592" i="5" s="1"/>
  <c r="H592" i="5"/>
  <c r="J576" i="5"/>
  <c r="K576" i="5" s="1"/>
  <c r="H576" i="5"/>
  <c r="J560" i="5"/>
  <c r="K560" i="5" s="1"/>
  <c r="H560" i="5"/>
  <c r="J544" i="5"/>
  <c r="K544" i="5" s="1"/>
  <c r="H544" i="5"/>
  <c r="J528" i="5"/>
  <c r="K528" i="5" s="1"/>
  <c r="H528" i="5"/>
  <c r="J512" i="5"/>
  <c r="K512" i="5" s="1"/>
  <c r="H512" i="5"/>
  <c r="J496" i="5"/>
  <c r="K496" i="5" s="1"/>
  <c r="H496" i="5"/>
  <c r="J480" i="5"/>
  <c r="K480" i="5" s="1"/>
  <c r="H480" i="5"/>
  <c r="J464" i="5"/>
  <c r="K464" i="5" s="1"/>
  <c r="H464" i="5"/>
  <c r="J448" i="5"/>
  <c r="K448" i="5" s="1"/>
  <c r="H448" i="5"/>
  <c r="J432" i="5"/>
  <c r="K432" i="5" s="1"/>
  <c r="H432" i="5"/>
  <c r="J416" i="5"/>
  <c r="K416" i="5" s="1"/>
  <c r="H416" i="5"/>
  <c r="J400" i="5"/>
  <c r="K400" i="5" s="1"/>
  <c r="H400" i="5"/>
  <c r="J384" i="5"/>
  <c r="K384" i="5" s="1"/>
  <c r="H384" i="5"/>
  <c r="J368" i="5"/>
  <c r="K368" i="5" s="1"/>
  <c r="H368" i="5"/>
  <c r="J352" i="5"/>
  <c r="K352" i="5" s="1"/>
  <c r="H352" i="5"/>
  <c r="J336" i="5"/>
  <c r="K336" i="5" s="1"/>
  <c r="H336" i="5"/>
  <c r="J320" i="5"/>
  <c r="K320" i="5" s="1"/>
  <c r="H320" i="5"/>
  <c r="J304" i="5"/>
  <c r="K304" i="5" s="1"/>
  <c r="H304" i="5"/>
  <c r="J288" i="5"/>
  <c r="K288" i="5" s="1"/>
  <c r="H288" i="5"/>
  <c r="J272" i="5"/>
  <c r="K272" i="5" s="1"/>
  <c r="H272" i="5"/>
  <c r="J248" i="5"/>
  <c r="K248" i="5" s="1"/>
  <c r="H248" i="5"/>
  <c r="J232" i="5"/>
  <c r="K232" i="5" s="1"/>
  <c r="H232" i="5"/>
  <c r="J216" i="5"/>
  <c r="K216" i="5" s="1"/>
  <c r="H216" i="5"/>
  <c r="J192" i="5"/>
  <c r="K192" i="5" s="1"/>
  <c r="H192" i="5"/>
  <c r="J176" i="5"/>
  <c r="K176" i="5" s="1"/>
  <c r="H176" i="5"/>
  <c r="J152" i="5"/>
  <c r="K152" i="5" s="1"/>
  <c r="H152" i="5"/>
  <c r="J136" i="5"/>
  <c r="K136" i="5" s="1"/>
  <c r="H136" i="5"/>
  <c r="J120" i="5"/>
  <c r="K120" i="5" s="1"/>
  <c r="H120" i="5"/>
  <c r="J104" i="5"/>
  <c r="K104" i="5" s="1"/>
  <c r="H104" i="5"/>
  <c r="J88" i="5"/>
  <c r="K88" i="5" s="1"/>
  <c r="H88" i="5"/>
  <c r="J72" i="5"/>
  <c r="K72" i="5" s="1"/>
  <c r="H72" i="5"/>
  <c r="J56" i="5"/>
  <c r="K56" i="5" s="1"/>
  <c r="H56" i="5"/>
  <c r="J40" i="5"/>
  <c r="K40" i="5" s="1"/>
  <c r="H40" i="5"/>
  <c r="J32" i="5"/>
  <c r="K32" i="5" s="1"/>
  <c r="H32" i="5"/>
  <c r="J16" i="5"/>
  <c r="K16" i="5" s="1"/>
  <c r="H16" i="5"/>
  <c r="J8" i="5"/>
  <c r="K8" i="5" s="1"/>
  <c r="H8" i="5"/>
  <c r="J843" i="5"/>
  <c r="K843" i="5" s="1"/>
  <c r="H843" i="5"/>
  <c r="J835" i="5"/>
  <c r="K835" i="5" s="1"/>
  <c r="H835" i="5"/>
  <c r="J827" i="5"/>
  <c r="K827" i="5" s="1"/>
  <c r="H827" i="5"/>
  <c r="J819" i="5"/>
  <c r="K819" i="5" s="1"/>
  <c r="H819" i="5"/>
  <c r="J803" i="5"/>
  <c r="K803" i="5" s="1"/>
  <c r="H803" i="5"/>
  <c r="J795" i="5"/>
  <c r="K795" i="5" s="1"/>
  <c r="H795" i="5"/>
  <c r="J787" i="5"/>
  <c r="K787" i="5" s="1"/>
  <c r="H787" i="5"/>
  <c r="J779" i="5"/>
  <c r="K779" i="5" s="1"/>
  <c r="H779" i="5"/>
  <c r="J769" i="5"/>
  <c r="K769" i="5" s="1"/>
  <c r="H769" i="5"/>
  <c r="J763" i="5"/>
  <c r="K763" i="5" s="1"/>
  <c r="H763" i="5"/>
  <c r="J755" i="5"/>
  <c r="K755" i="5" s="1"/>
  <c r="H755" i="5"/>
  <c r="J747" i="5"/>
  <c r="K747" i="5" s="1"/>
  <c r="H747" i="5"/>
  <c r="J739" i="5"/>
  <c r="K739" i="5" s="1"/>
  <c r="H739" i="5"/>
  <c r="J731" i="5"/>
  <c r="K731" i="5" s="1"/>
  <c r="H731" i="5"/>
  <c r="J723" i="5"/>
  <c r="K723" i="5" s="1"/>
  <c r="H723" i="5"/>
  <c r="J715" i="5"/>
  <c r="K715" i="5" s="1"/>
  <c r="H715" i="5"/>
  <c r="J707" i="5"/>
  <c r="K707" i="5" s="1"/>
  <c r="H707" i="5"/>
  <c r="J699" i="5"/>
  <c r="K699" i="5" s="1"/>
  <c r="H699" i="5"/>
  <c r="J691" i="5"/>
  <c r="K691" i="5" s="1"/>
  <c r="H691" i="5"/>
  <c r="J683" i="5"/>
  <c r="K683" i="5" s="1"/>
  <c r="H683" i="5"/>
  <c r="J675" i="5"/>
  <c r="K675" i="5" s="1"/>
  <c r="H675" i="5"/>
  <c r="J667" i="5"/>
  <c r="K667" i="5" s="1"/>
  <c r="H667" i="5"/>
  <c r="J659" i="5"/>
  <c r="K659" i="5" s="1"/>
  <c r="H659" i="5"/>
  <c r="J651" i="5"/>
  <c r="K651" i="5" s="1"/>
  <c r="H651" i="5"/>
  <c r="J643" i="5"/>
  <c r="K643" i="5" s="1"/>
  <c r="H643" i="5"/>
  <c r="J635" i="5"/>
  <c r="K635" i="5" s="1"/>
  <c r="H635" i="5"/>
  <c r="J627" i="5"/>
  <c r="K627" i="5" s="1"/>
  <c r="H627" i="5"/>
  <c r="J619" i="5"/>
  <c r="K619" i="5" s="1"/>
  <c r="H619" i="5"/>
  <c r="J611" i="5"/>
  <c r="K611" i="5" s="1"/>
  <c r="H611" i="5"/>
  <c r="J603" i="5"/>
  <c r="K603" i="5" s="1"/>
  <c r="H603" i="5"/>
  <c r="J595" i="5"/>
  <c r="K595" i="5" s="1"/>
  <c r="H595" i="5"/>
  <c r="J587" i="5"/>
  <c r="K587" i="5" s="1"/>
  <c r="H587" i="5"/>
  <c r="J579" i="5"/>
  <c r="K579" i="5" s="1"/>
  <c r="H579" i="5"/>
  <c r="J571" i="5"/>
  <c r="K571" i="5" s="1"/>
  <c r="H571" i="5"/>
  <c r="J564" i="5"/>
  <c r="K564" i="5" s="1"/>
  <c r="H564" i="5"/>
  <c r="J555" i="5"/>
  <c r="K555" i="5" s="1"/>
  <c r="H555" i="5"/>
  <c r="J547" i="5"/>
  <c r="K547" i="5" s="1"/>
  <c r="H547" i="5"/>
  <c r="J539" i="5"/>
  <c r="K539" i="5" s="1"/>
  <c r="H539" i="5"/>
  <c r="J531" i="5"/>
  <c r="K531" i="5" s="1"/>
  <c r="H531" i="5"/>
  <c r="J523" i="5"/>
  <c r="K523" i="5" s="1"/>
  <c r="H523" i="5"/>
  <c r="J515" i="5"/>
  <c r="K515" i="5" s="1"/>
  <c r="H515" i="5"/>
  <c r="J507" i="5"/>
  <c r="K507" i="5" s="1"/>
  <c r="H507" i="5"/>
  <c r="J499" i="5"/>
  <c r="K499" i="5" s="1"/>
  <c r="H499" i="5"/>
  <c r="J491" i="5"/>
  <c r="K491" i="5" s="1"/>
  <c r="H491" i="5"/>
  <c r="J483" i="5"/>
  <c r="K483" i="5" s="1"/>
  <c r="H483" i="5"/>
  <c r="J467" i="5"/>
  <c r="K467" i="5" s="1"/>
  <c r="H467" i="5"/>
  <c r="J459" i="5"/>
  <c r="K459" i="5" s="1"/>
  <c r="H459" i="5"/>
  <c r="J451" i="5"/>
  <c r="K451" i="5" s="1"/>
  <c r="H451" i="5"/>
  <c r="J443" i="5"/>
  <c r="K443" i="5" s="1"/>
  <c r="H443" i="5"/>
  <c r="J435" i="5"/>
  <c r="K435" i="5" s="1"/>
  <c r="H435" i="5"/>
  <c r="J427" i="5"/>
  <c r="K427" i="5" s="1"/>
  <c r="H427" i="5"/>
  <c r="J419" i="5"/>
  <c r="K419" i="5" s="1"/>
  <c r="H419" i="5"/>
  <c r="J411" i="5"/>
  <c r="K411" i="5" s="1"/>
  <c r="H411" i="5"/>
  <c r="J403" i="5"/>
  <c r="K403" i="5" s="1"/>
  <c r="H403" i="5"/>
  <c r="J395" i="5"/>
  <c r="K395" i="5" s="1"/>
  <c r="H395" i="5"/>
  <c r="J387" i="5"/>
  <c r="K387" i="5" s="1"/>
  <c r="H387" i="5"/>
  <c r="J379" i="5"/>
  <c r="K379" i="5" s="1"/>
  <c r="H379" i="5"/>
  <c r="J371" i="5"/>
  <c r="K371" i="5" s="1"/>
  <c r="H371" i="5"/>
  <c r="J363" i="5"/>
  <c r="K363" i="5" s="1"/>
  <c r="H363" i="5"/>
  <c r="J355" i="5"/>
  <c r="K355" i="5" s="1"/>
  <c r="H355" i="5"/>
  <c r="J347" i="5"/>
  <c r="K347" i="5" s="1"/>
  <c r="H347" i="5"/>
  <c r="J339" i="5"/>
  <c r="K339" i="5" s="1"/>
  <c r="H339" i="5"/>
  <c r="J331" i="5"/>
  <c r="K331" i="5" s="1"/>
  <c r="H331" i="5"/>
  <c r="J323" i="5"/>
  <c r="K323" i="5" s="1"/>
  <c r="H323" i="5"/>
  <c r="J315" i="5"/>
  <c r="K315" i="5" s="1"/>
  <c r="H315" i="5"/>
  <c r="J307" i="5"/>
  <c r="K307" i="5" s="1"/>
  <c r="H307" i="5"/>
  <c r="J299" i="5"/>
  <c r="K299" i="5" s="1"/>
  <c r="H299" i="5"/>
  <c r="J291" i="5"/>
  <c r="K291" i="5" s="1"/>
  <c r="H291" i="5"/>
  <c r="J283" i="5"/>
  <c r="K283" i="5" s="1"/>
  <c r="H283" i="5"/>
  <c r="J275" i="5"/>
  <c r="K275" i="5" s="1"/>
  <c r="H275" i="5"/>
  <c r="J267" i="5"/>
  <c r="K267" i="5" s="1"/>
  <c r="H267" i="5"/>
  <c r="J259" i="5"/>
  <c r="K259" i="5" s="1"/>
  <c r="H259" i="5"/>
  <c r="J251" i="5"/>
  <c r="K251" i="5" s="1"/>
  <c r="H251" i="5"/>
  <c r="J243" i="5"/>
  <c r="K243" i="5" s="1"/>
  <c r="H243" i="5"/>
  <c r="J235" i="5"/>
  <c r="K235" i="5" s="1"/>
  <c r="H235" i="5"/>
  <c r="J227" i="5"/>
  <c r="K227" i="5" s="1"/>
  <c r="H227" i="5"/>
  <c r="J219" i="5"/>
  <c r="K219" i="5" s="1"/>
  <c r="H219" i="5"/>
  <c r="J211" i="5"/>
  <c r="K211" i="5" s="1"/>
  <c r="H211" i="5"/>
  <c r="J203" i="5"/>
  <c r="K203" i="5" s="1"/>
  <c r="H203" i="5"/>
  <c r="J195" i="5"/>
  <c r="K195" i="5" s="1"/>
  <c r="H195" i="5"/>
  <c r="J187" i="5"/>
  <c r="K187" i="5" s="1"/>
  <c r="H187" i="5"/>
  <c r="J179" i="5"/>
  <c r="K179" i="5" s="1"/>
  <c r="H179" i="5"/>
  <c r="J171" i="5"/>
  <c r="K171" i="5" s="1"/>
  <c r="H171" i="5"/>
  <c r="J163" i="5"/>
  <c r="K163" i="5" s="1"/>
  <c r="H163" i="5"/>
  <c r="J155" i="5"/>
  <c r="K155" i="5" s="1"/>
  <c r="H155" i="5"/>
  <c r="J147" i="5"/>
  <c r="K147" i="5" s="1"/>
  <c r="H147" i="5"/>
  <c r="J139" i="5"/>
  <c r="K139" i="5" s="1"/>
  <c r="H139" i="5"/>
  <c r="J131" i="5"/>
  <c r="K131" i="5" s="1"/>
  <c r="H131" i="5"/>
  <c r="J123" i="5"/>
  <c r="K123" i="5" s="1"/>
  <c r="H123" i="5"/>
  <c r="J115" i="5"/>
  <c r="K115" i="5" s="1"/>
  <c r="H115" i="5"/>
  <c r="J107" i="5"/>
  <c r="K107" i="5" s="1"/>
  <c r="H107" i="5"/>
  <c r="J99" i="5"/>
  <c r="K99" i="5" s="1"/>
  <c r="H99" i="5"/>
  <c r="J91" i="5"/>
  <c r="K91" i="5" s="1"/>
  <c r="H91" i="5"/>
  <c r="J83" i="5"/>
  <c r="K83" i="5" s="1"/>
  <c r="H83" i="5"/>
  <c r="J75" i="5"/>
  <c r="K75" i="5" s="1"/>
  <c r="H75" i="5"/>
  <c r="J67" i="5"/>
  <c r="K67" i="5" s="1"/>
  <c r="H67" i="5"/>
  <c r="J59" i="5"/>
  <c r="K59" i="5" s="1"/>
  <c r="H59" i="5"/>
  <c r="J51" i="5"/>
  <c r="K51" i="5" s="1"/>
  <c r="H51" i="5"/>
  <c r="J43" i="5"/>
  <c r="K43" i="5" s="1"/>
  <c r="H43" i="5"/>
  <c r="J35" i="5"/>
  <c r="K35" i="5" s="1"/>
  <c r="H35" i="5"/>
  <c r="J27" i="5"/>
  <c r="K27" i="5" s="1"/>
  <c r="H27" i="5"/>
  <c r="J19" i="5"/>
  <c r="K19" i="5" s="1"/>
  <c r="H19" i="5"/>
  <c r="J11" i="5"/>
  <c r="K11" i="5" s="1"/>
  <c r="H11" i="5"/>
  <c r="J6" i="5"/>
  <c r="K6" i="5" s="1"/>
  <c r="H6" i="5"/>
  <c r="J826" i="5"/>
  <c r="K826" i="5" s="1"/>
  <c r="H826" i="5"/>
  <c r="J786" i="5"/>
  <c r="K786" i="5" s="1"/>
  <c r="H786" i="5"/>
  <c r="J754" i="5"/>
  <c r="K754" i="5" s="1"/>
  <c r="H754" i="5"/>
  <c r="J730" i="5"/>
  <c r="K730" i="5" s="1"/>
  <c r="H730" i="5"/>
  <c r="J690" i="5"/>
  <c r="K690" i="5" s="1"/>
  <c r="H690" i="5"/>
  <c r="J674" i="5"/>
  <c r="K674" i="5" s="1"/>
  <c r="H674" i="5"/>
  <c r="J658" i="5"/>
  <c r="K658" i="5" s="1"/>
  <c r="H658" i="5"/>
  <c r="J642" i="5"/>
  <c r="K642" i="5" s="1"/>
  <c r="H642" i="5"/>
  <c r="J626" i="5"/>
  <c r="K626" i="5" s="1"/>
  <c r="H626" i="5"/>
  <c r="J610" i="5"/>
  <c r="K610" i="5" s="1"/>
  <c r="H610" i="5"/>
  <c r="J594" i="5"/>
  <c r="K594" i="5" s="1"/>
  <c r="H594" i="5"/>
  <c r="J578" i="5"/>
  <c r="K578" i="5" s="1"/>
  <c r="H578" i="5"/>
  <c r="J562" i="5"/>
  <c r="K562" i="5" s="1"/>
  <c r="H562" i="5"/>
  <c r="J546" i="5"/>
  <c r="K546" i="5" s="1"/>
  <c r="H546" i="5"/>
  <c r="J530" i="5"/>
  <c r="K530" i="5" s="1"/>
  <c r="H530" i="5"/>
  <c r="J514" i="5"/>
  <c r="K514" i="5" s="1"/>
  <c r="H514" i="5"/>
  <c r="J498" i="5"/>
  <c r="K498" i="5" s="1"/>
  <c r="H498" i="5"/>
  <c r="J482" i="5"/>
  <c r="K482" i="5" s="1"/>
  <c r="H482" i="5"/>
  <c r="J474" i="5"/>
  <c r="K474" i="5" s="1"/>
  <c r="H474" i="5"/>
  <c r="J458" i="5"/>
  <c r="K458" i="5" s="1"/>
  <c r="H458" i="5"/>
  <c r="J442" i="5"/>
  <c r="K442" i="5" s="1"/>
  <c r="H442" i="5"/>
  <c r="J426" i="5"/>
  <c r="K426" i="5" s="1"/>
  <c r="H426" i="5"/>
  <c r="J410" i="5"/>
  <c r="K410" i="5" s="1"/>
  <c r="H410" i="5"/>
  <c r="J394" i="5"/>
  <c r="K394" i="5" s="1"/>
  <c r="H394" i="5"/>
  <c r="J378" i="5"/>
  <c r="K378" i="5" s="1"/>
  <c r="H378" i="5"/>
  <c r="J370" i="5"/>
  <c r="K370" i="5" s="1"/>
  <c r="H370" i="5"/>
  <c r="J354" i="5"/>
  <c r="K354" i="5" s="1"/>
  <c r="H354" i="5"/>
  <c r="J338" i="5"/>
  <c r="K338" i="5" s="1"/>
  <c r="H338" i="5"/>
  <c r="J322" i="5"/>
  <c r="K322" i="5" s="1"/>
  <c r="H322" i="5"/>
  <c r="J306" i="5"/>
  <c r="K306" i="5" s="1"/>
  <c r="H306" i="5"/>
  <c r="J290" i="5"/>
  <c r="K290" i="5" s="1"/>
  <c r="H290" i="5"/>
  <c r="J274" i="5"/>
  <c r="K274" i="5" s="1"/>
  <c r="H274" i="5"/>
  <c r="J258" i="5"/>
  <c r="K258" i="5" s="1"/>
  <c r="H258" i="5"/>
  <c r="J242" i="5"/>
  <c r="K242" i="5" s="1"/>
  <c r="H242" i="5"/>
  <c r="J226" i="5"/>
  <c r="K226" i="5" s="1"/>
  <c r="H226" i="5"/>
  <c r="J210" i="5"/>
  <c r="K210" i="5" s="1"/>
  <c r="H210" i="5"/>
  <c r="J194" i="5"/>
  <c r="K194" i="5" s="1"/>
  <c r="H194" i="5"/>
  <c r="J178" i="5"/>
  <c r="K178" i="5" s="1"/>
  <c r="H178" i="5"/>
  <c r="J154" i="5"/>
  <c r="K154" i="5" s="1"/>
  <c r="H154" i="5"/>
  <c r="J138" i="5"/>
  <c r="K138" i="5" s="1"/>
  <c r="H138" i="5"/>
  <c r="J122" i="5"/>
  <c r="K122" i="5" s="1"/>
  <c r="H122" i="5"/>
  <c r="J106" i="5"/>
  <c r="K106" i="5" s="1"/>
  <c r="H106" i="5"/>
  <c r="J90" i="5"/>
  <c r="K90" i="5" s="1"/>
  <c r="H90" i="5"/>
  <c r="J74" i="5"/>
  <c r="K74" i="5" s="1"/>
  <c r="H74" i="5"/>
  <c r="J58" i="5"/>
  <c r="K58" i="5" s="1"/>
  <c r="H58" i="5"/>
  <c r="J42" i="5"/>
  <c r="K42" i="5" s="1"/>
  <c r="H42" i="5"/>
  <c r="J26" i="5"/>
  <c r="K26" i="5" s="1"/>
  <c r="H26" i="5"/>
  <c r="J10" i="5"/>
  <c r="K10" i="5" s="1"/>
  <c r="H10" i="5"/>
  <c r="J845" i="5"/>
  <c r="K845" i="5" s="1"/>
  <c r="H845" i="5"/>
  <c r="J829" i="5"/>
  <c r="K829" i="5" s="1"/>
  <c r="H829" i="5"/>
  <c r="J821" i="5"/>
  <c r="K821" i="5" s="1"/>
  <c r="H821" i="5"/>
  <c r="J805" i="5"/>
  <c r="K805" i="5" s="1"/>
  <c r="H805" i="5"/>
  <c r="J789" i="5"/>
  <c r="K789" i="5" s="1"/>
  <c r="H789" i="5"/>
  <c r="J773" i="5"/>
  <c r="K773" i="5" s="1"/>
  <c r="H773" i="5"/>
  <c r="J757" i="5"/>
  <c r="K757" i="5" s="1"/>
  <c r="H757" i="5"/>
  <c r="J741" i="5"/>
  <c r="K741" i="5" s="1"/>
  <c r="H741" i="5"/>
  <c r="J733" i="5"/>
  <c r="K733" i="5" s="1"/>
  <c r="H733" i="5"/>
  <c r="J717" i="5"/>
  <c r="K717" i="5" s="1"/>
  <c r="H717" i="5"/>
  <c r="J693" i="5"/>
  <c r="K693" i="5" s="1"/>
  <c r="H693" i="5"/>
  <c r="J677" i="5"/>
  <c r="K677" i="5" s="1"/>
  <c r="H677" i="5"/>
  <c r="J661" i="5"/>
  <c r="K661" i="5" s="1"/>
  <c r="H661" i="5"/>
  <c r="J645" i="5"/>
  <c r="K645" i="5" s="1"/>
  <c r="H645" i="5"/>
  <c r="J629" i="5"/>
  <c r="K629" i="5" s="1"/>
  <c r="H629" i="5"/>
  <c r="J621" i="5"/>
  <c r="K621" i="5" s="1"/>
  <c r="H621" i="5"/>
  <c r="J605" i="5"/>
  <c r="K605" i="5" s="1"/>
  <c r="H605" i="5"/>
  <c r="J589" i="5"/>
  <c r="K589" i="5" s="1"/>
  <c r="H589" i="5"/>
  <c r="J573" i="5"/>
  <c r="K573" i="5" s="1"/>
  <c r="H573" i="5"/>
  <c r="J549" i="5"/>
  <c r="K549" i="5" s="1"/>
  <c r="H549" i="5"/>
  <c r="J533" i="5"/>
  <c r="K533" i="5" s="1"/>
  <c r="H533" i="5"/>
  <c r="J517" i="5"/>
  <c r="K517" i="5" s="1"/>
  <c r="H517" i="5"/>
  <c r="J501" i="5"/>
  <c r="K501" i="5" s="1"/>
  <c r="H501" i="5"/>
  <c r="J485" i="5"/>
  <c r="K485" i="5" s="1"/>
  <c r="H485" i="5"/>
  <c r="J469" i="5"/>
  <c r="K469" i="5" s="1"/>
  <c r="H469" i="5"/>
  <c r="J453" i="5"/>
  <c r="K453" i="5" s="1"/>
  <c r="H453" i="5"/>
  <c r="J437" i="5"/>
  <c r="K437" i="5" s="1"/>
  <c r="H437" i="5"/>
  <c r="J421" i="5"/>
  <c r="K421" i="5" s="1"/>
  <c r="H421" i="5"/>
  <c r="J413" i="5"/>
  <c r="K413" i="5" s="1"/>
  <c r="H413" i="5"/>
  <c r="J397" i="5"/>
  <c r="K397" i="5" s="1"/>
  <c r="H397" i="5"/>
  <c r="J381" i="5"/>
  <c r="K381" i="5" s="1"/>
  <c r="H381" i="5"/>
  <c r="J365" i="5"/>
  <c r="K365" i="5" s="1"/>
  <c r="H365" i="5"/>
  <c r="J349" i="5"/>
  <c r="K349" i="5" s="1"/>
  <c r="H349" i="5"/>
  <c r="J333" i="5"/>
  <c r="K333" i="5" s="1"/>
  <c r="H333" i="5"/>
  <c r="J317" i="5"/>
  <c r="K317" i="5" s="1"/>
  <c r="H317" i="5"/>
  <c r="J301" i="5"/>
  <c r="K301" i="5" s="1"/>
  <c r="H301" i="5"/>
  <c r="J285" i="5"/>
  <c r="K285" i="5" s="1"/>
  <c r="H285" i="5"/>
  <c r="J269" i="5"/>
  <c r="K269" i="5" s="1"/>
  <c r="H269" i="5"/>
  <c r="J253" i="5"/>
  <c r="K253" i="5" s="1"/>
  <c r="H253" i="5"/>
  <c r="J237" i="5"/>
  <c r="K237" i="5" s="1"/>
  <c r="H237" i="5"/>
  <c r="J221" i="5"/>
  <c r="K221" i="5" s="1"/>
  <c r="H221" i="5"/>
  <c r="J205" i="5"/>
  <c r="K205" i="5" s="1"/>
  <c r="H205" i="5"/>
  <c r="J189" i="5"/>
  <c r="K189" i="5" s="1"/>
  <c r="H189" i="5"/>
  <c r="J165" i="5"/>
  <c r="K165" i="5" s="1"/>
  <c r="H165" i="5"/>
  <c r="J149" i="5"/>
  <c r="K149" i="5" s="1"/>
  <c r="H149" i="5"/>
  <c r="J133" i="5"/>
  <c r="K133" i="5" s="1"/>
  <c r="H133" i="5"/>
  <c r="J117" i="5"/>
  <c r="K117" i="5" s="1"/>
  <c r="H117" i="5"/>
  <c r="J100" i="5"/>
  <c r="K100" i="5" s="1"/>
  <c r="H100" i="5"/>
  <c r="J85" i="5"/>
  <c r="K85" i="5" s="1"/>
  <c r="H85" i="5"/>
  <c r="J69" i="5"/>
  <c r="K69" i="5" s="1"/>
  <c r="H69" i="5"/>
  <c r="J53" i="5"/>
  <c r="K53" i="5" s="1"/>
  <c r="H53" i="5"/>
  <c r="J37" i="5"/>
  <c r="K37" i="5" s="1"/>
  <c r="H37" i="5"/>
  <c r="J21" i="5"/>
  <c r="K21" i="5" s="1"/>
  <c r="H21" i="5"/>
  <c r="J856" i="5"/>
  <c r="K856" i="5" s="1"/>
  <c r="H856" i="5"/>
  <c r="J848" i="5"/>
  <c r="K848" i="5" s="1"/>
  <c r="H848" i="5"/>
  <c r="J832" i="5"/>
  <c r="K832" i="5" s="1"/>
  <c r="H832" i="5"/>
  <c r="J816" i="5"/>
  <c r="K816" i="5" s="1"/>
  <c r="H816" i="5"/>
  <c r="J800" i="5"/>
  <c r="K800" i="5" s="1"/>
  <c r="H800" i="5"/>
  <c r="J776" i="5"/>
  <c r="K776" i="5" s="1"/>
  <c r="H776" i="5"/>
  <c r="J760" i="5"/>
  <c r="K760" i="5" s="1"/>
  <c r="H760" i="5"/>
  <c r="J744" i="5"/>
  <c r="K744" i="5" s="1"/>
  <c r="H744" i="5"/>
  <c r="J728" i="5"/>
  <c r="K728" i="5" s="1"/>
  <c r="H728" i="5"/>
  <c r="J712" i="5"/>
  <c r="K712" i="5" s="1"/>
  <c r="H712" i="5"/>
  <c r="J696" i="5"/>
  <c r="K696" i="5" s="1"/>
  <c r="H696" i="5"/>
  <c r="J680" i="5"/>
  <c r="K680" i="5" s="1"/>
  <c r="H680" i="5"/>
  <c r="J664" i="5"/>
  <c r="K664" i="5" s="1"/>
  <c r="H664" i="5"/>
  <c r="J648" i="5"/>
  <c r="K648" i="5" s="1"/>
  <c r="H648" i="5"/>
  <c r="J632" i="5"/>
  <c r="K632" i="5" s="1"/>
  <c r="H632" i="5"/>
  <c r="J616" i="5"/>
  <c r="K616" i="5" s="1"/>
  <c r="H616" i="5"/>
  <c r="J600" i="5"/>
  <c r="K600" i="5" s="1"/>
  <c r="H600" i="5"/>
  <c r="J584" i="5"/>
  <c r="K584" i="5" s="1"/>
  <c r="H584" i="5"/>
  <c r="J568" i="5"/>
  <c r="K568" i="5" s="1"/>
  <c r="H568" i="5"/>
  <c r="J552" i="5"/>
  <c r="K552" i="5" s="1"/>
  <c r="H552" i="5"/>
  <c r="J536" i="5"/>
  <c r="K536" i="5" s="1"/>
  <c r="H536" i="5"/>
  <c r="J520" i="5"/>
  <c r="K520" i="5" s="1"/>
  <c r="H520" i="5"/>
  <c r="J504" i="5"/>
  <c r="K504" i="5" s="1"/>
  <c r="H504" i="5"/>
  <c r="J488" i="5"/>
  <c r="K488" i="5" s="1"/>
  <c r="H488" i="5"/>
  <c r="J472" i="5"/>
  <c r="K472" i="5" s="1"/>
  <c r="H472" i="5"/>
  <c r="J456" i="5"/>
  <c r="K456" i="5" s="1"/>
  <c r="H456" i="5"/>
  <c r="J440" i="5"/>
  <c r="K440" i="5" s="1"/>
  <c r="H440" i="5"/>
  <c r="J424" i="5"/>
  <c r="K424" i="5" s="1"/>
  <c r="H424" i="5"/>
  <c r="J408" i="5"/>
  <c r="K408" i="5" s="1"/>
  <c r="H408" i="5"/>
  <c r="J392" i="5"/>
  <c r="K392" i="5" s="1"/>
  <c r="H392" i="5"/>
  <c r="J376" i="5"/>
  <c r="K376" i="5" s="1"/>
  <c r="H376" i="5"/>
  <c r="J360" i="5"/>
  <c r="K360" i="5" s="1"/>
  <c r="H360" i="5"/>
  <c r="J344" i="5"/>
  <c r="K344" i="5" s="1"/>
  <c r="H344" i="5"/>
  <c r="J328" i="5"/>
  <c r="K328" i="5" s="1"/>
  <c r="H328" i="5"/>
  <c r="J312" i="5"/>
  <c r="K312" i="5" s="1"/>
  <c r="H312" i="5"/>
  <c r="J296" i="5"/>
  <c r="K296" i="5" s="1"/>
  <c r="H296" i="5"/>
  <c r="J280" i="5"/>
  <c r="K280" i="5" s="1"/>
  <c r="H280" i="5"/>
  <c r="J264" i="5"/>
  <c r="K264" i="5" s="1"/>
  <c r="H264" i="5"/>
  <c r="J256" i="5"/>
  <c r="K256" i="5" s="1"/>
  <c r="H256" i="5"/>
  <c r="J240" i="5"/>
  <c r="K240" i="5" s="1"/>
  <c r="H240" i="5"/>
  <c r="J224" i="5"/>
  <c r="K224" i="5" s="1"/>
  <c r="H224" i="5"/>
  <c r="J208" i="5"/>
  <c r="K208" i="5" s="1"/>
  <c r="H208" i="5"/>
  <c r="J200" i="5"/>
  <c r="K200" i="5" s="1"/>
  <c r="H200" i="5"/>
  <c r="J184" i="5"/>
  <c r="K184" i="5" s="1"/>
  <c r="H184" i="5"/>
  <c r="J168" i="5"/>
  <c r="K168" i="5" s="1"/>
  <c r="H168" i="5"/>
  <c r="J160" i="5"/>
  <c r="K160" i="5" s="1"/>
  <c r="H160" i="5"/>
  <c r="J144" i="5"/>
  <c r="K144" i="5" s="1"/>
  <c r="H144" i="5"/>
  <c r="J128" i="5"/>
  <c r="K128" i="5" s="1"/>
  <c r="H128" i="5"/>
  <c r="J112" i="5"/>
  <c r="K112" i="5" s="1"/>
  <c r="H112" i="5"/>
  <c r="J96" i="5"/>
  <c r="K96" i="5" s="1"/>
  <c r="H96" i="5"/>
  <c r="J80" i="5"/>
  <c r="K80" i="5" s="1"/>
  <c r="H80" i="5"/>
  <c r="J64" i="5"/>
  <c r="K64" i="5" s="1"/>
  <c r="H64" i="5"/>
  <c r="J48" i="5"/>
  <c r="K48" i="5" s="1"/>
  <c r="H48" i="5"/>
  <c r="J24" i="5"/>
  <c r="K24" i="5" s="1"/>
  <c r="H24" i="5"/>
  <c r="J851" i="5"/>
  <c r="K851" i="5" s="1"/>
  <c r="H851" i="5"/>
  <c r="J811" i="5"/>
  <c r="K811" i="5" s="1"/>
  <c r="H811" i="5"/>
  <c r="J475" i="5"/>
  <c r="K475" i="5" s="1"/>
  <c r="H475" i="5"/>
  <c r="F859" i="5"/>
  <c r="K87" i="1"/>
  <c r="L87" i="1"/>
</calcChain>
</file>

<file path=xl/sharedStrings.xml><?xml version="1.0" encoding="utf-8"?>
<sst xmlns="http://schemas.openxmlformats.org/spreadsheetml/2006/main" count="7749" uniqueCount="1113">
  <si>
    <t xml:space="preserve"> </t>
  </si>
  <si>
    <t>Codigo IBGE</t>
  </si>
  <si>
    <t>Regional SRS/ GRS</t>
  </si>
  <si>
    <t>Total</t>
  </si>
  <si>
    <t>Coef. Incid. Acumulada</t>
  </si>
  <si>
    <t>Incidência</t>
  </si>
  <si>
    <t>Municípios</t>
  </si>
  <si>
    <t>%Municípios</t>
  </si>
  <si>
    <t>Uberlândia</t>
  </si>
  <si>
    <t>Abadia dos Dourados</t>
  </si>
  <si>
    <t>Alta</t>
  </si>
  <si>
    <t>Sete Lagoas</t>
  </si>
  <si>
    <t>Abaeté</t>
  </si>
  <si>
    <t>Média</t>
  </si>
  <si>
    <t>Manhumirim</t>
  </si>
  <si>
    <t>Abre Campo</t>
  </si>
  <si>
    <t>Baixa</t>
  </si>
  <si>
    <t>Ponte Nova</t>
  </si>
  <si>
    <t>Acaiaca</t>
  </si>
  <si>
    <t>Silencioso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</si>
  <si>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</si>
  <si>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</si>
  <si>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</si>
  <si>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</si>
  <si>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</si>
  <si>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</si>
  <si>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</si>
  <si>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</si>
  <si>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</si>
  <si>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</si>
  <si>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</si>
  <si>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</si>
  <si>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</si>
  <si>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</si>
  <si>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</si>
  <si>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</si>
  <si>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</si>
  <si>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</si>
  <si>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</si>
  <si>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</si>
  <si>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</si>
  <si>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</si>
  <si>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</si>
  <si>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</si>
  <si>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</si>
  <si>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</si>
  <si>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</si>
  <si>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</si>
  <si>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</si>
  <si>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</si>
  <si>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</si>
  <si>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</si>
  <si>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</si>
  <si>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</si>
  <si>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</si>
  <si>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</si>
  <si>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</si>
  <si>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</si>
  <si>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</si>
  <si>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</si>
  <si>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</si>
  <si>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</si>
  <si>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</si>
  <si>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</si>
  <si>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</si>
  <si>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</si>
  <si>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</si>
  <si>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</si>
  <si>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</si>
  <si>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</si>
  <si>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</si>
  <si>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</si>
  <si>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</si>
  <si>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</si>
  <si>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</si>
  <si>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</si>
  <si>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</si>
  <si>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</si>
  <si>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</si>
  <si>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</si>
  <si>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</si>
  <si>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</si>
  <si>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</si>
  <si>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</si>
  <si>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</si>
  <si>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</si>
  <si>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</si>
  <si>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</si>
  <si>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</si>
  <si>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</si>
  <si>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</si>
  <si>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</si>
  <si>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</si>
  <si>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</si>
  <si>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</si>
  <si>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</si>
  <si>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</si>
  <si>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</si>
  <si>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</si>
  <si>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</si>
  <si>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</si>
  <si>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</si>
  <si>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</si>
  <si>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</si>
  <si>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</si>
  <si>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</si>
  <si>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</si>
  <si>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</si>
  <si>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</si>
  <si>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</si>
  <si>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</si>
  <si>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</si>
  <si>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</si>
  <si>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</si>
  <si>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</si>
  <si>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</si>
  <si>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</si>
  <si>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</si>
  <si>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</si>
  <si>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</si>
  <si>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</si>
  <si>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</si>
  <si>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</si>
  <si>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</si>
  <si>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</si>
  <si>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</si>
  <si>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</si>
  <si>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</si>
  <si>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</si>
  <si>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</si>
  <si>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</si>
  <si>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</si>
  <si>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</si>
  <si>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</si>
  <si>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</si>
  <si>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</si>
  <si>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</si>
  <si>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</si>
  <si>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</si>
  <si>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</si>
  <si>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</si>
  <si>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</si>
  <si>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</si>
  <si>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</si>
  <si>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</si>
  <si>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</si>
  <si>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</si>
  <si>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</si>
  <si>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</si>
  <si>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</si>
  <si>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</si>
  <si>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</si>
  <si>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</si>
  <si>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</si>
  <si>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</si>
  <si>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</si>
  <si>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</si>
  <si>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</si>
  <si>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</si>
  <si>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</si>
  <si>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</si>
  <si>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</si>
  <si>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</si>
  <si>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</si>
  <si>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</si>
  <si>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</si>
  <si>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</si>
  <si>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</si>
  <si>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</si>
  <si>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</si>
  <si>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</si>
  <si>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</si>
  <si>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</si>
  <si>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</si>
  <si>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</si>
  <si>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</si>
  <si>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</si>
  <si>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</si>
  <si>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</si>
  <si>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</si>
  <si>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</si>
  <si>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</si>
  <si>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</si>
  <si>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</si>
  <si>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</si>
  <si>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</si>
  <si>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</si>
  <si>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</si>
  <si>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</si>
  <si>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</si>
  <si>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</si>
  <si>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</si>
  <si>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</si>
  <si>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</si>
  <si>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</si>
  <si>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</si>
  <si>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</si>
  <si>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</si>
  <si>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</si>
  <si>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</si>
  <si>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</si>
  <si>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</si>
  <si>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</si>
  <si>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</si>
  <si>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</si>
  <si>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</si>
  <si>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</si>
  <si>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</si>
  <si>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</si>
  <si>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</si>
  <si>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</si>
  <si>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</si>
  <si>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</si>
  <si>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</si>
  <si>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</si>
  <si>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</si>
  <si>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</si>
  <si>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</si>
  <si>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</si>
  <si>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</si>
  <si>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</si>
  <si>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</si>
  <si>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</si>
  <si>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</si>
  <si>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</si>
  <si>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</si>
  <si>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</si>
  <si>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</si>
  <si>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</si>
  <si>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</si>
  <si>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</si>
  <si>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</si>
  <si>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</si>
  <si>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</si>
  <si>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</si>
  <si>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</si>
  <si>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</si>
  <si>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</si>
  <si>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</si>
  <si>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</si>
  <si>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</si>
  <si>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</si>
  <si>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</si>
  <si>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</si>
  <si>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</si>
  <si>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</si>
  <si>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</si>
  <si>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</si>
  <si>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</si>
  <si>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</si>
  <si>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</si>
  <si>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</si>
  <si>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</si>
  <si>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</si>
  <si>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</si>
  <si>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</si>
  <si>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</si>
  <si>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</si>
  <si>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</si>
  <si>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</si>
  <si>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</si>
  <si>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</si>
  <si>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</si>
  <si>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</si>
  <si>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</si>
  <si>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</si>
  <si>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</si>
  <si>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</si>
  <si>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</si>
  <si>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</si>
  <si>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</si>
  <si>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</si>
  <si>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</si>
  <si>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</si>
  <si>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</si>
  <si>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</si>
  <si>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</si>
  <si>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</si>
  <si>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</si>
  <si>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</si>
  <si>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</si>
  <si>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</si>
  <si>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</si>
  <si>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</si>
  <si>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</si>
  <si>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</si>
  <si>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</si>
  <si>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</si>
  <si>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</si>
  <si>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</si>
  <si>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</si>
  <si>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</si>
  <si>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</si>
  <si>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</si>
  <si>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</si>
  <si>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</si>
  <si>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</si>
  <si>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</si>
  <si>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</si>
  <si>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</si>
  <si>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</si>
  <si>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</si>
  <si>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</si>
  <si>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</si>
  <si>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</si>
  <si>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</si>
  <si>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</si>
  <si>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</si>
  <si>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</si>
  <si>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</si>
  <si>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</si>
  <si>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</si>
  <si>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</si>
  <si>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</si>
  <si>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</si>
  <si>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</si>
  <si>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</si>
  <si>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</si>
  <si>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</si>
  <si>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</si>
  <si>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</si>
  <si>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</si>
  <si>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</si>
  <si>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</si>
  <si>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</si>
  <si>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</si>
  <si>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</si>
  <si>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</si>
  <si>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</si>
  <si>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</si>
  <si>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</si>
  <si>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</si>
  <si>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</si>
  <si>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</si>
  <si>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</si>
  <si>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</si>
  <si>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</si>
  <si>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</si>
  <si>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</si>
  <si>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</si>
  <si>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</si>
  <si>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</si>
  <si>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</si>
  <si>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</si>
  <si>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</si>
  <si>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</si>
  <si>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</si>
  <si>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</si>
  <si>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</si>
  <si>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</si>
  <si>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</si>
  <si>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</si>
  <si>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</si>
  <si>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</si>
  <si>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</si>
  <si>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</si>
  <si>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</si>
  <si>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</si>
  <si>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</si>
  <si>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</si>
  <si>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</si>
  <si>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</si>
  <si>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</si>
  <si>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</si>
  <si>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</si>
  <si>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</si>
  <si>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</si>
  <si>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</si>
  <si>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</si>
  <si>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</si>
  <si>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</si>
  <si>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</si>
  <si>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</si>
  <si>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</si>
  <si>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</si>
  <si>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</si>
  <si>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</si>
  <si>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</si>
  <si>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</si>
  <si>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</si>
  <si>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</si>
  <si>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</si>
  <si>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</si>
  <si>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</si>
  <si>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</si>
  <si>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</si>
  <si>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</si>
  <si>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</si>
  <si>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</si>
  <si>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</si>
  <si>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</si>
  <si>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</si>
  <si>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</si>
  <si>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</si>
  <si>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</si>
  <si>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</si>
  <si>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</si>
  <si>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</si>
  <si>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</si>
  <si>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</si>
  <si>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</si>
  <si>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</si>
  <si>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</si>
  <si>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</si>
  <si>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</si>
  <si>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</si>
  <si>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</si>
  <si>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</si>
  <si>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</si>
  <si>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</si>
  <si>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</si>
  <si>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</si>
  <si>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</si>
  <si>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</si>
  <si>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</si>
  <si>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</si>
  <si>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</si>
  <si>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</si>
  <si>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</si>
  <si>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</si>
  <si>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</si>
  <si>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</si>
  <si>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</si>
  <si>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</si>
  <si>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</si>
  <si>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</si>
  <si>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</si>
  <si>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</si>
  <si>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</si>
  <si>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</si>
  <si>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</si>
  <si>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</si>
  <si>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</si>
  <si>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</si>
  <si>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</si>
  <si>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</si>
  <si>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</si>
  <si>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</si>
  <si>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</si>
  <si>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</si>
  <si>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</si>
  <si>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</si>
  <si>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</si>
  <si>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</si>
  <si>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</si>
  <si>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</si>
  <si>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</si>
  <si>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</si>
  <si>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</si>
  <si>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</si>
  <si>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</si>
  <si>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</si>
  <si>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</si>
  <si>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</si>
  <si>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</si>
  <si>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</si>
  <si>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</si>
  <si>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</si>
  <si>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</si>
  <si>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</si>
  <si>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</si>
  <si>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</si>
  <si>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</si>
  <si>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</si>
  <si>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</si>
  <si>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</si>
  <si>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</si>
  <si>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</si>
  <si>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</si>
  <si>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</si>
  <si>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</si>
  <si>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</si>
  <si>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</si>
  <si>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</si>
  <si>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</si>
  <si>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</si>
  <si>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</si>
  <si>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</si>
  <si>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</si>
  <si>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</si>
  <si>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</si>
  <si>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</si>
  <si>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</si>
  <si>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</si>
  <si>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</si>
  <si>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</si>
  <si>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</si>
  <si>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</si>
  <si>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</si>
  <si>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</si>
  <si>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</si>
  <si>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</si>
  <si>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</si>
  <si>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</si>
  <si>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</si>
  <si>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</si>
  <si>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</si>
  <si>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</si>
  <si>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</si>
  <si>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</si>
  <si>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</si>
  <si>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</si>
  <si>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</si>
  <si>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</si>
  <si>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</si>
  <si>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</si>
  <si>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</si>
  <si>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</si>
  <si>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</si>
  <si>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</si>
  <si>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</si>
  <si>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</si>
  <si>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</si>
  <si>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</si>
  <si>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</si>
  <si>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</si>
  <si>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</si>
  <si>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</si>
  <si>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</si>
  <si>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</si>
  <si>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</si>
  <si>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</si>
  <si>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</si>
  <si>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</si>
  <si>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</si>
  <si>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</si>
  <si>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</si>
  <si>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</si>
  <si>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</si>
  <si>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</si>
  <si>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</si>
  <si>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</si>
  <si>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</si>
  <si>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</si>
  <si>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</si>
  <si>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</si>
  <si>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</si>
  <si>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</si>
  <si>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</si>
  <si>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</si>
  <si>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</si>
  <si>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</si>
  <si>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</si>
  <si>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</si>
  <si>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</si>
  <si>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</si>
  <si>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</si>
  <si>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</si>
  <si>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</si>
  <si>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</si>
  <si>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</si>
  <si>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</si>
  <si>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</si>
  <si>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</si>
  <si>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</si>
  <si>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</si>
  <si>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</si>
  <si>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</si>
  <si>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</si>
  <si>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</si>
  <si>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</si>
  <si>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</si>
  <si>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</si>
  <si>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</si>
  <si>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</si>
  <si>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</si>
  <si>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</si>
  <si>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</si>
  <si>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</si>
  <si>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</si>
  <si>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</si>
  <si>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</si>
  <si>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</si>
  <si>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</si>
  <si>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</si>
  <si>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</si>
  <si>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</si>
  <si>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</si>
  <si>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</si>
  <si>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</si>
  <si>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</si>
  <si>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</si>
  <si>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</si>
  <si>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</si>
  <si>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</si>
  <si>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</si>
  <si>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</si>
  <si>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</si>
  <si>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</si>
  <si>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</si>
  <si>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</si>
  <si>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</si>
  <si>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</si>
  <si>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</si>
  <si>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</si>
  <si>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</si>
  <si>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</si>
  <si>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</si>
  <si>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</si>
  <si>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</si>
  <si>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</si>
  <si>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</si>
  <si>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</si>
  <si>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</si>
  <si>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</si>
  <si>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</si>
  <si>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</si>
  <si>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</si>
  <si>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</si>
  <si>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</si>
  <si>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</si>
  <si>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</si>
  <si>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</si>
  <si>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</si>
  <si>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</si>
  <si>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</si>
  <si>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</si>
  <si>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</si>
  <si>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</si>
  <si>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</si>
  <si>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</si>
  <si>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</si>
  <si>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</si>
  <si>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</si>
  <si>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</si>
  <si>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</si>
  <si>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</si>
  <si>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</si>
  <si>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</si>
  <si>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</si>
  <si>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</si>
  <si>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</si>
  <si>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</si>
  <si>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</si>
  <si>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</si>
  <si>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</si>
  <si>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</si>
  <si>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</si>
  <si>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</si>
  <si>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</si>
  <si>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</si>
  <si>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</si>
  <si>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</si>
  <si>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</si>
  <si>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</si>
  <si>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</si>
  <si>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</si>
  <si>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</si>
  <si>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</si>
  <si>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</si>
  <si>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</si>
  <si>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</si>
  <si>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</si>
  <si>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</si>
  <si>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</si>
  <si>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</si>
  <si>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</si>
  <si>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</si>
  <si>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</si>
  <si>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</si>
  <si>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</si>
  <si>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</si>
  <si>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</si>
  <si>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</si>
  <si>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</si>
  <si>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</si>
  <si>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</si>
  <si>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</si>
  <si>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</si>
  <si>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</si>
  <si>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</si>
  <si>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</si>
  <si>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</si>
  <si>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</si>
  <si>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</si>
  <si>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</si>
  <si>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</si>
  <si>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</si>
  <si>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</si>
  <si>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</si>
  <si>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</si>
  <si>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</si>
  <si>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</si>
  <si>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</si>
  <si>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</si>
  <si>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</si>
  <si>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</si>
  <si>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</si>
  <si>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</si>
  <si>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</si>
  <si>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</si>
  <si>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</si>
  <si>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</si>
  <si>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</si>
  <si>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</si>
  <si>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</si>
  <si>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</si>
  <si>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</si>
  <si>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</si>
  <si>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</si>
  <si>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</si>
  <si>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</si>
  <si>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</si>
  <si>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</si>
  <si>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</si>
  <si>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</si>
  <si>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</si>
  <si>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</si>
  <si>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</si>
  <si>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</si>
  <si>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</si>
  <si>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</si>
  <si>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</si>
  <si>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</si>
  <si>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</si>
  <si>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</si>
  <si>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</si>
  <si>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</si>
  <si>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</si>
  <si>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</si>
  <si>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</si>
  <si>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</si>
  <si>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</si>
  <si>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</si>
  <si>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</si>
  <si>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</si>
  <si>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</si>
  <si>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</si>
  <si>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</si>
  <si>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</si>
  <si>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</si>
  <si>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</si>
  <si>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</si>
  <si>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</si>
  <si>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</si>
  <si>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</si>
  <si>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</si>
  <si>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</si>
  <si>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</si>
  <si>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</si>
  <si>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</si>
  <si>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</si>
  <si>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</si>
  <si>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</si>
  <si>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</si>
  <si>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</si>
  <si>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</si>
  <si>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</si>
  <si>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</si>
  <si>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</si>
  <si>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</si>
  <si>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</si>
  <si>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</si>
  <si>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</si>
  <si>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</si>
  <si>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</si>
  <si>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</si>
  <si>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</si>
  <si>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</si>
  <si>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</si>
  <si>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</si>
  <si>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</si>
  <si>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</si>
  <si>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</si>
  <si>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</si>
  <si>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</si>
  <si>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</si>
  <si>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</si>
  <si>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</si>
  <si>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</si>
  <si>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</si>
  <si>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</si>
  <si>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</si>
  <si>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</si>
  <si>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</si>
  <si>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</si>
  <si>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</si>
  <si>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</si>
  <si>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</si>
  <si>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</si>
  <si>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</si>
  <si>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</si>
  <si>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</si>
  <si>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</si>
  <si>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</si>
  <si>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</si>
  <si>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</si>
  <si>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</si>
  <si>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</si>
  <si>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</si>
  <si>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</si>
  <si>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</si>
  <si>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</si>
  <si>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</si>
  <si>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</si>
  <si>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</si>
  <si>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</si>
  <si>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</si>
  <si>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</si>
  <si>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</si>
  <si>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</si>
  <si>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</si>
  <si>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</si>
  <si>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</si>
  <si>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</si>
  <si>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</si>
  <si>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</si>
  <si>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</si>
  <si>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</si>
  <si>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</si>
  <si>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</si>
  <si>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</si>
  <si>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</si>
  <si>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</si>
  <si>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</si>
  <si>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</si>
  <si>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</si>
  <si>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</si>
  <si>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</si>
  <si>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</si>
  <si>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</si>
  <si>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</si>
  <si>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</si>
  <si>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</si>
  <si>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</si>
  <si>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</si>
  <si>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</si>
  <si>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</si>
  <si>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</si>
  <si>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</si>
  <si>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</si>
  <si>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</si>
  <si>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</si>
  <si>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</si>
  <si>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</si>
  <si>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</si>
  <si>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</si>
  <si>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</si>
  <si>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</si>
  <si>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</si>
  <si>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</si>
  <si>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</si>
  <si>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</si>
  <si>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</si>
  <si>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</si>
  <si>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</si>
  <si>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</si>
  <si>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</si>
  <si>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</si>
  <si>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</si>
  <si>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</si>
  <si>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</si>
  <si>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</si>
  <si>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</si>
  <si>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</si>
  <si>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</si>
  <si>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Brasópolis</t>
  </si>
  <si>
    <t>Dona Euzébia</t>
  </si>
  <si>
    <t>Gouvêa</t>
  </si>
  <si>
    <t>Itabirinha de Mantena</t>
  </si>
  <si>
    <t>Passa Vinte</t>
  </si>
  <si>
    <t>Pingo d'Água</t>
  </si>
  <si>
    <t>Piuí</t>
  </si>
  <si>
    <t>Queluzita</t>
  </si>
  <si>
    <t>Santa Rita do Ibitipoca</t>
  </si>
  <si>
    <t>São Tomé das Letras</t>
  </si>
  <si>
    <t>Sequência</t>
  </si>
  <si>
    <t>Dengue</t>
  </si>
  <si>
    <t>Chik</t>
  </si>
  <si>
    <t>Zika</t>
  </si>
  <si>
    <t>Casos prováveis nas 4 últimas semanas</t>
  </si>
  <si>
    <t>Incidência acumulada</t>
  </si>
  <si>
    <t>IBGE</t>
  </si>
  <si>
    <t>Município</t>
  </si>
  <si>
    <t>Outubro / 2016</t>
  </si>
  <si>
    <t>Janeiro / 2017</t>
  </si>
  <si>
    <t>Março / 2017</t>
  </si>
  <si>
    <t>Abadia Dos Dourados</t>
  </si>
  <si>
    <t>Alvorada De Minas</t>
  </si>
  <si>
    <t>Amparo Do Serra</t>
  </si>
  <si>
    <t>Antônio Prado De Minas</t>
  </si>
  <si>
    <t>Augusto De Lima</t>
  </si>
  <si>
    <t>Bandeira Do Sul</t>
  </si>
  <si>
    <t>Barão De Cocais</t>
  </si>
  <si>
    <t>Barão De Monte Alto</t>
  </si>
  <si>
    <t>Bela Vista De Minas</t>
  </si>
  <si>
    <t>Bocaina De Minas</t>
  </si>
  <si>
    <t>Bom Jardim De Minas</t>
  </si>
  <si>
    <t>Bom Jesus Da Penha</t>
  </si>
  <si>
    <t>Bom Jesus Do Amparo</t>
  </si>
  <si>
    <t>Bom Jesus Do Galho</t>
  </si>
  <si>
    <t>Bonfinópolis De Minas</t>
  </si>
  <si>
    <t>Bonito De Minas</t>
  </si>
  <si>
    <t>Borda Da Mata</t>
  </si>
  <si>
    <t>Brasilândia De Minas</t>
  </si>
  <si>
    <t>Brasília De Minas</t>
  </si>
  <si>
    <t>Cachoeira Da Prata</t>
  </si>
  <si>
    <t>Cachoeira De Minas</t>
  </si>
  <si>
    <t>Cachoeira De Pajeú</t>
  </si>
  <si>
    <t>Campo Do Meio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</si>
  <si>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</si>
  <si>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</si>
  <si>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</si>
  <si>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</si>
  <si>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</si>
  <si>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</si>
  <si>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</si>
  <si>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Catas Altas Da Noruega</t>
  </si>
  <si>
    <t>Cedro Do Abaeté</t>
  </si>
  <si>
    <t>Central De Minas</t>
  </si>
  <si>
    <t>Chapada Do Norte</t>
  </si>
  <si>
    <t>Claro Dos Poções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</si>
  <si>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</si>
  <si>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</si>
  <si>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</si>
  <si>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</si>
  <si>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</si>
  <si>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</si>
  <si>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</si>
  <si>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</si>
  <si>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</si>
  <si>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Congonhas Do Norte</t>
  </si>
  <si>
    <t>Coração De Jesus</t>
  </si>
  <si>
    <t>Córrego Do Bom Jesus</t>
  </si>
  <si>
    <t>Couto De Magalhães De Minas</t>
  </si>
  <si>
    <t>Cruzeiro Da Fortaleza</t>
  </si>
  <si>
    <t>Curral De Dentro</t>
  </si>
  <si>
    <t>Desterro De Entre Rios</t>
  </si>
  <si>
    <t>Desterro Do Melo</t>
  </si>
  <si>
    <t>Diogo De Vasconcelos</t>
  </si>
  <si>
    <t>Divino Das Laranjeiras</t>
  </si>
  <si>
    <t>Divinolândia De Minas</t>
  </si>
  <si>
    <t>Dona Eusébia</t>
  </si>
  <si>
    <t>Dores De Campos</t>
  </si>
  <si>
    <t>Dores De Guanhães</t>
  </si>
  <si>
    <t>Dores Do Indaiá</t>
  </si>
  <si>
    <t>Dores Do Turvo</t>
  </si>
  <si>
    <t>Entre Rios De Minas</t>
  </si>
  <si>
    <t>Espírito Santo Do Dourado</t>
  </si>
  <si>
    <t>Estrela Do Indaiá</t>
  </si>
  <si>
    <t>Estrela Do Sul</t>
  </si>
  <si>
    <t>Ewbank Da Câmara</t>
  </si>
  <si>
    <t>Felício Dos Santos</t>
  </si>
  <si>
    <t>Fortaleza De Minas</t>
  </si>
  <si>
    <t>Fortuna De Minas</t>
  </si>
  <si>
    <t>Fronteira Dos Vales</t>
  </si>
  <si>
    <t>Fruta De Leite</t>
  </si>
  <si>
    <t>Gouveia</t>
  </si>
  <si>
    <t>Ibitiúra De Minas</t>
  </si>
  <si>
    <t>Icaraí De Minas</t>
  </si>
  <si>
    <t>Imbé De Minas</t>
  </si>
  <si>
    <t>Iraí De Minas</t>
  </si>
  <si>
    <t>Itabirinha</t>
  </si>
  <si>
    <t>Itamarati De Minas</t>
  </si>
  <si>
    <t>Itambé Do Mato Dentro</t>
  </si>
  <si>
    <t>Itaú De Minas</t>
  </si>
  <si>
    <t>Jenipapo De Minas</t>
  </si>
  <si>
    <t>José Gonçalves De Minas</t>
  </si>
  <si>
    <t>Juiz De Fora</t>
  </si>
  <si>
    <t>Lagoa Da Prata</t>
  </si>
  <si>
    <t>Lagoa Dos Patos</t>
  </si>
  <si>
    <t>Leme Do Prado</t>
  </si>
  <si>
    <t>Limeira Do Oeste</t>
  </si>
  <si>
    <t>Madre De Deus De Minas</t>
  </si>
  <si>
    <t>Mar De Espanha</t>
  </si>
  <si>
    <t>Maria Da Fé</t>
  </si>
  <si>
    <t>Maripá De Minas</t>
  </si>
  <si>
    <t>Monte Alegre De Minas</t>
  </si>
  <si>
    <t>Monte Santo De Minas</t>
  </si>
  <si>
    <t>Morada Nova De Minas</t>
  </si>
  <si>
    <t>Morro Da Garça</t>
  </si>
  <si>
    <t>Morro Do Pilar</t>
  </si>
  <si>
    <t>Novo Oriente De Minas</t>
  </si>
  <si>
    <t>Olhos-D'Água</t>
  </si>
  <si>
    <t>Onça De Pitangui</t>
  </si>
  <si>
    <t>Ouro Verde De Minas</t>
  </si>
  <si>
    <t>Pará De Minas</t>
  </si>
  <si>
    <t>Passa-Vinte</t>
  </si>
  <si>
    <t>Patos De Minas</t>
  </si>
  <si>
    <t>Patrocínio Do Muriaé</t>
  </si>
  <si>
    <t>Pedra Do Anta</t>
  </si>
  <si>
    <t>Pedra Do Indaiá</t>
  </si>
  <si>
    <t>Pedras De Maria Da Cruz</t>
  </si>
  <si>
    <t>Piedade De Caratinga</t>
  </si>
  <si>
    <t>Piedade De Ponte Nova</t>
  </si>
  <si>
    <t>Piedade Do Rio Grande</t>
  </si>
  <si>
    <t>Piedade Dos Gerais</t>
  </si>
  <si>
    <t>Pingo-D'Água</t>
  </si>
  <si>
    <t>Piumhi</t>
  </si>
  <si>
    <t>Poços De Caldas</t>
  </si>
  <si>
    <t>Ponto Dos Volantes</t>
  </si>
  <si>
    <t>Prudente De Morais</t>
  </si>
  <si>
    <t>Queluzito</t>
  </si>
  <si>
    <t>Riacho Dos Machados</t>
  </si>
  <si>
    <t>Ribeirão Das Neves</t>
  </si>
  <si>
    <t>Rio Do Prado</t>
  </si>
  <si>
    <t>Rio Pardo De Minas</t>
  </si>
  <si>
    <t>Rochedo De Minas</t>
  </si>
  <si>
    <t>Rosário Da Limeira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</si>
  <si>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</si>
  <si>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</si>
  <si>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</si>
  <si>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</si>
  <si>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</si>
  <si>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</si>
  <si>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</si>
  <si>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</si>
  <si>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</si>
  <si>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</si>
  <si>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</si>
  <si>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</si>
  <si>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</si>
  <si>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</si>
  <si>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</si>
  <si>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</si>
  <si>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</si>
  <si>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</si>
  <si>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</si>
  <si>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</si>
  <si>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</si>
  <si>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</si>
  <si>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</si>
  <si>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</si>
  <si>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</si>
  <si>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</si>
  <si>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</si>
  <si>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</si>
  <si>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</si>
  <si>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</si>
  <si>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</si>
  <si>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</si>
  <si>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</si>
  <si>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</si>
  <si>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</si>
  <si>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</si>
  <si>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</si>
  <si>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</si>
  <si>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</si>
  <si>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</si>
  <si>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</si>
  <si>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</si>
  <si>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</si>
  <si>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</si>
  <si>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</si>
  <si>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</si>
  <si>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</si>
  <si>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</si>
  <si>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</si>
  <si>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</si>
  <si>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</si>
  <si>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</si>
  <si>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</si>
  <si>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</si>
  <si>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</si>
  <si>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</si>
  <si>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</si>
  <si>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</si>
  <si>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</si>
  <si>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</si>
  <si>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</si>
  <si>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</si>
  <si>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</si>
  <si>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</si>
  <si>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</si>
  <si>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</si>
  <si>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</si>
  <si>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</si>
  <si>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</si>
  <si>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</si>
  <si>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</si>
  <si>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</si>
  <si>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Miguel Do Anta</t>
  </si>
  <si>
    <t>São Pedro Da União</t>
  </si>
  <si>
    <t>São Pedro Dos Ferros</t>
  </si>
  <si>
    <t>São Pedro Do Suaçuí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</si>
  <si>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</si>
  <si>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</si>
  <si>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</si>
  <si>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</si>
  <si>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</si>
  <si>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</si>
  <si>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</si>
  <si>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</si>
  <si>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</si>
  <si>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</si>
  <si>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Tomás De Aquino</t>
  </si>
  <si>
    <t>São Vicente De Minas</t>
  </si>
  <si>
    <t>Senhora De Oliveira</t>
  </si>
  <si>
    <t>Senhora Do Porto</t>
  </si>
  <si>
    <t>Senhora Dos Remédios</t>
  </si>
  <si>
    <t>Serra Azul De Minas</t>
  </si>
  <si>
    <t>Serra Da Saudade</t>
  </si>
  <si>
    <t>Serra Dos Aimorés</t>
  </si>
  <si>
    <t>Serra Do Salitre</t>
  </si>
  <si>
    <t>Serranópolis De Minas</t>
  </si>
  <si>
    <t>Soledade De Minas</t>
  </si>
  <si>
    <t>Taquaraçu De Minas</t>
  </si>
  <si>
    <t>Tocos Do Moji</t>
  </si>
  <si>
    <t>União De Minas</t>
  </si>
  <si>
    <t>Uruana De Minas</t>
  </si>
  <si>
    <t>Vargem Grande Do Rio Pardo</t>
  </si>
  <si>
    <t>Varjão De Minas</t>
  </si>
  <si>
    <t>Várzea Da Palma</t>
  </si>
  <si>
    <t>Virgem Da Lapa</t>
  </si>
  <si>
    <t>Visconde Do Rio Branco</t>
  </si>
  <si>
    <t>LIRAa</t>
  </si>
  <si>
    <t>População</t>
  </si>
  <si>
    <t>População (EST. 2017)</t>
  </si>
  <si>
    <t>Casos prováveis de dengue nas 4 últimas semanas, incidência por município, Minas Gerais, 2019</t>
  </si>
  <si>
    <t>Casos prováveis de chikungunya nas 4 últimas semanas, incidência por município, Minas Gerais, 2019</t>
  </si>
  <si>
    <t>Casos prováveis de Zika nas 4 últimas semanas, incidência por município, Minas Gerais, 2019</t>
  </si>
  <si>
    <t>Casos prováveis de Dengue, Chikungunya e Zika nas 4 últimas semanas, incidência por município, Minas Gerais, 2019</t>
  </si>
  <si>
    <t>Sinan 25/03/2019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</si>
</sst>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</cellStyleXfs>
  <cellXfs count="83">
    <xf numFmtId="0" fontId="0" fillId="0" borderId="0" xfId="0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1" applyFont="1" applyFill="1" applyBorder="1" applyProtection="1"/>
    <xf numFmtId="0" fontId="6" fillId="0" borderId="2" xfId="1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/>
    <xf numFmtId="0" fontId="7" fillId="0" borderId="0" xfId="0" applyFont="1"/>
    <xf numFmtId="0" fontId="0" fillId="0" borderId="0" xfId="0" applyBorder="1"/>
    <xf numFmtId="3" fontId="8" fillId="0" borderId="0" xfId="1" applyNumberFormat="1" applyFont="1" applyFill="1" applyBorder="1" applyAlignment="1">
      <alignment horizontal="center"/>
    </xf>
    <xf numFmtId="0" fontId="9" fillId="0" borderId="0" xfId="0" applyFont="1"/>
    <xf numFmtId="3" fontId="0" fillId="0" borderId="0" xfId="0" applyNumberFormat="1" applyAlignment="1">
      <alignment horizontal="center"/>
    </xf>
    <xf numFmtId="3" fontId="6" fillId="0" borderId="0" xfId="2" applyNumberFormat="1" applyFont="1" applyAlignment="1" applyProtection="1">
      <alignment horizontal="center"/>
    </xf>
    <xf numFmtId="0" fontId="0" fillId="0" borderId="0" xfId="0"/>
    <xf numFmtId="0" fontId="0" fillId="0" borderId="0" xfId="0"/>
    <xf numFmtId="3" fontId="2" fillId="0" borderId="0" xfId="0" applyNumberFormat="1" applyFont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0" fillId="0" borderId="0" xfId="0" applyNumberFormat="1"/>
    <xf numFmtId="0" fontId="10" fillId="2" borderId="0" xfId="0" applyFont="1" applyFill="1" applyAlignment="1">
      <alignment horizontal="center" vertical="center"/>
    </xf>
    <xf numFmtId="0" fontId="12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49" fontId="0" fillId="9" borderId="10" xfId="0" applyNumberFormat="1" applyFont="1" applyFill="1" applyBorder="1" applyAlignment="1">
      <alignment horizontal="center"/>
    </xf>
    <xf numFmtId="49" fontId="0" fillId="10" borderId="10" xfId="0" applyNumberFormat="1" applyFont="1" applyFill="1" applyBorder="1" applyAlignment="1">
      <alignment horizontal="center"/>
    </xf>
    <xf numFmtId="49" fontId="0" fillId="11" borderId="11" xfId="0" applyNumberFormat="1" applyFont="1" applyFill="1" applyBorder="1" applyAlignment="1">
      <alignment horizontal="center"/>
    </xf>
    <xf numFmtId="0" fontId="13" fillId="12" borderId="12" xfId="4" applyNumberFormat="1" applyFont="1" applyFill="1" applyBorder="1" applyAlignment="1">
      <alignment horizontal="center" vertical="center"/>
    </xf>
    <xf numFmtId="0" fontId="7" fillId="0" borderId="8" xfId="0" applyFont="1" applyBorder="1"/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12" borderId="14" xfId="4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13" fillId="13" borderId="14" xfId="4" applyNumberFormat="1" applyFont="1" applyFill="1" applyBorder="1" applyAlignment="1">
      <alignment horizontal="center" vertical="center"/>
    </xf>
    <xf numFmtId="0" fontId="7" fillId="13" borderId="2" xfId="0" applyFont="1" applyFill="1" applyBorder="1"/>
    <xf numFmtId="0" fontId="13" fillId="12" borderId="15" xfId="4" applyNumberFormat="1" applyFont="1" applyFill="1" applyBorder="1" applyAlignment="1">
      <alignment horizontal="center" vertical="center"/>
    </xf>
    <xf numFmtId="0" fontId="7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/>
    </xf>
    <xf numFmtId="17" fontId="5" fillId="14" borderId="4" xfId="1" applyNumberFormat="1" applyFont="1" applyFill="1" applyBorder="1" applyAlignment="1" applyProtection="1">
      <alignment horizontal="center" vertical="center"/>
    </xf>
    <xf numFmtId="0" fontId="0" fillId="0" borderId="0" xfId="0"/>
    <xf numFmtId="0" fontId="0" fillId="0" borderId="0" xfId="0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1" applyFont="1" applyFill="1" applyBorder="1" applyAlignment="1" applyProtection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center"/>
    </xf>
    <xf numFmtId="0" fontId="14" fillId="3" borderId="1" xfId="1" applyFont="1" applyFill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center" vertical="center"/>
    </xf>
    <xf numFmtId="0" fontId="14" fillId="3" borderId="3" xfId="1" applyFont="1" applyFill="1" applyBorder="1" applyAlignment="1" applyProtection="1">
      <alignment horizontal="center" vertical="center"/>
    </xf>
    <xf numFmtId="0" fontId="14" fillId="7" borderId="3" xfId="1" applyFont="1" applyFill="1" applyBorder="1" applyAlignment="1" applyProtection="1">
      <alignment horizontal="center" vertical="center"/>
    </xf>
    <xf numFmtId="0" fontId="14" fillId="4" borderId="4" xfId="1" applyFont="1" applyFill="1" applyBorder="1" applyAlignment="1" applyProtection="1">
      <alignment horizontal="center" vertical="center"/>
    </xf>
    <xf numFmtId="0" fontId="14" fillId="4" borderId="3" xfId="1" applyFont="1" applyFill="1" applyBorder="1" applyAlignment="1" applyProtection="1">
      <alignment horizontal="center" vertical="center"/>
    </xf>
    <xf numFmtId="0" fontId="14" fillId="4" borderId="2" xfId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" fillId="14" borderId="19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0" xfId="0" applyFont="1" applyBorder="1" applyAlignment="1">
      <alignment vertical="center"/>
    </xf>
  </cellXfs>
  <cellStyles count="5">
    <cellStyle name="Normal" xfId="0" builtinId="0"/>
    <cellStyle name="Normal 2" xfId="1"/>
    <cellStyle name="Normal 3" xfId="3"/>
    <cellStyle name="Normal_ESTIMATIVAS MUNICIPAIS 2011" xfId="4"/>
    <cellStyle name="Vírgula 2" xfId="2"/>
  </cellStyles>
  <dxfs count="23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10937431/Documents/LIRAa/LIRAa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RAa"/>
      <sheetName val="Outubro 2016"/>
      <sheetName val="Janeiro 2017"/>
      <sheetName val="Março 2017"/>
    </sheetNames>
    <sheetDataSet>
      <sheetData sheetId="0"/>
      <sheetData sheetId="1">
        <row r="4">
          <cell r="A4">
            <v>310110</v>
          </cell>
          <cell r="B4" t="str">
            <v>Aimorés</v>
          </cell>
          <cell r="C4">
            <v>4.3</v>
          </cell>
        </row>
        <row r="5">
          <cell r="A5">
            <v>310150</v>
          </cell>
          <cell r="B5" t="str">
            <v>Além Paraíba</v>
          </cell>
          <cell r="C5">
            <v>1.6</v>
          </cell>
        </row>
        <row r="6">
          <cell r="A6">
            <v>310160</v>
          </cell>
          <cell r="B6" t="str">
            <v>Alfenas</v>
          </cell>
          <cell r="C6">
            <v>0.9</v>
          </cell>
        </row>
        <row r="7">
          <cell r="A7">
            <v>310170</v>
          </cell>
          <cell r="B7" t="str">
            <v>Almenara</v>
          </cell>
          <cell r="C7">
            <v>1.3</v>
          </cell>
        </row>
        <row r="8">
          <cell r="A8">
            <v>310260</v>
          </cell>
          <cell r="B8" t="str">
            <v>Andradas</v>
          </cell>
          <cell r="C8">
            <v>0.8</v>
          </cell>
        </row>
        <row r="9">
          <cell r="A9">
            <v>310340</v>
          </cell>
          <cell r="B9" t="str">
            <v>Araçuaí</v>
          </cell>
          <cell r="C9">
            <v>2.1</v>
          </cell>
        </row>
        <row r="10">
          <cell r="A10">
            <v>310350</v>
          </cell>
          <cell r="B10" t="str">
            <v>Araguari</v>
          </cell>
          <cell r="C10">
            <v>1.6</v>
          </cell>
        </row>
        <row r="11">
          <cell r="A11">
            <v>310400</v>
          </cell>
          <cell r="B11" t="str">
            <v>Araxá</v>
          </cell>
          <cell r="C11">
            <v>0.6</v>
          </cell>
        </row>
        <row r="12">
          <cell r="A12">
            <v>310420</v>
          </cell>
          <cell r="B12" t="str">
            <v>Arcos</v>
          </cell>
          <cell r="C12">
            <v>3.5</v>
          </cell>
        </row>
        <row r="13">
          <cell r="A13">
            <v>310510</v>
          </cell>
          <cell r="B13" t="str">
            <v>Bambuí</v>
          </cell>
          <cell r="C13">
            <v>5.0999999999999996</v>
          </cell>
        </row>
        <row r="14">
          <cell r="A14">
            <v>310560</v>
          </cell>
          <cell r="B14" t="str">
            <v>Barbacena</v>
          </cell>
          <cell r="C14">
            <v>0.3</v>
          </cell>
        </row>
        <row r="15">
          <cell r="A15">
            <v>310670</v>
          </cell>
          <cell r="B15" t="str">
            <v>Betim</v>
          </cell>
          <cell r="C15">
            <v>0.7</v>
          </cell>
        </row>
        <row r="16">
          <cell r="A16">
            <v>310710</v>
          </cell>
          <cell r="B16" t="str">
            <v>Boa Esperança</v>
          </cell>
          <cell r="C16">
            <v>0.9</v>
          </cell>
        </row>
        <row r="17">
          <cell r="A17">
            <v>310730</v>
          </cell>
          <cell r="B17" t="str">
            <v>Bocaiúva</v>
          </cell>
          <cell r="C17">
            <v>2.8</v>
          </cell>
        </row>
        <row r="18">
          <cell r="A18">
            <v>310740</v>
          </cell>
          <cell r="B18" t="str">
            <v>Bom Despacho</v>
          </cell>
          <cell r="C18">
            <v>4.5</v>
          </cell>
        </row>
        <row r="19">
          <cell r="A19">
            <v>310860</v>
          </cell>
          <cell r="B19" t="str">
            <v>Brasília de Minas</v>
          </cell>
          <cell r="C19">
            <v>0.2</v>
          </cell>
        </row>
        <row r="20">
          <cell r="A20">
            <v>310900</v>
          </cell>
          <cell r="B20" t="str">
            <v>Brumadinho</v>
          </cell>
          <cell r="C20">
            <v>0.7</v>
          </cell>
        </row>
        <row r="21">
          <cell r="A21">
            <v>311000</v>
          </cell>
          <cell r="B21" t="str">
            <v>Caeté</v>
          </cell>
          <cell r="C21">
            <v>0.9</v>
          </cell>
        </row>
        <row r="22">
          <cell r="A22">
            <v>311060</v>
          </cell>
          <cell r="B22" t="str">
            <v>Cambuí</v>
          </cell>
          <cell r="C22">
            <v>0.4</v>
          </cell>
        </row>
        <row r="23">
          <cell r="A23">
            <v>311120</v>
          </cell>
          <cell r="B23" t="str">
            <v>Campo Belo</v>
          </cell>
          <cell r="C23">
            <v>2</v>
          </cell>
        </row>
        <row r="24">
          <cell r="A24">
            <v>311160</v>
          </cell>
          <cell r="B24" t="str">
            <v>Campos Gerais</v>
          </cell>
          <cell r="C24">
            <v>0.8</v>
          </cell>
        </row>
        <row r="25">
          <cell r="A25">
            <v>311330</v>
          </cell>
          <cell r="B25" t="str">
            <v>Carangola</v>
          </cell>
          <cell r="C25">
            <v>0</v>
          </cell>
        </row>
        <row r="26">
          <cell r="A26">
            <v>311340</v>
          </cell>
          <cell r="B26" t="str">
            <v>Caratinga</v>
          </cell>
          <cell r="C26">
            <v>1.1000000000000001</v>
          </cell>
        </row>
        <row r="27">
          <cell r="A27">
            <v>311430</v>
          </cell>
          <cell r="B27" t="str">
            <v>Carmo do Paranaíba</v>
          </cell>
          <cell r="C27">
            <v>0.6</v>
          </cell>
        </row>
        <row r="28">
          <cell r="A28">
            <v>311530</v>
          </cell>
          <cell r="B28" t="str">
            <v>Cataguases</v>
          </cell>
          <cell r="C28">
            <v>1.1000000000000001</v>
          </cell>
        </row>
        <row r="29">
          <cell r="A29">
            <v>311660</v>
          </cell>
          <cell r="B29" t="str">
            <v>Cláudio</v>
          </cell>
          <cell r="C29">
            <v>1.3</v>
          </cell>
        </row>
        <row r="30">
          <cell r="A30">
            <v>311730</v>
          </cell>
          <cell r="B30" t="str">
            <v>Conceição das Alagoas</v>
          </cell>
          <cell r="C30">
            <v>0.8</v>
          </cell>
        </row>
        <row r="31">
          <cell r="A31">
            <v>311800</v>
          </cell>
          <cell r="B31" t="str">
            <v>Congonhas</v>
          </cell>
          <cell r="C31">
            <v>0.9</v>
          </cell>
        </row>
        <row r="32">
          <cell r="A32">
            <v>311830</v>
          </cell>
          <cell r="B32" t="str">
            <v>Conselheiro Lafaiete</v>
          </cell>
          <cell r="C32">
            <v>0.1</v>
          </cell>
        </row>
        <row r="33">
          <cell r="A33">
            <v>311860</v>
          </cell>
          <cell r="B33" t="str">
            <v>Contagem</v>
          </cell>
          <cell r="C33">
            <v>0.5</v>
          </cell>
        </row>
        <row r="34">
          <cell r="A34">
            <v>311930</v>
          </cell>
          <cell r="B34" t="str">
            <v>Coromandel</v>
          </cell>
          <cell r="C34">
            <v>0</v>
          </cell>
        </row>
        <row r="35">
          <cell r="A35">
            <v>311940</v>
          </cell>
          <cell r="B35" t="str">
            <v>Coronel Fabriciano</v>
          </cell>
          <cell r="C35">
            <v>0.6</v>
          </cell>
        </row>
        <row r="36">
          <cell r="A36">
            <v>312090</v>
          </cell>
          <cell r="B36" t="str">
            <v>Curvelo</v>
          </cell>
          <cell r="C36">
            <v>2.1</v>
          </cell>
        </row>
        <row r="37">
          <cell r="A37">
            <v>312160</v>
          </cell>
          <cell r="B37" t="str">
            <v>Diamantina</v>
          </cell>
          <cell r="C37">
            <v>0.3</v>
          </cell>
        </row>
        <row r="38">
          <cell r="A38">
            <v>312230</v>
          </cell>
          <cell r="B38" t="str">
            <v>Divinópolis</v>
          </cell>
          <cell r="C38">
            <v>1.6</v>
          </cell>
        </row>
        <row r="39">
          <cell r="A39">
            <v>312320</v>
          </cell>
          <cell r="B39" t="str">
            <v>Dores do Indaiá</v>
          </cell>
          <cell r="C39">
            <v>3.8</v>
          </cell>
        </row>
        <row r="40">
          <cell r="A40">
            <v>312360</v>
          </cell>
          <cell r="B40" t="str">
            <v>Elói Mendes</v>
          </cell>
          <cell r="C40">
            <v>0.4</v>
          </cell>
        </row>
        <row r="41">
          <cell r="A41">
            <v>312410</v>
          </cell>
          <cell r="B41" t="str">
            <v>Esmeraldas</v>
          </cell>
          <cell r="C41">
            <v>2.7</v>
          </cell>
        </row>
        <row r="42">
          <cell r="A42">
            <v>312430</v>
          </cell>
          <cell r="B42" t="str">
            <v>Espinosa</v>
          </cell>
          <cell r="C42">
            <v>1</v>
          </cell>
        </row>
        <row r="43">
          <cell r="A43">
            <v>312510</v>
          </cell>
          <cell r="B43" t="str">
            <v>Extrema</v>
          </cell>
          <cell r="C43">
            <v>0</v>
          </cell>
        </row>
        <row r="44">
          <cell r="A44">
            <v>312610</v>
          </cell>
          <cell r="B44" t="str">
            <v>Formiga</v>
          </cell>
          <cell r="C44">
            <v>2.6</v>
          </cell>
        </row>
        <row r="45">
          <cell r="A45">
            <v>312670</v>
          </cell>
          <cell r="B45" t="str">
            <v>Francisco Sá</v>
          </cell>
          <cell r="C45">
            <v>3.5</v>
          </cell>
        </row>
        <row r="46">
          <cell r="A46">
            <v>312710</v>
          </cell>
          <cell r="B46" t="str">
            <v>Frutal</v>
          </cell>
          <cell r="C46">
            <v>2.2999999999999998</v>
          </cell>
        </row>
        <row r="47">
          <cell r="A47">
            <v>312770</v>
          </cell>
          <cell r="B47" t="str">
            <v>Governador Valadares</v>
          </cell>
          <cell r="C47">
            <v>7.9</v>
          </cell>
        </row>
        <row r="48">
          <cell r="A48">
            <v>312800</v>
          </cell>
          <cell r="B48" t="str">
            <v>Guanhães</v>
          </cell>
          <cell r="C48">
            <v>0</v>
          </cell>
        </row>
        <row r="49">
          <cell r="A49">
            <v>312870</v>
          </cell>
          <cell r="B49" t="str">
            <v>Guaxupé</v>
          </cell>
          <cell r="C49">
            <v>0.6</v>
          </cell>
        </row>
        <row r="50">
          <cell r="A50">
            <v>312980</v>
          </cell>
          <cell r="B50" t="str">
            <v>Ibirité</v>
          </cell>
          <cell r="C50">
            <v>0.5</v>
          </cell>
        </row>
        <row r="51">
          <cell r="A51">
            <v>313010</v>
          </cell>
          <cell r="B51" t="str">
            <v>Igarapé</v>
          </cell>
          <cell r="C51">
            <v>2.2999999999999998</v>
          </cell>
        </row>
        <row r="52">
          <cell r="A52">
            <v>313130</v>
          </cell>
          <cell r="B52" t="str">
            <v>Ipatinga</v>
          </cell>
          <cell r="C52">
            <v>1.4</v>
          </cell>
        </row>
        <row r="53">
          <cell r="A53">
            <v>313170</v>
          </cell>
          <cell r="B53" t="str">
            <v>Itabira</v>
          </cell>
          <cell r="C53">
            <v>1.9</v>
          </cell>
        </row>
        <row r="54">
          <cell r="A54">
            <v>313190</v>
          </cell>
          <cell r="B54" t="str">
            <v>Itabirito</v>
          </cell>
          <cell r="C54">
            <v>1.3</v>
          </cell>
        </row>
        <row r="55">
          <cell r="A55">
            <v>313240</v>
          </cell>
          <cell r="B55" t="str">
            <v>Itajubá</v>
          </cell>
          <cell r="C55">
            <v>0.5</v>
          </cell>
        </row>
        <row r="56">
          <cell r="A56">
            <v>313250</v>
          </cell>
          <cell r="B56" t="str">
            <v>Itamarandiba</v>
          </cell>
          <cell r="C56">
            <v>0.3</v>
          </cell>
        </row>
        <row r="57">
          <cell r="A57">
            <v>313380</v>
          </cell>
          <cell r="B57" t="str">
            <v>Itaúna</v>
          </cell>
          <cell r="C57">
            <v>1</v>
          </cell>
        </row>
        <row r="58">
          <cell r="A58">
            <v>313420</v>
          </cell>
          <cell r="B58" t="str">
            <v>Ituiutaba</v>
          </cell>
          <cell r="C58">
            <v>1.8</v>
          </cell>
        </row>
        <row r="59">
          <cell r="A59">
            <v>313440</v>
          </cell>
          <cell r="B59" t="str">
            <v>Iturama</v>
          </cell>
          <cell r="C59">
            <v>0.2</v>
          </cell>
        </row>
        <row r="60">
          <cell r="A60">
            <v>313490</v>
          </cell>
          <cell r="B60" t="str">
            <v>Jacutinga</v>
          </cell>
          <cell r="C60">
            <v>0.6</v>
          </cell>
        </row>
        <row r="61">
          <cell r="A61">
            <v>313505</v>
          </cell>
          <cell r="B61" t="str">
            <v>Jaíba</v>
          </cell>
          <cell r="C61">
            <v>3.1</v>
          </cell>
        </row>
        <row r="62">
          <cell r="A62">
            <v>313510</v>
          </cell>
          <cell r="B62" t="str">
            <v>Janaúba</v>
          </cell>
          <cell r="C62">
            <v>0.3</v>
          </cell>
        </row>
        <row r="63">
          <cell r="A63">
            <v>313520</v>
          </cell>
          <cell r="B63" t="str">
            <v>Januária</v>
          </cell>
          <cell r="C63">
            <v>0</v>
          </cell>
        </row>
        <row r="64">
          <cell r="A64">
            <v>313620</v>
          </cell>
          <cell r="B64" t="str">
            <v>João Monlevade</v>
          </cell>
          <cell r="C64">
            <v>1.5</v>
          </cell>
        </row>
        <row r="65">
          <cell r="A65">
            <v>313630</v>
          </cell>
          <cell r="B65" t="str">
            <v>João Pinheiro</v>
          </cell>
          <cell r="C65">
            <v>0.6</v>
          </cell>
        </row>
        <row r="66">
          <cell r="A66">
            <v>313665</v>
          </cell>
          <cell r="B66" t="str">
            <v>Juatuba</v>
          </cell>
          <cell r="C66">
            <v>3.3</v>
          </cell>
        </row>
        <row r="67">
          <cell r="A67">
            <v>313670</v>
          </cell>
          <cell r="B67" t="str">
            <v>Juiz de Fora</v>
          </cell>
          <cell r="C67">
            <v>1.6</v>
          </cell>
        </row>
        <row r="68">
          <cell r="A68">
            <v>313720</v>
          </cell>
          <cell r="B68" t="str">
            <v>Lagoa da Prata</v>
          </cell>
          <cell r="C68">
            <v>2.8</v>
          </cell>
        </row>
        <row r="69">
          <cell r="A69">
            <v>313760</v>
          </cell>
          <cell r="B69" t="str">
            <v>Lagoa Santa</v>
          </cell>
          <cell r="C69">
            <v>0.5</v>
          </cell>
        </row>
        <row r="70">
          <cell r="A70">
            <v>313820</v>
          </cell>
          <cell r="B70" t="str">
            <v>Lavras</v>
          </cell>
          <cell r="C70">
            <v>0.1</v>
          </cell>
        </row>
        <row r="71">
          <cell r="A71">
            <v>313840</v>
          </cell>
          <cell r="B71" t="str">
            <v>Leopoldina</v>
          </cell>
          <cell r="C71">
            <v>2.2000000000000002</v>
          </cell>
        </row>
        <row r="72">
          <cell r="A72">
            <v>313900</v>
          </cell>
          <cell r="B72" t="str">
            <v>Machado</v>
          </cell>
          <cell r="C72">
            <v>0.6</v>
          </cell>
        </row>
        <row r="73">
          <cell r="A73">
            <v>313940</v>
          </cell>
          <cell r="B73" t="str">
            <v>Manhuaçu</v>
          </cell>
          <cell r="C73">
            <v>1.4</v>
          </cell>
        </row>
        <row r="74">
          <cell r="A74">
            <v>313960</v>
          </cell>
          <cell r="B74" t="str">
            <v>Mantena</v>
          </cell>
          <cell r="C74">
            <v>1.4</v>
          </cell>
        </row>
        <row r="75">
          <cell r="A75">
            <v>314000</v>
          </cell>
          <cell r="B75" t="str">
            <v>Mariana</v>
          </cell>
          <cell r="C75">
            <v>0.8</v>
          </cell>
        </row>
        <row r="76">
          <cell r="A76">
            <v>314070</v>
          </cell>
          <cell r="B76" t="str">
            <v>Mateus Leme</v>
          </cell>
          <cell r="C76">
            <v>0.2</v>
          </cell>
        </row>
        <row r="77">
          <cell r="A77">
            <v>314110</v>
          </cell>
          <cell r="B77" t="str">
            <v>Matozinhos</v>
          </cell>
          <cell r="C77">
            <v>1.8</v>
          </cell>
        </row>
        <row r="78">
          <cell r="A78">
            <v>314310</v>
          </cell>
          <cell r="B78" t="str">
            <v>Monte Carmelo</v>
          </cell>
          <cell r="C78">
            <v>1.1000000000000001</v>
          </cell>
        </row>
        <row r="79">
          <cell r="A79">
            <v>314330</v>
          </cell>
          <cell r="B79" t="str">
            <v>Montes Claros</v>
          </cell>
          <cell r="C79">
            <v>1.9</v>
          </cell>
        </row>
        <row r="80">
          <cell r="A80">
            <v>314390</v>
          </cell>
          <cell r="B80" t="str">
            <v>Muriaé</v>
          </cell>
          <cell r="C80">
            <v>2.6</v>
          </cell>
        </row>
        <row r="81">
          <cell r="A81">
            <v>314400</v>
          </cell>
          <cell r="B81" t="str">
            <v>Mutum</v>
          </cell>
          <cell r="C81">
            <v>10.199999999999999</v>
          </cell>
        </row>
        <row r="82">
          <cell r="A82">
            <v>314430</v>
          </cell>
          <cell r="B82" t="str">
            <v>Nanuque</v>
          </cell>
          <cell r="C82">
            <v>3</v>
          </cell>
        </row>
        <row r="83">
          <cell r="A83">
            <v>314460</v>
          </cell>
          <cell r="B83" t="str">
            <v>Nepomuceno</v>
          </cell>
          <cell r="C83">
            <v>0</v>
          </cell>
        </row>
        <row r="84">
          <cell r="A84">
            <v>314480</v>
          </cell>
          <cell r="B84" t="str">
            <v>Nova Lima</v>
          </cell>
          <cell r="C84">
            <v>1.2</v>
          </cell>
        </row>
        <row r="85">
          <cell r="A85">
            <v>314520</v>
          </cell>
          <cell r="B85" t="str">
            <v>Nova Serrana</v>
          </cell>
          <cell r="C85">
            <v>2</v>
          </cell>
        </row>
        <row r="86">
          <cell r="A86">
            <v>314530</v>
          </cell>
          <cell r="B86" t="str">
            <v>Novo Cruzeiro</v>
          </cell>
          <cell r="C86">
            <v>4.5999999999999996</v>
          </cell>
        </row>
        <row r="87">
          <cell r="A87">
            <v>314560</v>
          </cell>
          <cell r="B87" t="str">
            <v>Oliveira</v>
          </cell>
          <cell r="C87">
            <v>3.1</v>
          </cell>
        </row>
        <row r="88">
          <cell r="A88">
            <v>314590</v>
          </cell>
          <cell r="B88" t="str">
            <v>Ouro Branco</v>
          </cell>
          <cell r="C88">
            <v>0</v>
          </cell>
        </row>
        <row r="89">
          <cell r="A89">
            <v>314610</v>
          </cell>
          <cell r="B89" t="str">
            <v>Ouro Preto</v>
          </cell>
          <cell r="C89">
            <v>0</v>
          </cell>
        </row>
        <row r="90">
          <cell r="A90">
            <v>314700</v>
          </cell>
          <cell r="B90" t="str">
            <v>Paracatu</v>
          </cell>
          <cell r="C90">
            <v>4.2</v>
          </cell>
        </row>
        <row r="91">
          <cell r="A91">
            <v>314710</v>
          </cell>
          <cell r="B91" t="str">
            <v>Pará de Minas</v>
          </cell>
          <cell r="C91">
            <v>2.4</v>
          </cell>
        </row>
        <row r="92">
          <cell r="A92">
            <v>314730</v>
          </cell>
          <cell r="B92" t="str">
            <v>Paraisópolis</v>
          </cell>
          <cell r="C92">
            <v>0</v>
          </cell>
        </row>
        <row r="93">
          <cell r="A93">
            <v>314790</v>
          </cell>
          <cell r="B93" t="str">
            <v>Passos</v>
          </cell>
          <cell r="C93">
            <v>1</v>
          </cell>
        </row>
        <row r="94">
          <cell r="A94">
            <v>314800</v>
          </cell>
          <cell r="B94" t="str">
            <v>Patos de Minas</v>
          </cell>
          <cell r="C94">
            <v>0.5</v>
          </cell>
        </row>
        <row r="95">
          <cell r="A95">
            <v>314810</v>
          </cell>
          <cell r="B95" t="str">
            <v>Patrocínio</v>
          </cell>
          <cell r="C95">
            <v>1</v>
          </cell>
        </row>
        <row r="96">
          <cell r="A96">
            <v>314930</v>
          </cell>
          <cell r="B96" t="str">
            <v>Pedro Leopoldo</v>
          </cell>
          <cell r="C96">
            <v>1</v>
          </cell>
        </row>
        <row r="97">
          <cell r="A97">
            <v>315120</v>
          </cell>
          <cell r="B97" t="str">
            <v>Pirapora</v>
          </cell>
          <cell r="C97">
            <v>1.8</v>
          </cell>
        </row>
        <row r="98">
          <cell r="A98">
            <v>315140</v>
          </cell>
          <cell r="B98" t="str">
            <v>Pitangui</v>
          </cell>
          <cell r="C98">
            <v>2.2999999999999998</v>
          </cell>
        </row>
        <row r="99">
          <cell r="A99">
            <v>315150</v>
          </cell>
          <cell r="B99" t="str">
            <v>Piumhi</v>
          </cell>
          <cell r="C99">
            <v>3.8</v>
          </cell>
        </row>
        <row r="100">
          <cell r="A100">
            <v>315180</v>
          </cell>
          <cell r="B100" t="str">
            <v>Poços de Caldas</v>
          </cell>
          <cell r="C100">
            <v>0.1</v>
          </cell>
        </row>
        <row r="101">
          <cell r="A101">
            <v>315200</v>
          </cell>
          <cell r="B101" t="str">
            <v>Pompéu</v>
          </cell>
          <cell r="C101">
            <v>1.9</v>
          </cell>
        </row>
        <row r="102">
          <cell r="A102">
            <v>315210</v>
          </cell>
          <cell r="B102" t="str">
            <v>Ponte Nova</v>
          </cell>
          <cell r="C102">
            <v>1.3</v>
          </cell>
        </row>
        <row r="103">
          <cell r="A103">
            <v>315220</v>
          </cell>
          <cell r="B103" t="str">
            <v>Porteirinha</v>
          </cell>
          <cell r="C103">
            <v>0.2</v>
          </cell>
        </row>
        <row r="104">
          <cell r="A104">
            <v>315250</v>
          </cell>
          <cell r="B104" t="str">
            <v>Pouso Alegre</v>
          </cell>
          <cell r="C104">
            <v>0.5</v>
          </cell>
        </row>
        <row r="105">
          <cell r="A105">
            <v>315280</v>
          </cell>
          <cell r="B105" t="str">
            <v>Prata</v>
          </cell>
          <cell r="C105">
            <v>0.4</v>
          </cell>
        </row>
        <row r="106">
          <cell r="A106">
            <v>315460</v>
          </cell>
          <cell r="B106" t="str">
            <v>Ribeirão das Neves</v>
          </cell>
          <cell r="C106">
            <v>1.1000000000000001</v>
          </cell>
        </row>
        <row r="107">
          <cell r="A107">
            <v>315670</v>
          </cell>
          <cell r="B107" t="str">
            <v>Sabará</v>
          </cell>
          <cell r="C107">
            <v>1.2</v>
          </cell>
        </row>
        <row r="108">
          <cell r="A108">
            <v>315700</v>
          </cell>
          <cell r="B108" t="str">
            <v>Salinas</v>
          </cell>
          <cell r="C108">
            <v>1.4</v>
          </cell>
        </row>
        <row r="109">
          <cell r="A109">
            <v>315780</v>
          </cell>
          <cell r="B109" t="str">
            <v>Santa Luzia</v>
          </cell>
          <cell r="C109">
            <v>0.2</v>
          </cell>
        </row>
        <row r="110">
          <cell r="A110">
            <v>315895</v>
          </cell>
          <cell r="B110" t="str">
            <v>Santana do Paraíso</v>
          </cell>
          <cell r="C110">
            <v>2.6</v>
          </cell>
        </row>
        <row r="111">
          <cell r="A111">
            <v>315960</v>
          </cell>
          <cell r="B111" t="str">
            <v>Santa Rita do Sapucaí</v>
          </cell>
          <cell r="C111">
            <v>0.3</v>
          </cell>
        </row>
        <row r="112">
          <cell r="A112">
            <v>316040</v>
          </cell>
          <cell r="B112" t="str">
            <v>Santo Antônio do Monte</v>
          </cell>
          <cell r="C112">
            <v>2.2000000000000002</v>
          </cell>
        </row>
        <row r="113">
          <cell r="A113">
            <v>316070</v>
          </cell>
          <cell r="B113" t="str">
            <v>Santos Dumont</v>
          </cell>
          <cell r="C113">
            <v>0</v>
          </cell>
        </row>
        <row r="114">
          <cell r="A114">
            <v>316100</v>
          </cell>
          <cell r="B114" t="str">
            <v>São Domingos do Prata</v>
          </cell>
          <cell r="C114">
            <v>1.4</v>
          </cell>
        </row>
        <row r="115">
          <cell r="A115">
            <v>316110</v>
          </cell>
          <cell r="B115" t="str">
            <v>São Francisco</v>
          </cell>
          <cell r="C115">
            <v>0</v>
          </cell>
        </row>
        <row r="116">
          <cell r="A116">
            <v>316210</v>
          </cell>
          <cell r="B116" t="str">
            <v>São Gotardo</v>
          </cell>
          <cell r="C116">
            <v>2.2000000000000002</v>
          </cell>
        </row>
        <row r="117">
          <cell r="A117">
            <v>316240</v>
          </cell>
          <cell r="B117" t="str">
            <v>São João da Ponte</v>
          </cell>
          <cell r="C117">
            <v>1.3</v>
          </cell>
        </row>
        <row r="118">
          <cell r="A118">
            <v>316250</v>
          </cell>
          <cell r="B118" t="str">
            <v>São João del Rei</v>
          </cell>
          <cell r="C118">
            <v>1.1000000000000001</v>
          </cell>
        </row>
        <row r="119">
          <cell r="A119">
            <v>316290</v>
          </cell>
          <cell r="B119" t="str">
            <v>São João Nepomuceno</v>
          </cell>
          <cell r="C119">
            <v>0.8</v>
          </cell>
        </row>
        <row r="120">
          <cell r="A120">
            <v>316292</v>
          </cell>
          <cell r="B120" t="str">
            <v>São Joaquim de Bicas</v>
          </cell>
          <cell r="C120">
            <v>0.8</v>
          </cell>
        </row>
        <row r="121">
          <cell r="A121">
            <v>316370</v>
          </cell>
          <cell r="B121" t="str">
            <v>São Lourenço</v>
          </cell>
          <cell r="C121">
            <v>0.4</v>
          </cell>
        </row>
        <row r="122">
          <cell r="A122">
            <v>316470</v>
          </cell>
          <cell r="B122" t="str">
            <v>São Sebastião do Paraíso</v>
          </cell>
          <cell r="C122">
            <v>2</v>
          </cell>
        </row>
        <row r="123">
          <cell r="A123">
            <v>316553</v>
          </cell>
          <cell r="B123" t="str">
            <v>Sarzedo</v>
          </cell>
          <cell r="C123">
            <v>0.7</v>
          </cell>
        </row>
        <row r="124">
          <cell r="A124">
            <v>316720</v>
          </cell>
          <cell r="B124" t="str">
            <v>Sete Lagoas</v>
          </cell>
          <cell r="C124">
            <v>2.4</v>
          </cell>
        </row>
        <row r="125">
          <cell r="A125">
            <v>316800</v>
          </cell>
          <cell r="B125" t="str">
            <v>Taiobeiras</v>
          </cell>
          <cell r="C125">
            <v>1</v>
          </cell>
        </row>
        <row r="126">
          <cell r="A126">
            <v>316860</v>
          </cell>
          <cell r="B126" t="str">
            <v>Teófilo Otoni</v>
          </cell>
          <cell r="C126">
            <v>1.3</v>
          </cell>
        </row>
        <row r="127">
          <cell r="A127">
            <v>316870</v>
          </cell>
          <cell r="B127" t="str">
            <v>Timóteo</v>
          </cell>
          <cell r="C127">
            <v>2.5</v>
          </cell>
        </row>
        <row r="128">
          <cell r="A128">
            <v>316930</v>
          </cell>
          <cell r="B128" t="str">
            <v>Três Corações</v>
          </cell>
          <cell r="C128">
            <v>0.3</v>
          </cell>
        </row>
        <row r="129">
          <cell r="A129">
            <v>316935</v>
          </cell>
          <cell r="B129" t="str">
            <v>Três Marias</v>
          </cell>
          <cell r="C129">
            <v>2</v>
          </cell>
        </row>
        <row r="130">
          <cell r="A130">
            <v>316940</v>
          </cell>
          <cell r="B130" t="str">
            <v>Três Pontas</v>
          </cell>
          <cell r="C130">
            <v>0.6</v>
          </cell>
        </row>
        <row r="131">
          <cell r="A131">
            <v>316990</v>
          </cell>
          <cell r="B131" t="str">
            <v>Ubá</v>
          </cell>
          <cell r="C131">
            <v>3.8</v>
          </cell>
        </row>
        <row r="132">
          <cell r="A132">
            <v>317010</v>
          </cell>
          <cell r="B132" t="str">
            <v>Uberaba</v>
          </cell>
          <cell r="C132">
            <v>1.6</v>
          </cell>
        </row>
        <row r="133">
          <cell r="A133">
            <v>317020</v>
          </cell>
          <cell r="B133" t="str">
            <v>Uberlândia</v>
          </cell>
          <cell r="C133">
            <v>2.1</v>
          </cell>
        </row>
        <row r="134">
          <cell r="A134">
            <v>317040</v>
          </cell>
          <cell r="B134" t="str">
            <v>Unaí</v>
          </cell>
          <cell r="C134">
            <v>1.3</v>
          </cell>
        </row>
        <row r="135">
          <cell r="A135">
            <v>317070</v>
          </cell>
          <cell r="B135" t="str">
            <v>Varginha</v>
          </cell>
          <cell r="C135">
            <v>1.1000000000000001</v>
          </cell>
        </row>
        <row r="136">
          <cell r="A136">
            <v>317080</v>
          </cell>
          <cell r="B136" t="str">
            <v>Várzea da Palma</v>
          </cell>
          <cell r="C136">
            <v>2.2999999999999998</v>
          </cell>
        </row>
        <row r="137">
          <cell r="A137">
            <v>317100</v>
          </cell>
          <cell r="B137" t="str">
            <v>Vazante</v>
          </cell>
          <cell r="C137">
            <v>1</v>
          </cell>
        </row>
        <row r="138">
          <cell r="A138">
            <v>317120</v>
          </cell>
          <cell r="B138" t="str">
            <v>Vespasiano</v>
          </cell>
          <cell r="C138">
            <v>2.1</v>
          </cell>
        </row>
        <row r="139">
          <cell r="A139">
            <v>317130</v>
          </cell>
          <cell r="B139" t="str">
            <v>Viçosa</v>
          </cell>
          <cell r="C139">
            <v>0.3</v>
          </cell>
        </row>
        <row r="140">
          <cell r="A140">
            <v>317200</v>
          </cell>
          <cell r="B140" t="str">
            <v>Visconde do Rio Branco</v>
          </cell>
          <cell r="C140">
            <v>2.2999999999999998</v>
          </cell>
        </row>
      </sheetData>
      <sheetData sheetId="2">
        <row r="4">
          <cell r="A4">
            <v>310110</v>
          </cell>
          <cell r="B4" t="str">
            <v>Aimorés</v>
          </cell>
          <cell r="C4">
            <v>5.6</v>
          </cell>
        </row>
        <row r="5">
          <cell r="A5">
            <v>310150</v>
          </cell>
          <cell r="B5" t="str">
            <v>Além Paraíba</v>
          </cell>
          <cell r="C5">
            <v>2.6</v>
          </cell>
        </row>
        <row r="6">
          <cell r="A6">
            <v>310160</v>
          </cell>
          <cell r="B6" t="str">
            <v>Alfenas</v>
          </cell>
          <cell r="C6">
            <v>2.5</v>
          </cell>
        </row>
        <row r="7">
          <cell r="A7">
            <v>310170</v>
          </cell>
          <cell r="B7" t="str">
            <v>Almenara</v>
          </cell>
          <cell r="C7">
            <v>2.1</v>
          </cell>
        </row>
        <row r="8">
          <cell r="A8">
            <v>310260</v>
          </cell>
          <cell r="B8" t="str">
            <v>Andradas</v>
          </cell>
          <cell r="C8">
            <v>3.1</v>
          </cell>
        </row>
        <row r="9">
          <cell r="A9">
            <v>310340</v>
          </cell>
          <cell r="B9" t="str">
            <v>Araçuaí</v>
          </cell>
          <cell r="C9">
            <v>4.2</v>
          </cell>
        </row>
        <row r="10">
          <cell r="A10">
            <v>310350</v>
          </cell>
          <cell r="B10" t="str">
            <v>Araguari</v>
          </cell>
          <cell r="C10">
            <v>3.8</v>
          </cell>
        </row>
        <row r="11">
          <cell r="A11">
            <v>310400</v>
          </cell>
          <cell r="B11" t="str">
            <v>Araxá</v>
          </cell>
          <cell r="C11">
            <v>0.5</v>
          </cell>
        </row>
        <row r="12">
          <cell r="A12">
            <v>310420</v>
          </cell>
          <cell r="B12" t="str">
            <v>Arcos</v>
          </cell>
          <cell r="C12">
            <v>3.8</v>
          </cell>
        </row>
        <row r="13">
          <cell r="A13">
            <v>310510</v>
          </cell>
          <cell r="B13" t="str">
            <v>Bambuí</v>
          </cell>
          <cell r="C13">
            <v>8.4</v>
          </cell>
        </row>
        <row r="14">
          <cell r="A14">
            <v>310560</v>
          </cell>
          <cell r="B14" t="str">
            <v>Barbacena</v>
          </cell>
          <cell r="C14">
            <v>2</v>
          </cell>
        </row>
        <row r="15">
          <cell r="A15">
            <v>310670</v>
          </cell>
          <cell r="B15" t="str">
            <v>Betim</v>
          </cell>
          <cell r="C15">
            <v>1.5</v>
          </cell>
        </row>
        <row r="16">
          <cell r="A16">
            <v>310710</v>
          </cell>
          <cell r="B16" t="str">
            <v>Boa Esperança</v>
          </cell>
          <cell r="C16">
            <v>3.4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7.4</v>
          </cell>
        </row>
        <row r="19">
          <cell r="A19">
            <v>310860</v>
          </cell>
          <cell r="B19" t="str">
            <v>Brasília de Minas</v>
          </cell>
          <cell r="C19">
            <v>2.5</v>
          </cell>
        </row>
        <row r="20">
          <cell r="A20">
            <v>311000</v>
          </cell>
          <cell r="B20" t="str">
            <v>Caeté</v>
          </cell>
          <cell r="C20">
            <v>1.8</v>
          </cell>
        </row>
        <row r="21">
          <cell r="A21">
            <v>311110</v>
          </cell>
          <cell r="B21" t="str">
            <v>Campina Verde</v>
          </cell>
          <cell r="C21">
            <v>2.4</v>
          </cell>
        </row>
        <row r="22">
          <cell r="A22">
            <v>311120</v>
          </cell>
          <cell r="B22" t="str">
            <v>Campo Belo</v>
          </cell>
          <cell r="C22">
            <v>3.1</v>
          </cell>
        </row>
        <row r="23">
          <cell r="A23">
            <v>311160</v>
          </cell>
          <cell r="B23" t="str">
            <v>Campos Gerais</v>
          </cell>
          <cell r="C23">
            <v>1.3</v>
          </cell>
        </row>
        <row r="24">
          <cell r="A24">
            <v>311340</v>
          </cell>
          <cell r="B24" t="str">
            <v>Caratinga</v>
          </cell>
          <cell r="C24">
            <v>4.5999999999999996</v>
          </cell>
        </row>
        <row r="25">
          <cell r="A25">
            <v>311430</v>
          </cell>
          <cell r="B25" t="str">
            <v>Carmo do Paranaíba</v>
          </cell>
          <cell r="C25">
            <v>1.1000000000000001</v>
          </cell>
        </row>
        <row r="26">
          <cell r="A26">
            <v>311530</v>
          </cell>
          <cell r="B26" t="str">
            <v>Cataguases</v>
          </cell>
          <cell r="C26">
            <v>1.5</v>
          </cell>
        </row>
        <row r="27">
          <cell r="A27">
            <v>311660</v>
          </cell>
          <cell r="B27" t="str">
            <v>Cláudio</v>
          </cell>
          <cell r="C27">
            <v>3.6</v>
          </cell>
        </row>
        <row r="28">
          <cell r="A28">
            <v>311730</v>
          </cell>
          <cell r="B28" t="str">
            <v>Conceição das Alagoas</v>
          </cell>
          <cell r="C28">
            <v>3.7</v>
          </cell>
        </row>
        <row r="29">
          <cell r="A29">
            <v>311800</v>
          </cell>
          <cell r="B29" t="str">
            <v>Congonhas</v>
          </cell>
          <cell r="C29">
            <v>0.7</v>
          </cell>
        </row>
        <row r="30">
          <cell r="A30">
            <v>311830</v>
          </cell>
          <cell r="B30" t="str">
            <v>Conselheiro Lafaiete</v>
          </cell>
          <cell r="C30">
            <v>0.5</v>
          </cell>
        </row>
        <row r="31">
          <cell r="A31">
            <v>311860</v>
          </cell>
          <cell r="B31" t="str">
            <v>Contagem</v>
          </cell>
          <cell r="C31">
            <v>1.1000000000000001</v>
          </cell>
        </row>
        <row r="32">
          <cell r="A32">
            <v>311930</v>
          </cell>
          <cell r="B32" t="str">
            <v>Coromandel</v>
          </cell>
          <cell r="C32">
            <v>0.2</v>
          </cell>
        </row>
        <row r="33">
          <cell r="A33">
            <v>311940</v>
          </cell>
          <cell r="B33" t="str">
            <v>Coronel Fabriciano</v>
          </cell>
          <cell r="C33">
            <v>0.7</v>
          </cell>
        </row>
        <row r="34">
          <cell r="A34">
            <v>312090</v>
          </cell>
          <cell r="B34" t="str">
            <v>Curvelo</v>
          </cell>
          <cell r="C34">
            <v>4</v>
          </cell>
        </row>
        <row r="35">
          <cell r="A35">
            <v>312160</v>
          </cell>
          <cell r="B35" t="str">
            <v>Diamantina</v>
          </cell>
          <cell r="C35">
            <v>0.8</v>
          </cell>
        </row>
        <row r="36">
          <cell r="A36">
            <v>312230</v>
          </cell>
          <cell r="B36" t="str">
            <v>Divinópolis</v>
          </cell>
          <cell r="C36">
            <v>3.1</v>
          </cell>
        </row>
        <row r="37">
          <cell r="A37">
            <v>312320</v>
          </cell>
          <cell r="B37" t="str">
            <v>Dores do Indaiá</v>
          </cell>
          <cell r="C37">
            <v>5.5</v>
          </cell>
        </row>
        <row r="38">
          <cell r="A38">
            <v>312360</v>
          </cell>
          <cell r="B38" t="str">
            <v>Elói Mendes</v>
          </cell>
          <cell r="C38">
            <v>2</v>
          </cell>
        </row>
        <row r="39">
          <cell r="A39">
            <v>312410</v>
          </cell>
          <cell r="B39" t="str">
            <v>Esmeraldas</v>
          </cell>
          <cell r="C39">
            <v>2.6</v>
          </cell>
        </row>
        <row r="40">
          <cell r="A40">
            <v>312430</v>
          </cell>
          <cell r="B40" t="str">
            <v>Espinosa</v>
          </cell>
          <cell r="C40">
            <v>1.1000000000000001</v>
          </cell>
        </row>
        <row r="41">
          <cell r="A41">
            <v>312610</v>
          </cell>
          <cell r="B41" t="str">
            <v>Formiga</v>
          </cell>
          <cell r="C41">
            <v>6.4</v>
          </cell>
        </row>
        <row r="42">
          <cell r="A42">
            <v>312670</v>
          </cell>
          <cell r="B42" t="str">
            <v>Francisco Sá</v>
          </cell>
          <cell r="C42">
            <v>2.4</v>
          </cell>
        </row>
        <row r="43">
          <cell r="A43">
            <v>312710</v>
          </cell>
          <cell r="B43" t="str">
            <v>Frutal</v>
          </cell>
          <cell r="C43">
            <v>4</v>
          </cell>
        </row>
        <row r="44">
          <cell r="A44">
            <v>312770</v>
          </cell>
          <cell r="B44" t="str">
            <v>Governador Valadares</v>
          </cell>
          <cell r="C44">
            <v>9.6999999999999993</v>
          </cell>
        </row>
        <row r="45">
          <cell r="A45">
            <v>312800</v>
          </cell>
          <cell r="B45" t="str">
            <v>Guanhães</v>
          </cell>
          <cell r="C45">
            <v>0.8</v>
          </cell>
        </row>
        <row r="46">
          <cell r="A46">
            <v>312870</v>
          </cell>
          <cell r="B46" t="str">
            <v>Guaxupé</v>
          </cell>
          <cell r="C46">
            <v>0.1</v>
          </cell>
        </row>
        <row r="47">
          <cell r="A47">
            <v>312980</v>
          </cell>
          <cell r="B47" t="str">
            <v>Ibirité</v>
          </cell>
          <cell r="C47">
            <v>0.8</v>
          </cell>
        </row>
        <row r="48">
          <cell r="A48">
            <v>313010</v>
          </cell>
          <cell r="B48" t="str">
            <v>Igarapé</v>
          </cell>
          <cell r="C48">
            <v>4.5999999999999996</v>
          </cell>
        </row>
        <row r="49">
          <cell r="A49">
            <v>313130</v>
          </cell>
          <cell r="B49" t="str">
            <v>Ipatinga</v>
          </cell>
          <cell r="C49">
            <v>1.5</v>
          </cell>
        </row>
        <row r="50">
          <cell r="A50">
            <v>313170</v>
          </cell>
          <cell r="B50" t="str">
            <v>Itabira</v>
          </cell>
          <cell r="C50">
            <v>4.7</v>
          </cell>
        </row>
        <row r="51">
          <cell r="A51">
            <v>313190</v>
          </cell>
          <cell r="B51" t="str">
            <v>Itabirito</v>
          </cell>
          <cell r="C51">
            <v>1.5</v>
          </cell>
        </row>
        <row r="52">
          <cell r="A52">
            <v>313240</v>
          </cell>
          <cell r="B52" t="str">
            <v>Itajubá</v>
          </cell>
          <cell r="C52">
            <v>1.9</v>
          </cell>
        </row>
        <row r="53">
          <cell r="A53">
            <v>313250</v>
          </cell>
          <cell r="B53" t="str">
            <v>Itamarandiba</v>
          </cell>
          <cell r="C53">
            <v>1.1000000000000001</v>
          </cell>
        </row>
        <row r="54">
          <cell r="A54">
            <v>313380</v>
          </cell>
          <cell r="B54" t="str">
            <v>Itaúna</v>
          </cell>
          <cell r="C54">
            <v>3</v>
          </cell>
        </row>
        <row r="55">
          <cell r="A55">
            <v>313420</v>
          </cell>
          <cell r="B55" t="str">
            <v>Ituiutaba</v>
          </cell>
          <cell r="C55">
            <v>4.5</v>
          </cell>
        </row>
        <row r="56">
          <cell r="A56">
            <v>313440</v>
          </cell>
          <cell r="B56" t="str">
            <v>Iturama</v>
          </cell>
          <cell r="C56">
            <v>1</v>
          </cell>
        </row>
        <row r="57">
          <cell r="A57">
            <v>313490</v>
          </cell>
          <cell r="B57" t="str">
            <v>Jacutinga</v>
          </cell>
          <cell r="C57">
            <v>0.8</v>
          </cell>
        </row>
        <row r="58">
          <cell r="A58">
            <v>313510</v>
          </cell>
          <cell r="B58" t="str">
            <v>Janaúba</v>
          </cell>
          <cell r="C58">
            <v>0.8</v>
          </cell>
        </row>
        <row r="59">
          <cell r="A59">
            <v>313520</v>
          </cell>
          <cell r="B59" t="str">
            <v>Januária</v>
          </cell>
          <cell r="C59">
            <v>0.6</v>
          </cell>
        </row>
        <row r="60">
          <cell r="A60">
            <v>313620</v>
          </cell>
          <cell r="B60" t="str">
            <v>João Monlevade</v>
          </cell>
          <cell r="C60">
            <v>1</v>
          </cell>
        </row>
        <row r="61">
          <cell r="A61">
            <v>313630</v>
          </cell>
          <cell r="B61" t="str">
            <v>João Pinheiro</v>
          </cell>
          <cell r="C61">
            <v>1.7</v>
          </cell>
        </row>
        <row r="62">
          <cell r="A62">
            <v>313665</v>
          </cell>
          <cell r="B62" t="str">
            <v>Juatuba</v>
          </cell>
          <cell r="C62">
            <v>8.5</v>
          </cell>
        </row>
        <row r="63">
          <cell r="A63">
            <v>313670</v>
          </cell>
          <cell r="B63" t="str">
            <v>Juiz de Fora</v>
          </cell>
          <cell r="C63">
            <v>3.4</v>
          </cell>
        </row>
        <row r="64">
          <cell r="A64">
            <v>313720</v>
          </cell>
          <cell r="B64" t="str">
            <v>Lagoa da Prata</v>
          </cell>
          <cell r="C64">
            <v>3.5</v>
          </cell>
        </row>
        <row r="65">
          <cell r="A65">
            <v>313760</v>
          </cell>
          <cell r="B65" t="str">
            <v>Lagoa Santa</v>
          </cell>
          <cell r="C65">
            <v>0.3</v>
          </cell>
        </row>
        <row r="66">
          <cell r="A66">
            <v>313820</v>
          </cell>
          <cell r="B66" t="str">
            <v>Lavras</v>
          </cell>
          <cell r="C66">
            <v>2.1</v>
          </cell>
        </row>
        <row r="67">
          <cell r="A67">
            <v>313840</v>
          </cell>
          <cell r="B67" t="str">
            <v>Leopoldina</v>
          </cell>
          <cell r="C67">
            <v>4.3</v>
          </cell>
        </row>
        <row r="68">
          <cell r="A68">
            <v>313900</v>
          </cell>
          <cell r="B68" t="str">
            <v>Machado</v>
          </cell>
          <cell r="C68">
            <v>0.5</v>
          </cell>
        </row>
        <row r="69">
          <cell r="A69">
            <v>313940</v>
          </cell>
          <cell r="B69" t="str">
            <v>Manhuaçu</v>
          </cell>
          <cell r="C69">
            <v>3.8</v>
          </cell>
        </row>
        <row r="70">
          <cell r="A70">
            <v>313960</v>
          </cell>
          <cell r="B70" t="str">
            <v>Mantena</v>
          </cell>
          <cell r="C70">
            <v>1.3</v>
          </cell>
        </row>
        <row r="71">
          <cell r="A71">
            <v>314000</v>
          </cell>
          <cell r="B71" t="str">
            <v>Mariana</v>
          </cell>
          <cell r="C71">
            <v>1.2</v>
          </cell>
        </row>
        <row r="72">
          <cell r="A72">
            <v>314070</v>
          </cell>
          <cell r="B72" t="str">
            <v>Mateus Leme</v>
          </cell>
          <cell r="C72">
            <v>1.9</v>
          </cell>
        </row>
        <row r="73">
          <cell r="A73">
            <v>314110</v>
          </cell>
          <cell r="B73" t="str">
            <v>Matozinhos</v>
          </cell>
          <cell r="C73">
            <v>4.2</v>
          </cell>
        </row>
        <row r="74">
          <cell r="A74">
            <v>314280</v>
          </cell>
          <cell r="B74" t="str">
            <v>Monte Alegre de Minas</v>
          </cell>
          <cell r="C74">
            <v>3.7</v>
          </cell>
        </row>
        <row r="75">
          <cell r="A75">
            <v>314310</v>
          </cell>
          <cell r="B75" t="str">
            <v>Monte Carmelo</v>
          </cell>
          <cell r="C75">
            <v>1.4</v>
          </cell>
        </row>
        <row r="76">
          <cell r="A76">
            <v>314330</v>
          </cell>
          <cell r="B76" t="str">
            <v>Montes Claros</v>
          </cell>
          <cell r="C76">
            <v>3.4</v>
          </cell>
        </row>
        <row r="77">
          <cell r="A77">
            <v>314390</v>
          </cell>
          <cell r="B77" t="str">
            <v>Muriaé</v>
          </cell>
          <cell r="C77">
            <v>2.4</v>
          </cell>
        </row>
        <row r="78">
          <cell r="A78">
            <v>314400</v>
          </cell>
          <cell r="B78" t="str">
            <v>Mutum</v>
          </cell>
          <cell r="C78">
            <v>3</v>
          </cell>
        </row>
        <row r="79">
          <cell r="A79">
            <v>314430</v>
          </cell>
          <cell r="B79" t="str">
            <v>Nanuque</v>
          </cell>
          <cell r="C79">
            <v>3</v>
          </cell>
        </row>
        <row r="80">
          <cell r="A80">
            <v>314460</v>
          </cell>
          <cell r="B80" t="str">
            <v>Nepomuceno</v>
          </cell>
          <cell r="C80">
            <v>1.9</v>
          </cell>
        </row>
        <row r="81">
          <cell r="A81">
            <v>314480</v>
          </cell>
          <cell r="B81" t="str">
            <v>Nova Lima</v>
          </cell>
          <cell r="C81">
            <v>2.9</v>
          </cell>
        </row>
        <row r="82">
          <cell r="A82">
            <v>314520</v>
          </cell>
          <cell r="B82" t="str">
            <v>Nova Serrana</v>
          </cell>
          <cell r="C82">
            <v>5.4</v>
          </cell>
        </row>
        <row r="83">
          <cell r="A83">
            <v>314530</v>
          </cell>
          <cell r="B83" t="str">
            <v>Novo Cruzeiro</v>
          </cell>
          <cell r="C83">
            <v>4.5</v>
          </cell>
        </row>
        <row r="84">
          <cell r="A84">
            <v>314560</v>
          </cell>
          <cell r="B84" t="str">
            <v>Oliveira</v>
          </cell>
          <cell r="C84">
            <v>2</v>
          </cell>
        </row>
        <row r="85">
          <cell r="A85">
            <v>314610</v>
          </cell>
          <cell r="B85" t="str">
            <v>Ouro Preto</v>
          </cell>
          <cell r="C85">
            <v>0.4</v>
          </cell>
        </row>
        <row r="86">
          <cell r="A86">
            <v>314700</v>
          </cell>
          <cell r="B86" t="str">
            <v>Paracatu</v>
          </cell>
          <cell r="C86">
            <v>7.5</v>
          </cell>
        </row>
        <row r="87">
          <cell r="A87">
            <v>314710</v>
          </cell>
          <cell r="B87" t="str">
            <v>Pará de Minas</v>
          </cell>
          <cell r="C87">
            <v>4.8</v>
          </cell>
        </row>
        <row r="88">
          <cell r="A88">
            <v>314730</v>
          </cell>
          <cell r="B88" t="str">
            <v>Paraisópolis</v>
          </cell>
          <cell r="C88">
            <v>2.2000000000000002</v>
          </cell>
        </row>
        <row r="89">
          <cell r="A89">
            <v>314790</v>
          </cell>
          <cell r="B89" t="str">
            <v>Passos</v>
          </cell>
          <cell r="C89">
            <v>1.7</v>
          </cell>
        </row>
        <row r="90">
          <cell r="A90">
            <v>314800</v>
          </cell>
          <cell r="B90" t="str">
            <v>Patos de Minas</v>
          </cell>
          <cell r="C90">
            <v>1.7</v>
          </cell>
        </row>
        <row r="91">
          <cell r="A91">
            <v>314810</v>
          </cell>
          <cell r="B91" t="str">
            <v>Patrocínio</v>
          </cell>
          <cell r="C91">
            <v>3.4</v>
          </cell>
        </row>
        <row r="92">
          <cell r="A92">
            <v>314930</v>
          </cell>
          <cell r="B92" t="str">
            <v>Pedro Leopoldo</v>
          </cell>
          <cell r="C92">
            <v>0.6</v>
          </cell>
        </row>
        <row r="93">
          <cell r="A93">
            <v>315140</v>
          </cell>
          <cell r="B93" t="str">
            <v>Pitangui</v>
          </cell>
          <cell r="C93">
            <v>5.4</v>
          </cell>
        </row>
        <row r="94">
          <cell r="A94">
            <v>315150</v>
          </cell>
          <cell r="B94" t="str">
            <v>Piumhi</v>
          </cell>
          <cell r="C94">
            <v>6.3</v>
          </cell>
        </row>
        <row r="95">
          <cell r="A95">
            <v>315180</v>
          </cell>
          <cell r="B95" t="str">
            <v>Poços de Caldas</v>
          </cell>
          <cell r="C95">
            <v>0.9</v>
          </cell>
        </row>
        <row r="96">
          <cell r="A96">
            <v>315200</v>
          </cell>
          <cell r="B96" t="str">
            <v>Pompéu</v>
          </cell>
          <cell r="C96">
            <v>4.7</v>
          </cell>
        </row>
        <row r="97">
          <cell r="A97">
            <v>315210</v>
          </cell>
          <cell r="B97" t="str">
            <v>Ponte Nova</v>
          </cell>
          <cell r="C97">
            <v>0</v>
          </cell>
        </row>
        <row r="98">
          <cell r="A98">
            <v>315220</v>
          </cell>
          <cell r="B98" t="str">
            <v>Porteirinha</v>
          </cell>
          <cell r="C98">
            <v>0.2</v>
          </cell>
        </row>
        <row r="99">
          <cell r="A99">
            <v>315250</v>
          </cell>
          <cell r="B99" t="str">
            <v>Pouso Alegre</v>
          </cell>
          <cell r="C99">
            <v>3</v>
          </cell>
        </row>
        <row r="100">
          <cell r="A100">
            <v>315280</v>
          </cell>
          <cell r="B100" t="str">
            <v>Ouro Branco</v>
          </cell>
          <cell r="C100">
            <v>0.9</v>
          </cell>
        </row>
        <row r="101">
          <cell r="A101">
            <v>315280</v>
          </cell>
          <cell r="B101" t="str">
            <v>Prata</v>
          </cell>
          <cell r="C101">
            <v>1.7</v>
          </cell>
        </row>
        <row r="102">
          <cell r="A102">
            <v>315460</v>
          </cell>
          <cell r="B102" t="str">
            <v>Ribeirão das Neves</v>
          </cell>
          <cell r="C102">
            <v>2.1</v>
          </cell>
        </row>
        <row r="103">
          <cell r="A103">
            <v>315670</v>
          </cell>
          <cell r="B103" t="str">
            <v>Sabará</v>
          </cell>
          <cell r="C103">
            <v>2.6</v>
          </cell>
        </row>
        <row r="104">
          <cell r="A104">
            <v>315700</v>
          </cell>
          <cell r="B104" t="str">
            <v>Salinas</v>
          </cell>
          <cell r="C104">
            <v>0.8</v>
          </cell>
        </row>
        <row r="105">
          <cell r="A105">
            <v>315780</v>
          </cell>
          <cell r="B105" t="str">
            <v>Santa Luzia</v>
          </cell>
          <cell r="C105">
            <v>1</v>
          </cell>
        </row>
        <row r="106">
          <cell r="A106">
            <v>315895</v>
          </cell>
          <cell r="B106" t="str">
            <v>Santana do Paraíso</v>
          </cell>
          <cell r="C106">
            <v>1.9</v>
          </cell>
        </row>
        <row r="107">
          <cell r="A107">
            <v>315960</v>
          </cell>
          <cell r="B107" t="str">
            <v>Santa Rita do Sapucaí</v>
          </cell>
          <cell r="C107">
            <v>1.8</v>
          </cell>
        </row>
        <row r="108">
          <cell r="A108">
            <v>315980</v>
          </cell>
          <cell r="B108" t="str">
            <v>Santa Vitória</v>
          </cell>
          <cell r="C108">
            <v>4.9000000000000004</v>
          </cell>
        </row>
        <row r="109">
          <cell r="A109">
            <v>316040</v>
          </cell>
          <cell r="B109" t="str">
            <v>Santo Antônio do Monte</v>
          </cell>
          <cell r="C109">
            <v>0.7</v>
          </cell>
        </row>
        <row r="110">
          <cell r="A110">
            <v>316070</v>
          </cell>
          <cell r="B110" t="str">
            <v>Santos Dumont</v>
          </cell>
          <cell r="C110">
            <v>1</v>
          </cell>
        </row>
        <row r="111">
          <cell r="A111">
            <v>316110</v>
          </cell>
          <cell r="B111" t="str">
            <v>São Francisco</v>
          </cell>
          <cell r="C111">
            <v>0.8</v>
          </cell>
        </row>
        <row r="112">
          <cell r="A112">
            <v>316210</v>
          </cell>
          <cell r="B112" t="str">
            <v>São Gotardo</v>
          </cell>
          <cell r="C112">
            <v>3.4</v>
          </cell>
        </row>
        <row r="113">
          <cell r="A113">
            <v>316240</v>
          </cell>
          <cell r="B113" t="str">
            <v>São João da Ponte</v>
          </cell>
          <cell r="C113">
            <v>1.3</v>
          </cell>
        </row>
        <row r="114">
          <cell r="A114">
            <v>316250</v>
          </cell>
          <cell r="B114" t="str">
            <v>São João del Rei</v>
          </cell>
          <cell r="C114">
            <v>4.7</v>
          </cell>
        </row>
        <row r="115">
          <cell r="A115">
            <v>316290</v>
          </cell>
          <cell r="B115" t="str">
            <v>São João Nepomuceno</v>
          </cell>
          <cell r="C115">
            <v>2.1</v>
          </cell>
        </row>
        <row r="116">
          <cell r="A116">
            <v>316292</v>
          </cell>
          <cell r="B116" t="str">
            <v>São Joaquim de Bicas</v>
          </cell>
          <cell r="C116">
            <v>1.1000000000000001</v>
          </cell>
        </row>
        <row r="117">
          <cell r="A117">
            <v>316370</v>
          </cell>
          <cell r="B117" t="str">
            <v>São Lourenço</v>
          </cell>
          <cell r="C117">
            <v>0.5</v>
          </cell>
        </row>
        <row r="118">
          <cell r="A118">
            <v>316470</v>
          </cell>
          <cell r="B118" t="str">
            <v>São Sebastião do Paraíso</v>
          </cell>
          <cell r="C118">
            <v>2.1</v>
          </cell>
        </row>
        <row r="119">
          <cell r="A119">
            <v>316553</v>
          </cell>
          <cell r="B119" t="str">
            <v>Sarzedo</v>
          </cell>
          <cell r="C119">
            <v>1.3</v>
          </cell>
        </row>
        <row r="120">
          <cell r="A120">
            <v>316720</v>
          </cell>
          <cell r="B120" t="str">
            <v>Sete Lagoas</v>
          </cell>
          <cell r="C120">
            <v>3.1</v>
          </cell>
        </row>
        <row r="121">
          <cell r="A121">
            <v>316800</v>
          </cell>
          <cell r="B121" t="str">
            <v>Taiobeiras</v>
          </cell>
          <cell r="C121">
            <v>1.7</v>
          </cell>
        </row>
        <row r="122">
          <cell r="A122">
            <v>316860</v>
          </cell>
          <cell r="B122" t="str">
            <v>Teófilo Otoni</v>
          </cell>
          <cell r="C122">
            <v>2.8</v>
          </cell>
        </row>
        <row r="123">
          <cell r="A123">
            <v>316870</v>
          </cell>
          <cell r="B123" t="str">
            <v>Timóteo</v>
          </cell>
          <cell r="C123">
            <v>2.6</v>
          </cell>
        </row>
        <row r="124">
          <cell r="A124">
            <v>316935</v>
          </cell>
          <cell r="B124" t="str">
            <v>Três Marias</v>
          </cell>
          <cell r="C124">
            <v>4.4000000000000004</v>
          </cell>
        </row>
        <row r="125">
          <cell r="A125">
            <v>316940</v>
          </cell>
          <cell r="B125" t="str">
            <v>Três Pontas</v>
          </cell>
          <cell r="C125">
            <v>1.6</v>
          </cell>
        </row>
        <row r="126">
          <cell r="A126">
            <v>316960</v>
          </cell>
          <cell r="B126" t="str">
            <v>Tupaciguara</v>
          </cell>
          <cell r="C126">
            <v>3.5</v>
          </cell>
        </row>
        <row r="127">
          <cell r="A127">
            <v>316990</v>
          </cell>
          <cell r="B127" t="str">
            <v>Ubá</v>
          </cell>
          <cell r="C127">
            <v>4.9000000000000004</v>
          </cell>
        </row>
        <row r="128">
          <cell r="A128">
            <v>317010</v>
          </cell>
          <cell r="B128" t="str">
            <v>Uberaba</v>
          </cell>
          <cell r="C128">
            <v>2.4</v>
          </cell>
        </row>
        <row r="129">
          <cell r="A129">
            <v>317040</v>
          </cell>
          <cell r="B129" t="str">
            <v>Unaí</v>
          </cell>
          <cell r="C129">
            <v>3.2</v>
          </cell>
        </row>
        <row r="130">
          <cell r="A130">
            <v>317070</v>
          </cell>
          <cell r="B130" t="str">
            <v>Varginha</v>
          </cell>
          <cell r="C130">
            <v>1.1000000000000001</v>
          </cell>
        </row>
        <row r="131">
          <cell r="A131">
            <v>317080</v>
          </cell>
          <cell r="B131" t="str">
            <v>Várzea da Palma</v>
          </cell>
          <cell r="C131">
            <v>4.8</v>
          </cell>
        </row>
        <row r="132">
          <cell r="A132">
            <v>317100</v>
          </cell>
          <cell r="B132" t="str">
            <v>Vazante</v>
          </cell>
          <cell r="C132">
            <v>1.7</v>
          </cell>
        </row>
        <row r="133">
          <cell r="A133">
            <v>317120</v>
          </cell>
          <cell r="B133" t="str">
            <v>Vespasiano</v>
          </cell>
          <cell r="C133">
            <v>3.3</v>
          </cell>
        </row>
        <row r="134">
          <cell r="A134">
            <v>317130</v>
          </cell>
          <cell r="B134" t="str">
            <v>Viçosa</v>
          </cell>
          <cell r="C134">
            <v>0.8</v>
          </cell>
        </row>
        <row r="135">
          <cell r="A135">
            <v>317200</v>
          </cell>
          <cell r="B135" t="str">
            <v>Visconde do Rio Branco</v>
          </cell>
          <cell r="C135">
            <v>1.3</v>
          </cell>
        </row>
      </sheetData>
      <sheetData sheetId="3">
        <row r="4">
          <cell r="A4">
            <v>310110</v>
          </cell>
          <cell r="B4" t="str">
            <v>Aimorés</v>
          </cell>
          <cell r="C4">
            <v>3</v>
          </cell>
        </row>
        <row r="5">
          <cell r="A5">
            <v>310150</v>
          </cell>
          <cell r="B5" t="str">
            <v>Além Paraíba</v>
          </cell>
          <cell r="C5">
            <v>1.9</v>
          </cell>
        </row>
        <row r="6">
          <cell r="A6">
            <v>310160</v>
          </cell>
          <cell r="B6" t="str">
            <v>Alfenas</v>
          </cell>
          <cell r="C6">
            <v>1.6</v>
          </cell>
        </row>
        <row r="7">
          <cell r="A7">
            <v>310170</v>
          </cell>
          <cell r="B7" t="str">
            <v>Almenara</v>
          </cell>
          <cell r="C7">
            <v>0.6</v>
          </cell>
        </row>
        <row r="8">
          <cell r="A8">
            <v>310260</v>
          </cell>
          <cell r="B8" t="str">
            <v>Andradas</v>
          </cell>
          <cell r="C8">
            <v>3.2</v>
          </cell>
        </row>
        <row r="9">
          <cell r="A9">
            <v>310260</v>
          </cell>
          <cell r="B9" t="str">
            <v>Andradas</v>
          </cell>
          <cell r="C9">
            <v>3.2</v>
          </cell>
        </row>
        <row r="10">
          <cell r="A10">
            <v>310340</v>
          </cell>
          <cell r="B10" t="str">
            <v>Araçuaí</v>
          </cell>
          <cell r="C10">
            <v>4</v>
          </cell>
        </row>
        <row r="11">
          <cell r="A11">
            <v>310350</v>
          </cell>
          <cell r="B11" t="str">
            <v>Araguari</v>
          </cell>
          <cell r="C11">
            <v>4.5</v>
          </cell>
        </row>
        <row r="12">
          <cell r="A12">
            <v>310400</v>
          </cell>
          <cell r="B12" t="str">
            <v>Araxá</v>
          </cell>
          <cell r="C12">
            <v>0.9</v>
          </cell>
        </row>
        <row r="13">
          <cell r="A13">
            <v>310420</v>
          </cell>
          <cell r="B13" t="str">
            <v>Arcos</v>
          </cell>
          <cell r="C13">
            <v>3.4</v>
          </cell>
        </row>
        <row r="14">
          <cell r="A14">
            <v>310510</v>
          </cell>
          <cell r="B14" t="str">
            <v>Bambuí</v>
          </cell>
          <cell r="C14">
            <v>7.1</v>
          </cell>
        </row>
        <row r="15">
          <cell r="A15">
            <v>310640</v>
          </cell>
          <cell r="B15" t="str">
            <v>Belo Vale</v>
          </cell>
          <cell r="C15">
            <v>1.2</v>
          </cell>
        </row>
        <row r="16">
          <cell r="A16">
            <v>310670</v>
          </cell>
          <cell r="B16" t="str">
            <v>Betim</v>
          </cell>
          <cell r="C16">
            <v>1.9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8.1</v>
          </cell>
        </row>
        <row r="19">
          <cell r="A19">
            <v>310810</v>
          </cell>
          <cell r="B19" t="str">
            <v>Bonfim</v>
          </cell>
          <cell r="C19">
            <v>0</v>
          </cell>
        </row>
        <row r="20">
          <cell r="A20">
            <v>310900</v>
          </cell>
          <cell r="B20" t="str">
            <v>Brumadinho</v>
          </cell>
          <cell r="C20">
            <v>4.5</v>
          </cell>
        </row>
        <row r="21">
          <cell r="A21">
            <v>311000</v>
          </cell>
          <cell r="B21" t="str">
            <v>Caeté</v>
          </cell>
          <cell r="C21">
            <v>1.8</v>
          </cell>
        </row>
        <row r="22">
          <cell r="A22">
            <v>311110</v>
          </cell>
          <cell r="B22" t="str">
            <v>Campina Verde</v>
          </cell>
          <cell r="C22">
            <v>2</v>
          </cell>
        </row>
        <row r="23">
          <cell r="A23">
            <v>311120</v>
          </cell>
          <cell r="B23" t="str">
            <v>Campo Belo</v>
          </cell>
          <cell r="C23">
            <v>4.5999999999999996</v>
          </cell>
        </row>
        <row r="24">
          <cell r="A24">
            <v>311160</v>
          </cell>
          <cell r="B24" t="str">
            <v>Campos Gerais</v>
          </cell>
          <cell r="C24">
            <v>1.6</v>
          </cell>
        </row>
        <row r="25">
          <cell r="A25">
            <v>311270</v>
          </cell>
          <cell r="B25" t="str">
            <v>Capitão Enéas</v>
          </cell>
          <cell r="C25">
            <v>7.6</v>
          </cell>
        </row>
        <row r="26">
          <cell r="A26">
            <v>311330</v>
          </cell>
          <cell r="B26" t="str">
            <v>Carangola</v>
          </cell>
          <cell r="C26">
            <v>0</v>
          </cell>
        </row>
        <row r="27">
          <cell r="A27">
            <v>311340</v>
          </cell>
          <cell r="B27" t="str">
            <v>Caratinga</v>
          </cell>
          <cell r="C27">
            <v>3.4</v>
          </cell>
        </row>
        <row r="28">
          <cell r="A28">
            <v>311430</v>
          </cell>
          <cell r="B28" t="str">
            <v>Carmo do Paranaíba</v>
          </cell>
          <cell r="C28">
            <v>1.2</v>
          </cell>
        </row>
        <row r="29">
          <cell r="A29">
            <v>311530</v>
          </cell>
          <cell r="B29" t="str">
            <v>Cataguases</v>
          </cell>
          <cell r="C29">
            <v>2</v>
          </cell>
        </row>
        <row r="30">
          <cell r="A30">
            <v>311650</v>
          </cell>
          <cell r="B30" t="str">
            <v>Claro dos Poções</v>
          </cell>
          <cell r="C30">
            <v>2.1</v>
          </cell>
        </row>
        <row r="31">
          <cell r="A31">
            <v>311660</v>
          </cell>
          <cell r="B31" t="str">
            <v>Cláudio</v>
          </cell>
          <cell r="C31">
            <v>3.8</v>
          </cell>
        </row>
        <row r="32">
          <cell r="A32">
            <v>311730</v>
          </cell>
          <cell r="B32" t="str">
            <v>Conceição das Alagoas</v>
          </cell>
          <cell r="C32">
            <v>3.4</v>
          </cell>
        </row>
        <row r="33">
          <cell r="A33">
            <v>311787</v>
          </cell>
          <cell r="B33" t="str">
            <v>Confins</v>
          </cell>
          <cell r="C33">
            <v>0.9</v>
          </cell>
        </row>
        <row r="34">
          <cell r="A34">
            <v>311860</v>
          </cell>
          <cell r="B34" t="str">
            <v>Contagem</v>
          </cell>
          <cell r="C34">
            <v>1.1000000000000001</v>
          </cell>
        </row>
        <row r="35">
          <cell r="A35">
            <v>311880</v>
          </cell>
          <cell r="B35" t="str">
            <v>Coração de Jesus</v>
          </cell>
          <cell r="C35">
            <v>8.4</v>
          </cell>
        </row>
        <row r="36">
          <cell r="A36">
            <v>311930</v>
          </cell>
          <cell r="B36" t="str">
            <v>Coromandel</v>
          </cell>
          <cell r="C36">
            <v>0.2</v>
          </cell>
        </row>
        <row r="37">
          <cell r="A37">
            <v>311940</v>
          </cell>
          <cell r="B37" t="str">
            <v>Coronel Fabriciano</v>
          </cell>
          <cell r="C37">
            <v>0.8</v>
          </cell>
        </row>
        <row r="38">
          <cell r="A38">
            <v>312030</v>
          </cell>
          <cell r="B38" t="str">
            <v>Cristália</v>
          </cell>
          <cell r="C38">
            <v>2.6</v>
          </cell>
        </row>
        <row r="39">
          <cell r="A39">
            <v>312060</v>
          </cell>
          <cell r="B39" t="str">
            <v>Crucilândia</v>
          </cell>
          <cell r="C39">
            <v>0.8</v>
          </cell>
        </row>
        <row r="40">
          <cell r="A40">
            <v>312087</v>
          </cell>
          <cell r="B40" t="str">
            <v>Curral de Dentro</v>
          </cell>
          <cell r="C40">
            <v>2.5</v>
          </cell>
        </row>
        <row r="41">
          <cell r="A41">
            <v>312090</v>
          </cell>
          <cell r="B41" t="str">
            <v>Curvelo</v>
          </cell>
          <cell r="C41">
            <v>4.3</v>
          </cell>
        </row>
        <row r="42">
          <cell r="A42">
            <v>312160</v>
          </cell>
          <cell r="B42" t="str">
            <v>Diamantina</v>
          </cell>
          <cell r="C42">
            <v>1</v>
          </cell>
        </row>
        <row r="43">
          <cell r="A43">
            <v>312230</v>
          </cell>
          <cell r="B43" t="str">
            <v>Divinópolis</v>
          </cell>
          <cell r="C43">
            <v>3.8</v>
          </cell>
        </row>
        <row r="44">
          <cell r="A44">
            <v>312320</v>
          </cell>
          <cell r="B44" t="str">
            <v>Dores do Indaiá</v>
          </cell>
          <cell r="C44">
            <v>6.8</v>
          </cell>
        </row>
        <row r="45">
          <cell r="A45">
            <v>312380</v>
          </cell>
          <cell r="B45" t="str">
            <v>Engenheiro Navarro</v>
          </cell>
          <cell r="C45">
            <v>2.2000000000000002</v>
          </cell>
        </row>
        <row r="46">
          <cell r="A46">
            <v>312410</v>
          </cell>
          <cell r="B46" t="str">
            <v>Esmeraldas</v>
          </cell>
          <cell r="C46">
            <v>1.4</v>
          </cell>
        </row>
        <row r="47">
          <cell r="A47">
            <v>312430</v>
          </cell>
          <cell r="B47" t="str">
            <v>Espinosa</v>
          </cell>
          <cell r="C47">
            <v>2.6</v>
          </cell>
        </row>
        <row r="48">
          <cell r="A48">
            <v>312600</v>
          </cell>
          <cell r="B48" t="str">
            <v>Florestal</v>
          </cell>
          <cell r="C48">
            <v>1.7</v>
          </cell>
        </row>
        <row r="49">
          <cell r="A49">
            <v>312610</v>
          </cell>
          <cell r="B49" t="str">
            <v>Formiga</v>
          </cell>
          <cell r="C49">
            <v>5.7</v>
          </cell>
        </row>
        <row r="50">
          <cell r="A50">
            <v>312660</v>
          </cell>
          <cell r="B50" t="str">
            <v>Francisco Dumont</v>
          </cell>
          <cell r="C50">
            <v>2</v>
          </cell>
        </row>
        <row r="51">
          <cell r="A51">
            <v>312670</v>
          </cell>
          <cell r="B51" t="str">
            <v>Francisco Sá</v>
          </cell>
          <cell r="C51">
            <v>11.4</v>
          </cell>
        </row>
        <row r="52">
          <cell r="A52">
            <v>312707</v>
          </cell>
          <cell r="B52" t="str">
            <v>Fruta de Leite</v>
          </cell>
          <cell r="C52">
            <v>0</v>
          </cell>
        </row>
        <row r="53">
          <cell r="A53">
            <v>312710</v>
          </cell>
          <cell r="B53" t="str">
            <v>Frutal</v>
          </cell>
          <cell r="C53">
            <v>5.8</v>
          </cell>
        </row>
        <row r="54">
          <cell r="A54">
            <v>312770</v>
          </cell>
          <cell r="B54" t="str">
            <v>Governador Valadares</v>
          </cell>
          <cell r="C54">
            <v>8.5</v>
          </cell>
        </row>
        <row r="55">
          <cell r="A55">
            <v>312780</v>
          </cell>
          <cell r="B55" t="str">
            <v>Grão Mogol</v>
          </cell>
          <cell r="C55">
            <v>1.7</v>
          </cell>
        </row>
        <row r="56">
          <cell r="A56">
            <v>312870</v>
          </cell>
          <cell r="B56" t="str">
            <v>Guaxupé</v>
          </cell>
          <cell r="C56">
            <v>1.9</v>
          </cell>
        </row>
        <row r="57">
          <cell r="A57">
            <v>312980</v>
          </cell>
          <cell r="B57" t="str">
            <v>Ibirité</v>
          </cell>
          <cell r="C57">
            <v>0.6</v>
          </cell>
        </row>
        <row r="58">
          <cell r="A58">
            <v>313010</v>
          </cell>
          <cell r="B58" t="str">
            <v>Igarapé</v>
          </cell>
          <cell r="C58">
            <v>2.5</v>
          </cell>
        </row>
        <row r="59">
          <cell r="A59">
            <v>313130</v>
          </cell>
          <cell r="B59" t="str">
            <v>Ipatinga</v>
          </cell>
          <cell r="C59">
            <v>1.9</v>
          </cell>
        </row>
        <row r="60">
          <cell r="A60">
            <v>313170</v>
          </cell>
          <cell r="B60" t="str">
            <v>Itabira</v>
          </cell>
          <cell r="C60">
            <v>5.2</v>
          </cell>
        </row>
        <row r="61">
          <cell r="A61">
            <v>313190</v>
          </cell>
          <cell r="B61" t="str">
            <v>Itabirito</v>
          </cell>
          <cell r="C61">
            <v>0.6</v>
          </cell>
        </row>
        <row r="62">
          <cell r="A62">
            <v>313240</v>
          </cell>
          <cell r="B62" t="str">
            <v>Itajubá</v>
          </cell>
          <cell r="C62">
            <v>2.1</v>
          </cell>
        </row>
        <row r="63">
          <cell r="A63">
            <v>313380</v>
          </cell>
          <cell r="B63" t="str">
            <v>Itaúna</v>
          </cell>
          <cell r="C63">
            <v>2.4</v>
          </cell>
        </row>
        <row r="64">
          <cell r="A64">
            <v>313420</v>
          </cell>
          <cell r="B64" t="str">
            <v>Ituiutaba</v>
          </cell>
          <cell r="C64">
            <v>6</v>
          </cell>
        </row>
        <row r="65">
          <cell r="A65">
            <v>313440</v>
          </cell>
          <cell r="B65" t="str">
            <v>Iturama</v>
          </cell>
          <cell r="C65">
            <v>1.8</v>
          </cell>
        </row>
        <row r="66">
          <cell r="A66">
            <v>313460</v>
          </cell>
          <cell r="B66" t="str">
            <v>Jaboticatubas</v>
          </cell>
          <cell r="C66">
            <v>4.3</v>
          </cell>
        </row>
        <row r="67">
          <cell r="A67">
            <v>313490</v>
          </cell>
          <cell r="B67" t="str">
            <v>Jacutinga</v>
          </cell>
          <cell r="C67">
            <v>1.2</v>
          </cell>
        </row>
        <row r="68">
          <cell r="A68">
            <v>313505</v>
          </cell>
          <cell r="B68" t="str">
            <v>Jaíba</v>
          </cell>
          <cell r="C68">
            <v>2.8</v>
          </cell>
        </row>
        <row r="69">
          <cell r="A69">
            <v>313510</v>
          </cell>
          <cell r="B69" t="str">
            <v>Janaúba</v>
          </cell>
          <cell r="C69">
            <v>0.8</v>
          </cell>
        </row>
        <row r="70">
          <cell r="A70">
            <v>313560</v>
          </cell>
          <cell r="B70" t="str">
            <v>Jequitaí</v>
          </cell>
          <cell r="C70">
            <v>1.3</v>
          </cell>
        </row>
        <row r="71">
          <cell r="A71">
            <v>313630</v>
          </cell>
          <cell r="B71" t="str">
            <v>João Pinheiro</v>
          </cell>
          <cell r="C71">
            <v>0</v>
          </cell>
        </row>
        <row r="72">
          <cell r="A72">
            <v>313665</v>
          </cell>
          <cell r="B72" t="str">
            <v>Juatuba</v>
          </cell>
          <cell r="C72">
            <v>3.8</v>
          </cell>
        </row>
        <row r="73">
          <cell r="A73">
            <v>313670</v>
          </cell>
          <cell r="B73" t="str">
            <v>Juiz de Fora</v>
          </cell>
          <cell r="C73">
            <v>3.4</v>
          </cell>
        </row>
        <row r="74">
          <cell r="A74">
            <v>313720</v>
          </cell>
          <cell r="B74" t="str">
            <v>Lagoa da Prata</v>
          </cell>
          <cell r="C74">
            <v>2.2000000000000002</v>
          </cell>
        </row>
        <row r="75">
          <cell r="A75">
            <v>313760</v>
          </cell>
          <cell r="B75" t="str">
            <v>Lagoa Santa</v>
          </cell>
          <cell r="C75">
            <v>0.6</v>
          </cell>
        </row>
        <row r="76">
          <cell r="A76">
            <v>313840</v>
          </cell>
          <cell r="B76" t="str">
            <v>Leopoldina</v>
          </cell>
          <cell r="C76">
            <v>2.9</v>
          </cell>
        </row>
        <row r="77">
          <cell r="A77">
            <v>313900</v>
          </cell>
          <cell r="B77" t="str">
            <v>Machado</v>
          </cell>
          <cell r="C77">
            <v>1.1000000000000001</v>
          </cell>
        </row>
        <row r="78">
          <cell r="A78">
            <v>313925</v>
          </cell>
          <cell r="B78" t="str">
            <v>Mamonas</v>
          </cell>
          <cell r="C78">
            <v>3.2</v>
          </cell>
        </row>
        <row r="79">
          <cell r="A79">
            <v>313940</v>
          </cell>
          <cell r="B79" t="str">
            <v>Manhuaçu</v>
          </cell>
          <cell r="C79">
            <v>3.8</v>
          </cell>
        </row>
        <row r="80">
          <cell r="A80">
            <v>314000</v>
          </cell>
          <cell r="B80" t="str">
            <v>Mariana</v>
          </cell>
          <cell r="C80">
            <v>1.3</v>
          </cell>
        </row>
        <row r="81">
          <cell r="A81">
            <v>314015</v>
          </cell>
          <cell r="B81" t="str">
            <v>Mário Campos</v>
          </cell>
          <cell r="C81">
            <v>1.7</v>
          </cell>
        </row>
        <row r="82">
          <cell r="A82">
            <v>314070</v>
          </cell>
          <cell r="B82" t="str">
            <v>Mateus Leme</v>
          </cell>
          <cell r="C82">
            <v>0.9</v>
          </cell>
        </row>
        <row r="83">
          <cell r="A83">
            <v>314085</v>
          </cell>
          <cell r="B83" t="str">
            <v>Matias Cardoso</v>
          </cell>
          <cell r="C83">
            <v>1.6</v>
          </cell>
        </row>
        <row r="84">
          <cell r="A84">
            <v>314100</v>
          </cell>
          <cell r="B84" t="str">
            <v>Mato Verde</v>
          </cell>
          <cell r="C84">
            <v>4.5</v>
          </cell>
        </row>
        <row r="85">
          <cell r="A85">
            <v>314110</v>
          </cell>
          <cell r="B85" t="str">
            <v>Matozinhos</v>
          </cell>
          <cell r="C85">
            <v>7.1</v>
          </cell>
        </row>
        <row r="86">
          <cell r="A86">
            <v>314280</v>
          </cell>
          <cell r="B86" t="str">
            <v>Monte Alegre de Minas</v>
          </cell>
          <cell r="C86">
            <v>3.9</v>
          </cell>
        </row>
        <row r="87">
          <cell r="A87">
            <v>314290</v>
          </cell>
          <cell r="B87" t="str">
            <v>Monte Azul</v>
          </cell>
          <cell r="C87">
            <v>4.5999999999999996</v>
          </cell>
        </row>
        <row r="88">
          <cell r="A88">
            <v>314310</v>
          </cell>
          <cell r="B88" t="str">
            <v>Monte Carmelo</v>
          </cell>
          <cell r="C88">
            <v>0.6</v>
          </cell>
        </row>
        <row r="89">
          <cell r="A89">
            <v>314330</v>
          </cell>
          <cell r="B89" t="str">
            <v>Montes Claros</v>
          </cell>
          <cell r="C89">
            <v>3.4</v>
          </cell>
        </row>
        <row r="90">
          <cell r="A90">
            <v>314390</v>
          </cell>
          <cell r="B90" t="str">
            <v>Muriaé</v>
          </cell>
          <cell r="C90">
            <v>1.3</v>
          </cell>
        </row>
        <row r="91">
          <cell r="A91">
            <v>314400</v>
          </cell>
          <cell r="B91" t="str">
            <v>Mutum</v>
          </cell>
          <cell r="C91">
            <v>3.6</v>
          </cell>
        </row>
        <row r="92">
          <cell r="A92">
            <v>314430</v>
          </cell>
          <cell r="B92" t="str">
            <v>Nanuque</v>
          </cell>
          <cell r="C92">
            <v>5.5</v>
          </cell>
        </row>
        <row r="93">
          <cell r="A93">
            <v>314465</v>
          </cell>
          <cell r="B93" t="str">
            <v>Ninheira</v>
          </cell>
          <cell r="C93">
            <v>6.2</v>
          </cell>
        </row>
        <row r="94">
          <cell r="A94">
            <v>314480</v>
          </cell>
          <cell r="B94" t="str">
            <v>Nova Lima</v>
          </cell>
          <cell r="C94">
            <v>3.3</v>
          </cell>
        </row>
        <row r="95">
          <cell r="A95">
            <v>314520</v>
          </cell>
          <cell r="B95" t="str">
            <v>Nova Serrana</v>
          </cell>
          <cell r="C95">
            <v>2.1</v>
          </cell>
        </row>
        <row r="96">
          <cell r="A96">
            <v>314530</v>
          </cell>
          <cell r="B96" t="str">
            <v>Novo Cruzeiro</v>
          </cell>
          <cell r="C96">
            <v>1.9</v>
          </cell>
        </row>
        <row r="97">
          <cell r="A97">
            <v>314545</v>
          </cell>
          <cell r="B97" t="str">
            <v>Olhos-d'Água</v>
          </cell>
          <cell r="C97">
            <v>4.9000000000000004</v>
          </cell>
        </row>
        <row r="98">
          <cell r="A98">
            <v>314560</v>
          </cell>
          <cell r="B98" t="str">
            <v>Oliveira</v>
          </cell>
          <cell r="C98">
            <v>4.8</v>
          </cell>
        </row>
        <row r="99">
          <cell r="A99">
            <v>314610</v>
          </cell>
          <cell r="B99" t="str">
            <v>Ouro Preto</v>
          </cell>
          <cell r="C99">
            <v>0.4</v>
          </cell>
        </row>
        <row r="100">
          <cell r="A100">
            <v>314625</v>
          </cell>
          <cell r="B100" t="str">
            <v>Padre Carvalho</v>
          </cell>
          <cell r="C100">
            <v>10.7</v>
          </cell>
        </row>
        <row r="101">
          <cell r="A101">
            <v>314700</v>
          </cell>
          <cell r="B101" t="str">
            <v>Paracatu</v>
          </cell>
          <cell r="C101">
            <v>6.3</v>
          </cell>
        </row>
        <row r="102">
          <cell r="A102">
            <v>314710</v>
          </cell>
          <cell r="B102" t="str">
            <v>Pará de Minas</v>
          </cell>
          <cell r="C102">
            <v>3.6</v>
          </cell>
        </row>
        <row r="103">
          <cell r="A103">
            <v>314730</v>
          </cell>
          <cell r="B103" t="str">
            <v>Paraisópolis</v>
          </cell>
          <cell r="C103">
            <v>0</v>
          </cell>
        </row>
        <row r="104">
          <cell r="A104">
            <v>314790</v>
          </cell>
          <cell r="B104" t="str">
            <v>Passos</v>
          </cell>
          <cell r="C104">
            <v>1.7</v>
          </cell>
        </row>
        <row r="105">
          <cell r="A105">
            <v>314800</v>
          </cell>
          <cell r="B105" t="str">
            <v>Patos de Minas</v>
          </cell>
          <cell r="C105">
            <v>1.9</v>
          </cell>
        </row>
        <row r="106">
          <cell r="A106">
            <v>314810</v>
          </cell>
          <cell r="B106" t="str">
            <v>Patrocínio</v>
          </cell>
          <cell r="C106">
            <v>2.2000000000000002</v>
          </cell>
        </row>
        <row r="107">
          <cell r="A107">
            <v>314930</v>
          </cell>
          <cell r="B107" t="str">
            <v>Pedro Leopoldo</v>
          </cell>
          <cell r="C107">
            <v>1</v>
          </cell>
        </row>
        <row r="108">
          <cell r="A108">
            <v>315120</v>
          </cell>
          <cell r="B108" t="str">
            <v>Pirapora</v>
          </cell>
          <cell r="C108">
            <v>2.2999999999999998</v>
          </cell>
        </row>
        <row r="109">
          <cell r="A109">
            <v>315140</v>
          </cell>
          <cell r="B109" t="str">
            <v>Pitangui</v>
          </cell>
          <cell r="C109">
            <v>2.8</v>
          </cell>
        </row>
        <row r="110">
          <cell r="A110">
            <v>315150</v>
          </cell>
          <cell r="B110" t="str">
            <v>Piumhi</v>
          </cell>
          <cell r="C110">
            <v>6.2</v>
          </cell>
        </row>
        <row r="111">
          <cell r="A111">
            <v>315180</v>
          </cell>
          <cell r="B111" t="str">
            <v>Poços de Caldas</v>
          </cell>
          <cell r="C111">
            <v>0.9</v>
          </cell>
        </row>
        <row r="112">
          <cell r="A112">
            <v>315200</v>
          </cell>
          <cell r="B112" t="str">
            <v>Pompéu</v>
          </cell>
          <cell r="C112">
            <v>3.4</v>
          </cell>
        </row>
        <row r="113">
          <cell r="A113">
            <v>315220</v>
          </cell>
          <cell r="B113" t="str">
            <v>Porteirinha</v>
          </cell>
          <cell r="C113">
            <v>1.1000000000000001</v>
          </cell>
        </row>
        <row r="114">
          <cell r="A114">
            <v>315250</v>
          </cell>
          <cell r="B114" t="str">
            <v>Pouso Alegre</v>
          </cell>
          <cell r="C114">
            <v>3.2</v>
          </cell>
        </row>
        <row r="115">
          <cell r="A115">
            <v>315280</v>
          </cell>
          <cell r="B115" t="str">
            <v>Prata</v>
          </cell>
          <cell r="C115">
            <v>0.7</v>
          </cell>
        </row>
        <row r="116">
          <cell r="A116">
            <v>315390</v>
          </cell>
          <cell r="B116" t="str">
            <v>Raposos</v>
          </cell>
          <cell r="C116">
            <v>0.4</v>
          </cell>
        </row>
        <row r="117">
          <cell r="A117">
            <v>315450</v>
          </cell>
          <cell r="B117" t="str">
            <v>Riacho dos Machados</v>
          </cell>
          <cell r="C117">
            <v>3.1</v>
          </cell>
        </row>
        <row r="118">
          <cell r="A118">
            <v>315460</v>
          </cell>
          <cell r="B118" t="str">
            <v>Ribeirão das Neves</v>
          </cell>
          <cell r="C118">
            <v>2</v>
          </cell>
        </row>
        <row r="119">
          <cell r="A119">
            <v>315480</v>
          </cell>
          <cell r="B119" t="str">
            <v>Rio Acima</v>
          </cell>
          <cell r="C119">
            <v>1.5</v>
          </cell>
        </row>
        <row r="120">
          <cell r="A120">
            <v>315560</v>
          </cell>
          <cell r="B120" t="str">
            <v>Rio Pardo de Minas</v>
          </cell>
          <cell r="C120">
            <v>2.7</v>
          </cell>
        </row>
        <row r="121">
          <cell r="A121">
            <v>315580</v>
          </cell>
          <cell r="B121" t="str">
            <v>Rio Pomba</v>
          </cell>
          <cell r="C121">
            <v>1.1000000000000001</v>
          </cell>
        </row>
        <row r="122">
          <cell r="A122">
            <v>315630</v>
          </cell>
          <cell r="B122" t="str">
            <v>Rodeiro</v>
          </cell>
          <cell r="C122">
            <v>1.4</v>
          </cell>
        </row>
        <row r="123">
          <cell r="A123">
            <v>315670</v>
          </cell>
          <cell r="B123" t="str">
            <v>Sabará</v>
          </cell>
          <cell r="C123">
            <v>2.2999999999999998</v>
          </cell>
        </row>
        <row r="124">
          <cell r="A124">
            <v>315700</v>
          </cell>
          <cell r="B124" t="str">
            <v>Salinas</v>
          </cell>
          <cell r="C124">
            <v>1.3</v>
          </cell>
        </row>
        <row r="125">
          <cell r="A125">
            <v>315780</v>
          </cell>
          <cell r="B125" t="str">
            <v>Santa Luzia</v>
          </cell>
          <cell r="C125">
            <v>0.8</v>
          </cell>
        </row>
        <row r="126">
          <cell r="A126">
            <v>315895</v>
          </cell>
          <cell r="B126" t="str">
            <v>Santana do Paraíso</v>
          </cell>
          <cell r="C126">
            <v>2.6</v>
          </cell>
        </row>
        <row r="127">
          <cell r="A127">
            <v>315980</v>
          </cell>
          <cell r="B127" t="str">
            <v>Santa Vitória</v>
          </cell>
          <cell r="C127">
            <v>4.8</v>
          </cell>
        </row>
        <row r="128">
          <cell r="A128">
            <v>316040</v>
          </cell>
          <cell r="B128" t="str">
            <v>Santo Antônio do Monte</v>
          </cell>
          <cell r="C128">
            <v>1.6</v>
          </cell>
        </row>
        <row r="129">
          <cell r="A129">
            <v>316070</v>
          </cell>
          <cell r="B129" t="str">
            <v>Santos Dumont</v>
          </cell>
          <cell r="C129">
            <v>1</v>
          </cell>
        </row>
        <row r="130">
          <cell r="A130">
            <v>316110</v>
          </cell>
          <cell r="B130" t="str">
            <v>São Francisco</v>
          </cell>
          <cell r="C130">
            <v>1.5</v>
          </cell>
        </row>
        <row r="131">
          <cell r="A131">
            <v>316210</v>
          </cell>
          <cell r="B131" t="str">
            <v>São Gotardo</v>
          </cell>
          <cell r="C131">
            <v>1.5</v>
          </cell>
        </row>
        <row r="132">
          <cell r="A132">
            <v>316240</v>
          </cell>
          <cell r="B132" t="str">
            <v>São João da Ponte</v>
          </cell>
          <cell r="C132">
            <v>4.3</v>
          </cell>
        </row>
        <row r="133">
          <cell r="A133">
            <v>316250</v>
          </cell>
          <cell r="B133" t="str">
            <v>São João del Rei</v>
          </cell>
          <cell r="C133">
            <v>2.7</v>
          </cell>
        </row>
        <row r="134">
          <cell r="A134">
            <v>316270</v>
          </cell>
          <cell r="B134" t="str">
            <v>São João do Paraíso</v>
          </cell>
          <cell r="C134">
            <v>3.3</v>
          </cell>
        </row>
        <row r="135">
          <cell r="A135">
            <v>316290</v>
          </cell>
          <cell r="B135" t="str">
            <v>São João Nepomuceno</v>
          </cell>
          <cell r="C135">
            <v>2.1</v>
          </cell>
        </row>
        <row r="136">
          <cell r="A136">
            <v>316292</v>
          </cell>
          <cell r="B136" t="str">
            <v>São Joaquim de Bicas</v>
          </cell>
          <cell r="C136">
            <v>0.6</v>
          </cell>
        </row>
        <row r="137">
          <cell r="A137">
            <v>316295</v>
          </cell>
          <cell r="B137" t="str">
            <v>São José da Lapa</v>
          </cell>
          <cell r="C137">
            <v>2.4</v>
          </cell>
        </row>
        <row r="138">
          <cell r="A138">
            <v>316470</v>
          </cell>
          <cell r="B138" t="str">
            <v>São Sebastião do Paraíso</v>
          </cell>
          <cell r="C138">
            <v>2.1</v>
          </cell>
        </row>
        <row r="139">
          <cell r="A139">
            <v>316553</v>
          </cell>
          <cell r="B139" t="str">
            <v>Sarzedo</v>
          </cell>
          <cell r="C139">
            <v>2.6</v>
          </cell>
        </row>
        <row r="140">
          <cell r="A140">
            <v>316720</v>
          </cell>
          <cell r="B140" t="str">
            <v>Sete Lagoas</v>
          </cell>
          <cell r="C140">
            <v>3.7</v>
          </cell>
        </row>
        <row r="141">
          <cell r="A141">
            <v>316800</v>
          </cell>
          <cell r="B141" t="str">
            <v>Taiobeiras</v>
          </cell>
          <cell r="C141">
            <v>2.9</v>
          </cell>
        </row>
        <row r="142">
          <cell r="A142">
            <v>316860</v>
          </cell>
          <cell r="B142" t="str">
            <v>Teófilo Otoni</v>
          </cell>
          <cell r="C142">
            <v>1.8</v>
          </cell>
        </row>
        <row r="143">
          <cell r="A143">
            <v>316870</v>
          </cell>
          <cell r="B143" t="str">
            <v>Timóteo</v>
          </cell>
          <cell r="C143">
            <v>3</v>
          </cell>
        </row>
        <row r="144">
          <cell r="A144">
            <v>316935</v>
          </cell>
          <cell r="B144" t="str">
            <v>Três Marias</v>
          </cell>
          <cell r="C144">
            <v>5</v>
          </cell>
        </row>
        <row r="145">
          <cell r="A145">
            <v>316960</v>
          </cell>
          <cell r="B145" t="str">
            <v>Tupaciguara</v>
          </cell>
          <cell r="C145">
            <v>0</v>
          </cell>
        </row>
        <row r="146">
          <cell r="A146">
            <v>316990</v>
          </cell>
          <cell r="B146" t="str">
            <v>Ubá</v>
          </cell>
          <cell r="C146">
            <v>5.0999999999999996</v>
          </cell>
        </row>
        <row r="147">
          <cell r="A147">
            <v>317010</v>
          </cell>
          <cell r="B147" t="str">
            <v>Uberaba</v>
          </cell>
          <cell r="C147">
            <v>3</v>
          </cell>
        </row>
        <row r="148">
          <cell r="A148">
            <v>317020</v>
          </cell>
          <cell r="B148" t="str">
            <v>Uberlândia</v>
          </cell>
          <cell r="C148">
            <v>3.5</v>
          </cell>
        </row>
        <row r="149">
          <cell r="A149">
            <v>317040</v>
          </cell>
          <cell r="B149" t="str">
            <v>Unaí</v>
          </cell>
          <cell r="C149">
            <v>3.1</v>
          </cell>
        </row>
        <row r="150">
          <cell r="A150">
            <v>317100</v>
          </cell>
          <cell r="B150" t="str">
            <v>Vazante</v>
          </cell>
          <cell r="C150">
            <v>1.8</v>
          </cell>
        </row>
        <row r="151">
          <cell r="A151">
            <v>317120</v>
          </cell>
          <cell r="B151" t="str">
            <v>Vespasiano</v>
          </cell>
          <cell r="C151">
            <v>2.5</v>
          </cell>
        </row>
        <row r="152">
          <cell r="A152">
            <v>317130</v>
          </cell>
          <cell r="B152" t="str">
            <v>Viçosa</v>
          </cell>
          <cell r="C152">
            <v>1</v>
          </cell>
        </row>
        <row r="153">
          <cell r="A153">
            <v>317200</v>
          </cell>
          <cell r="B153" t="str">
            <v>Visconde do Rio Branco</v>
          </cell>
          <cell r="C153">
            <v>1.7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862"/>
  <sheetViews>
    <sheetView tabSelected="1" workbookViewId="0">
      <selection activeCell="A3" sqref="A3"/>
    </sheetView>
  </sheetViews>
  <sheetFormatPr defaultRowHeight="15" x14ac:dyDescent="0.25"/>
  <cols>
    <col min="1" max="1" width="17.85546875" style="23" customWidth="1"/>
    <col min="2" max="2" width="14.7109375" style="23" customWidth="1"/>
    <col min="3" max="3" width="20.85546875" style="23" customWidth="1"/>
    <col min="4" max="4" width="30" style="23" customWidth="1"/>
    <col min="5" max="6" width="6.5703125" style="13" bestFit="1" customWidth="1"/>
    <col min="7" max="8" width="7.5703125" style="13" bestFit="1" customWidth="1"/>
    <col min="9" max="9" width="10" style="13" bestFit="1" customWidth="1"/>
    <col min="10" max="10" width="13.7109375" style="13" customWidth="1"/>
    <col min="11" max="11" width="14.28515625" style="13" customWidth="1"/>
    <col min="12" max="12" width="14.85546875" style="23" bestFit="1" customWidth="1"/>
    <col min="13" max="13" width="14.5703125" style="23" bestFit="1" customWidth="1"/>
    <col min="14" max="14" width="15.42578125" style="23" bestFit="1" customWidth="1"/>
    <col min="15" max="15" width="17" style="23" bestFit="1" customWidth="1"/>
    <col min="16" max="16" width="9.140625" style="23"/>
    <col min="17" max="18" width="12.42578125" style="23" bestFit="1" customWidth="1"/>
    <col min="19" max="253" width="9.140625" style="23"/>
    <col min="254" max="254" width="19.28515625" style="23" bestFit="1" customWidth="1"/>
    <col min="255" max="255" width="29.7109375" style="23" customWidth="1"/>
    <col min="256" max="257" width="6.7109375" style="23" customWidth="1"/>
    <col min="258" max="258" width="7.42578125" style="23" customWidth="1"/>
    <col min="259" max="259" width="7.140625" style="23" customWidth="1"/>
    <col min="260" max="260" width="9.140625" style="23"/>
    <col min="261" max="261" width="10.28515625" style="23" customWidth="1"/>
    <col min="262" max="262" width="10.5703125" style="23" customWidth="1"/>
    <col min="263" max="263" width="14.85546875" style="23" customWidth="1"/>
    <col min="264" max="264" width="13.7109375" style="23" customWidth="1"/>
    <col min="265" max="265" width="11.7109375" style="23" customWidth="1"/>
    <col min="266" max="509" width="9.140625" style="23"/>
    <col min="510" max="510" width="19.28515625" style="23" bestFit="1" customWidth="1"/>
    <col min="511" max="511" width="29.7109375" style="23" customWidth="1"/>
    <col min="512" max="513" width="6.7109375" style="23" customWidth="1"/>
    <col min="514" max="514" width="7.42578125" style="23" customWidth="1"/>
    <col min="515" max="515" width="7.140625" style="23" customWidth="1"/>
    <col min="516" max="516" width="9.140625" style="23"/>
    <col min="517" max="517" width="10.28515625" style="23" customWidth="1"/>
    <col min="518" max="518" width="10.5703125" style="23" customWidth="1"/>
    <col min="519" max="519" width="14.85546875" style="23" customWidth="1"/>
    <col min="520" max="520" width="13.7109375" style="23" customWidth="1"/>
    <col min="521" max="521" width="11.7109375" style="23" customWidth="1"/>
    <col min="522" max="765" width="9.140625" style="23"/>
    <col min="766" max="766" width="19.28515625" style="23" bestFit="1" customWidth="1"/>
    <col min="767" max="767" width="29.7109375" style="23" customWidth="1"/>
    <col min="768" max="769" width="6.7109375" style="23" customWidth="1"/>
    <col min="770" max="770" width="7.42578125" style="23" customWidth="1"/>
    <col min="771" max="771" width="7.140625" style="23" customWidth="1"/>
    <col min="772" max="772" width="9.140625" style="23"/>
    <col min="773" max="773" width="10.28515625" style="23" customWidth="1"/>
    <col min="774" max="774" width="10.5703125" style="23" customWidth="1"/>
    <col min="775" max="775" width="14.85546875" style="23" customWidth="1"/>
    <col min="776" max="776" width="13.7109375" style="23" customWidth="1"/>
    <col min="777" max="777" width="11.7109375" style="23" customWidth="1"/>
    <col min="778" max="1021" width="9.140625" style="23"/>
    <col min="1022" max="1022" width="19.28515625" style="23" bestFit="1" customWidth="1"/>
    <col min="1023" max="1023" width="29.7109375" style="23" customWidth="1"/>
    <col min="1024" max="1025" width="6.7109375" style="23" customWidth="1"/>
    <col min="1026" max="1026" width="7.42578125" style="23" customWidth="1"/>
    <col min="1027" max="1027" width="7.140625" style="23" customWidth="1"/>
    <col min="1028" max="1028" width="9.140625" style="23"/>
    <col min="1029" max="1029" width="10.28515625" style="23" customWidth="1"/>
    <col min="1030" max="1030" width="10.5703125" style="23" customWidth="1"/>
    <col min="1031" max="1031" width="14.85546875" style="23" customWidth="1"/>
    <col min="1032" max="1032" width="13.7109375" style="23" customWidth="1"/>
    <col min="1033" max="1033" width="11.7109375" style="23" customWidth="1"/>
    <col min="1034" max="1277" width="9.140625" style="23"/>
    <col min="1278" max="1278" width="19.28515625" style="23" bestFit="1" customWidth="1"/>
    <col min="1279" max="1279" width="29.7109375" style="23" customWidth="1"/>
    <col min="1280" max="1281" width="6.7109375" style="23" customWidth="1"/>
    <col min="1282" max="1282" width="7.42578125" style="23" customWidth="1"/>
    <col min="1283" max="1283" width="7.140625" style="23" customWidth="1"/>
    <col min="1284" max="1284" width="9.140625" style="23"/>
    <col min="1285" max="1285" width="10.28515625" style="23" customWidth="1"/>
    <col min="1286" max="1286" width="10.5703125" style="23" customWidth="1"/>
    <col min="1287" max="1287" width="14.85546875" style="23" customWidth="1"/>
    <col min="1288" max="1288" width="13.7109375" style="23" customWidth="1"/>
    <col min="1289" max="1289" width="11.7109375" style="23" customWidth="1"/>
    <col min="1290" max="1533" width="9.140625" style="23"/>
    <col min="1534" max="1534" width="19.28515625" style="23" bestFit="1" customWidth="1"/>
    <col min="1535" max="1535" width="29.7109375" style="23" customWidth="1"/>
    <col min="1536" max="1537" width="6.7109375" style="23" customWidth="1"/>
    <col min="1538" max="1538" width="7.42578125" style="23" customWidth="1"/>
    <col min="1539" max="1539" width="7.140625" style="23" customWidth="1"/>
    <col min="1540" max="1540" width="9.140625" style="23"/>
    <col min="1541" max="1541" width="10.28515625" style="23" customWidth="1"/>
    <col min="1542" max="1542" width="10.5703125" style="23" customWidth="1"/>
    <col min="1543" max="1543" width="14.85546875" style="23" customWidth="1"/>
    <col min="1544" max="1544" width="13.7109375" style="23" customWidth="1"/>
    <col min="1545" max="1545" width="11.7109375" style="23" customWidth="1"/>
    <col min="1546" max="1789" width="9.140625" style="23"/>
    <col min="1790" max="1790" width="19.28515625" style="23" bestFit="1" customWidth="1"/>
    <col min="1791" max="1791" width="29.7109375" style="23" customWidth="1"/>
    <col min="1792" max="1793" width="6.7109375" style="23" customWidth="1"/>
    <col min="1794" max="1794" width="7.42578125" style="23" customWidth="1"/>
    <col min="1795" max="1795" width="7.140625" style="23" customWidth="1"/>
    <col min="1796" max="1796" width="9.140625" style="23"/>
    <col min="1797" max="1797" width="10.28515625" style="23" customWidth="1"/>
    <col min="1798" max="1798" width="10.5703125" style="23" customWidth="1"/>
    <col min="1799" max="1799" width="14.85546875" style="23" customWidth="1"/>
    <col min="1800" max="1800" width="13.7109375" style="23" customWidth="1"/>
    <col min="1801" max="1801" width="11.7109375" style="23" customWidth="1"/>
    <col min="1802" max="2045" width="9.140625" style="23"/>
    <col min="2046" max="2046" width="19.28515625" style="23" bestFit="1" customWidth="1"/>
    <col min="2047" max="2047" width="29.7109375" style="23" customWidth="1"/>
    <col min="2048" max="2049" width="6.7109375" style="23" customWidth="1"/>
    <col min="2050" max="2050" width="7.42578125" style="23" customWidth="1"/>
    <col min="2051" max="2051" width="7.140625" style="23" customWidth="1"/>
    <col min="2052" max="2052" width="9.140625" style="23"/>
    <col min="2053" max="2053" width="10.28515625" style="23" customWidth="1"/>
    <col min="2054" max="2054" width="10.5703125" style="23" customWidth="1"/>
    <col min="2055" max="2055" width="14.85546875" style="23" customWidth="1"/>
    <col min="2056" max="2056" width="13.7109375" style="23" customWidth="1"/>
    <col min="2057" max="2057" width="11.7109375" style="23" customWidth="1"/>
    <col min="2058" max="2301" width="9.140625" style="23"/>
    <col min="2302" max="2302" width="19.28515625" style="23" bestFit="1" customWidth="1"/>
    <col min="2303" max="2303" width="29.7109375" style="23" customWidth="1"/>
    <col min="2304" max="2305" width="6.7109375" style="23" customWidth="1"/>
    <col min="2306" max="2306" width="7.42578125" style="23" customWidth="1"/>
    <col min="2307" max="2307" width="7.140625" style="23" customWidth="1"/>
    <col min="2308" max="2308" width="9.140625" style="23"/>
    <col min="2309" max="2309" width="10.28515625" style="23" customWidth="1"/>
    <col min="2310" max="2310" width="10.5703125" style="23" customWidth="1"/>
    <col min="2311" max="2311" width="14.85546875" style="23" customWidth="1"/>
    <col min="2312" max="2312" width="13.7109375" style="23" customWidth="1"/>
    <col min="2313" max="2313" width="11.7109375" style="23" customWidth="1"/>
    <col min="2314" max="2557" width="9.140625" style="23"/>
    <col min="2558" max="2558" width="19.28515625" style="23" bestFit="1" customWidth="1"/>
    <col min="2559" max="2559" width="29.7109375" style="23" customWidth="1"/>
    <col min="2560" max="2561" width="6.7109375" style="23" customWidth="1"/>
    <col min="2562" max="2562" width="7.42578125" style="23" customWidth="1"/>
    <col min="2563" max="2563" width="7.140625" style="23" customWidth="1"/>
    <col min="2564" max="2564" width="9.140625" style="23"/>
    <col min="2565" max="2565" width="10.28515625" style="23" customWidth="1"/>
    <col min="2566" max="2566" width="10.5703125" style="23" customWidth="1"/>
    <col min="2567" max="2567" width="14.85546875" style="23" customWidth="1"/>
    <col min="2568" max="2568" width="13.7109375" style="23" customWidth="1"/>
    <col min="2569" max="2569" width="11.7109375" style="23" customWidth="1"/>
    <col min="2570" max="2813" width="9.140625" style="23"/>
    <col min="2814" max="2814" width="19.28515625" style="23" bestFit="1" customWidth="1"/>
    <col min="2815" max="2815" width="29.7109375" style="23" customWidth="1"/>
    <col min="2816" max="2817" width="6.7109375" style="23" customWidth="1"/>
    <col min="2818" max="2818" width="7.42578125" style="23" customWidth="1"/>
    <col min="2819" max="2819" width="7.140625" style="23" customWidth="1"/>
    <col min="2820" max="2820" width="9.140625" style="23"/>
    <col min="2821" max="2821" width="10.28515625" style="23" customWidth="1"/>
    <col min="2822" max="2822" width="10.5703125" style="23" customWidth="1"/>
    <col min="2823" max="2823" width="14.85546875" style="23" customWidth="1"/>
    <col min="2824" max="2824" width="13.7109375" style="23" customWidth="1"/>
    <col min="2825" max="2825" width="11.7109375" style="23" customWidth="1"/>
    <col min="2826" max="3069" width="9.140625" style="23"/>
    <col min="3070" max="3070" width="19.28515625" style="23" bestFit="1" customWidth="1"/>
    <col min="3071" max="3071" width="29.7109375" style="23" customWidth="1"/>
    <col min="3072" max="3073" width="6.7109375" style="23" customWidth="1"/>
    <col min="3074" max="3074" width="7.42578125" style="23" customWidth="1"/>
    <col min="3075" max="3075" width="7.140625" style="23" customWidth="1"/>
    <col min="3076" max="3076" width="9.140625" style="23"/>
    <col min="3077" max="3077" width="10.28515625" style="23" customWidth="1"/>
    <col min="3078" max="3078" width="10.5703125" style="23" customWidth="1"/>
    <col min="3079" max="3079" width="14.85546875" style="23" customWidth="1"/>
    <col min="3080" max="3080" width="13.7109375" style="23" customWidth="1"/>
    <col min="3081" max="3081" width="11.7109375" style="23" customWidth="1"/>
    <col min="3082" max="3325" width="9.140625" style="23"/>
    <col min="3326" max="3326" width="19.28515625" style="23" bestFit="1" customWidth="1"/>
    <col min="3327" max="3327" width="29.7109375" style="23" customWidth="1"/>
    <col min="3328" max="3329" width="6.7109375" style="23" customWidth="1"/>
    <col min="3330" max="3330" width="7.42578125" style="23" customWidth="1"/>
    <col min="3331" max="3331" width="7.140625" style="23" customWidth="1"/>
    <col min="3332" max="3332" width="9.140625" style="23"/>
    <col min="3333" max="3333" width="10.28515625" style="23" customWidth="1"/>
    <col min="3334" max="3334" width="10.5703125" style="23" customWidth="1"/>
    <col min="3335" max="3335" width="14.85546875" style="23" customWidth="1"/>
    <col min="3336" max="3336" width="13.7109375" style="23" customWidth="1"/>
    <col min="3337" max="3337" width="11.7109375" style="23" customWidth="1"/>
    <col min="3338" max="3581" width="9.140625" style="23"/>
    <col min="3582" max="3582" width="19.28515625" style="23" bestFit="1" customWidth="1"/>
    <col min="3583" max="3583" width="29.7109375" style="23" customWidth="1"/>
    <col min="3584" max="3585" width="6.7109375" style="23" customWidth="1"/>
    <col min="3586" max="3586" width="7.42578125" style="23" customWidth="1"/>
    <col min="3587" max="3587" width="7.140625" style="23" customWidth="1"/>
    <col min="3588" max="3588" width="9.140625" style="23"/>
    <col min="3589" max="3589" width="10.28515625" style="23" customWidth="1"/>
    <col min="3590" max="3590" width="10.5703125" style="23" customWidth="1"/>
    <col min="3591" max="3591" width="14.85546875" style="23" customWidth="1"/>
    <col min="3592" max="3592" width="13.7109375" style="23" customWidth="1"/>
    <col min="3593" max="3593" width="11.7109375" style="23" customWidth="1"/>
    <col min="3594" max="3837" width="9.140625" style="23"/>
    <col min="3838" max="3838" width="19.28515625" style="23" bestFit="1" customWidth="1"/>
    <col min="3839" max="3839" width="29.7109375" style="23" customWidth="1"/>
    <col min="3840" max="3841" width="6.7109375" style="23" customWidth="1"/>
    <col min="3842" max="3842" width="7.42578125" style="23" customWidth="1"/>
    <col min="3843" max="3843" width="7.140625" style="23" customWidth="1"/>
    <col min="3844" max="3844" width="9.140625" style="23"/>
    <col min="3845" max="3845" width="10.28515625" style="23" customWidth="1"/>
    <col min="3846" max="3846" width="10.5703125" style="23" customWidth="1"/>
    <col min="3847" max="3847" width="14.85546875" style="23" customWidth="1"/>
    <col min="3848" max="3848" width="13.7109375" style="23" customWidth="1"/>
    <col min="3849" max="3849" width="11.7109375" style="23" customWidth="1"/>
    <col min="3850" max="4093" width="9.140625" style="23"/>
    <col min="4094" max="4094" width="19.28515625" style="23" bestFit="1" customWidth="1"/>
    <col min="4095" max="4095" width="29.7109375" style="23" customWidth="1"/>
    <col min="4096" max="4097" width="6.7109375" style="23" customWidth="1"/>
    <col min="4098" max="4098" width="7.42578125" style="23" customWidth="1"/>
    <col min="4099" max="4099" width="7.140625" style="23" customWidth="1"/>
    <col min="4100" max="4100" width="9.140625" style="23"/>
    <col min="4101" max="4101" width="10.28515625" style="23" customWidth="1"/>
    <col min="4102" max="4102" width="10.5703125" style="23" customWidth="1"/>
    <col min="4103" max="4103" width="14.85546875" style="23" customWidth="1"/>
    <col min="4104" max="4104" width="13.7109375" style="23" customWidth="1"/>
    <col min="4105" max="4105" width="11.7109375" style="23" customWidth="1"/>
    <col min="4106" max="4349" width="9.140625" style="23"/>
    <col min="4350" max="4350" width="19.28515625" style="23" bestFit="1" customWidth="1"/>
    <col min="4351" max="4351" width="29.7109375" style="23" customWidth="1"/>
    <col min="4352" max="4353" width="6.7109375" style="23" customWidth="1"/>
    <col min="4354" max="4354" width="7.42578125" style="23" customWidth="1"/>
    <col min="4355" max="4355" width="7.140625" style="23" customWidth="1"/>
    <col min="4356" max="4356" width="9.140625" style="23"/>
    <col min="4357" max="4357" width="10.28515625" style="23" customWidth="1"/>
    <col min="4358" max="4358" width="10.5703125" style="23" customWidth="1"/>
    <col min="4359" max="4359" width="14.85546875" style="23" customWidth="1"/>
    <col min="4360" max="4360" width="13.7109375" style="23" customWidth="1"/>
    <col min="4361" max="4361" width="11.7109375" style="23" customWidth="1"/>
    <col min="4362" max="4605" width="9.140625" style="23"/>
    <col min="4606" max="4606" width="19.28515625" style="23" bestFit="1" customWidth="1"/>
    <col min="4607" max="4607" width="29.7109375" style="23" customWidth="1"/>
    <col min="4608" max="4609" width="6.7109375" style="23" customWidth="1"/>
    <col min="4610" max="4610" width="7.42578125" style="23" customWidth="1"/>
    <col min="4611" max="4611" width="7.140625" style="23" customWidth="1"/>
    <col min="4612" max="4612" width="9.140625" style="23"/>
    <col min="4613" max="4613" width="10.28515625" style="23" customWidth="1"/>
    <col min="4614" max="4614" width="10.5703125" style="23" customWidth="1"/>
    <col min="4615" max="4615" width="14.85546875" style="23" customWidth="1"/>
    <col min="4616" max="4616" width="13.7109375" style="23" customWidth="1"/>
    <col min="4617" max="4617" width="11.7109375" style="23" customWidth="1"/>
    <col min="4618" max="4861" width="9.140625" style="23"/>
    <col min="4862" max="4862" width="19.28515625" style="23" bestFit="1" customWidth="1"/>
    <col min="4863" max="4863" width="29.7109375" style="23" customWidth="1"/>
    <col min="4864" max="4865" width="6.7109375" style="23" customWidth="1"/>
    <col min="4866" max="4866" width="7.42578125" style="23" customWidth="1"/>
    <col min="4867" max="4867" width="7.140625" style="23" customWidth="1"/>
    <col min="4868" max="4868" width="9.140625" style="23"/>
    <col min="4869" max="4869" width="10.28515625" style="23" customWidth="1"/>
    <col min="4870" max="4870" width="10.5703125" style="23" customWidth="1"/>
    <col min="4871" max="4871" width="14.85546875" style="23" customWidth="1"/>
    <col min="4872" max="4872" width="13.7109375" style="23" customWidth="1"/>
    <col min="4873" max="4873" width="11.7109375" style="23" customWidth="1"/>
    <col min="4874" max="5117" width="9.140625" style="23"/>
    <col min="5118" max="5118" width="19.28515625" style="23" bestFit="1" customWidth="1"/>
    <col min="5119" max="5119" width="29.7109375" style="23" customWidth="1"/>
    <col min="5120" max="5121" width="6.7109375" style="23" customWidth="1"/>
    <col min="5122" max="5122" width="7.42578125" style="23" customWidth="1"/>
    <col min="5123" max="5123" width="7.140625" style="23" customWidth="1"/>
    <col min="5124" max="5124" width="9.140625" style="23"/>
    <col min="5125" max="5125" width="10.28515625" style="23" customWidth="1"/>
    <col min="5126" max="5126" width="10.5703125" style="23" customWidth="1"/>
    <col min="5127" max="5127" width="14.85546875" style="23" customWidth="1"/>
    <col min="5128" max="5128" width="13.7109375" style="23" customWidth="1"/>
    <col min="5129" max="5129" width="11.7109375" style="23" customWidth="1"/>
    <col min="5130" max="5373" width="9.140625" style="23"/>
    <col min="5374" max="5374" width="19.28515625" style="23" bestFit="1" customWidth="1"/>
    <col min="5375" max="5375" width="29.7109375" style="23" customWidth="1"/>
    <col min="5376" max="5377" width="6.7109375" style="23" customWidth="1"/>
    <col min="5378" max="5378" width="7.42578125" style="23" customWidth="1"/>
    <col min="5379" max="5379" width="7.140625" style="23" customWidth="1"/>
    <col min="5380" max="5380" width="9.140625" style="23"/>
    <col min="5381" max="5381" width="10.28515625" style="23" customWidth="1"/>
    <col min="5382" max="5382" width="10.5703125" style="23" customWidth="1"/>
    <col min="5383" max="5383" width="14.85546875" style="23" customWidth="1"/>
    <col min="5384" max="5384" width="13.7109375" style="23" customWidth="1"/>
    <col min="5385" max="5385" width="11.7109375" style="23" customWidth="1"/>
    <col min="5386" max="5629" width="9.140625" style="23"/>
    <col min="5630" max="5630" width="19.28515625" style="23" bestFit="1" customWidth="1"/>
    <col min="5631" max="5631" width="29.7109375" style="23" customWidth="1"/>
    <col min="5632" max="5633" width="6.7109375" style="23" customWidth="1"/>
    <col min="5634" max="5634" width="7.42578125" style="23" customWidth="1"/>
    <col min="5635" max="5635" width="7.140625" style="23" customWidth="1"/>
    <col min="5636" max="5636" width="9.140625" style="23"/>
    <col min="5637" max="5637" width="10.28515625" style="23" customWidth="1"/>
    <col min="5638" max="5638" width="10.5703125" style="23" customWidth="1"/>
    <col min="5639" max="5639" width="14.85546875" style="23" customWidth="1"/>
    <col min="5640" max="5640" width="13.7109375" style="23" customWidth="1"/>
    <col min="5641" max="5641" width="11.7109375" style="23" customWidth="1"/>
    <col min="5642" max="5885" width="9.140625" style="23"/>
    <col min="5886" max="5886" width="19.28515625" style="23" bestFit="1" customWidth="1"/>
    <col min="5887" max="5887" width="29.7109375" style="23" customWidth="1"/>
    <col min="5888" max="5889" width="6.7109375" style="23" customWidth="1"/>
    <col min="5890" max="5890" width="7.42578125" style="23" customWidth="1"/>
    <col min="5891" max="5891" width="7.140625" style="23" customWidth="1"/>
    <col min="5892" max="5892" width="9.140625" style="23"/>
    <col min="5893" max="5893" width="10.28515625" style="23" customWidth="1"/>
    <col min="5894" max="5894" width="10.5703125" style="23" customWidth="1"/>
    <col min="5895" max="5895" width="14.85546875" style="23" customWidth="1"/>
    <col min="5896" max="5896" width="13.7109375" style="23" customWidth="1"/>
    <col min="5897" max="5897" width="11.7109375" style="23" customWidth="1"/>
    <col min="5898" max="6141" width="9.140625" style="23"/>
    <col min="6142" max="6142" width="19.28515625" style="23" bestFit="1" customWidth="1"/>
    <col min="6143" max="6143" width="29.7109375" style="23" customWidth="1"/>
    <col min="6144" max="6145" width="6.7109375" style="23" customWidth="1"/>
    <col min="6146" max="6146" width="7.42578125" style="23" customWidth="1"/>
    <col min="6147" max="6147" width="7.140625" style="23" customWidth="1"/>
    <col min="6148" max="6148" width="9.140625" style="23"/>
    <col min="6149" max="6149" width="10.28515625" style="23" customWidth="1"/>
    <col min="6150" max="6150" width="10.5703125" style="23" customWidth="1"/>
    <col min="6151" max="6151" width="14.85546875" style="23" customWidth="1"/>
    <col min="6152" max="6152" width="13.7109375" style="23" customWidth="1"/>
    <col min="6153" max="6153" width="11.7109375" style="23" customWidth="1"/>
    <col min="6154" max="6397" width="9.140625" style="23"/>
    <col min="6398" max="6398" width="19.28515625" style="23" bestFit="1" customWidth="1"/>
    <col min="6399" max="6399" width="29.7109375" style="23" customWidth="1"/>
    <col min="6400" max="6401" width="6.7109375" style="23" customWidth="1"/>
    <col min="6402" max="6402" width="7.42578125" style="23" customWidth="1"/>
    <col min="6403" max="6403" width="7.140625" style="23" customWidth="1"/>
    <col min="6404" max="6404" width="9.140625" style="23"/>
    <col min="6405" max="6405" width="10.28515625" style="23" customWidth="1"/>
    <col min="6406" max="6406" width="10.5703125" style="23" customWidth="1"/>
    <col min="6407" max="6407" width="14.85546875" style="23" customWidth="1"/>
    <col min="6408" max="6408" width="13.7109375" style="23" customWidth="1"/>
    <col min="6409" max="6409" width="11.7109375" style="23" customWidth="1"/>
    <col min="6410" max="6653" width="9.140625" style="23"/>
    <col min="6654" max="6654" width="19.28515625" style="23" bestFit="1" customWidth="1"/>
    <col min="6655" max="6655" width="29.7109375" style="23" customWidth="1"/>
    <col min="6656" max="6657" width="6.7109375" style="23" customWidth="1"/>
    <col min="6658" max="6658" width="7.42578125" style="23" customWidth="1"/>
    <col min="6659" max="6659" width="7.140625" style="23" customWidth="1"/>
    <col min="6660" max="6660" width="9.140625" style="23"/>
    <col min="6661" max="6661" width="10.28515625" style="23" customWidth="1"/>
    <col min="6662" max="6662" width="10.5703125" style="23" customWidth="1"/>
    <col min="6663" max="6663" width="14.85546875" style="23" customWidth="1"/>
    <col min="6664" max="6664" width="13.7109375" style="23" customWidth="1"/>
    <col min="6665" max="6665" width="11.7109375" style="23" customWidth="1"/>
    <col min="6666" max="6909" width="9.140625" style="23"/>
    <col min="6910" max="6910" width="19.28515625" style="23" bestFit="1" customWidth="1"/>
    <col min="6911" max="6911" width="29.7109375" style="23" customWidth="1"/>
    <col min="6912" max="6913" width="6.7109375" style="23" customWidth="1"/>
    <col min="6914" max="6914" width="7.42578125" style="23" customWidth="1"/>
    <col min="6915" max="6915" width="7.140625" style="23" customWidth="1"/>
    <col min="6916" max="6916" width="9.140625" style="23"/>
    <col min="6917" max="6917" width="10.28515625" style="23" customWidth="1"/>
    <col min="6918" max="6918" width="10.5703125" style="23" customWidth="1"/>
    <col min="6919" max="6919" width="14.85546875" style="23" customWidth="1"/>
    <col min="6920" max="6920" width="13.7109375" style="23" customWidth="1"/>
    <col min="6921" max="6921" width="11.7109375" style="23" customWidth="1"/>
    <col min="6922" max="7165" width="9.140625" style="23"/>
    <col min="7166" max="7166" width="19.28515625" style="23" bestFit="1" customWidth="1"/>
    <col min="7167" max="7167" width="29.7109375" style="23" customWidth="1"/>
    <col min="7168" max="7169" width="6.7109375" style="23" customWidth="1"/>
    <col min="7170" max="7170" width="7.42578125" style="23" customWidth="1"/>
    <col min="7171" max="7171" width="7.140625" style="23" customWidth="1"/>
    <col min="7172" max="7172" width="9.140625" style="23"/>
    <col min="7173" max="7173" width="10.28515625" style="23" customWidth="1"/>
    <col min="7174" max="7174" width="10.5703125" style="23" customWidth="1"/>
    <col min="7175" max="7175" width="14.85546875" style="23" customWidth="1"/>
    <col min="7176" max="7176" width="13.7109375" style="23" customWidth="1"/>
    <col min="7177" max="7177" width="11.7109375" style="23" customWidth="1"/>
    <col min="7178" max="7421" width="9.140625" style="23"/>
    <col min="7422" max="7422" width="19.28515625" style="23" bestFit="1" customWidth="1"/>
    <col min="7423" max="7423" width="29.7109375" style="23" customWidth="1"/>
    <col min="7424" max="7425" width="6.7109375" style="23" customWidth="1"/>
    <col min="7426" max="7426" width="7.42578125" style="23" customWidth="1"/>
    <col min="7427" max="7427" width="7.140625" style="23" customWidth="1"/>
    <col min="7428" max="7428" width="9.140625" style="23"/>
    <col min="7429" max="7429" width="10.28515625" style="23" customWidth="1"/>
    <col min="7430" max="7430" width="10.5703125" style="23" customWidth="1"/>
    <col min="7431" max="7431" width="14.85546875" style="23" customWidth="1"/>
    <col min="7432" max="7432" width="13.7109375" style="23" customWidth="1"/>
    <col min="7433" max="7433" width="11.7109375" style="23" customWidth="1"/>
    <col min="7434" max="7677" width="9.140625" style="23"/>
    <col min="7678" max="7678" width="19.28515625" style="23" bestFit="1" customWidth="1"/>
    <col min="7679" max="7679" width="29.7109375" style="23" customWidth="1"/>
    <col min="7680" max="7681" width="6.7109375" style="23" customWidth="1"/>
    <col min="7682" max="7682" width="7.42578125" style="23" customWidth="1"/>
    <col min="7683" max="7683" width="7.140625" style="23" customWidth="1"/>
    <col min="7684" max="7684" width="9.140625" style="23"/>
    <col min="7685" max="7685" width="10.28515625" style="23" customWidth="1"/>
    <col min="7686" max="7686" width="10.5703125" style="23" customWidth="1"/>
    <col min="7687" max="7687" width="14.85546875" style="23" customWidth="1"/>
    <col min="7688" max="7688" width="13.7109375" style="23" customWidth="1"/>
    <col min="7689" max="7689" width="11.7109375" style="23" customWidth="1"/>
    <col min="7690" max="7933" width="9.140625" style="23"/>
    <col min="7934" max="7934" width="19.28515625" style="23" bestFit="1" customWidth="1"/>
    <col min="7935" max="7935" width="29.7109375" style="23" customWidth="1"/>
    <col min="7936" max="7937" width="6.7109375" style="23" customWidth="1"/>
    <col min="7938" max="7938" width="7.42578125" style="23" customWidth="1"/>
    <col min="7939" max="7939" width="7.140625" style="23" customWidth="1"/>
    <col min="7940" max="7940" width="9.140625" style="23"/>
    <col min="7941" max="7941" width="10.28515625" style="23" customWidth="1"/>
    <col min="7942" max="7942" width="10.5703125" style="23" customWidth="1"/>
    <col min="7943" max="7943" width="14.85546875" style="23" customWidth="1"/>
    <col min="7944" max="7944" width="13.7109375" style="23" customWidth="1"/>
    <col min="7945" max="7945" width="11.7109375" style="23" customWidth="1"/>
    <col min="7946" max="8189" width="9.140625" style="23"/>
    <col min="8190" max="8190" width="19.28515625" style="23" bestFit="1" customWidth="1"/>
    <col min="8191" max="8191" width="29.7109375" style="23" customWidth="1"/>
    <col min="8192" max="8193" width="6.7109375" style="23" customWidth="1"/>
    <col min="8194" max="8194" width="7.42578125" style="23" customWidth="1"/>
    <col min="8195" max="8195" width="7.140625" style="23" customWidth="1"/>
    <col min="8196" max="8196" width="9.140625" style="23"/>
    <col min="8197" max="8197" width="10.28515625" style="23" customWidth="1"/>
    <col min="8198" max="8198" width="10.5703125" style="23" customWidth="1"/>
    <col min="8199" max="8199" width="14.85546875" style="23" customWidth="1"/>
    <col min="8200" max="8200" width="13.7109375" style="23" customWidth="1"/>
    <col min="8201" max="8201" width="11.7109375" style="23" customWidth="1"/>
    <col min="8202" max="8445" width="9.140625" style="23"/>
    <col min="8446" max="8446" width="19.28515625" style="23" bestFit="1" customWidth="1"/>
    <col min="8447" max="8447" width="29.7109375" style="23" customWidth="1"/>
    <col min="8448" max="8449" width="6.7109375" style="23" customWidth="1"/>
    <col min="8450" max="8450" width="7.42578125" style="23" customWidth="1"/>
    <col min="8451" max="8451" width="7.140625" style="23" customWidth="1"/>
    <col min="8452" max="8452" width="9.140625" style="23"/>
    <col min="8453" max="8453" width="10.28515625" style="23" customWidth="1"/>
    <col min="8454" max="8454" width="10.5703125" style="23" customWidth="1"/>
    <col min="8455" max="8455" width="14.85546875" style="23" customWidth="1"/>
    <col min="8456" max="8456" width="13.7109375" style="23" customWidth="1"/>
    <col min="8457" max="8457" width="11.7109375" style="23" customWidth="1"/>
    <col min="8458" max="8701" width="9.140625" style="23"/>
    <col min="8702" max="8702" width="19.28515625" style="23" bestFit="1" customWidth="1"/>
    <col min="8703" max="8703" width="29.7109375" style="23" customWidth="1"/>
    <col min="8704" max="8705" width="6.7109375" style="23" customWidth="1"/>
    <col min="8706" max="8706" width="7.42578125" style="23" customWidth="1"/>
    <col min="8707" max="8707" width="7.140625" style="23" customWidth="1"/>
    <col min="8708" max="8708" width="9.140625" style="23"/>
    <col min="8709" max="8709" width="10.28515625" style="23" customWidth="1"/>
    <col min="8710" max="8710" width="10.5703125" style="23" customWidth="1"/>
    <col min="8711" max="8711" width="14.85546875" style="23" customWidth="1"/>
    <col min="8712" max="8712" width="13.7109375" style="23" customWidth="1"/>
    <col min="8713" max="8713" width="11.7109375" style="23" customWidth="1"/>
    <col min="8714" max="8957" width="9.140625" style="23"/>
    <col min="8958" max="8958" width="19.28515625" style="23" bestFit="1" customWidth="1"/>
    <col min="8959" max="8959" width="29.7109375" style="23" customWidth="1"/>
    <col min="8960" max="8961" width="6.7109375" style="23" customWidth="1"/>
    <col min="8962" max="8962" width="7.42578125" style="23" customWidth="1"/>
    <col min="8963" max="8963" width="7.140625" style="23" customWidth="1"/>
    <col min="8964" max="8964" width="9.140625" style="23"/>
    <col min="8965" max="8965" width="10.28515625" style="23" customWidth="1"/>
    <col min="8966" max="8966" width="10.5703125" style="23" customWidth="1"/>
    <col min="8967" max="8967" width="14.85546875" style="23" customWidth="1"/>
    <col min="8968" max="8968" width="13.7109375" style="23" customWidth="1"/>
    <col min="8969" max="8969" width="11.7109375" style="23" customWidth="1"/>
    <col min="8970" max="9213" width="9.140625" style="23"/>
    <col min="9214" max="9214" width="19.28515625" style="23" bestFit="1" customWidth="1"/>
    <col min="9215" max="9215" width="29.7109375" style="23" customWidth="1"/>
    <col min="9216" max="9217" width="6.7109375" style="23" customWidth="1"/>
    <col min="9218" max="9218" width="7.42578125" style="23" customWidth="1"/>
    <col min="9219" max="9219" width="7.140625" style="23" customWidth="1"/>
    <col min="9220" max="9220" width="9.140625" style="23"/>
    <col min="9221" max="9221" width="10.28515625" style="23" customWidth="1"/>
    <col min="9222" max="9222" width="10.5703125" style="23" customWidth="1"/>
    <col min="9223" max="9223" width="14.85546875" style="23" customWidth="1"/>
    <col min="9224" max="9224" width="13.7109375" style="23" customWidth="1"/>
    <col min="9225" max="9225" width="11.7109375" style="23" customWidth="1"/>
    <col min="9226" max="9469" width="9.140625" style="23"/>
    <col min="9470" max="9470" width="19.28515625" style="23" bestFit="1" customWidth="1"/>
    <col min="9471" max="9471" width="29.7109375" style="23" customWidth="1"/>
    <col min="9472" max="9473" width="6.7109375" style="23" customWidth="1"/>
    <col min="9474" max="9474" width="7.42578125" style="23" customWidth="1"/>
    <col min="9475" max="9475" width="7.140625" style="23" customWidth="1"/>
    <col min="9476" max="9476" width="9.140625" style="23"/>
    <col min="9477" max="9477" width="10.28515625" style="23" customWidth="1"/>
    <col min="9478" max="9478" width="10.5703125" style="23" customWidth="1"/>
    <col min="9479" max="9479" width="14.85546875" style="23" customWidth="1"/>
    <col min="9480" max="9480" width="13.7109375" style="23" customWidth="1"/>
    <col min="9481" max="9481" width="11.7109375" style="23" customWidth="1"/>
    <col min="9482" max="9725" width="9.140625" style="23"/>
    <col min="9726" max="9726" width="19.28515625" style="23" bestFit="1" customWidth="1"/>
    <col min="9727" max="9727" width="29.7109375" style="23" customWidth="1"/>
    <col min="9728" max="9729" width="6.7109375" style="23" customWidth="1"/>
    <col min="9730" max="9730" width="7.42578125" style="23" customWidth="1"/>
    <col min="9731" max="9731" width="7.140625" style="23" customWidth="1"/>
    <col min="9732" max="9732" width="9.140625" style="23"/>
    <col min="9733" max="9733" width="10.28515625" style="23" customWidth="1"/>
    <col min="9734" max="9734" width="10.5703125" style="23" customWidth="1"/>
    <col min="9735" max="9735" width="14.85546875" style="23" customWidth="1"/>
    <col min="9736" max="9736" width="13.7109375" style="23" customWidth="1"/>
    <col min="9737" max="9737" width="11.7109375" style="23" customWidth="1"/>
    <col min="9738" max="9981" width="9.140625" style="23"/>
    <col min="9982" max="9982" width="19.28515625" style="23" bestFit="1" customWidth="1"/>
    <col min="9983" max="9983" width="29.7109375" style="23" customWidth="1"/>
    <col min="9984" max="9985" width="6.7109375" style="23" customWidth="1"/>
    <col min="9986" max="9986" width="7.42578125" style="23" customWidth="1"/>
    <col min="9987" max="9987" width="7.140625" style="23" customWidth="1"/>
    <col min="9988" max="9988" width="9.140625" style="23"/>
    <col min="9989" max="9989" width="10.28515625" style="23" customWidth="1"/>
    <col min="9990" max="9990" width="10.5703125" style="23" customWidth="1"/>
    <col min="9991" max="9991" width="14.85546875" style="23" customWidth="1"/>
    <col min="9992" max="9992" width="13.7109375" style="23" customWidth="1"/>
    <col min="9993" max="9993" width="11.7109375" style="23" customWidth="1"/>
    <col min="9994" max="10237" width="9.140625" style="23"/>
    <col min="10238" max="10238" width="19.28515625" style="23" bestFit="1" customWidth="1"/>
    <col min="10239" max="10239" width="29.7109375" style="23" customWidth="1"/>
    <col min="10240" max="10241" width="6.7109375" style="23" customWidth="1"/>
    <col min="10242" max="10242" width="7.42578125" style="23" customWidth="1"/>
    <col min="10243" max="10243" width="7.140625" style="23" customWidth="1"/>
    <col min="10244" max="10244" width="9.140625" style="23"/>
    <col min="10245" max="10245" width="10.28515625" style="23" customWidth="1"/>
    <col min="10246" max="10246" width="10.5703125" style="23" customWidth="1"/>
    <col min="10247" max="10247" width="14.85546875" style="23" customWidth="1"/>
    <col min="10248" max="10248" width="13.7109375" style="23" customWidth="1"/>
    <col min="10249" max="10249" width="11.7109375" style="23" customWidth="1"/>
    <col min="10250" max="10493" width="9.140625" style="23"/>
    <col min="10494" max="10494" width="19.28515625" style="23" bestFit="1" customWidth="1"/>
    <col min="10495" max="10495" width="29.7109375" style="23" customWidth="1"/>
    <col min="10496" max="10497" width="6.7109375" style="23" customWidth="1"/>
    <col min="10498" max="10498" width="7.42578125" style="23" customWidth="1"/>
    <col min="10499" max="10499" width="7.140625" style="23" customWidth="1"/>
    <col min="10500" max="10500" width="9.140625" style="23"/>
    <col min="10501" max="10501" width="10.28515625" style="23" customWidth="1"/>
    <col min="10502" max="10502" width="10.5703125" style="23" customWidth="1"/>
    <col min="10503" max="10503" width="14.85546875" style="23" customWidth="1"/>
    <col min="10504" max="10504" width="13.7109375" style="23" customWidth="1"/>
    <col min="10505" max="10505" width="11.7109375" style="23" customWidth="1"/>
    <col min="10506" max="10749" width="9.140625" style="23"/>
    <col min="10750" max="10750" width="19.28515625" style="23" bestFit="1" customWidth="1"/>
    <col min="10751" max="10751" width="29.7109375" style="23" customWidth="1"/>
    <col min="10752" max="10753" width="6.7109375" style="23" customWidth="1"/>
    <col min="10754" max="10754" width="7.42578125" style="23" customWidth="1"/>
    <col min="10755" max="10755" width="7.140625" style="23" customWidth="1"/>
    <col min="10756" max="10756" width="9.140625" style="23"/>
    <col min="10757" max="10757" width="10.28515625" style="23" customWidth="1"/>
    <col min="10758" max="10758" width="10.5703125" style="23" customWidth="1"/>
    <col min="10759" max="10759" width="14.85546875" style="23" customWidth="1"/>
    <col min="10760" max="10760" width="13.7109375" style="23" customWidth="1"/>
    <col min="10761" max="10761" width="11.7109375" style="23" customWidth="1"/>
    <col min="10762" max="11005" width="9.140625" style="23"/>
    <col min="11006" max="11006" width="19.28515625" style="23" bestFit="1" customWidth="1"/>
    <col min="11007" max="11007" width="29.7109375" style="23" customWidth="1"/>
    <col min="11008" max="11009" width="6.7109375" style="23" customWidth="1"/>
    <col min="11010" max="11010" width="7.42578125" style="23" customWidth="1"/>
    <col min="11011" max="11011" width="7.140625" style="23" customWidth="1"/>
    <col min="11012" max="11012" width="9.140625" style="23"/>
    <col min="11013" max="11013" width="10.28515625" style="23" customWidth="1"/>
    <col min="11014" max="11014" width="10.5703125" style="23" customWidth="1"/>
    <col min="11015" max="11015" width="14.85546875" style="23" customWidth="1"/>
    <col min="11016" max="11016" width="13.7109375" style="23" customWidth="1"/>
    <col min="11017" max="11017" width="11.7109375" style="23" customWidth="1"/>
    <col min="11018" max="11261" width="9.140625" style="23"/>
    <col min="11262" max="11262" width="19.28515625" style="23" bestFit="1" customWidth="1"/>
    <col min="11263" max="11263" width="29.7109375" style="23" customWidth="1"/>
    <col min="11264" max="11265" width="6.7109375" style="23" customWidth="1"/>
    <col min="11266" max="11266" width="7.42578125" style="23" customWidth="1"/>
    <col min="11267" max="11267" width="7.140625" style="23" customWidth="1"/>
    <col min="11268" max="11268" width="9.140625" style="23"/>
    <col min="11269" max="11269" width="10.28515625" style="23" customWidth="1"/>
    <col min="11270" max="11270" width="10.5703125" style="23" customWidth="1"/>
    <col min="11271" max="11271" width="14.85546875" style="23" customWidth="1"/>
    <col min="11272" max="11272" width="13.7109375" style="23" customWidth="1"/>
    <col min="11273" max="11273" width="11.7109375" style="23" customWidth="1"/>
    <col min="11274" max="11517" width="9.140625" style="23"/>
    <col min="11518" max="11518" width="19.28515625" style="23" bestFit="1" customWidth="1"/>
    <col min="11519" max="11519" width="29.7109375" style="23" customWidth="1"/>
    <col min="11520" max="11521" width="6.7109375" style="23" customWidth="1"/>
    <col min="11522" max="11522" width="7.42578125" style="23" customWidth="1"/>
    <col min="11523" max="11523" width="7.140625" style="23" customWidth="1"/>
    <col min="11524" max="11524" width="9.140625" style="23"/>
    <col min="11525" max="11525" width="10.28515625" style="23" customWidth="1"/>
    <col min="11526" max="11526" width="10.5703125" style="23" customWidth="1"/>
    <col min="11527" max="11527" width="14.85546875" style="23" customWidth="1"/>
    <col min="11528" max="11528" width="13.7109375" style="23" customWidth="1"/>
    <col min="11529" max="11529" width="11.7109375" style="23" customWidth="1"/>
    <col min="11530" max="11773" width="9.140625" style="23"/>
    <col min="11774" max="11774" width="19.28515625" style="23" bestFit="1" customWidth="1"/>
    <col min="11775" max="11775" width="29.7109375" style="23" customWidth="1"/>
    <col min="11776" max="11777" width="6.7109375" style="23" customWidth="1"/>
    <col min="11778" max="11778" width="7.42578125" style="23" customWidth="1"/>
    <col min="11779" max="11779" width="7.140625" style="23" customWidth="1"/>
    <col min="11780" max="11780" width="9.140625" style="23"/>
    <col min="11781" max="11781" width="10.28515625" style="23" customWidth="1"/>
    <col min="11782" max="11782" width="10.5703125" style="23" customWidth="1"/>
    <col min="11783" max="11783" width="14.85546875" style="23" customWidth="1"/>
    <col min="11784" max="11784" width="13.7109375" style="23" customWidth="1"/>
    <col min="11785" max="11785" width="11.7109375" style="23" customWidth="1"/>
    <col min="11786" max="12029" width="9.140625" style="23"/>
    <col min="12030" max="12030" width="19.28515625" style="23" bestFit="1" customWidth="1"/>
    <col min="12031" max="12031" width="29.7109375" style="23" customWidth="1"/>
    <col min="12032" max="12033" width="6.7109375" style="23" customWidth="1"/>
    <col min="12034" max="12034" width="7.42578125" style="23" customWidth="1"/>
    <col min="12035" max="12035" width="7.140625" style="23" customWidth="1"/>
    <col min="12036" max="12036" width="9.140625" style="23"/>
    <col min="12037" max="12037" width="10.28515625" style="23" customWidth="1"/>
    <col min="12038" max="12038" width="10.5703125" style="23" customWidth="1"/>
    <col min="12039" max="12039" width="14.85546875" style="23" customWidth="1"/>
    <col min="12040" max="12040" width="13.7109375" style="23" customWidth="1"/>
    <col min="12041" max="12041" width="11.7109375" style="23" customWidth="1"/>
    <col min="12042" max="12285" width="9.140625" style="23"/>
    <col min="12286" max="12286" width="19.28515625" style="23" bestFit="1" customWidth="1"/>
    <col min="12287" max="12287" width="29.7109375" style="23" customWidth="1"/>
    <col min="12288" max="12289" width="6.7109375" style="23" customWidth="1"/>
    <col min="12290" max="12290" width="7.42578125" style="23" customWidth="1"/>
    <col min="12291" max="12291" width="7.140625" style="23" customWidth="1"/>
    <col min="12292" max="12292" width="9.140625" style="23"/>
    <col min="12293" max="12293" width="10.28515625" style="23" customWidth="1"/>
    <col min="12294" max="12294" width="10.5703125" style="23" customWidth="1"/>
    <col min="12295" max="12295" width="14.85546875" style="23" customWidth="1"/>
    <col min="12296" max="12296" width="13.7109375" style="23" customWidth="1"/>
    <col min="12297" max="12297" width="11.7109375" style="23" customWidth="1"/>
    <col min="12298" max="12541" width="9.140625" style="23"/>
    <col min="12542" max="12542" width="19.28515625" style="23" bestFit="1" customWidth="1"/>
    <col min="12543" max="12543" width="29.7109375" style="23" customWidth="1"/>
    <col min="12544" max="12545" width="6.7109375" style="23" customWidth="1"/>
    <col min="12546" max="12546" width="7.42578125" style="23" customWidth="1"/>
    <col min="12547" max="12547" width="7.140625" style="23" customWidth="1"/>
    <col min="12548" max="12548" width="9.140625" style="23"/>
    <col min="12549" max="12549" width="10.28515625" style="23" customWidth="1"/>
    <col min="12550" max="12550" width="10.5703125" style="23" customWidth="1"/>
    <col min="12551" max="12551" width="14.85546875" style="23" customWidth="1"/>
    <col min="12552" max="12552" width="13.7109375" style="23" customWidth="1"/>
    <col min="12553" max="12553" width="11.7109375" style="23" customWidth="1"/>
    <col min="12554" max="12797" width="9.140625" style="23"/>
    <col min="12798" max="12798" width="19.28515625" style="23" bestFit="1" customWidth="1"/>
    <col min="12799" max="12799" width="29.7109375" style="23" customWidth="1"/>
    <col min="12800" max="12801" width="6.7109375" style="23" customWidth="1"/>
    <col min="12802" max="12802" width="7.42578125" style="23" customWidth="1"/>
    <col min="12803" max="12803" width="7.140625" style="23" customWidth="1"/>
    <col min="12804" max="12804" width="9.140625" style="23"/>
    <col min="12805" max="12805" width="10.28515625" style="23" customWidth="1"/>
    <col min="12806" max="12806" width="10.5703125" style="23" customWidth="1"/>
    <col min="12807" max="12807" width="14.85546875" style="23" customWidth="1"/>
    <col min="12808" max="12808" width="13.7109375" style="23" customWidth="1"/>
    <col min="12809" max="12809" width="11.7109375" style="23" customWidth="1"/>
    <col min="12810" max="13053" width="9.140625" style="23"/>
    <col min="13054" max="13054" width="19.28515625" style="23" bestFit="1" customWidth="1"/>
    <col min="13055" max="13055" width="29.7109375" style="23" customWidth="1"/>
    <col min="13056" max="13057" width="6.7109375" style="23" customWidth="1"/>
    <col min="13058" max="13058" width="7.42578125" style="23" customWidth="1"/>
    <col min="13059" max="13059" width="7.140625" style="23" customWidth="1"/>
    <col min="13060" max="13060" width="9.140625" style="23"/>
    <col min="13061" max="13061" width="10.28515625" style="23" customWidth="1"/>
    <col min="13062" max="13062" width="10.5703125" style="23" customWidth="1"/>
    <col min="13063" max="13063" width="14.85546875" style="23" customWidth="1"/>
    <col min="13064" max="13064" width="13.7109375" style="23" customWidth="1"/>
    <col min="13065" max="13065" width="11.7109375" style="23" customWidth="1"/>
    <col min="13066" max="13309" width="9.140625" style="23"/>
    <col min="13310" max="13310" width="19.28515625" style="23" bestFit="1" customWidth="1"/>
    <col min="13311" max="13311" width="29.7109375" style="23" customWidth="1"/>
    <col min="13312" max="13313" width="6.7109375" style="23" customWidth="1"/>
    <col min="13314" max="13314" width="7.42578125" style="23" customWidth="1"/>
    <col min="13315" max="13315" width="7.140625" style="23" customWidth="1"/>
    <col min="13316" max="13316" width="9.140625" style="23"/>
    <col min="13317" max="13317" width="10.28515625" style="23" customWidth="1"/>
    <col min="13318" max="13318" width="10.5703125" style="23" customWidth="1"/>
    <col min="13319" max="13319" width="14.85546875" style="23" customWidth="1"/>
    <col min="13320" max="13320" width="13.7109375" style="23" customWidth="1"/>
    <col min="13321" max="13321" width="11.7109375" style="23" customWidth="1"/>
    <col min="13322" max="13565" width="9.140625" style="23"/>
    <col min="13566" max="13566" width="19.28515625" style="23" bestFit="1" customWidth="1"/>
    <col min="13567" max="13567" width="29.7109375" style="23" customWidth="1"/>
    <col min="13568" max="13569" width="6.7109375" style="23" customWidth="1"/>
    <col min="13570" max="13570" width="7.42578125" style="23" customWidth="1"/>
    <col min="13571" max="13571" width="7.140625" style="23" customWidth="1"/>
    <col min="13572" max="13572" width="9.140625" style="23"/>
    <col min="13573" max="13573" width="10.28515625" style="23" customWidth="1"/>
    <col min="13574" max="13574" width="10.5703125" style="23" customWidth="1"/>
    <col min="13575" max="13575" width="14.85546875" style="23" customWidth="1"/>
    <col min="13576" max="13576" width="13.7109375" style="23" customWidth="1"/>
    <col min="13577" max="13577" width="11.7109375" style="23" customWidth="1"/>
    <col min="13578" max="13821" width="9.140625" style="23"/>
    <col min="13822" max="13822" width="19.28515625" style="23" bestFit="1" customWidth="1"/>
    <col min="13823" max="13823" width="29.7109375" style="23" customWidth="1"/>
    <col min="13824" max="13825" width="6.7109375" style="23" customWidth="1"/>
    <col min="13826" max="13826" width="7.42578125" style="23" customWidth="1"/>
    <col min="13827" max="13827" width="7.140625" style="23" customWidth="1"/>
    <col min="13828" max="13828" width="9.140625" style="23"/>
    <col min="13829" max="13829" width="10.28515625" style="23" customWidth="1"/>
    <col min="13830" max="13830" width="10.5703125" style="23" customWidth="1"/>
    <col min="13831" max="13831" width="14.85546875" style="23" customWidth="1"/>
    <col min="13832" max="13832" width="13.7109375" style="23" customWidth="1"/>
    <col min="13833" max="13833" width="11.7109375" style="23" customWidth="1"/>
    <col min="13834" max="14077" width="9.140625" style="23"/>
    <col min="14078" max="14078" width="19.28515625" style="23" bestFit="1" customWidth="1"/>
    <col min="14079" max="14079" width="29.7109375" style="23" customWidth="1"/>
    <col min="14080" max="14081" width="6.7109375" style="23" customWidth="1"/>
    <col min="14082" max="14082" width="7.42578125" style="23" customWidth="1"/>
    <col min="14083" max="14083" width="7.140625" style="23" customWidth="1"/>
    <col min="14084" max="14084" width="9.140625" style="23"/>
    <col min="14085" max="14085" width="10.28515625" style="23" customWidth="1"/>
    <col min="14086" max="14086" width="10.5703125" style="23" customWidth="1"/>
    <col min="14087" max="14087" width="14.85546875" style="23" customWidth="1"/>
    <col min="14088" max="14088" width="13.7109375" style="23" customWidth="1"/>
    <col min="14089" max="14089" width="11.7109375" style="23" customWidth="1"/>
    <col min="14090" max="14333" width="9.140625" style="23"/>
    <col min="14334" max="14334" width="19.28515625" style="23" bestFit="1" customWidth="1"/>
    <col min="14335" max="14335" width="29.7109375" style="23" customWidth="1"/>
    <col min="14336" max="14337" width="6.7109375" style="23" customWidth="1"/>
    <col min="14338" max="14338" width="7.42578125" style="23" customWidth="1"/>
    <col min="14339" max="14339" width="7.140625" style="23" customWidth="1"/>
    <col min="14340" max="14340" width="9.140625" style="23"/>
    <col min="14341" max="14341" width="10.28515625" style="23" customWidth="1"/>
    <col min="14342" max="14342" width="10.5703125" style="23" customWidth="1"/>
    <col min="14343" max="14343" width="14.85546875" style="23" customWidth="1"/>
    <col min="14344" max="14344" width="13.7109375" style="23" customWidth="1"/>
    <col min="14345" max="14345" width="11.7109375" style="23" customWidth="1"/>
    <col min="14346" max="14589" width="9.140625" style="23"/>
    <col min="14590" max="14590" width="19.28515625" style="23" bestFit="1" customWidth="1"/>
    <col min="14591" max="14591" width="29.7109375" style="23" customWidth="1"/>
    <col min="14592" max="14593" width="6.7109375" style="23" customWidth="1"/>
    <col min="14594" max="14594" width="7.42578125" style="23" customWidth="1"/>
    <col min="14595" max="14595" width="7.140625" style="23" customWidth="1"/>
    <col min="14596" max="14596" width="9.140625" style="23"/>
    <col min="14597" max="14597" width="10.28515625" style="23" customWidth="1"/>
    <col min="14598" max="14598" width="10.5703125" style="23" customWidth="1"/>
    <col min="14599" max="14599" width="14.85546875" style="23" customWidth="1"/>
    <col min="14600" max="14600" width="13.7109375" style="23" customWidth="1"/>
    <col min="14601" max="14601" width="11.7109375" style="23" customWidth="1"/>
    <col min="14602" max="14845" width="9.140625" style="23"/>
    <col min="14846" max="14846" width="19.28515625" style="23" bestFit="1" customWidth="1"/>
    <col min="14847" max="14847" width="29.7109375" style="23" customWidth="1"/>
    <col min="14848" max="14849" width="6.7109375" style="23" customWidth="1"/>
    <col min="14850" max="14850" width="7.42578125" style="23" customWidth="1"/>
    <col min="14851" max="14851" width="7.140625" style="23" customWidth="1"/>
    <col min="14852" max="14852" width="9.140625" style="23"/>
    <col min="14853" max="14853" width="10.28515625" style="23" customWidth="1"/>
    <col min="14854" max="14854" width="10.5703125" style="23" customWidth="1"/>
    <col min="14855" max="14855" width="14.85546875" style="23" customWidth="1"/>
    <col min="14856" max="14856" width="13.7109375" style="23" customWidth="1"/>
    <col min="14857" max="14857" width="11.7109375" style="23" customWidth="1"/>
    <col min="14858" max="15101" width="9.140625" style="23"/>
    <col min="15102" max="15102" width="19.28515625" style="23" bestFit="1" customWidth="1"/>
    <col min="15103" max="15103" width="29.7109375" style="23" customWidth="1"/>
    <col min="15104" max="15105" width="6.7109375" style="23" customWidth="1"/>
    <col min="15106" max="15106" width="7.42578125" style="23" customWidth="1"/>
    <col min="15107" max="15107" width="7.140625" style="23" customWidth="1"/>
    <col min="15108" max="15108" width="9.140625" style="23"/>
    <col min="15109" max="15109" width="10.28515625" style="23" customWidth="1"/>
    <col min="15110" max="15110" width="10.5703125" style="23" customWidth="1"/>
    <col min="15111" max="15111" width="14.85546875" style="23" customWidth="1"/>
    <col min="15112" max="15112" width="13.7109375" style="23" customWidth="1"/>
    <col min="15113" max="15113" width="11.7109375" style="23" customWidth="1"/>
    <col min="15114" max="15357" width="9.140625" style="23"/>
    <col min="15358" max="15358" width="19.28515625" style="23" bestFit="1" customWidth="1"/>
    <col min="15359" max="15359" width="29.7109375" style="23" customWidth="1"/>
    <col min="15360" max="15361" width="6.7109375" style="23" customWidth="1"/>
    <col min="15362" max="15362" width="7.42578125" style="23" customWidth="1"/>
    <col min="15363" max="15363" width="7.140625" style="23" customWidth="1"/>
    <col min="15364" max="15364" width="9.140625" style="23"/>
    <col min="15365" max="15365" width="10.28515625" style="23" customWidth="1"/>
    <col min="15366" max="15366" width="10.5703125" style="23" customWidth="1"/>
    <col min="15367" max="15367" width="14.85546875" style="23" customWidth="1"/>
    <col min="15368" max="15368" width="13.7109375" style="23" customWidth="1"/>
    <col min="15369" max="15369" width="11.7109375" style="23" customWidth="1"/>
    <col min="15370" max="15613" width="9.140625" style="23"/>
    <col min="15614" max="15614" width="19.28515625" style="23" bestFit="1" customWidth="1"/>
    <col min="15615" max="15615" width="29.7109375" style="23" customWidth="1"/>
    <col min="15616" max="15617" width="6.7109375" style="23" customWidth="1"/>
    <col min="15618" max="15618" width="7.42578125" style="23" customWidth="1"/>
    <col min="15619" max="15619" width="7.140625" style="23" customWidth="1"/>
    <col min="15620" max="15620" width="9.140625" style="23"/>
    <col min="15621" max="15621" width="10.28515625" style="23" customWidth="1"/>
    <col min="15622" max="15622" width="10.5703125" style="23" customWidth="1"/>
    <col min="15623" max="15623" width="14.85546875" style="23" customWidth="1"/>
    <col min="15624" max="15624" width="13.7109375" style="23" customWidth="1"/>
    <col min="15625" max="15625" width="11.7109375" style="23" customWidth="1"/>
    <col min="15626" max="15869" width="9.140625" style="23"/>
    <col min="15870" max="15870" width="19.28515625" style="23" bestFit="1" customWidth="1"/>
    <col min="15871" max="15871" width="29.7109375" style="23" customWidth="1"/>
    <col min="15872" max="15873" width="6.7109375" style="23" customWidth="1"/>
    <col min="15874" max="15874" width="7.42578125" style="23" customWidth="1"/>
    <col min="15875" max="15875" width="7.140625" style="23" customWidth="1"/>
    <col min="15876" max="15876" width="9.140625" style="23"/>
    <col min="15877" max="15877" width="10.28515625" style="23" customWidth="1"/>
    <col min="15878" max="15878" width="10.5703125" style="23" customWidth="1"/>
    <col min="15879" max="15879" width="14.85546875" style="23" customWidth="1"/>
    <col min="15880" max="15880" width="13.7109375" style="23" customWidth="1"/>
    <col min="15881" max="15881" width="11.7109375" style="23" customWidth="1"/>
    <col min="15882" max="16125" width="9.140625" style="23"/>
    <col min="16126" max="16126" width="19.28515625" style="23" bestFit="1" customWidth="1"/>
    <col min="16127" max="16127" width="29.7109375" style="23" customWidth="1"/>
    <col min="16128" max="16129" width="6.7109375" style="23" customWidth="1"/>
    <col min="16130" max="16130" width="7.42578125" style="23" customWidth="1"/>
    <col min="16131" max="16131" width="7.140625" style="23" customWidth="1"/>
    <col min="16132" max="16132" width="9.140625" style="23"/>
    <col min="16133" max="16133" width="10.28515625" style="23" customWidth="1"/>
    <col min="16134" max="16134" width="10.5703125" style="23" customWidth="1"/>
    <col min="16135" max="16135" width="14.85546875" style="23" customWidth="1"/>
    <col min="16136" max="16136" width="13.7109375" style="23" customWidth="1"/>
    <col min="16137" max="16137" width="11.7109375" style="23" customWidth="1"/>
    <col min="16138" max="16384" width="9.140625" style="23"/>
  </cols>
  <sheetData>
    <row r="2" spans="1:18" ht="18.75" x14ac:dyDescent="0.25">
      <c r="A2" s="70" t="s">
        <v>1108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8" ht="19.5" thickBot="1" x14ac:dyDescent="0.3">
      <c r="A3" s="19" t="s">
        <v>1112</v>
      </c>
      <c r="B3" s="1"/>
      <c r="C3" s="2"/>
      <c r="D3" s="2"/>
      <c r="L3" s="2"/>
    </row>
    <row r="4" spans="1:18" ht="16.5" thickTop="1" thickBot="1" x14ac:dyDescent="0.3">
      <c r="A4" s="59" t="s">
        <v>866</v>
      </c>
      <c r="B4" s="59" t="s">
        <v>1</v>
      </c>
      <c r="C4" s="59" t="s">
        <v>2</v>
      </c>
      <c r="D4" s="62" t="s">
        <v>873</v>
      </c>
      <c r="E4" s="62">
        <v>8</v>
      </c>
      <c r="F4" s="62">
        <v>9</v>
      </c>
      <c r="G4" s="62">
        <v>10</v>
      </c>
      <c r="H4" s="63">
        <v>11</v>
      </c>
      <c r="I4" s="66" t="s">
        <v>3</v>
      </c>
      <c r="J4" s="67" t="s">
        <v>1107</v>
      </c>
      <c r="K4" s="26" t="s">
        <v>4</v>
      </c>
      <c r="L4" s="65" t="s">
        <v>5</v>
      </c>
      <c r="M4" s="3" t="s">
        <v>5</v>
      </c>
      <c r="N4" s="4" t="s">
        <v>6</v>
      </c>
      <c r="O4" s="4" t="s">
        <v>7</v>
      </c>
    </row>
    <row r="5" spans="1:18" ht="16.5" thickTop="1" x14ac:dyDescent="0.25">
      <c r="A5" s="16">
        <v>1</v>
      </c>
      <c r="B5" s="23">
        <v>310010</v>
      </c>
      <c r="C5" s="56" t="s">
        <v>8</v>
      </c>
      <c r="D5" s="23" t="s">
        <v>9</v>
      </c>
      <c r="E5" s="13">
        <v>6</v>
      </c>
      <c r="F5" s="13">
        <v>3</v>
      </c>
      <c r="G5" s="13">
        <v>2</v>
      </c>
      <c r="H5" s="13">
        <v>0</v>
      </c>
      <c r="I5" s="21">
        <f>E5+F5+G5+H5</f>
        <v>11</v>
      </c>
      <c r="J5" s="18">
        <v>7059</v>
      </c>
      <c r="K5" s="14">
        <f>(I5/J5)*100000</f>
        <v>155.82943759739339</v>
      </c>
      <c r="L5" s="6" t="str">
        <f>IF(K5=0,"Silencioso",IF(AND(K5&gt;0,K5&lt;100),"Baixa",IF(AND(K5&gt;=100,K5&lt;300),"Média",IF(K5&gt;=300,"Alta","Avaliar"))))</f>
        <v>Média</v>
      </c>
      <c r="M5" s="6" t="s">
        <v>10</v>
      </c>
      <c r="N5" s="7">
        <f>COUNTIF(L$5:L$857,"Alta")</f>
        <v>93</v>
      </c>
      <c r="O5" s="8">
        <f>N5/N$9*100</f>
        <v>10.902696365767877</v>
      </c>
      <c r="P5" s="27"/>
      <c r="Q5" s="80"/>
    </row>
    <row r="6" spans="1:18" ht="15.75" x14ac:dyDescent="0.25">
      <c r="A6" s="16">
        <v>2</v>
      </c>
      <c r="B6" s="23">
        <v>310020</v>
      </c>
      <c r="C6" s="56" t="s">
        <v>11</v>
      </c>
      <c r="D6" s="23" t="s">
        <v>12</v>
      </c>
      <c r="E6" s="13">
        <v>7</v>
      </c>
      <c r="F6" s="13">
        <v>9</v>
      </c>
      <c r="G6" s="13">
        <v>8</v>
      </c>
      <c r="H6" s="13">
        <v>6</v>
      </c>
      <c r="I6" s="21">
        <f>E6+F6+G6+H6</f>
        <v>30</v>
      </c>
      <c r="J6" s="18">
        <v>23611</v>
      </c>
      <c r="K6" s="14">
        <f>(I6/J6)*100000</f>
        <v>127.05942145610096</v>
      </c>
      <c r="L6" s="6" t="str">
        <f>IF(K6=0,"Silencioso",IF(AND(K6&gt;0,K6&lt;100),"Baixa",IF(AND(K6&gt;=100,K6&lt;300),"Média",IF(K6&gt;=300,"Alta","Avaliar"))))</f>
        <v>Média</v>
      </c>
      <c r="M6" s="6" t="s">
        <v>13</v>
      </c>
      <c r="N6" s="7">
        <f>COUNTIF(L$5:L$857,"Média")</f>
        <v>89</v>
      </c>
      <c r="O6" s="8">
        <f>N6/N$9*100</f>
        <v>10.433763188745605</v>
      </c>
      <c r="P6" s="27"/>
      <c r="Q6" s="80"/>
      <c r="R6" s="69"/>
    </row>
    <row r="7" spans="1:18" ht="15.75" x14ac:dyDescent="0.25">
      <c r="A7" s="16">
        <v>3</v>
      </c>
      <c r="B7" s="23">
        <v>310030</v>
      </c>
      <c r="C7" s="56" t="s">
        <v>14</v>
      </c>
      <c r="D7" s="23" t="s">
        <v>15</v>
      </c>
      <c r="E7" s="13">
        <v>0</v>
      </c>
      <c r="F7" s="13">
        <v>0</v>
      </c>
      <c r="G7" s="13">
        <v>0</v>
      </c>
      <c r="H7" s="13">
        <v>0</v>
      </c>
      <c r="I7" s="21">
        <f>E7+F7+G7+H7</f>
        <v>0</v>
      </c>
      <c r="J7" s="18">
        <v>13733</v>
      </c>
      <c r="K7" s="14">
        <f>(I7/J7)*100000</f>
        <v>0</v>
      </c>
      <c r="L7" s="6" t="str">
        <f>IF(K7=0,"Silencioso",IF(AND(K7&gt;0,K7&lt;100),"Baixa",IF(AND(K7&gt;=100,K7&lt;300),"Média",IF(K7&gt;=300,"Alta","Avaliar"))))</f>
        <v>Silencioso</v>
      </c>
      <c r="M7" s="6" t="s">
        <v>16</v>
      </c>
      <c r="N7" s="7">
        <f>COUNTIF(L$5:L$857,"Baixa")</f>
        <v>293</v>
      </c>
      <c r="O7" s="8">
        <f>N7/N$9*100</f>
        <v>34.349355216881591</v>
      </c>
      <c r="P7" s="27"/>
      <c r="Q7" s="27"/>
      <c r="R7" s="69"/>
    </row>
    <row r="8" spans="1:18" ht="16.5" thickBot="1" x14ac:dyDescent="0.3">
      <c r="A8" s="16">
        <v>4</v>
      </c>
      <c r="B8" s="23">
        <v>310040</v>
      </c>
      <c r="C8" s="56" t="s">
        <v>17</v>
      </c>
      <c r="D8" s="23" t="s">
        <v>18</v>
      </c>
      <c r="E8" s="13">
        <v>0</v>
      </c>
      <c r="F8" s="13">
        <v>0</v>
      </c>
      <c r="G8" s="13">
        <v>0</v>
      </c>
      <c r="H8" s="13">
        <v>0</v>
      </c>
      <c r="I8" s="21">
        <f>E8+F8+G8+H8</f>
        <v>0</v>
      </c>
      <c r="J8" s="18">
        <v>4065</v>
      </c>
      <c r="K8" s="14">
        <f>(I8/J8)*100000</f>
        <v>0</v>
      </c>
      <c r="L8" s="6" t="str">
        <f>IF(K8=0,"Silencioso",IF(AND(K8&gt;0,K8&lt;100),"Baixa",IF(AND(K8&gt;=100,K8&lt;300),"Média",IF(K8&gt;=300,"Alta","Avaliar"))))</f>
        <v>Silencioso</v>
      </c>
      <c r="M8" s="6" t="s">
        <v>19</v>
      </c>
      <c r="N8" s="7">
        <f>COUNTIF(L$5:L$857,"Silencioso")</f>
        <v>378</v>
      </c>
      <c r="O8" s="8">
        <f>N8/N$9*100</f>
        <v>44.314185228604927</v>
      </c>
      <c r="P8" s="27"/>
      <c r="Q8" s="27"/>
      <c r="R8" s="69"/>
    </row>
    <row r="9" spans="1:18" ht="17.25" thickTop="1" thickBot="1" x14ac:dyDescent="0.3">
      <c r="A9" s="16">
        <v>5</v>
      </c>
      <c r="B9" s="23">
        <v>310050</v>
      </c>
      <c r="C9" s="56" t="s">
        <v>20</v>
      </c>
      <c r="D9" s="23" t="s">
        <v>21</v>
      </c>
      <c r="E9" s="13">
        <v>0</v>
      </c>
      <c r="F9" s="13">
        <v>0</v>
      </c>
      <c r="G9" s="13">
        <v>0</v>
      </c>
      <c r="H9" s="13">
        <v>0</v>
      </c>
      <c r="I9" s="21">
        <f>E9+F9+G9+H9</f>
        <v>0</v>
      </c>
      <c r="J9" s="18">
        <v>9997</v>
      </c>
      <c r="K9" s="14">
        <f>(I9/J9)*100000</f>
        <v>0</v>
      </c>
      <c r="L9" s="6" t="str">
        <f>IF(K9=0,"Silencioso",IF(AND(K9&gt;0,K9&lt;100),"Baixa",IF(AND(K9&gt;=100,K9&lt;300),"Média",IF(K9&gt;=300,"Alta","Avaliar"))))</f>
        <v>Silencioso</v>
      </c>
      <c r="M9" s="9" t="s">
        <v>3</v>
      </c>
      <c r="N9" s="10">
        <f>SUM(N5:N8)</f>
        <v>853</v>
      </c>
      <c r="O9" s="11">
        <f>SUM(O5:O8)</f>
        <v>100</v>
      </c>
      <c r="P9" s="27"/>
      <c r="Q9" s="27"/>
      <c r="R9" s="69"/>
    </row>
    <row r="10" spans="1:18" ht="16.5" thickTop="1" x14ac:dyDescent="0.25">
      <c r="A10" s="16">
        <v>6</v>
      </c>
      <c r="B10" s="23">
        <v>310060</v>
      </c>
      <c r="C10" s="56" t="s">
        <v>22</v>
      </c>
      <c r="D10" s="23" t="s">
        <v>23</v>
      </c>
      <c r="E10" s="13">
        <v>1</v>
      </c>
      <c r="F10" s="13">
        <v>0</v>
      </c>
      <c r="G10" s="13">
        <v>3</v>
      </c>
      <c r="H10" s="13">
        <v>1</v>
      </c>
      <c r="I10" s="21">
        <f>E10+F10+G10+H10</f>
        <v>5</v>
      </c>
      <c r="J10" s="18">
        <v>14370</v>
      </c>
      <c r="K10" s="14">
        <f>(I10/J10)*100000</f>
        <v>34.794711203897009</v>
      </c>
      <c r="L10" s="6" t="str">
        <f>IF(K10=0,"Silencioso",IF(AND(K10&gt;0,K10&lt;100),"Baixa",IF(AND(K10&gt;=100,K10&lt;300),"Média",IF(K10&gt;=300,"Alta","Avaliar"))))</f>
        <v>Baixa</v>
      </c>
      <c r="M10" s="17"/>
      <c r="N10" s="17"/>
      <c r="O10" s="17"/>
      <c r="P10" s="27"/>
      <c r="Q10" s="27"/>
      <c r="R10" s="69"/>
    </row>
    <row r="11" spans="1:18" ht="15.75" x14ac:dyDescent="0.25">
      <c r="A11" s="16">
        <v>7</v>
      </c>
      <c r="B11" s="23">
        <v>310070</v>
      </c>
      <c r="C11" s="56" t="s">
        <v>24</v>
      </c>
      <c r="D11" s="23" t="s">
        <v>25</v>
      </c>
      <c r="E11" s="13">
        <v>0</v>
      </c>
      <c r="F11" s="13">
        <v>1</v>
      </c>
      <c r="G11" s="13">
        <v>0</v>
      </c>
      <c r="H11" s="13">
        <v>2</v>
      </c>
      <c r="I11" s="21">
        <f>E11+F11+G11+H11</f>
        <v>3</v>
      </c>
      <c r="J11" s="18">
        <v>2058</v>
      </c>
      <c r="K11" s="14">
        <f>(I11/J11)*100000</f>
        <v>145.77259475218659</v>
      </c>
      <c r="L11" s="6" t="str">
        <f>IF(K11=0,"Silencioso",IF(AND(K11&gt;0,K11&lt;100),"Baixa",IF(AND(K11&gt;=100,K11&lt;300),"Média",IF(K11&gt;=300,"Alta","Avaliar"))))</f>
        <v>Média</v>
      </c>
      <c r="M11" s="17"/>
      <c r="N11" s="17"/>
      <c r="O11" s="17" t="s">
        <v>0</v>
      </c>
      <c r="P11" s="27"/>
      <c r="Q11" s="80"/>
      <c r="R11" s="69"/>
    </row>
    <row r="12" spans="1:18" ht="15.75" x14ac:dyDescent="0.25">
      <c r="A12" s="16">
        <v>8</v>
      </c>
      <c r="B12" s="23">
        <v>310080</v>
      </c>
      <c r="C12" s="56" t="s">
        <v>26</v>
      </c>
      <c r="D12" s="23" t="s">
        <v>27</v>
      </c>
      <c r="E12" s="13">
        <v>0</v>
      </c>
      <c r="F12" s="13">
        <v>0</v>
      </c>
      <c r="G12" s="13">
        <v>0</v>
      </c>
      <c r="H12" s="13">
        <v>0</v>
      </c>
      <c r="I12" s="21">
        <f>E12+F12+G12+H12</f>
        <v>0</v>
      </c>
      <c r="J12" s="18">
        <v>4440</v>
      </c>
      <c r="K12" s="14">
        <f>(I12/J12)*100000</f>
        <v>0</v>
      </c>
      <c r="L12" s="6" t="str">
        <f>IF(K12=0,"Silencioso",IF(AND(K12&gt;0,K12&lt;100),"Baixa",IF(AND(K12&gt;=100,K12&lt;300),"Média",IF(K12&gt;=300,"Alta","Avaliar"))))</f>
        <v>Silencioso</v>
      </c>
      <c r="M12" s="17"/>
      <c r="N12" s="17"/>
      <c r="O12" s="17" t="s">
        <v>0</v>
      </c>
      <c r="P12" s="27"/>
      <c r="Q12" s="27"/>
      <c r="R12" s="69"/>
    </row>
    <row r="13" spans="1:18" ht="15.75" x14ac:dyDescent="0.25">
      <c r="A13" s="16">
        <v>9</v>
      </c>
      <c r="B13" s="23">
        <v>310090</v>
      </c>
      <c r="C13" s="56" t="s">
        <v>28</v>
      </c>
      <c r="D13" s="23" t="s">
        <v>29</v>
      </c>
      <c r="E13" s="13">
        <v>0</v>
      </c>
      <c r="F13" s="13">
        <v>1</v>
      </c>
      <c r="G13" s="13">
        <v>1</v>
      </c>
      <c r="H13" s="13">
        <v>0</v>
      </c>
      <c r="I13" s="21">
        <f>E13+F13+G13+H13</f>
        <v>2</v>
      </c>
      <c r="J13" s="18">
        <v>19416</v>
      </c>
      <c r="K13" s="14">
        <f>(I13/J13)*100000</f>
        <v>10.300782859497321</v>
      </c>
      <c r="L13" s="6" t="str">
        <f>IF(K13=0,"Silencioso",IF(AND(K13&gt;0,K13&lt;100),"Baixa",IF(AND(K13&gt;=100,K13&lt;300),"Média",IF(K13&gt;=300,"Alta","Avaliar"))))</f>
        <v>Baixa</v>
      </c>
      <c r="M13" s="17"/>
      <c r="N13" s="17"/>
      <c r="O13" s="17" t="s">
        <v>0</v>
      </c>
      <c r="P13" s="27"/>
      <c r="Q13" s="27"/>
      <c r="R13" s="69"/>
    </row>
    <row r="14" spans="1:18" ht="15.75" x14ac:dyDescent="0.25">
      <c r="A14" s="16">
        <v>10</v>
      </c>
      <c r="B14" s="23">
        <v>310100</v>
      </c>
      <c r="C14" s="56" t="s">
        <v>30</v>
      </c>
      <c r="D14" s="23" t="s">
        <v>31</v>
      </c>
      <c r="E14" s="13">
        <v>1</v>
      </c>
      <c r="F14" s="13">
        <v>1</v>
      </c>
      <c r="G14" s="13">
        <v>4</v>
      </c>
      <c r="H14" s="13">
        <v>11</v>
      </c>
      <c r="I14" s="21">
        <f>E14+F14+G14+H14</f>
        <v>17</v>
      </c>
      <c r="J14" s="18">
        <v>13576</v>
      </c>
      <c r="K14" s="14">
        <f>(I14/J14)*100000</f>
        <v>125.22097819681792</v>
      </c>
      <c r="L14" s="6" t="str">
        <f>IF(K14=0,"Silencioso",IF(AND(K14&gt;0,K14&lt;100),"Baixa",IF(AND(K14&gt;=100,K14&lt;300),"Média",IF(K14&gt;=300,"Alta","Avaliar"))))</f>
        <v>Média</v>
      </c>
      <c r="M14" s="69"/>
      <c r="N14" s="69"/>
      <c r="O14" s="69"/>
      <c r="P14" s="27"/>
      <c r="Q14" s="80"/>
      <c r="R14" s="69"/>
    </row>
    <row r="15" spans="1:18" ht="15.75" x14ac:dyDescent="0.25">
      <c r="A15" s="16">
        <v>11</v>
      </c>
      <c r="B15" s="23">
        <v>310110</v>
      </c>
      <c r="C15" s="56" t="s">
        <v>22</v>
      </c>
      <c r="D15" s="23" t="s">
        <v>32</v>
      </c>
      <c r="E15" s="13">
        <v>1</v>
      </c>
      <c r="F15" s="13">
        <v>4</v>
      </c>
      <c r="G15" s="13">
        <v>14</v>
      </c>
      <c r="H15" s="13">
        <v>6</v>
      </c>
      <c r="I15" s="21">
        <f>E15+F15+G15+H15</f>
        <v>25</v>
      </c>
      <c r="J15" s="18">
        <v>25711</v>
      </c>
      <c r="K15" s="14">
        <f>(I15/J15)*100000</f>
        <v>97.234646649294078</v>
      </c>
      <c r="L15" s="6" t="str">
        <f>IF(K15=0,"Silencioso",IF(AND(K15&gt;0,K15&lt;100),"Baixa",IF(AND(K15&gt;=100,K15&lt;300),"Média",IF(K15&gt;=300,"Alta","Avaliar"))))</f>
        <v>Baixa</v>
      </c>
      <c r="M15" s="69" t="s">
        <v>0</v>
      </c>
      <c r="N15" s="69"/>
      <c r="O15" s="69"/>
      <c r="P15" s="27"/>
      <c r="Q15" s="27"/>
      <c r="R15" s="69"/>
    </row>
    <row r="16" spans="1:18" ht="15.75" x14ac:dyDescent="0.25">
      <c r="A16" s="16">
        <v>12</v>
      </c>
      <c r="B16" s="23">
        <v>310120</v>
      </c>
      <c r="C16" s="56" t="s">
        <v>33</v>
      </c>
      <c r="D16" s="23" t="s">
        <v>34</v>
      </c>
      <c r="E16" s="13">
        <v>0</v>
      </c>
      <c r="F16" s="13">
        <v>0</v>
      </c>
      <c r="G16" s="13">
        <v>0</v>
      </c>
      <c r="H16" s="13">
        <v>0</v>
      </c>
      <c r="I16" s="21">
        <f>E16+F16+G16+H16</f>
        <v>0</v>
      </c>
      <c r="J16" s="18">
        <v>6209</v>
      </c>
      <c r="K16" s="14">
        <f>(I16/J16)*100000</f>
        <v>0</v>
      </c>
      <c r="L16" s="6" t="str">
        <f>IF(K16=0,"Silencioso",IF(AND(K16&gt;0,K16&lt;100),"Baixa",IF(AND(K16&gt;=100,K16&lt;300),"Média",IF(K16&gt;=300,"Alta","Avaliar"))))</f>
        <v>Silencioso</v>
      </c>
      <c r="M16" s="69"/>
      <c r="N16" s="69"/>
      <c r="O16" s="69"/>
      <c r="P16" s="27"/>
      <c r="Q16" s="27"/>
      <c r="R16" s="69"/>
    </row>
    <row r="17" spans="1:18" ht="15.75" x14ac:dyDescent="0.25">
      <c r="A17" s="16">
        <v>13</v>
      </c>
      <c r="B17" s="23">
        <v>310130</v>
      </c>
      <c r="C17" s="56" t="s">
        <v>33</v>
      </c>
      <c r="D17" s="23" t="s">
        <v>35</v>
      </c>
      <c r="E17" s="13">
        <v>0</v>
      </c>
      <c r="F17" s="13">
        <v>0</v>
      </c>
      <c r="G17" s="13">
        <v>0</v>
      </c>
      <c r="H17" s="13">
        <v>0</v>
      </c>
      <c r="I17" s="21">
        <f>E17+F17+G17+H17</f>
        <v>0</v>
      </c>
      <c r="J17" s="18">
        <v>2752</v>
      </c>
      <c r="K17" s="14">
        <f>(I17/J17)*100000</f>
        <v>0</v>
      </c>
      <c r="L17" s="6" t="str">
        <f>IF(K17=0,"Silencioso",IF(AND(K17&gt;0,K17&lt;100),"Baixa",IF(AND(K17&gt;=100,K17&lt;300),"Média",IF(K17&gt;=300,"Alta","Avaliar"))))</f>
        <v>Silencioso</v>
      </c>
      <c r="M17" s="68"/>
      <c r="N17" s="68"/>
      <c r="O17" s="68" t="s">
        <v>0</v>
      </c>
      <c r="P17" s="27"/>
      <c r="Q17" s="27"/>
      <c r="R17" s="69"/>
    </row>
    <row r="18" spans="1:18" ht="15.75" x14ac:dyDescent="0.25">
      <c r="A18" s="16">
        <v>14</v>
      </c>
      <c r="B18" s="23">
        <v>310140</v>
      </c>
      <c r="C18" s="56" t="s">
        <v>36</v>
      </c>
      <c r="D18" s="23" t="s">
        <v>37</v>
      </c>
      <c r="E18" s="13">
        <v>0</v>
      </c>
      <c r="F18" s="13">
        <v>0</v>
      </c>
      <c r="G18" s="13">
        <v>0</v>
      </c>
      <c r="H18" s="13">
        <v>0</v>
      </c>
      <c r="I18" s="21">
        <f>E18+F18+G18+H18</f>
        <v>0</v>
      </c>
      <c r="J18" s="18">
        <v>3046</v>
      </c>
      <c r="K18" s="14">
        <f>(I18/J18)*100000</f>
        <v>0</v>
      </c>
      <c r="L18" s="6" t="str">
        <f>IF(K18=0,"Silencioso",IF(AND(K18&gt;0,K18&lt;100),"Baixa",IF(AND(K18&gt;=100,K18&lt;300),"Média",IF(K18&gt;=300,"Alta","Avaliar"))))</f>
        <v>Silencioso</v>
      </c>
      <c r="M18" s="69"/>
      <c r="N18" s="69"/>
      <c r="O18" s="69" t="s">
        <v>0</v>
      </c>
      <c r="P18" s="27"/>
      <c r="Q18" s="27"/>
      <c r="R18" s="69"/>
    </row>
    <row r="19" spans="1:18" ht="15.75" x14ac:dyDescent="0.25">
      <c r="A19" s="16">
        <v>15</v>
      </c>
      <c r="B19" s="23">
        <v>310150</v>
      </c>
      <c r="C19" s="56" t="s">
        <v>38</v>
      </c>
      <c r="D19" s="23" t="s">
        <v>39</v>
      </c>
      <c r="E19" s="13">
        <v>0</v>
      </c>
      <c r="F19" s="13">
        <v>0</v>
      </c>
      <c r="G19" s="13">
        <v>0</v>
      </c>
      <c r="H19" s="13">
        <v>0</v>
      </c>
      <c r="I19" s="21">
        <f>E19+F19+G19+H19</f>
        <v>0</v>
      </c>
      <c r="J19" s="18">
        <v>35866</v>
      </c>
      <c r="K19" s="14">
        <f>(I19/J19)*100000</f>
        <v>0</v>
      </c>
      <c r="L19" s="6" t="str">
        <f>IF(K19=0,"Silencioso",IF(AND(K19&gt;0,K19&lt;100),"Baixa",IF(AND(K19&gt;=100,K19&lt;300),"Média",IF(K19&gt;=300,"Alta","Avaliar"))))</f>
        <v>Silencioso</v>
      </c>
      <c r="M19" s="69"/>
      <c r="N19" s="69"/>
      <c r="O19" s="69"/>
      <c r="P19" s="27"/>
      <c r="Q19" s="27"/>
      <c r="R19" s="69"/>
    </row>
    <row r="20" spans="1:18" ht="15.75" x14ac:dyDescent="0.25">
      <c r="A20" s="16">
        <v>16</v>
      </c>
      <c r="B20" s="23">
        <v>310160</v>
      </c>
      <c r="C20" s="56" t="s">
        <v>40</v>
      </c>
      <c r="D20" s="23" t="s">
        <v>40</v>
      </c>
      <c r="E20" s="13">
        <v>26</v>
      </c>
      <c r="F20" s="13">
        <v>20</v>
      </c>
      <c r="G20" s="13">
        <v>16</v>
      </c>
      <c r="H20" s="13">
        <v>6</v>
      </c>
      <c r="I20" s="21">
        <f>E20+F20+G20+H20</f>
        <v>68</v>
      </c>
      <c r="J20" s="18">
        <v>79707</v>
      </c>
      <c r="K20" s="14">
        <f>(I20/J20)*100000</f>
        <v>85.312456873298459</v>
      </c>
      <c r="L20" s="6" t="str">
        <f>IF(K20=0,"Silencioso",IF(AND(K20&gt;0,K20&lt;100),"Baixa",IF(AND(K20&gt;=100,K20&lt;300),"Média",IF(K20&gt;=300,"Alta","Avaliar"))))</f>
        <v>Baixa</v>
      </c>
      <c r="M20" s="69"/>
      <c r="N20" s="69"/>
      <c r="O20" s="69"/>
      <c r="P20" s="27"/>
      <c r="Q20" s="27"/>
      <c r="R20" s="69"/>
    </row>
    <row r="21" spans="1:18" ht="15.75" x14ac:dyDescent="0.25">
      <c r="A21" s="16">
        <v>17</v>
      </c>
      <c r="B21" s="23">
        <v>310163</v>
      </c>
      <c r="C21" s="56" t="s">
        <v>41</v>
      </c>
      <c r="D21" s="23" t="s">
        <v>42</v>
      </c>
      <c r="E21" s="13">
        <v>0</v>
      </c>
      <c r="F21" s="13">
        <v>0</v>
      </c>
      <c r="G21" s="13">
        <v>0</v>
      </c>
      <c r="H21" s="13">
        <v>0</v>
      </c>
      <c r="I21" s="21">
        <f>E21+F21+G21+H21</f>
        <v>0</v>
      </c>
      <c r="J21" s="18">
        <v>6775</v>
      </c>
      <c r="K21" s="14">
        <f>(I21/J21)*100000</f>
        <v>0</v>
      </c>
      <c r="L21" s="6" t="str">
        <f>IF(K21=0,"Silencioso",IF(AND(K21&gt;0,K21&lt;100),"Baixa",IF(AND(K21&gt;=100,K21&lt;300),"Média",IF(K21&gt;=300,"Alta","Avaliar"))))</f>
        <v>Silencioso</v>
      </c>
      <c r="M21" s="69"/>
      <c r="N21" s="69"/>
      <c r="O21" s="69"/>
      <c r="P21" s="27"/>
      <c r="Q21" s="27"/>
      <c r="R21" s="69"/>
    </row>
    <row r="22" spans="1:18" ht="15.75" x14ac:dyDescent="0.25">
      <c r="A22" s="16">
        <v>18</v>
      </c>
      <c r="B22" s="23">
        <v>310170</v>
      </c>
      <c r="C22" s="56" t="s">
        <v>30</v>
      </c>
      <c r="D22" s="23" t="s">
        <v>43</v>
      </c>
      <c r="E22" s="13">
        <v>0</v>
      </c>
      <c r="F22" s="13">
        <v>0</v>
      </c>
      <c r="G22" s="13">
        <v>0</v>
      </c>
      <c r="H22" s="13">
        <v>0</v>
      </c>
      <c r="I22" s="21">
        <f>E22+F22+G22+H22</f>
        <v>0</v>
      </c>
      <c r="J22" s="18">
        <v>41794</v>
      </c>
      <c r="K22" s="14">
        <f>(I22/J22)*100000</f>
        <v>0</v>
      </c>
      <c r="L22" s="6" t="str">
        <f>IF(K22=0,"Silencioso",IF(AND(K22&gt;0,K22&lt;100),"Baixa",IF(AND(K22&gt;=100,K22&lt;300),"Média",IF(K22&gt;=300,"Alta","Avaliar"))))</f>
        <v>Silencioso</v>
      </c>
      <c r="M22" s="56"/>
      <c r="N22" s="56"/>
      <c r="O22" s="56"/>
      <c r="P22" s="27"/>
      <c r="Q22" s="27"/>
      <c r="R22" s="69"/>
    </row>
    <row r="23" spans="1:18" ht="15.75" x14ac:dyDescent="0.25">
      <c r="A23" s="16">
        <v>19</v>
      </c>
      <c r="B23" s="23">
        <v>310180</v>
      </c>
      <c r="C23" s="56" t="s">
        <v>22</v>
      </c>
      <c r="D23" s="23" t="s">
        <v>44</v>
      </c>
      <c r="E23" s="13">
        <v>0</v>
      </c>
      <c r="F23" s="13">
        <v>1</v>
      </c>
      <c r="G23" s="13">
        <v>0</v>
      </c>
      <c r="H23" s="13">
        <v>0</v>
      </c>
      <c r="I23" s="21">
        <f>E23+F23+G23+H23</f>
        <v>1</v>
      </c>
      <c r="J23" s="18">
        <v>7515</v>
      </c>
      <c r="K23" s="14">
        <f>(I23/J23)*100000</f>
        <v>13.306719893546241</v>
      </c>
      <c r="L23" s="6" t="str">
        <f>IF(K23=0,"Silencioso",IF(AND(K23&gt;0,K23&lt;100),"Baixa",IF(AND(K23&gt;=100,K23&lt;300),"Média",IF(K23&gt;=300,"Alta","Avaliar"))))</f>
        <v>Baixa</v>
      </c>
      <c r="M23" s="69"/>
      <c r="N23" s="69"/>
      <c r="O23" s="69"/>
      <c r="P23" s="27"/>
      <c r="Q23" s="27"/>
      <c r="R23" s="69"/>
    </row>
    <row r="24" spans="1:18" ht="15.75" x14ac:dyDescent="0.25">
      <c r="A24" s="16">
        <v>20</v>
      </c>
      <c r="B24" s="23">
        <v>310190</v>
      </c>
      <c r="C24" s="56" t="s">
        <v>45</v>
      </c>
      <c r="D24" s="23" t="s">
        <v>46</v>
      </c>
      <c r="E24" s="13">
        <v>1</v>
      </c>
      <c r="F24" s="13">
        <v>0</v>
      </c>
      <c r="G24" s="13">
        <v>1</v>
      </c>
      <c r="H24" s="13">
        <v>0</v>
      </c>
      <c r="I24" s="21">
        <f>E24+F24+G24+H24</f>
        <v>2</v>
      </c>
      <c r="J24" s="18">
        <v>19846</v>
      </c>
      <c r="K24" s="14">
        <f>(I24/J24)*100000</f>
        <v>10.07759750075582</v>
      </c>
      <c r="L24" s="6" t="str">
        <f>IF(K24=0,"Silencioso",IF(AND(K24&gt;0,K24&lt;100),"Baixa",IF(AND(K24&gt;=100,K24&lt;300),"Média",IF(K24&gt;=300,"Alta","Avaliar"))))</f>
        <v>Baixa</v>
      </c>
      <c r="M24" s="69"/>
      <c r="N24" s="69"/>
      <c r="O24" s="69"/>
      <c r="P24" s="27"/>
      <c r="Q24" s="27"/>
      <c r="R24" s="69"/>
    </row>
    <row r="25" spans="1:18" ht="15.75" x14ac:dyDescent="0.25">
      <c r="A25" s="16">
        <v>21</v>
      </c>
      <c r="B25" s="23">
        <v>310200</v>
      </c>
      <c r="C25" s="56" t="s">
        <v>40</v>
      </c>
      <c r="D25" s="23" t="s">
        <v>47</v>
      </c>
      <c r="E25" s="13">
        <v>0</v>
      </c>
      <c r="F25" s="13">
        <v>0</v>
      </c>
      <c r="G25" s="13">
        <v>0</v>
      </c>
      <c r="H25" s="13">
        <v>0</v>
      </c>
      <c r="I25" s="21">
        <f>E25+F25+G25+H25</f>
        <v>0</v>
      </c>
      <c r="J25" s="18">
        <v>14551</v>
      </c>
      <c r="K25" s="14">
        <f>(I25/J25)*100000</f>
        <v>0</v>
      </c>
      <c r="L25" s="6" t="str">
        <f>IF(K25=0,"Silencioso",IF(AND(K25&gt;0,K25&lt;100),"Baixa",IF(AND(K25&gt;=100,K25&lt;300),"Média",IF(K25&gt;=300,"Alta","Avaliar"))))</f>
        <v>Silencioso</v>
      </c>
      <c r="M25" s="69"/>
      <c r="N25" s="69"/>
      <c r="O25" s="69"/>
      <c r="P25" s="27"/>
      <c r="Q25" s="27"/>
      <c r="R25" s="69"/>
    </row>
    <row r="26" spans="1:18" ht="15.75" x14ac:dyDescent="0.25">
      <c r="A26" s="16">
        <v>22</v>
      </c>
      <c r="B26" s="23">
        <v>310205</v>
      </c>
      <c r="C26" s="56" t="s">
        <v>14</v>
      </c>
      <c r="D26" s="23" t="s">
        <v>48</v>
      </c>
      <c r="E26" s="13">
        <v>0</v>
      </c>
      <c r="F26" s="13">
        <v>0</v>
      </c>
      <c r="G26" s="13">
        <v>0</v>
      </c>
      <c r="H26" s="13">
        <v>0</v>
      </c>
      <c r="I26" s="21">
        <f>E26+F26+G26+H26</f>
        <v>0</v>
      </c>
      <c r="J26" s="18">
        <v>5791</v>
      </c>
      <c r="K26" s="14">
        <f>(I26/J26)*100000</f>
        <v>0</v>
      </c>
      <c r="L26" s="6" t="str">
        <f>IF(K26=0,"Silencioso",IF(AND(K26&gt;0,K26&lt;100),"Baixa",IF(AND(K26&gt;=100,K26&lt;300),"Média",IF(K26&gt;=300,"Alta","Avaliar"))))</f>
        <v>Silencioso</v>
      </c>
      <c r="M26" s="69"/>
      <c r="N26" s="69"/>
      <c r="O26" s="69"/>
      <c r="P26" s="27"/>
      <c r="Q26" s="27"/>
      <c r="R26" s="69"/>
    </row>
    <row r="27" spans="1:18" ht="15.75" x14ac:dyDescent="0.25">
      <c r="A27" s="16">
        <v>23</v>
      </c>
      <c r="B27" s="23">
        <v>315350</v>
      </c>
      <c r="C27" s="56" t="s">
        <v>14</v>
      </c>
      <c r="D27" s="23" t="s">
        <v>49</v>
      </c>
      <c r="E27" s="13">
        <v>0</v>
      </c>
      <c r="F27" s="13">
        <v>0</v>
      </c>
      <c r="G27" s="13">
        <v>0</v>
      </c>
      <c r="H27" s="13">
        <v>0</v>
      </c>
      <c r="I27" s="21">
        <f>E27+F27+G27+H27</f>
        <v>0</v>
      </c>
      <c r="J27" s="18">
        <v>8522</v>
      </c>
      <c r="K27" s="14">
        <f>(I27/J27)*100000</f>
        <v>0</v>
      </c>
      <c r="L27" s="6" t="str">
        <f>IF(K27=0,"Silencioso",IF(AND(K27&gt;0,K27&lt;100),"Baixa",IF(AND(K27&gt;=100,K27&lt;300),"Média",IF(K27&gt;=300,"Alta","Avaliar"))))</f>
        <v>Silencioso</v>
      </c>
      <c r="M27" s="56"/>
      <c r="N27" s="56"/>
      <c r="O27" s="56"/>
      <c r="P27" s="27"/>
      <c r="Q27" s="27"/>
      <c r="R27" s="69"/>
    </row>
    <row r="28" spans="1:18" ht="15.75" x14ac:dyDescent="0.25">
      <c r="A28" s="16">
        <v>24</v>
      </c>
      <c r="B28" s="23">
        <v>310210</v>
      </c>
      <c r="C28" s="56" t="s">
        <v>41</v>
      </c>
      <c r="D28" s="23" t="s">
        <v>50</v>
      </c>
      <c r="E28" s="13">
        <v>0</v>
      </c>
      <c r="F28" s="13">
        <v>0</v>
      </c>
      <c r="G28" s="13">
        <v>0</v>
      </c>
      <c r="H28" s="13">
        <v>0</v>
      </c>
      <c r="I28" s="21">
        <f>E28+F28+G28+H28</f>
        <v>0</v>
      </c>
      <c r="J28" s="18">
        <v>11693</v>
      </c>
      <c r="K28" s="14">
        <f>(I28/J28)*100000</f>
        <v>0</v>
      </c>
      <c r="L28" s="6" t="str">
        <f>IF(K28=0,"Silencioso",IF(AND(K28&gt;0,K28&lt;100),"Baixa",IF(AND(K28&gt;=100,K28&lt;300),"Média",IF(K28&gt;=300,"Alta","Avaliar"))))</f>
        <v>Silencioso</v>
      </c>
      <c r="M28" s="69"/>
      <c r="N28" s="69"/>
      <c r="O28" s="69"/>
      <c r="P28" s="27"/>
      <c r="Q28" s="27"/>
      <c r="R28" s="69"/>
    </row>
    <row r="29" spans="1:18" ht="15.75" x14ac:dyDescent="0.25">
      <c r="A29" s="16">
        <v>25</v>
      </c>
      <c r="B29" s="23">
        <v>310220</v>
      </c>
      <c r="C29" s="56" t="s">
        <v>22</v>
      </c>
      <c r="D29" s="23" t="s">
        <v>51</v>
      </c>
      <c r="E29" s="13">
        <v>0</v>
      </c>
      <c r="F29" s="13">
        <v>0</v>
      </c>
      <c r="G29" s="13">
        <v>0</v>
      </c>
      <c r="H29" s="13">
        <v>0</v>
      </c>
      <c r="I29" s="21">
        <f>E29+F29+G29+H29</f>
        <v>0</v>
      </c>
      <c r="J29" s="18">
        <v>4199</v>
      </c>
      <c r="K29" s="14">
        <f>(I29/J29)*100000</f>
        <v>0</v>
      </c>
      <c r="L29" s="6" t="str">
        <f>IF(K29=0,"Silencioso",IF(AND(K29&gt;0,K29&lt;100),"Baixa",IF(AND(K29&gt;=100,K29&lt;300),"Média",IF(K29&gt;=300,"Alta","Avaliar"))))</f>
        <v>Silencioso</v>
      </c>
      <c r="M29" s="69"/>
      <c r="N29" s="69"/>
      <c r="O29" s="69"/>
      <c r="P29" s="27"/>
      <c r="Q29" s="27"/>
      <c r="R29" s="69"/>
    </row>
    <row r="30" spans="1:18" ht="15.75" x14ac:dyDescent="0.25">
      <c r="A30" s="16">
        <v>26</v>
      </c>
      <c r="B30" s="23">
        <v>310230</v>
      </c>
      <c r="C30" s="56" t="s">
        <v>17</v>
      </c>
      <c r="D30" s="23" t="s">
        <v>52</v>
      </c>
      <c r="E30" s="13">
        <v>5</v>
      </c>
      <c r="F30" s="13">
        <v>0</v>
      </c>
      <c r="G30" s="13">
        <v>4</v>
      </c>
      <c r="H30" s="13">
        <v>4</v>
      </c>
      <c r="I30" s="21">
        <f>E30+F30+G30+H30</f>
        <v>13</v>
      </c>
      <c r="J30" s="18">
        <v>15599</v>
      </c>
      <c r="K30" s="14">
        <f>(I30/J30)*100000</f>
        <v>83.338675556125395</v>
      </c>
      <c r="L30" s="6" t="str">
        <f>IF(K30=0,"Silencioso",IF(AND(K30&gt;0,K30&lt;100),"Baixa",IF(AND(K30&gt;=100,K30&lt;300),"Média",IF(K30&gt;=300,"Alta","Avaliar"))))</f>
        <v>Baixa</v>
      </c>
      <c r="M30" s="69"/>
      <c r="N30" s="69"/>
      <c r="O30" s="69"/>
      <c r="P30" s="27"/>
      <c r="Q30" s="27"/>
      <c r="R30" s="69"/>
    </row>
    <row r="31" spans="1:18" ht="15.75" x14ac:dyDescent="0.25">
      <c r="A31" s="16">
        <v>27</v>
      </c>
      <c r="B31" s="23">
        <v>310240</v>
      </c>
      <c r="C31" s="56" t="s">
        <v>53</v>
      </c>
      <c r="D31" s="23" t="s">
        <v>54</v>
      </c>
      <c r="E31" s="13">
        <v>0</v>
      </c>
      <c r="F31" s="13">
        <v>0</v>
      </c>
      <c r="G31" s="13">
        <v>1</v>
      </c>
      <c r="H31" s="13">
        <v>0</v>
      </c>
      <c r="I31" s="21">
        <f>E31+F31+G31+H31</f>
        <v>1</v>
      </c>
      <c r="J31" s="18">
        <v>3673</v>
      </c>
      <c r="K31" s="14">
        <f>(I31/J31)*100000</f>
        <v>27.225701061802344</v>
      </c>
      <c r="L31" s="6" t="str">
        <f>IF(K31=0,"Silencioso",IF(AND(K31&gt;0,K31&lt;100),"Baixa",IF(AND(K31&gt;=100,K31&lt;300),"Média",IF(K31&gt;=300,"Alta","Avaliar"))))</f>
        <v>Baixa</v>
      </c>
      <c r="M31" s="69"/>
      <c r="N31" s="69"/>
      <c r="O31" s="69"/>
      <c r="P31" s="27"/>
      <c r="Q31" s="27"/>
      <c r="R31" s="69"/>
    </row>
    <row r="32" spans="1:18" ht="15.75" x14ac:dyDescent="0.25">
      <c r="A32" s="16">
        <v>28</v>
      </c>
      <c r="B32" s="23">
        <v>310250</v>
      </c>
      <c r="C32" s="56" t="s">
        <v>17</v>
      </c>
      <c r="D32" s="23" t="s">
        <v>55</v>
      </c>
      <c r="E32" s="13">
        <v>0</v>
      </c>
      <c r="F32" s="13">
        <v>0</v>
      </c>
      <c r="G32" s="13">
        <v>0</v>
      </c>
      <c r="H32" s="13">
        <v>0</v>
      </c>
      <c r="I32" s="21">
        <f>E32+F32+G32+H32</f>
        <v>0</v>
      </c>
      <c r="J32" s="18">
        <v>4924</v>
      </c>
      <c r="K32" s="14">
        <f>(I32/J32)*100000</f>
        <v>0</v>
      </c>
      <c r="L32" s="6" t="str">
        <f>IF(K32=0,"Silencioso",IF(AND(K32&gt;0,K32&lt;100),"Baixa",IF(AND(K32&gt;=100,K32&lt;300),"Média",IF(K32&gt;=300,"Alta","Avaliar"))))</f>
        <v>Silencioso</v>
      </c>
      <c r="M32" s="69"/>
      <c r="N32" s="69"/>
      <c r="O32" s="69"/>
      <c r="P32" s="27"/>
      <c r="Q32" s="27"/>
      <c r="R32" s="69"/>
    </row>
    <row r="33" spans="1:18" ht="15.75" x14ac:dyDescent="0.25">
      <c r="A33" s="16">
        <v>29</v>
      </c>
      <c r="B33" s="23">
        <v>310260</v>
      </c>
      <c r="C33" s="56" t="s">
        <v>36</v>
      </c>
      <c r="D33" s="23" t="s">
        <v>56</v>
      </c>
      <c r="E33" s="13">
        <v>5</v>
      </c>
      <c r="F33" s="13">
        <v>1</v>
      </c>
      <c r="G33" s="13">
        <v>5</v>
      </c>
      <c r="H33" s="13">
        <v>2</v>
      </c>
      <c r="I33" s="21">
        <f>E33+F33+G33+H33</f>
        <v>13</v>
      </c>
      <c r="J33" s="18">
        <v>40706</v>
      </c>
      <c r="K33" s="14">
        <f>(I33/J33)*100000</f>
        <v>31.936323883456982</v>
      </c>
      <c r="L33" s="6" t="str">
        <f>IF(K33=0,"Silencioso",IF(AND(K33&gt;0,K33&lt;100),"Baixa",IF(AND(K33&gt;=100,K33&lt;300),"Média",IF(K33&gt;=300,"Alta","Avaliar"))))</f>
        <v>Baixa</v>
      </c>
      <c r="M33" s="69"/>
      <c r="N33" s="69"/>
      <c r="O33" s="69"/>
      <c r="P33" s="27"/>
      <c r="Q33" s="27"/>
      <c r="R33" s="69"/>
    </row>
    <row r="34" spans="1:18" ht="15.75" x14ac:dyDescent="0.25">
      <c r="A34" s="16">
        <v>30</v>
      </c>
      <c r="B34" s="23">
        <v>310280</v>
      </c>
      <c r="C34" s="56" t="s">
        <v>57</v>
      </c>
      <c r="D34" s="23" t="s">
        <v>58</v>
      </c>
      <c r="E34" s="13">
        <v>0</v>
      </c>
      <c r="F34" s="13">
        <v>0</v>
      </c>
      <c r="G34" s="13">
        <v>0</v>
      </c>
      <c r="H34" s="13">
        <v>0</v>
      </c>
      <c r="I34" s="21">
        <f>E34+F34+G34+H34</f>
        <v>0</v>
      </c>
      <c r="J34" s="18">
        <v>12507</v>
      </c>
      <c r="K34" s="14">
        <f>(I34/J34)*100000</f>
        <v>0</v>
      </c>
      <c r="L34" s="6" t="str">
        <f>IF(K34=0,"Silencioso",IF(AND(K34&gt;0,K34&lt;100),"Baixa",IF(AND(K34&gt;=100,K34&lt;300),"Média",IF(K34&gt;=300,"Alta","Avaliar"))))</f>
        <v>Silencioso</v>
      </c>
      <c r="M34" s="69"/>
      <c r="N34" s="69"/>
      <c r="O34" s="69"/>
      <c r="P34" s="27"/>
      <c r="Q34" s="27"/>
      <c r="R34" s="69"/>
    </row>
    <row r="35" spans="1:18" ht="15.75" x14ac:dyDescent="0.25">
      <c r="A35" s="16">
        <v>31</v>
      </c>
      <c r="B35" s="23">
        <v>310285</v>
      </c>
      <c r="C35" s="56" t="s">
        <v>28</v>
      </c>
      <c r="D35" s="23" t="s">
        <v>59</v>
      </c>
      <c r="E35" s="13">
        <v>0</v>
      </c>
      <c r="F35" s="13">
        <v>0</v>
      </c>
      <c r="G35" s="13">
        <v>1</v>
      </c>
      <c r="H35" s="13">
        <v>0</v>
      </c>
      <c r="I35" s="21">
        <f>E35+F35+G35+H35</f>
        <v>1</v>
      </c>
      <c r="J35" s="18">
        <v>8541</v>
      </c>
      <c r="K35" s="14">
        <f>(I35/J35)*100000</f>
        <v>11.708230886313078</v>
      </c>
      <c r="L35" s="6" t="str">
        <f>IF(K35=0,"Silencioso",IF(AND(K35&gt;0,K35&lt;100),"Baixa",IF(AND(K35&gt;=100,K35&lt;300),"Média",IF(K35&gt;=300,"Alta","Avaliar"))))</f>
        <v>Baixa</v>
      </c>
      <c r="M35" s="69"/>
      <c r="N35" s="69"/>
      <c r="O35" s="69"/>
      <c r="P35" s="27"/>
      <c r="Q35" s="27"/>
      <c r="R35" s="69"/>
    </row>
    <row r="36" spans="1:18" ht="15.75" x14ac:dyDescent="0.25">
      <c r="A36" s="16">
        <v>32</v>
      </c>
      <c r="B36" s="23">
        <v>310290</v>
      </c>
      <c r="C36" s="56" t="s">
        <v>41</v>
      </c>
      <c r="D36" s="23" t="s">
        <v>60</v>
      </c>
      <c r="E36" s="13">
        <v>0</v>
      </c>
      <c r="F36" s="13">
        <v>0</v>
      </c>
      <c r="G36" s="13">
        <v>0</v>
      </c>
      <c r="H36" s="13">
        <v>0</v>
      </c>
      <c r="I36" s="21">
        <f>E36+F36+G36+H36</f>
        <v>0</v>
      </c>
      <c r="J36" s="18">
        <v>11608</v>
      </c>
      <c r="K36" s="14">
        <f>(I36/J36)*100000</f>
        <v>0</v>
      </c>
      <c r="L36" s="6" t="str">
        <f>IF(K36=0,"Silencioso",IF(AND(K36&gt;0,K36&lt;100),"Baixa",IF(AND(K36&gt;=100,K36&lt;300),"Média",IF(K36&gt;=300,"Alta","Avaliar"))))</f>
        <v>Silencioso</v>
      </c>
      <c r="M36" s="69"/>
      <c r="N36" s="69"/>
      <c r="O36" s="69"/>
      <c r="P36" s="27"/>
      <c r="Q36" s="27"/>
      <c r="R36" s="69"/>
    </row>
    <row r="37" spans="1:18" ht="15.75" x14ac:dyDescent="0.25">
      <c r="A37" s="16">
        <v>33</v>
      </c>
      <c r="B37" s="23">
        <v>310300</v>
      </c>
      <c r="C37" s="56" t="s">
        <v>20</v>
      </c>
      <c r="D37" s="23" t="s">
        <v>61</v>
      </c>
      <c r="E37" s="13">
        <v>0</v>
      </c>
      <c r="F37" s="13">
        <v>2</v>
      </c>
      <c r="G37" s="13">
        <v>1</v>
      </c>
      <c r="H37" s="13">
        <v>1</v>
      </c>
      <c r="I37" s="21">
        <f>E37+F37+G37+H37</f>
        <v>4</v>
      </c>
      <c r="J37" s="18">
        <v>9637</v>
      </c>
      <c r="K37" s="14">
        <f>(I37/J37)*100000</f>
        <v>41.506692954238872</v>
      </c>
      <c r="L37" s="6" t="str">
        <f>IF(K37=0,"Silencioso",IF(AND(K37&gt;0,K37&lt;100),"Baixa",IF(AND(K37&gt;=100,K37&lt;300),"Média",IF(K37&gt;=300,"Alta","Avaliar"))))</f>
        <v>Baixa</v>
      </c>
      <c r="M37" s="69"/>
      <c r="N37" s="69"/>
      <c r="O37" s="69"/>
      <c r="P37" s="27"/>
      <c r="Q37" s="27"/>
      <c r="R37" s="69"/>
    </row>
    <row r="38" spans="1:18" ht="15.75" x14ac:dyDescent="0.25">
      <c r="A38" s="16">
        <v>34</v>
      </c>
      <c r="B38" s="23">
        <v>310310</v>
      </c>
      <c r="C38" s="56" t="s">
        <v>62</v>
      </c>
      <c r="D38" s="23" t="s">
        <v>63</v>
      </c>
      <c r="E38" s="13">
        <v>0</v>
      </c>
      <c r="F38" s="13">
        <v>0</v>
      </c>
      <c r="G38" s="13">
        <v>0</v>
      </c>
      <c r="H38" s="13">
        <v>0</v>
      </c>
      <c r="I38" s="21">
        <f>E38+F38+G38+H38</f>
        <v>0</v>
      </c>
      <c r="J38" s="18">
        <v>1664</v>
      </c>
      <c r="K38" s="14">
        <f>(I38/J38)*100000</f>
        <v>0</v>
      </c>
      <c r="L38" s="6" t="str">
        <f>IF(K38=0,"Silencioso",IF(AND(K38&gt;0,K38&lt;100),"Baixa",IF(AND(K38&gt;=100,K38&lt;300),"Média",IF(K38&gt;=300,"Alta","Avaliar"))))</f>
        <v>Silencioso</v>
      </c>
      <c r="M38" s="69"/>
      <c r="N38" s="69"/>
      <c r="O38" s="69"/>
      <c r="P38" s="27"/>
      <c r="Q38" s="27"/>
      <c r="R38" s="69"/>
    </row>
    <row r="39" spans="1:18" ht="15.75" x14ac:dyDescent="0.25">
      <c r="A39" s="16">
        <v>35</v>
      </c>
      <c r="B39" s="23">
        <v>310320</v>
      </c>
      <c r="C39" s="56" t="s">
        <v>11</v>
      </c>
      <c r="D39" s="23" t="s">
        <v>64</v>
      </c>
      <c r="E39" s="13">
        <v>0</v>
      </c>
      <c r="F39" s="13">
        <v>0</v>
      </c>
      <c r="G39" s="13">
        <v>0</v>
      </c>
      <c r="H39" s="13">
        <v>0</v>
      </c>
      <c r="I39" s="21">
        <f>E39+F39+G39+H39</f>
        <v>0</v>
      </c>
      <c r="J39" s="18">
        <v>2368</v>
      </c>
      <c r="K39" s="14">
        <f>(I39/J39)*100000</f>
        <v>0</v>
      </c>
      <c r="L39" s="6" t="str">
        <f>IF(K39=0,"Silencioso",IF(AND(K39&gt;0,K39&lt;100),"Baixa",IF(AND(K39&gt;=100,K39&lt;300),"Média",IF(K39&gt;=300,"Alta","Avaliar"))))</f>
        <v>Silencioso</v>
      </c>
      <c r="M39" s="69"/>
      <c r="N39" s="69"/>
      <c r="O39" s="69"/>
      <c r="P39" s="27"/>
      <c r="Q39" s="27"/>
      <c r="R39" s="69"/>
    </row>
    <row r="40" spans="1:18" ht="15.75" x14ac:dyDescent="0.25">
      <c r="A40" s="16">
        <v>36</v>
      </c>
      <c r="B40" s="23">
        <v>310330</v>
      </c>
      <c r="C40" s="56" t="s">
        <v>57</v>
      </c>
      <c r="D40" s="23" t="s">
        <v>65</v>
      </c>
      <c r="E40" s="13">
        <v>0</v>
      </c>
      <c r="F40" s="13">
        <v>0</v>
      </c>
      <c r="G40" s="13">
        <v>0</v>
      </c>
      <c r="H40" s="13">
        <v>0</v>
      </c>
      <c r="I40" s="21">
        <f>E40+F40+G40+H40</f>
        <v>0</v>
      </c>
      <c r="J40" s="18">
        <v>2111</v>
      </c>
      <c r="K40" s="14">
        <f>(I40/J40)*100000</f>
        <v>0</v>
      </c>
      <c r="L40" s="6" t="str">
        <f>IF(K40=0,"Silencioso",IF(AND(K40&gt;0,K40&lt;100),"Baixa",IF(AND(K40&gt;=100,K40&lt;300),"Média",IF(K40&gt;=300,"Alta","Avaliar"))))</f>
        <v>Silencioso</v>
      </c>
      <c r="M40" s="69"/>
      <c r="N40" s="69"/>
      <c r="O40" s="69"/>
      <c r="P40" s="27"/>
      <c r="Q40" s="27"/>
      <c r="R40" s="69"/>
    </row>
    <row r="41" spans="1:18" ht="15.75" x14ac:dyDescent="0.25">
      <c r="A41" s="16">
        <v>37</v>
      </c>
      <c r="B41" s="23">
        <v>310340</v>
      </c>
      <c r="C41" s="56" t="s">
        <v>53</v>
      </c>
      <c r="D41" s="23" t="s">
        <v>66</v>
      </c>
      <c r="E41" s="13">
        <v>3</v>
      </c>
      <c r="F41" s="13">
        <v>4</v>
      </c>
      <c r="G41" s="13">
        <v>1</v>
      </c>
      <c r="H41" s="13">
        <v>1</v>
      </c>
      <c r="I41" s="21">
        <f>E41+F41+G41+H41</f>
        <v>9</v>
      </c>
      <c r="J41" s="18">
        <v>37361</v>
      </c>
      <c r="K41" s="14">
        <f>(I41/J41)*100000</f>
        <v>24.089290971869062</v>
      </c>
      <c r="L41" s="6" t="str">
        <f>IF(K41=0,"Silencioso",IF(AND(K41&gt;0,K41&lt;100),"Baixa",IF(AND(K41&gt;=100,K41&lt;300),"Média",IF(K41&gt;=300,"Alta","Avaliar"))))</f>
        <v>Baixa</v>
      </c>
      <c r="M41" s="69"/>
      <c r="N41" s="69"/>
      <c r="O41" s="69"/>
      <c r="P41" s="27"/>
      <c r="Q41" s="27"/>
      <c r="R41" s="69"/>
    </row>
    <row r="42" spans="1:18" ht="15.75" x14ac:dyDescent="0.25">
      <c r="A42" s="16">
        <v>38</v>
      </c>
      <c r="B42" s="23">
        <v>310350</v>
      </c>
      <c r="C42" s="56" t="s">
        <v>8</v>
      </c>
      <c r="D42" s="23" t="s">
        <v>67</v>
      </c>
      <c r="E42" s="13">
        <v>205</v>
      </c>
      <c r="F42" s="13">
        <v>198</v>
      </c>
      <c r="G42" s="13">
        <v>93</v>
      </c>
      <c r="H42" s="13">
        <v>28</v>
      </c>
      <c r="I42" s="21">
        <f>E42+F42+G42+H42</f>
        <v>524</v>
      </c>
      <c r="J42" s="18">
        <v>117445</v>
      </c>
      <c r="K42" s="14">
        <f>(I42/J42)*100000</f>
        <v>446.16629060411259</v>
      </c>
      <c r="L42" s="6" t="str">
        <f>IF(K42=0,"Silencioso",IF(AND(K42&gt;0,K42&lt;100),"Baixa",IF(AND(K42&gt;=100,K42&lt;300),"Média",IF(K42&gt;=300,"Alta","Avaliar"))))</f>
        <v>Alta</v>
      </c>
      <c r="M42" s="69"/>
      <c r="N42" s="69"/>
      <c r="O42" s="69"/>
      <c r="P42" s="27"/>
      <c r="Q42" s="80"/>
      <c r="R42" s="69"/>
    </row>
    <row r="43" spans="1:18" ht="15.75" x14ac:dyDescent="0.25">
      <c r="A43" s="16">
        <v>39</v>
      </c>
      <c r="B43" s="23">
        <v>310360</v>
      </c>
      <c r="C43" s="56" t="s">
        <v>57</v>
      </c>
      <c r="D43" s="23" t="s">
        <v>68</v>
      </c>
      <c r="E43" s="13">
        <v>0</v>
      </c>
      <c r="F43" s="13">
        <v>0</v>
      </c>
      <c r="G43" s="13">
        <v>0</v>
      </c>
      <c r="H43" s="13">
        <v>0</v>
      </c>
      <c r="I43" s="21">
        <f>E43+F43+G43+H43</f>
        <v>0</v>
      </c>
      <c r="J43" s="18">
        <v>2873</v>
      </c>
      <c r="K43" s="14">
        <f>(I43/J43)*100000</f>
        <v>0</v>
      </c>
      <c r="L43" s="6" t="str">
        <f>IF(K43=0,"Silencioso",IF(AND(K43&gt;0,K43&lt;100),"Baixa",IF(AND(K43&gt;=100,K43&lt;300),"Média",IF(K43&gt;=300,"Alta","Avaliar"))))</f>
        <v>Silencioso</v>
      </c>
      <c r="M43" s="69"/>
      <c r="N43" s="69"/>
      <c r="O43" s="69"/>
      <c r="P43" s="27"/>
      <c r="Q43" s="27"/>
      <c r="R43" s="69"/>
    </row>
    <row r="44" spans="1:18" ht="15.75" x14ac:dyDescent="0.25">
      <c r="A44" s="16">
        <v>40</v>
      </c>
      <c r="B44" s="23">
        <v>310370</v>
      </c>
      <c r="C44" s="56" t="s">
        <v>17</v>
      </c>
      <c r="D44" s="23" t="s">
        <v>69</v>
      </c>
      <c r="E44" s="13">
        <v>0</v>
      </c>
      <c r="F44" s="13">
        <v>0</v>
      </c>
      <c r="G44" s="13">
        <v>0</v>
      </c>
      <c r="H44" s="13">
        <v>0</v>
      </c>
      <c r="I44" s="21">
        <f>E44+F44+G44+H44</f>
        <v>0</v>
      </c>
      <c r="J44" s="18">
        <v>8544</v>
      </c>
      <c r="K44" s="14">
        <f>(I44/J44)*100000</f>
        <v>0</v>
      </c>
      <c r="L44" s="6" t="str">
        <f>IF(K44=0,"Silencioso",IF(AND(K44&gt;0,K44&lt;100),"Baixa",IF(AND(K44&gt;=100,K44&lt;300),"Média",IF(K44&gt;=300,"Alta","Avaliar"))))</f>
        <v>Silencioso</v>
      </c>
      <c r="M44" s="69"/>
      <c r="N44" s="69"/>
      <c r="O44" s="69"/>
      <c r="P44" s="27"/>
      <c r="Q44" s="27"/>
      <c r="R44" s="69"/>
    </row>
    <row r="45" spans="1:18" ht="15.75" x14ac:dyDescent="0.25">
      <c r="A45" s="16">
        <v>41</v>
      </c>
      <c r="B45" s="23">
        <v>310375</v>
      </c>
      <c r="C45" s="56" t="s">
        <v>8</v>
      </c>
      <c r="D45" s="23" t="s">
        <v>70</v>
      </c>
      <c r="E45" s="13">
        <v>4</v>
      </c>
      <c r="F45" s="13">
        <v>1</v>
      </c>
      <c r="G45" s="13">
        <v>0</v>
      </c>
      <c r="H45" s="13">
        <v>0</v>
      </c>
      <c r="I45" s="21">
        <f>E45+F45+G45+H45</f>
        <v>5</v>
      </c>
      <c r="J45" s="18">
        <v>6774</v>
      </c>
      <c r="K45" s="14">
        <f>(I45/J45)*100000</f>
        <v>73.811632713315618</v>
      </c>
      <c r="L45" s="6" t="str">
        <f>IF(K45=0,"Silencioso",IF(AND(K45&gt;0,K45&lt;100),"Baixa",IF(AND(K45&gt;=100,K45&lt;300),"Média",IF(K45&gt;=300,"Alta","Avaliar"))))</f>
        <v>Baixa</v>
      </c>
      <c r="M45" s="17"/>
      <c r="N45" s="17"/>
      <c r="O45" s="17"/>
      <c r="P45" s="27"/>
      <c r="Q45" s="27"/>
      <c r="R45" s="69"/>
    </row>
    <row r="46" spans="1:18" ht="15.75" x14ac:dyDescent="0.25">
      <c r="A46" s="16">
        <v>42</v>
      </c>
      <c r="B46" s="23">
        <v>310380</v>
      </c>
      <c r="C46" s="56" t="s">
        <v>71</v>
      </c>
      <c r="D46" s="23" t="s">
        <v>72</v>
      </c>
      <c r="E46" s="13">
        <v>4</v>
      </c>
      <c r="F46" s="13">
        <v>2</v>
      </c>
      <c r="G46" s="13">
        <v>2</v>
      </c>
      <c r="H46" s="13">
        <v>1</v>
      </c>
      <c r="I46" s="21">
        <f>E46+F46+G46+H46</f>
        <v>9</v>
      </c>
      <c r="J46" s="18">
        <v>2883</v>
      </c>
      <c r="K46" s="14">
        <f>(I46/J46)*100000</f>
        <v>312.17481789802287</v>
      </c>
      <c r="L46" s="6" t="str">
        <f>IF(K46=0,"Silencioso",IF(AND(K46&gt;0,K46&lt;100),"Baixa",IF(AND(K46&gt;=100,K46&lt;300),"Média",IF(K46&gt;=300,"Alta","Avaliar"))))</f>
        <v>Alta</v>
      </c>
      <c r="M46" s="69"/>
      <c r="N46" s="69"/>
      <c r="O46" s="69"/>
      <c r="P46" s="27"/>
      <c r="Q46" s="80"/>
      <c r="R46" s="69"/>
    </row>
    <row r="47" spans="1:18" ht="15.75" x14ac:dyDescent="0.25">
      <c r="A47" s="16">
        <v>43</v>
      </c>
      <c r="B47" s="23">
        <v>310390</v>
      </c>
      <c r="C47" s="56" t="s">
        <v>26</v>
      </c>
      <c r="D47" s="23" t="s">
        <v>73</v>
      </c>
      <c r="E47" s="13">
        <v>0</v>
      </c>
      <c r="F47" s="13">
        <v>1</v>
      </c>
      <c r="G47" s="13">
        <v>2</v>
      </c>
      <c r="H47" s="13">
        <v>2</v>
      </c>
      <c r="I47" s="21">
        <f>E47+F47+G47+H47</f>
        <v>5</v>
      </c>
      <c r="J47" s="18">
        <v>8996</v>
      </c>
      <c r="K47" s="14">
        <f>(I47/J47)*100000</f>
        <v>55.580257892396617</v>
      </c>
      <c r="L47" s="6" t="str">
        <f>IF(K47=0,"Silencioso",IF(AND(K47&gt;0,K47&lt;100),"Baixa",IF(AND(K47&gt;=100,K47&lt;300),"Média",IF(K47&gt;=300,"Alta","Avaliar"))))</f>
        <v>Baixa</v>
      </c>
      <c r="M47" s="17"/>
      <c r="N47" s="17"/>
      <c r="O47" s="17"/>
      <c r="P47" s="27"/>
      <c r="Q47" s="27"/>
      <c r="R47" s="69"/>
    </row>
    <row r="48" spans="1:18" ht="15.75" x14ac:dyDescent="0.25">
      <c r="A48" s="16">
        <v>44</v>
      </c>
      <c r="B48" s="23">
        <v>310400</v>
      </c>
      <c r="C48" s="56" t="s">
        <v>24</v>
      </c>
      <c r="D48" s="23" t="s">
        <v>74</v>
      </c>
      <c r="E48" s="13">
        <v>12</v>
      </c>
      <c r="F48" s="13">
        <v>9</v>
      </c>
      <c r="G48" s="13">
        <v>17</v>
      </c>
      <c r="H48" s="13">
        <v>10</v>
      </c>
      <c r="I48" s="21">
        <f>E48+F48+G48+H48</f>
        <v>48</v>
      </c>
      <c r="J48" s="18">
        <v>104283</v>
      </c>
      <c r="K48" s="14">
        <f>(I48/J48)*100000</f>
        <v>46.02859526480826</v>
      </c>
      <c r="L48" s="6" t="str">
        <f>IF(K48=0,"Silencioso",IF(AND(K48&gt;0,K48&lt;100),"Baixa",IF(AND(K48&gt;=100,K48&lt;300),"Média",IF(K48&gt;=300,"Alta","Avaliar"))))</f>
        <v>Baixa</v>
      </c>
      <c r="M48" s="69"/>
      <c r="N48" s="69"/>
      <c r="O48" s="69"/>
      <c r="P48" s="27"/>
      <c r="Q48" s="27"/>
      <c r="R48" s="69"/>
    </row>
    <row r="49" spans="1:18" ht="15.75" x14ac:dyDescent="0.25">
      <c r="A49" s="16">
        <v>45</v>
      </c>
      <c r="B49" s="23">
        <v>310410</v>
      </c>
      <c r="C49" s="56" t="s">
        <v>40</v>
      </c>
      <c r="D49" s="23" t="s">
        <v>75</v>
      </c>
      <c r="E49" s="13">
        <v>2</v>
      </c>
      <c r="F49" s="13">
        <v>2</v>
      </c>
      <c r="G49" s="13">
        <v>7</v>
      </c>
      <c r="H49" s="13">
        <v>7</v>
      </c>
      <c r="I49" s="21">
        <f>E49+F49+G49+H49</f>
        <v>18</v>
      </c>
      <c r="J49" s="18">
        <v>10578</v>
      </c>
      <c r="K49" s="14">
        <f>(I49/J49)*100000</f>
        <v>170.16449234259784</v>
      </c>
      <c r="L49" s="6" t="str">
        <f>IF(K49=0,"Silencioso",IF(AND(K49&gt;0,K49&lt;100),"Baixa",IF(AND(K49&gt;=100,K49&lt;300),"Média",IF(K49&gt;=300,"Alta","Avaliar"))))</f>
        <v>Média</v>
      </c>
      <c r="M49" s="56"/>
      <c r="N49" s="56"/>
      <c r="O49" s="56"/>
      <c r="P49" s="27"/>
      <c r="Q49" s="80"/>
      <c r="R49" s="69"/>
    </row>
    <row r="50" spans="1:18" ht="15.75" x14ac:dyDescent="0.25">
      <c r="A50" s="16">
        <v>46</v>
      </c>
      <c r="B50" s="23">
        <v>310420</v>
      </c>
      <c r="C50" s="56" t="s">
        <v>26</v>
      </c>
      <c r="D50" s="23" t="s">
        <v>76</v>
      </c>
      <c r="E50" s="13">
        <v>105</v>
      </c>
      <c r="F50" s="13">
        <v>70</v>
      </c>
      <c r="G50" s="13">
        <v>79</v>
      </c>
      <c r="H50" s="13">
        <v>47</v>
      </c>
      <c r="I50" s="21">
        <f>E50+F50+G50+H50</f>
        <v>301</v>
      </c>
      <c r="J50" s="18">
        <v>39811</v>
      </c>
      <c r="K50" s="14">
        <f>(I50/J50)*100000</f>
        <v>756.07244228981938</v>
      </c>
      <c r="L50" s="6" t="str">
        <f>IF(K50=0,"Silencioso",IF(AND(K50&gt;0,K50&lt;100),"Baixa",IF(AND(K50&gt;=100,K50&lt;300),"Média",IF(K50&gt;=300,"Alta","Avaliar"))))</f>
        <v>Alta</v>
      </c>
      <c r="M50" s="17"/>
      <c r="N50" s="17"/>
      <c r="O50" s="17"/>
      <c r="P50" s="27"/>
      <c r="Q50" s="80"/>
      <c r="R50" s="69"/>
    </row>
    <row r="51" spans="1:18" ht="15.75" x14ac:dyDescent="0.25">
      <c r="A51" s="16">
        <v>47</v>
      </c>
      <c r="B51" s="23">
        <v>310430</v>
      </c>
      <c r="C51" s="56" t="s">
        <v>40</v>
      </c>
      <c r="D51" s="23" t="s">
        <v>77</v>
      </c>
      <c r="E51" s="13">
        <v>0</v>
      </c>
      <c r="F51" s="13">
        <v>0</v>
      </c>
      <c r="G51" s="13">
        <v>0</v>
      </c>
      <c r="H51" s="13">
        <v>0</v>
      </c>
      <c r="I51" s="21">
        <f>E51+F51+G51+H51</f>
        <v>0</v>
      </c>
      <c r="J51" s="18">
        <v>14956</v>
      </c>
      <c r="K51" s="14">
        <f>(I51/J51)*100000</f>
        <v>0</v>
      </c>
      <c r="L51" s="6" t="str">
        <f>IF(K51=0,"Silencioso",IF(AND(K51&gt;0,K51&lt;100),"Baixa",IF(AND(K51&gt;=100,K51&lt;300),"Média",IF(K51&gt;=300,"Alta","Avaliar"))))</f>
        <v>Silencioso</v>
      </c>
      <c r="M51" s="69"/>
      <c r="N51" s="69"/>
      <c r="O51" s="69"/>
      <c r="P51" s="27"/>
      <c r="Q51" s="27"/>
      <c r="R51" s="69"/>
    </row>
    <row r="52" spans="1:18" ht="15.75" x14ac:dyDescent="0.25">
      <c r="A52" s="16">
        <v>48</v>
      </c>
      <c r="B52" s="23">
        <v>310440</v>
      </c>
      <c r="C52" s="56" t="s">
        <v>38</v>
      </c>
      <c r="D52" s="23" t="s">
        <v>78</v>
      </c>
      <c r="E52" s="13">
        <v>0</v>
      </c>
      <c r="F52" s="13">
        <v>0</v>
      </c>
      <c r="G52" s="13">
        <v>0</v>
      </c>
      <c r="H52" s="13">
        <v>0</v>
      </c>
      <c r="I52" s="21">
        <f>E52+F52+G52+H52</f>
        <v>0</v>
      </c>
      <c r="J52" s="18">
        <v>2859</v>
      </c>
      <c r="K52" s="14">
        <f>(I52/J52)*100000</f>
        <v>0</v>
      </c>
      <c r="L52" s="6" t="str">
        <f>IF(K52=0,"Silencioso",IF(AND(K52&gt;0,K52&lt;100),"Baixa",IF(AND(K52&gt;=100,K52&lt;300),"Média",IF(K52&gt;=300,"Alta","Avaliar"))))</f>
        <v>Silencioso</v>
      </c>
      <c r="M52" s="69"/>
      <c r="N52" s="69"/>
      <c r="O52" s="69"/>
      <c r="P52" s="27"/>
      <c r="Q52" s="27"/>
      <c r="R52" s="69"/>
    </row>
    <row r="53" spans="1:18" ht="15.75" x14ac:dyDescent="0.25">
      <c r="A53" s="16">
        <v>49</v>
      </c>
      <c r="B53" s="23">
        <v>310445</v>
      </c>
      <c r="C53" s="56" t="s">
        <v>53</v>
      </c>
      <c r="D53" s="23" t="s">
        <v>79</v>
      </c>
      <c r="E53" s="13">
        <v>0</v>
      </c>
      <c r="F53" s="13">
        <v>0</v>
      </c>
      <c r="G53" s="13">
        <v>0</v>
      </c>
      <c r="H53" s="13">
        <v>0</v>
      </c>
      <c r="I53" s="21">
        <f>E53+F53+G53+H53</f>
        <v>0</v>
      </c>
      <c r="J53" s="18">
        <v>5192</v>
      </c>
      <c r="K53" s="14">
        <f>(I53/J53)*100000</f>
        <v>0</v>
      </c>
      <c r="L53" s="6" t="str">
        <f>IF(K53=0,"Silencioso",IF(AND(K53&gt;0,K53&lt;100),"Baixa",IF(AND(K53&gt;=100,K53&lt;300),"Média",IF(K53&gt;=300,"Alta","Avaliar"))))</f>
        <v>Silencioso</v>
      </c>
      <c r="M53" s="68"/>
      <c r="N53" s="68"/>
      <c r="O53" s="68"/>
      <c r="P53" s="27"/>
      <c r="Q53" s="27"/>
      <c r="R53" s="69"/>
    </row>
    <row r="54" spans="1:18" ht="15.75" x14ac:dyDescent="0.25">
      <c r="A54" s="16">
        <v>50</v>
      </c>
      <c r="B54" s="23">
        <v>310450</v>
      </c>
      <c r="C54" s="56" t="s">
        <v>80</v>
      </c>
      <c r="D54" s="23" t="s">
        <v>81</v>
      </c>
      <c r="E54" s="13">
        <v>4</v>
      </c>
      <c r="F54" s="13">
        <v>2</v>
      </c>
      <c r="G54" s="13">
        <v>6</v>
      </c>
      <c r="H54" s="13">
        <v>9</v>
      </c>
      <c r="I54" s="21">
        <f>E54+F54+G54+H54</f>
        <v>21</v>
      </c>
      <c r="J54" s="18">
        <v>18243</v>
      </c>
      <c r="K54" s="14">
        <f>(I54/J54)*100000</f>
        <v>115.11264594639039</v>
      </c>
      <c r="L54" s="6" t="str">
        <f>IF(K54=0,"Silencioso",IF(AND(K54&gt;0,K54&lt;100),"Baixa",IF(AND(K54&gt;=100,K54&lt;300),"Média",IF(K54&gt;=300,"Alta","Avaliar"))))</f>
        <v>Média</v>
      </c>
      <c r="M54" s="69"/>
      <c r="N54" s="69"/>
      <c r="O54" s="69"/>
      <c r="P54" s="27"/>
      <c r="Q54" s="80"/>
      <c r="R54" s="69"/>
    </row>
    <row r="55" spans="1:18" ht="15.75" x14ac:dyDescent="0.25">
      <c r="A55" s="16">
        <v>51</v>
      </c>
      <c r="B55" s="23">
        <v>310460</v>
      </c>
      <c r="C55" s="56" t="s">
        <v>38</v>
      </c>
      <c r="D55" s="23" t="s">
        <v>82</v>
      </c>
      <c r="E55" s="13">
        <v>1</v>
      </c>
      <c r="F55" s="13">
        <v>1</v>
      </c>
      <c r="G55" s="13">
        <v>0</v>
      </c>
      <c r="H55" s="13">
        <v>0</v>
      </c>
      <c r="I55" s="21">
        <f>E55+F55+G55+H55</f>
        <v>2</v>
      </c>
      <c r="J55" s="18">
        <v>14118</v>
      </c>
      <c r="K55" s="14">
        <f>(I55/J55)*100000</f>
        <v>14.166312508853945</v>
      </c>
      <c r="L55" s="6" t="str">
        <f>IF(K55=0,"Silencioso",IF(AND(K55&gt;0,K55&lt;100),"Baixa",IF(AND(K55&gt;=100,K55&lt;300),"Média",IF(K55&gt;=300,"Alta","Avaliar"))))</f>
        <v>Baixa</v>
      </c>
      <c r="M55" s="56"/>
      <c r="N55" s="56"/>
      <c r="O55" s="56"/>
      <c r="P55" s="27"/>
      <c r="Q55" s="27"/>
      <c r="R55" s="69"/>
    </row>
    <row r="56" spans="1:18" ht="15.75" x14ac:dyDescent="0.25">
      <c r="A56" s="16">
        <v>52</v>
      </c>
      <c r="B56" s="23">
        <v>310470</v>
      </c>
      <c r="C56" s="56" t="s">
        <v>28</v>
      </c>
      <c r="D56" s="23" t="s">
        <v>83</v>
      </c>
      <c r="E56" s="13">
        <v>0</v>
      </c>
      <c r="F56" s="13">
        <v>0</v>
      </c>
      <c r="G56" s="13">
        <v>0</v>
      </c>
      <c r="H56" s="13">
        <v>0</v>
      </c>
      <c r="I56" s="21">
        <f>E56+F56+G56+H56</f>
        <v>0</v>
      </c>
      <c r="J56" s="18">
        <v>13762</v>
      </c>
      <c r="K56" s="14">
        <f>(I56/J56)*100000</f>
        <v>0</v>
      </c>
      <c r="L56" s="6" t="str">
        <f>IF(K56=0,"Silencioso",IF(AND(K56&gt;0,K56&lt;100),"Baixa",IF(AND(K56&gt;=100,K56&lt;300),"Média",IF(K56&gt;=300,"Alta","Avaliar"))))</f>
        <v>Silencioso</v>
      </c>
      <c r="M56" s="69"/>
      <c r="N56" s="69"/>
      <c r="O56" s="69"/>
      <c r="P56" s="27"/>
      <c r="Q56" s="27"/>
      <c r="R56" s="69"/>
    </row>
    <row r="57" spans="1:18" ht="15.75" x14ac:dyDescent="0.25">
      <c r="A57" s="16">
        <v>53</v>
      </c>
      <c r="B57" s="23">
        <v>310480</v>
      </c>
      <c r="C57" s="56" t="s">
        <v>11</v>
      </c>
      <c r="D57" s="23" t="s">
        <v>84</v>
      </c>
      <c r="E57" s="13">
        <v>2</v>
      </c>
      <c r="F57" s="13">
        <v>4</v>
      </c>
      <c r="G57" s="13">
        <v>2</v>
      </c>
      <c r="H57" s="13">
        <v>5</v>
      </c>
      <c r="I57" s="21">
        <f>E57+F57+G57+H57</f>
        <v>13</v>
      </c>
      <c r="J57" s="18">
        <v>5023</v>
      </c>
      <c r="K57" s="14">
        <f>(I57/J57)*100000</f>
        <v>258.80947640852077</v>
      </c>
      <c r="L57" s="6" t="str">
        <f>IF(K57=0,"Silencioso",IF(AND(K57&gt;0,K57&lt;100),"Baixa",IF(AND(K57&gt;=100,K57&lt;300),"Média",IF(K57&gt;=300,"Alta","Avaliar"))))</f>
        <v>Média</v>
      </c>
      <c r="M57" s="69"/>
      <c r="N57" s="69"/>
      <c r="O57" s="69"/>
      <c r="P57" s="27"/>
      <c r="Q57" s="80"/>
      <c r="R57" s="69"/>
    </row>
    <row r="58" spans="1:18" ht="15.75" x14ac:dyDescent="0.25">
      <c r="A58" s="16">
        <v>54</v>
      </c>
      <c r="B58" s="23">
        <v>310490</v>
      </c>
      <c r="C58" s="56" t="s">
        <v>33</v>
      </c>
      <c r="D58" s="23" t="s">
        <v>85</v>
      </c>
      <c r="E58" s="13">
        <v>0</v>
      </c>
      <c r="F58" s="13">
        <v>0</v>
      </c>
      <c r="G58" s="13">
        <v>0</v>
      </c>
      <c r="H58" s="13">
        <v>0</v>
      </c>
      <c r="I58" s="21">
        <f>E58+F58+G58+H58</f>
        <v>0</v>
      </c>
      <c r="J58" s="18">
        <v>19315</v>
      </c>
      <c r="K58" s="14">
        <f>(I58/J58)*100000</f>
        <v>0</v>
      </c>
      <c r="L58" s="6" t="str">
        <f>IF(K58=0,"Silencioso",IF(AND(K58&gt;0,K58&lt;100),"Baixa",IF(AND(K58&gt;=100,K58&lt;300),"Média",IF(K58&gt;=300,"Alta","Avaliar"))))</f>
        <v>Silencioso</v>
      </c>
      <c r="M58" s="69"/>
      <c r="N58" s="69"/>
      <c r="O58" s="69"/>
      <c r="P58" s="27"/>
      <c r="Q58" s="27"/>
      <c r="R58" s="69"/>
    </row>
    <row r="59" spans="1:18" ht="15.75" x14ac:dyDescent="0.25">
      <c r="A59" s="16">
        <v>55</v>
      </c>
      <c r="B59" s="23">
        <v>310500</v>
      </c>
      <c r="C59" s="56" t="s">
        <v>11</v>
      </c>
      <c r="D59" s="23" t="s">
        <v>86</v>
      </c>
      <c r="E59" s="13">
        <v>0</v>
      </c>
      <c r="F59" s="13">
        <v>2</v>
      </c>
      <c r="G59" s="13">
        <v>0</v>
      </c>
      <c r="H59" s="13">
        <v>1</v>
      </c>
      <c r="I59" s="21">
        <f>E59+F59+G59+H59</f>
        <v>3</v>
      </c>
      <c r="J59" s="18">
        <v>8051</v>
      </c>
      <c r="K59" s="14">
        <f>(I59/J59)*100000</f>
        <v>37.262451869333006</v>
      </c>
      <c r="L59" s="6" t="str">
        <f>IF(K59=0,"Silencioso",IF(AND(K59&gt;0,K59&lt;100),"Baixa",IF(AND(K59&gt;=100,K59&lt;300),"Média",IF(K59&gt;=300,"Alta","Avaliar"))))</f>
        <v>Baixa</v>
      </c>
      <c r="M59" s="69"/>
      <c r="N59" s="69"/>
      <c r="O59" s="69"/>
      <c r="P59" s="27"/>
      <c r="Q59" s="27"/>
      <c r="R59" s="69"/>
    </row>
    <row r="60" spans="1:18" ht="15.75" x14ac:dyDescent="0.25">
      <c r="A60" s="16">
        <v>56</v>
      </c>
      <c r="B60" s="23">
        <v>310510</v>
      </c>
      <c r="C60" s="56" t="s">
        <v>26</v>
      </c>
      <c r="D60" s="23" t="s">
        <v>87</v>
      </c>
      <c r="E60" s="13">
        <v>4</v>
      </c>
      <c r="F60" s="13">
        <v>4</v>
      </c>
      <c r="G60" s="13">
        <v>0</v>
      </c>
      <c r="H60" s="13">
        <v>0</v>
      </c>
      <c r="I60" s="21">
        <f>E60+F60+G60+H60</f>
        <v>8</v>
      </c>
      <c r="J60" s="18">
        <v>24018</v>
      </c>
      <c r="K60" s="14">
        <f>(I60/J60)*100000</f>
        <v>33.308352069281369</v>
      </c>
      <c r="L60" s="6" t="str">
        <f>IF(K60=0,"Silencioso",IF(AND(K60&gt;0,K60&lt;100),"Baixa",IF(AND(K60&gt;=100,K60&lt;300),"Média",IF(K60&gt;=300,"Alta","Avaliar"))))</f>
        <v>Baixa</v>
      </c>
      <c r="M60" s="69"/>
      <c r="N60" s="69"/>
      <c r="O60" s="69"/>
      <c r="P60" s="27"/>
      <c r="Q60" s="27"/>
      <c r="R60" s="69"/>
    </row>
    <row r="61" spans="1:18" ht="15.75" x14ac:dyDescent="0.25">
      <c r="A61" s="16">
        <v>57</v>
      </c>
      <c r="B61" s="23">
        <v>310520</v>
      </c>
      <c r="C61" s="56" t="s">
        <v>30</v>
      </c>
      <c r="D61" s="23" t="s">
        <v>88</v>
      </c>
      <c r="E61" s="13">
        <v>0</v>
      </c>
      <c r="F61" s="13">
        <v>0</v>
      </c>
      <c r="G61" s="13">
        <v>0</v>
      </c>
      <c r="H61" s="13">
        <v>0</v>
      </c>
      <c r="I61" s="21">
        <f>E61+F61+G61+H61</f>
        <v>0</v>
      </c>
      <c r="J61" s="18">
        <v>4984</v>
      </c>
      <c r="K61" s="14">
        <f>(I61/J61)*100000</f>
        <v>0</v>
      </c>
      <c r="L61" s="6" t="str">
        <f>IF(K61=0,"Silencioso",IF(AND(K61&gt;0,K61&lt;100),"Baixa",IF(AND(K61&gt;=100,K61&lt;300),"Média",IF(K61&gt;=300,"Alta","Avaliar"))))</f>
        <v>Silencioso</v>
      </c>
      <c r="M61" s="68"/>
      <c r="N61" s="68"/>
      <c r="O61" s="68"/>
      <c r="P61" s="27"/>
      <c r="Q61" s="27"/>
      <c r="R61" s="69"/>
    </row>
    <row r="62" spans="1:18" ht="15.75" x14ac:dyDescent="0.25">
      <c r="A62" s="16">
        <v>58</v>
      </c>
      <c r="B62" s="23">
        <v>310530</v>
      </c>
      <c r="C62" s="56" t="s">
        <v>40</v>
      </c>
      <c r="D62" s="23" t="s">
        <v>89</v>
      </c>
      <c r="E62" s="13">
        <v>0</v>
      </c>
      <c r="F62" s="13">
        <v>0</v>
      </c>
      <c r="G62" s="13">
        <v>0</v>
      </c>
      <c r="H62" s="13">
        <v>0</v>
      </c>
      <c r="I62" s="21">
        <f>E62+F62+G62+H62</f>
        <v>0</v>
      </c>
      <c r="J62" s="18">
        <v>5739</v>
      </c>
      <c r="K62" s="14">
        <f>(I62/J62)*100000</f>
        <v>0</v>
      </c>
      <c r="L62" s="6" t="str">
        <f>IF(K62=0,"Silencioso",IF(AND(K62&gt;0,K62&lt;100),"Baixa",IF(AND(K62&gt;=100,K62&lt;300),"Média",IF(K62&gt;=300,"Alta","Avaliar"))))</f>
        <v>Silencioso</v>
      </c>
      <c r="M62" s="56"/>
      <c r="N62" s="56"/>
      <c r="O62" s="56"/>
      <c r="P62" s="27"/>
      <c r="Q62" s="27"/>
      <c r="R62" s="69"/>
    </row>
    <row r="63" spans="1:18" ht="15.75" x14ac:dyDescent="0.25">
      <c r="A63" s="16">
        <v>59</v>
      </c>
      <c r="B63" s="23">
        <v>310540</v>
      </c>
      <c r="C63" s="56" t="s">
        <v>90</v>
      </c>
      <c r="D63" s="23" t="s">
        <v>91</v>
      </c>
      <c r="E63" s="13">
        <v>0</v>
      </c>
      <c r="F63" s="13">
        <v>2</v>
      </c>
      <c r="G63" s="13">
        <v>4</v>
      </c>
      <c r="H63" s="13">
        <v>5</v>
      </c>
      <c r="I63" s="21">
        <f>E63+F63+G63+H63</f>
        <v>11</v>
      </c>
      <c r="J63" s="18">
        <v>31968</v>
      </c>
      <c r="K63" s="14">
        <f>(I63/J63)*100000</f>
        <v>34.409409409409406</v>
      </c>
      <c r="L63" s="6" t="str">
        <f>IF(K63=0,"Silencioso",IF(AND(K63&gt;0,K63&lt;100),"Baixa",IF(AND(K63&gt;=100,K63&lt;300),"Média",IF(K63&gt;=300,"Alta","Avaliar"))))</f>
        <v>Baixa</v>
      </c>
      <c r="M63" s="56"/>
      <c r="N63" s="56"/>
      <c r="O63" s="56"/>
      <c r="P63" s="27"/>
      <c r="Q63" s="27"/>
      <c r="R63" s="69"/>
    </row>
    <row r="64" spans="1:18" ht="15.75" x14ac:dyDescent="0.25">
      <c r="A64" s="16">
        <v>60</v>
      </c>
      <c r="B64" s="23">
        <v>310550</v>
      </c>
      <c r="C64" s="56" t="s">
        <v>62</v>
      </c>
      <c r="D64" s="23" t="s">
        <v>92</v>
      </c>
      <c r="E64" s="13">
        <v>0</v>
      </c>
      <c r="F64" s="13">
        <v>0</v>
      </c>
      <c r="G64" s="13">
        <v>0</v>
      </c>
      <c r="H64" s="13">
        <v>0</v>
      </c>
      <c r="I64" s="21">
        <f>E64+F64+G64+H64</f>
        <v>0</v>
      </c>
      <c r="J64" s="18">
        <v>5648</v>
      </c>
      <c r="K64" s="14">
        <f>(I64/J64)*100000</f>
        <v>0</v>
      </c>
      <c r="L64" s="6" t="str">
        <f>IF(K64=0,"Silencioso",IF(AND(K64&gt;0,K64&lt;100),"Baixa",IF(AND(K64&gt;=100,K64&lt;300),"Média",IF(K64&gt;=300,"Alta","Avaliar"))))</f>
        <v>Silencioso</v>
      </c>
      <c r="M64" s="69"/>
      <c r="N64" s="69"/>
      <c r="O64" s="69"/>
      <c r="P64" s="27"/>
      <c r="Q64" s="27"/>
      <c r="R64" s="69"/>
    </row>
    <row r="65" spans="1:18" ht="15.75" x14ac:dyDescent="0.25">
      <c r="A65" s="16">
        <v>61</v>
      </c>
      <c r="B65" s="23">
        <v>310560</v>
      </c>
      <c r="C65" s="56" t="s">
        <v>41</v>
      </c>
      <c r="D65" s="23" t="s">
        <v>41</v>
      </c>
      <c r="E65" s="13">
        <v>1</v>
      </c>
      <c r="F65" s="13">
        <v>2</v>
      </c>
      <c r="G65" s="13">
        <v>1</v>
      </c>
      <c r="H65" s="13">
        <v>3</v>
      </c>
      <c r="I65" s="21">
        <f>E65+F65+G65+H65</f>
        <v>7</v>
      </c>
      <c r="J65" s="18">
        <v>136689</v>
      </c>
      <c r="K65" s="14">
        <f>(I65/J65)*100000</f>
        <v>5.1211143544835354</v>
      </c>
      <c r="L65" s="6" t="str">
        <f>IF(K65=0,"Silencioso",IF(AND(K65&gt;0,K65&lt;100),"Baixa",IF(AND(K65&gt;=100,K65&lt;300),"Média",IF(K65&gt;=300,"Alta","Avaliar"))))</f>
        <v>Baixa</v>
      </c>
      <c r="P65" s="27"/>
      <c r="Q65" s="27"/>
      <c r="R65" s="69"/>
    </row>
    <row r="66" spans="1:18" ht="15.75" x14ac:dyDescent="0.25">
      <c r="A66" s="16">
        <v>62</v>
      </c>
      <c r="B66" s="23">
        <v>310570</v>
      </c>
      <c r="C66" s="56" t="s">
        <v>17</v>
      </c>
      <c r="D66" s="23" t="s">
        <v>93</v>
      </c>
      <c r="E66" s="13">
        <v>0</v>
      </c>
      <c r="F66" s="13">
        <v>0</v>
      </c>
      <c r="G66" s="13">
        <v>0</v>
      </c>
      <c r="H66" s="13">
        <v>0</v>
      </c>
      <c r="I66" s="21">
        <f>E66+F66+G66+H66</f>
        <v>0</v>
      </c>
      <c r="J66" s="18">
        <v>5624</v>
      </c>
      <c r="K66" s="14">
        <f>(I66/J66)*100000</f>
        <v>0</v>
      </c>
      <c r="L66" s="6" t="str">
        <f>IF(K66=0,"Silencioso",IF(AND(K66&gt;0,K66&lt;100),"Baixa",IF(AND(K66&gt;=100,K66&lt;300),"Média",IF(K66&gt;=300,"Alta","Avaliar"))))</f>
        <v>Silencioso</v>
      </c>
      <c r="M66" s="69"/>
      <c r="N66" s="69"/>
      <c r="O66" s="69"/>
      <c r="P66" s="27"/>
      <c r="Q66" s="27"/>
      <c r="R66" s="69"/>
    </row>
    <row r="67" spans="1:18" ht="15.75" x14ac:dyDescent="0.25">
      <c r="A67" s="16">
        <v>63</v>
      </c>
      <c r="B67" s="23">
        <v>310590</v>
      </c>
      <c r="C67" s="56" t="s">
        <v>94</v>
      </c>
      <c r="D67" s="23" t="s">
        <v>95</v>
      </c>
      <c r="E67" s="13">
        <v>0</v>
      </c>
      <c r="F67" s="13">
        <v>0</v>
      </c>
      <c r="G67" s="13">
        <v>0</v>
      </c>
      <c r="H67" s="13">
        <v>0</v>
      </c>
      <c r="I67" s="21">
        <f>E67+F67+G67+H67</f>
        <v>0</v>
      </c>
      <c r="J67" s="18">
        <v>20882</v>
      </c>
      <c r="K67" s="14">
        <f>(I67/J67)*100000</f>
        <v>0</v>
      </c>
      <c r="L67" s="6" t="str">
        <f>IF(K67=0,"Silencioso",IF(AND(K67&gt;0,K67&lt;100),"Baixa",IF(AND(K67&gt;=100,K67&lt;300),"Média",IF(K67&gt;=300,"Alta","Avaliar"))))</f>
        <v>Silencioso</v>
      </c>
      <c r="M67" s="69"/>
      <c r="N67" s="69"/>
      <c r="O67" s="69"/>
      <c r="P67" s="27"/>
      <c r="Q67" s="27"/>
      <c r="R67" s="69"/>
    </row>
    <row r="68" spans="1:18" ht="15.75" x14ac:dyDescent="0.25">
      <c r="A68" s="16">
        <v>64</v>
      </c>
      <c r="B68" s="23">
        <v>310600</v>
      </c>
      <c r="C68" s="56" t="s">
        <v>90</v>
      </c>
      <c r="D68" s="23" t="s">
        <v>96</v>
      </c>
      <c r="E68" s="13">
        <v>0</v>
      </c>
      <c r="F68" s="13">
        <v>0</v>
      </c>
      <c r="G68" s="13">
        <v>0</v>
      </c>
      <c r="H68" s="13">
        <v>0</v>
      </c>
      <c r="I68" s="21">
        <f>E68+F68+G68+H68</f>
        <v>0</v>
      </c>
      <c r="J68" s="18">
        <v>10416</v>
      </c>
      <c r="K68" s="14">
        <f>(I68/J68)*100000</f>
        <v>0</v>
      </c>
      <c r="L68" s="6" t="str">
        <f>IF(K68=0,"Silencioso",IF(AND(K68&gt;0,K68&lt;100),"Baixa",IF(AND(K68&gt;=100,K68&lt;300),"Média",IF(K68&gt;=300,"Alta","Avaliar"))))</f>
        <v>Silencioso</v>
      </c>
      <c r="M68" s="69"/>
      <c r="N68" s="69"/>
      <c r="O68" s="69"/>
      <c r="P68" s="27"/>
      <c r="Q68" s="27"/>
      <c r="R68" s="69"/>
    </row>
    <row r="69" spans="1:18" ht="15.75" x14ac:dyDescent="0.25">
      <c r="A69" s="16">
        <v>65</v>
      </c>
      <c r="B69" s="23">
        <v>310610</v>
      </c>
      <c r="C69" s="56" t="s">
        <v>57</v>
      </c>
      <c r="D69" s="23" t="s">
        <v>97</v>
      </c>
      <c r="E69" s="13">
        <v>0</v>
      </c>
      <c r="F69" s="13">
        <v>0</v>
      </c>
      <c r="G69" s="13">
        <v>0</v>
      </c>
      <c r="H69" s="13">
        <v>1</v>
      </c>
      <c r="I69" s="21">
        <f>E69+F69+G69+H69</f>
        <v>1</v>
      </c>
      <c r="J69" s="18">
        <v>3503</v>
      </c>
      <c r="K69" s="14">
        <f>(I69/J69)*100000</f>
        <v>28.546959748786755</v>
      </c>
      <c r="L69" s="6" t="str">
        <f>IF(K69=0,"Silencioso",IF(AND(K69&gt;0,K69&lt;100),"Baixa",IF(AND(K69&gt;=100,K69&lt;300),"Média",IF(K69&gt;=300,"Alta","Avaliar"))))</f>
        <v>Baixa</v>
      </c>
      <c r="M69" s="69"/>
      <c r="N69" s="69"/>
      <c r="O69" s="69"/>
      <c r="P69" s="27"/>
      <c r="Q69" s="27"/>
      <c r="R69" s="69"/>
    </row>
    <row r="70" spans="1:18" ht="15.75" x14ac:dyDescent="0.25">
      <c r="A70" s="16">
        <v>66</v>
      </c>
      <c r="B70" s="23">
        <v>310620</v>
      </c>
      <c r="C70" s="56" t="s">
        <v>98</v>
      </c>
      <c r="D70" s="23" t="s">
        <v>98</v>
      </c>
      <c r="E70" s="13">
        <v>804</v>
      </c>
      <c r="F70" s="13">
        <v>894</v>
      </c>
      <c r="G70" s="13">
        <v>1112</v>
      </c>
      <c r="H70" s="13">
        <v>1161</v>
      </c>
      <c r="I70" s="21">
        <f>E70+F70+G70+H70</f>
        <v>3971</v>
      </c>
      <c r="J70" s="18">
        <v>2523794</v>
      </c>
      <c r="K70" s="14">
        <f>(I70/J70)*100000</f>
        <v>157.34247723863359</v>
      </c>
      <c r="L70" s="6" t="str">
        <f>IF(K70=0,"Silencioso",IF(AND(K70&gt;0,K70&lt;100),"Baixa",IF(AND(K70&gt;=100,K70&lt;300),"Média",IF(K70&gt;=300,"Alta","Avaliar"))))</f>
        <v>Média</v>
      </c>
      <c r="M70" s="69"/>
      <c r="N70" s="69"/>
      <c r="O70" s="69"/>
      <c r="P70" s="27"/>
      <c r="Q70" s="80"/>
      <c r="R70" s="69"/>
    </row>
    <row r="71" spans="1:18" ht="15.75" x14ac:dyDescent="0.25">
      <c r="A71" s="16">
        <v>67</v>
      </c>
      <c r="B71" s="23">
        <v>310630</v>
      </c>
      <c r="C71" s="56" t="s">
        <v>20</v>
      </c>
      <c r="D71" s="23" t="s">
        <v>99</v>
      </c>
      <c r="E71" s="13">
        <v>4</v>
      </c>
      <c r="F71" s="13">
        <v>3</v>
      </c>
      <c r="G71" s="13">
        <v>8</v>
      </c>
      <c r="H71" s="13">
        <v>3</v>
      </c>
      <c r="I71" s="21">
        <f>E71+F71+G71+H71</f>
        <v>18</v>
      </c>
      <c r="J71" s="18">
        <v>26158</v>
      </c>
      <c r="K71" s="14">
        <f>(I71/J71)*100000</f>
        <v>68.812600351708852</v>
      </c>
      <c r="L71" s="6" t="str">
        <f>IF(K71=0,"Silencioso",IF(AND(K71&gt;0,K71&lt;100),"Baixa",IF(AND(K71&gt;=100,K71&lt;300),"Média",IF(K71&gt;=300,"Alta","Avaliar"))))</f>
        <v>Baixa</v>
      </c>
      <c r="M71" s="69"/>
      <c r="N71" s="69"/>
      <c r="O71" s="69"/>
      <c r="P71" s="27"/>
      <c r="Q71" s="27"/>
      <c r="R71" s="69"/>
    </row>
    <row r="72" spans="1:18" ht="15.75" x14ac:dyDescent="0.25">
      <c r="A72" s="16">
        <v>68</v>
      </c>
      <c r="B72" s="23">
        <v>310640</v>
      </c>
      <c r="C72" s="56" t="s">
        <v>98</v>
      </c>
      <c r="D72" s="23" t="s">
        <v>100</v>
      </c>
      <c r="E72" s="13">
        <v>0</v>
      </c>
      <c r="F72" s="13">
        <v>0</v>
      </c>
      <c r="G72" s="13">
        <v>3</v>
      </c>
      <c r="H72" s="13">
        <v>0</v>
      </c>
      <c r="I72" s="21">
        <f>E72+F72+G72+H72</f>
        <v>3</v>
      </c>
      <c r="J72" s="18">
        <v>7841</v>
      </c>
      <c r="K72" s="14">
        <f>(I72/J72)*100000</f>
        <v>38.260425966075758</v>
      </c>
      <c r="L72" s="6" t="str">
        <f>IF(K72=0,"Silencioso",IF(AND(K72&gt;0,K72&lt;100),"Baixa",IF(AND(K72&gt;=100,K72&lt;300),"Média",IF(K72&gt;=300,"Alta","Avaliar"))))</f>
        <v>Baixa</v>
      </c>
      <c r="M72" s="56"/>
      <c r="N72" s="56"/>
      <c r="O72" s="56"/>
      <c r="P72" s="27"/>
      <c r="Q72" s="27"/>
      <c r="R72" s="69"/>
    </row>
    <row r="73" spans="1:18" ht="15.75" x14ac:dyDescent="0.25">
      <c r="A73" s="16">
        <v>69</v>
      </c>
      <c r="B73" s="23">
        <v>310650</v>
      </c>
      <c r="C73" s="56" t="s">
        <v>53</v>
      </c>
      <c r="D73" s="23" t="s">
        <v>101</v>
      </c>
      <c r="E73" s="13">
        <v>0</v>
      </c>
      <c r="F73" s="13">
        <v>0</v>
      </c>
      <c r="G73" s="13">
        <v>0</v>
      </c>
      <c r="H73" s="13">
        <v>0</v>
      </c>
      <c r="I73" s="21">
        <f>E73+F73+G73+H73</f>
        <v>0</v>
      </c>
      <c r="J73" s="18">
        <v>12360</v>
      </c>
      <c r="K73" s="14">
        <f>(I73/J73)*100000</f>
        <v>0</v>
      </c>
      <c r="L73" s="6" t="str">
        <f>IF(K73=0,"Silencioso",IF(AND(K73&gt;0,K73&lt;100),"Baixa",IF(AND(K73&gt;=100,K73&lt;300),"Média",IF(K73&gt;=300,"Alta","Avaliar"))))</f>
        <v>Silencioso</v>
      </c>
      <c r="M73" s="69"/>
      <c r="N73" s="69"/>
      <c r="O73" s="69"/>
      <c r="P73" s="27"/>
      <c r="Q73" s="27"/>
      <c r="R73" s="69"/>
    </row>
    <row r="74" spans="1:18" ht="15.75" x14ac:dyDescent="0.25">
      <c r="A74" s="16">
        <v>70</v>
      </c>
      <c r="B74" s="23">
        <v>310665</v>
      </c>
      <c r="C74" s="56" t="s">
        <v>102</v>
      </c>
      <c r="D74" s="23" t="s">
        <v>103</v>
      </c>
      <c r="E74" s="13">
        <v>0</v>
      </c>
      <c r="F74" s="13">
        <v>0</v>
      </c>
      <c r="G74" s="13">
        <v>0</v>
      </c>
      <c r="H74" s="13">
        <v>0</v>
      </c>
      <c r="I74" s="21">
        <f>E74+F74+G74+H74</f>
        <v>0</v>
      </c>
      <c r="J74" s="18">
        <v>4720</v>
      </c>
      <c r="K74" s="14">
        <f>(I74/J74)*100000</f>
        <v>0</v>
      </c>
      <c r="L74" s="6" t="str">
        <f>IF(K74=0,"Silencioso",IF(AND(K74&gt;0,K74&lt;100),"Baixa",IF(AND(K74&gt;=100,K74&lt;300),"Média",IF(K74&gt;=300,"Alta","Avaliar"))))</f>
        <v>Silencioso</v>
      </c>
      <c r="M74" s="56"/>
      <c r="N74" s="56"/>
      <c r="O74" s="56"/>
      <c r="P74" s="27"/>
      <c r="Q74" s="27"/>
      <c r="R74" s="69"/>
    </row>
    <row r="75" spans="1:18" ht="15.75" x14ac:dyDescent="0.25">
      <c r="A75" s="16">
        <v>71</v>
      </c>
      <c r="B75" s="23">
        <v>310660</v>
      </c>
      <c r="C75" s="56" t="s">
        <v>28</v>
      </c>
      <c r="D75" s="23" t="s">
        <v>104</v>
      </c>
      <c r="E75" s="13">
        <v>0</v>
      </c>
      <c r="F75" s="13">
        <v>1</v>
      </c>
      <c r="G75" s="13">
        <v>0</v>
      </c>
      <c r="H75" s="13">
        <v>0</v>
      </c>
      <c r="I75" s="21">
        <f>E75+F75+G75+H75</f>
        <v>1</v>
      </c>
      <c r="J75" s="18">
        <v>4678</v>
      </c>
      <c r="K75" s="14">
        <f>(I75/J75)*100000</f>
        <v>21.376656690893544</v>
      </c>
      <c r="L75" s="6" t="str">
        <f>IF(K75=0,"Silencioso",IF(AND(K75&gt;0,K75&lt;100),"Baixa",IF(AND(K75&gt;=100,K75&lt;300),"Média",IF(K75&gt;=300,"Alta","Avaliar"))))</f>
        <v>Baixa</v>
      </c>
      <c r="M75" s="69"/>
      <c r="N75" s="69"/>
      <c r="O75" s="69"/>
      <c r="P75" s="27"/>
      <c r="Q75" s="27"/>
      <c r="R75" s="69"/>
    </row>
    <row r="76" spans="1:18" ht="15.75" x14ac:dyDescent="0.25">
      <c r="A76" s="16">
        <v>72</v>
      </c>
      <c r="B76" s="23">
        <v>310670</v>
      </c>
      <c r="C76" s="56" t="s">
        <v>98</v>
      </c>
      <c r="D76" s="23" t="s">
        <v>105</v>
      </c>
      <c r="E76" s="13">
        <v>762</v>
      </c>
      <c r="F76" s="13">
        <v>597</v>
      </c>
      <c r="G76" s="13">
        <v>519</v>
      </c>
      <c r="H76" s="13">
        <v>464</v>
      </c>
      <c r="I76" s="21">
        <f>E76+F76+G76+H76</f>
        <v>2342</v>
      </c>
      <c r="J76" s="18">
        <v>427146</v>
      </c>
      <c r="K76" s="14">
        <f>(I76/J76)*100000</f>
        <v>548.29028013840696</v>
      </c>
      <c r="L76" s="6" t="str">
        <f>IF(K76=0,"Silencioso",IF(AND(K76&gt;0,K76&lt;100),"Baixa",IF(AND(K76&gt;=100,K76&lt;300),"Média",IF(K76&gt;=300,"Alta","Avaliar"))))</f>
        <v>Alta</v>
      </c>
      <c r="M76" s="69"/>
      <c r="N76" s="69"/>
      <c r="O76" s="69"/>
      <c r="P76" s="27"/>
      <c r="Q76" s="80"/>
      <c r="R76" s="69"/>
    </row>
    <row r="77" spans="1:18" ht="15.75" x14ac:dyDescent="0.25">
      <c r="A77" s="16">
        <v>73</v>
      </c>
      <c r="B77" s="23">
        <v>310680</v>
      </c>
      <c r="C77" s="56" t="s">
        <v>57</v>
      </c>
      <c r="D77" s="23" t="s">
        <v>106</v>
      </c>
      <c r="E77" s="13">
        <v>0</v>
      </c>
      <c r="F77" s="13">
        <v>0</v>
      </c>
      <c r="G77" s="13">
        <v>0</v>
      </c>
      <c r="H77" s="13">
        <v>0</v>
      </c>
      <c r="I77" s="21">
        <f>E77+F77+G77+H77</f>
        <v>0</v>
      </c>
      <c r="J77" s="18">
        <v>3613</v>
      </c>
      <c r="K77" s="14">
        <f>(I77/J77)*100000</f>
        <v>0</v>
      </c>
      <c r="L77" s="6" t="str">
        <f>IF(K77=0,"Silencioso",IF(AND(K77&gt;0,K77&lt;100),"Baixa",IF(AND(K77&gt;=100,K77&lt;300),"Média",IF(K77&gt;=300,"Alta","Avaliar"))))</f>
        <v>Silencioso</v>
      </c>
      <c r="M77" s="69"/>
      <c r="N77" s="69"/>
      <c r="O77" s="69"/>
      <c r="P77" s="27"/>
      <c r="Q77" s="27"/>
      <c r="R77" s="69"/>
    </row>
    <row r="78" spans="1:18" ht="15.75" x14ac:dyDescent="0.25">
      <c r="A78" s="16">
        <v>74</v>
      </c>
      <c r="B78" s="23">
        <v>310690</v>
      </c>
      <c r="C78" s="56" t="s">
        <v>57</v>
      </c>
      <c r="D78" s="23" t="s">
        <v>107</v>
      </c>
      <c r="E78" s="13">
        <v>0</v>
      </c>
      <c r="F78" s="13">
        <v>0</v>
      </c>
      <c r="G78" s="13">
        <v>1</v>
      </c>
      <c r="H78" s="13">
        <v>0</v>
      </c>
      <c r="I78" s="21">
        <f>E78+F78+G78+H78</f>
        <v>1</v>
      </c>
      <c r="J78" s="18">
        <v>14545</v>
      </c>
      <c r="K78" s="14">
        <f>(I78/J78)*100000</f>
        <v>6.8752148504640775</v>
      </c>
      <c r="L78" s="6" t="str">
        <f>IF(K78=0,"Silencioso",IF(AND(K78&gt;0,K78&lt;100),"Baixa",IF(AND(K78&gt;=100,K78&lt;300),"Média",IF(K78&gt;=300,"Alta","Avaliar"))))</f>
        <v>Baixa</v>
      </c>
      <c r="P78" s="27"/>
      <c r="Q78" s="27"/>
      <c r="R78" s="69"/>
    </row>
    <row r="79" spans="1:18" ht="15.75" x14ac:dyDescent="0.25">
      <c r="A79" s="16">
        <v>75</v>
      </c>
      <c r="B79" s="23">
        <v>310700</v>
      </c>
      <c r="C79" s="56" t="s">
        <v>11</v>
      </c>
      <c r="D79" s="23" t="s">
        <v>108</v>
      </c>
      <c r="E79" s="13">
        <v>0</v>
      </c>
      <c r="F79" s="13">
        <v>0</v>
      </c>
      <c r="G79" s="13">
        <v>0</v>
      </c>
      <c r="H79" s="13">
        <v>0</v>
      </c>
      <c r="I79" s="21">
        <f>E79+F79+G79+H79</f>
        <v>0</v>
      </c>
      <c r="J79" s="18">
        <v>2619</v>
      </c>
      <c r="K79" s="14">
        <f>(I79/J79)*100000</f>
        <v>0</v>
      </c>
      <c r="L79" s="6" t="str">
        <f>IF(K79=0,"Silencioso",IF(AND(K79&gt;0,K79&lt;100),"Baixa",IF(AND(K79&gt;=100,K79&lt;300),"Média",IF(K79&gt;=300,"Alta","Avaliar"))))</f>
        <v>Silencioso</v>
      </c>
      <c r="M79" s="69"/>
      <c r="N79" s="69"/>
      <c r="O79" s="69"/>
      <c r="P79" s="27"/>
      <c r="Q79" s="27"/>
      <c r="R79" s="69"/>
    </row>
    <row r="80" spans="1:18" ht="15.75" x14ac:dyDescent="0.25">
      <c r="A80" s="16">
        <v>76</v>
      </c>
      <c r="B80" s="23">
        <v>310710</v>
      </c>
      <c r="C80" s="56" t="s">
        <v>33</v>
      </c>
      <c r="D80" s="23" t="s">
        <v>109</v>
      </c>
      <c r="E80" s="13">
        <v>7</v>
      </c>
      <c r="F80" s="13">
        <v>5</v>
      </c>
      <c r="G80" s="13">
        <v>1</v>
      </c>
      <c r="H80" s="13">
        <v>2</v>
      </c>
      <c r="I80" s="21">
        <f>E80+F80+G80+H80</f>
        <v>15</v>
      </c>
      <c r="J80" s="18">
        <v>40530</v>
      </c>
      <c r="K80" s="14">
        <f>(I80/J80)*100000</f>
        <v>37.00962250185048</v>
      </c>
      <c r="L80" s="6" t="str">
        <f>IF(K80=0,"Silencioso",IF(AND(K80&gt;0,K80&lt;100),"Baixa",IF(AND(K80&gt;=100,K80&lt;300),"Média",IF(K80&gt;=300,"Alta","Avaliar"))))</f>
        <v>Baixa</v>
      </c>
      <c r="M80" s="56"/>
      <c r="N80" s="56"/>
      <c r="O80" s="56"/>
      <c r="P80" s="27"/>
      <c r="Q80" s="27"/>
      <c r="R80" s="69"/>
    </row>
    <row r="81" spans="1:18" ht="15.75" x14ac:dyDescent="0.25">
      <c r="A81" s="16">
        <v>77</v>
      </c>
      <c r="B81" s="23">
        <v>310720</v>
      </c>
      <c r="C81" s="56" t="s">
        <v>57</v>
      </c>
      <c r="D81" s="23" t="s">
        <v>110</v>
      </c>
      <c r="E81" s="13">
        <v>0</v>
      </c>
      <c r="F81" s="13">
        <v>0</v>
      </c>
      <c r="G81" s="13">
        <v>0</v>
      </c>
      <c r="H81" s="13">
        <v>0</v>
      </c>
      <c r="I81" s="21">
        <f>E81+F81+G81+H81</f>
        <v>0</v>
      </c>
      <c r="J81" s="18">
        <v>5185</v>
      </c>
      <c r="K81" s="14">
        <f>(I81/J81)*100000</f>
        <v>0</v>
      </c>
      <c r="L81" s="6" t="str">
        <f>IF(K81=0,"Silencioso",IF(AND(K81&gt;0,K81&lt;100),"Baixa",IF(AND(K81&gt;=100,K81&lt;300),"Média",IF(K81&gt;=300,"Alta","Avaliar"))))</f>
        <v>Silencioso</v>
      </c>
      <c r="M81" s="69"/>
      <c r="N81" s="69"/>
      <c r="O81" s="69"/>
      <c r="P81" s="27"/>
      <c r="Q81" s="27"/>
      <c r="R81" s="69"/>
    </row>
    <row r="82" spans="1:18" ht="15.75" x14ac:dyDescent="0.25">
      <c r="A82" s="16">
        <v>78</v>
      </c>
      <c r="B82" s="23">
        <v>310730</v>
      </c>
      <c r="C82" s="56" t="s">
        <v>102</v>
      </c>
      <c r="D82" s="23" t="s">
        <v>111</v>
      </c>
      <c r="E82" s="13">
        <v>15</v>
      </c>
      <c r="F82" s="13">
        <v>18</v>
      </c>
      <c r="G82" s="13">
        <v>50</v>
      </c>
      <c r="H82" s="13">
        <v>63</v>
      </c>
      <c r="I82" s="21">
        <f>E82+F82+G82+H82</f>
        <v>146</v>
      </c>
      <c r="J82" s="18">
        <v>50168</v>
      </c>
      <c r="K82" s="14">
        <f>(I82/J82)*100000</f>
        <v>291.02216552383987</v>
      </c>
      <c r="L82" s="6" t="str">
        <f>IF(K82=0,"Silencioso",IF(AND(K82&gt;0,K82&lt;100),"Baixa",IF(AND(K82&gt;=100,K82&lt;300),"Média",IF(K82&gt;=300,"Alta","Avaliar"))))</f>
        <v>Média</v>
      </c>
      <c r="M82" s="69"/>
      <c r="N82" s="69"/>
      <c r="O82" s="69"/>
      <c r="P82" s="27"/>
      <c r="Q82" s="80"/>
      <c r="R82" s="69"/>
    </row>
    <row r="83" spans="1:18" ht="15.75" x14ac:dyDescent="0.25">
      <c r="A83" s="16">
        <v>79</v>
      </c>
      <c r="B83" s="23">
        <v>310740</v>
      </c>
      <c r="C83" s="56" t="s">
        <v>26</v>
      </c>
      <c r="D83" s="23" t="s">
        <v>112</v>
      </c>
      <c r="E83" s="13">
        <v>0</v>
      </c>
      <c r="F83" s="13">
        <v>0</v>
      </c>
      <c r="G83" s="13">
        <v>0</v>
      </c>
      <c r="H83" s="13">
        <v>0</v>
      </c>
      <c r="I83" s="21">
        <f>E83+F83+G83+H83</f>
        <v>0</v>
      </c>
      <c r="J83" s="18">
        <v>50042</v>
      </c>
      <c r="K83" s="14">
        <f>(I83/J83)*100000</f>
        <v>0</v>
      </c>
      <c r="L83" s="6" t="str">
        <f>IF(K83=0,"Silencioso",IF(AND(K83&gt;0,K83&lt;100),"Baixa",IF(AND(K83&gt;=100,K83&lt;300),"Média",IF(K83&gt;=300,"Alta","Avaliar"))))</f>
        <v>Silencioso</v>
      </c>
      <c r="M83" s="68"/>
      <c r="N83" s="68"/>
      <c r="O83" s="68"/>
      <c r="P83" s="27"/>
      <c r="Q83" s="27"/>
      <c r="R83" s="69"/>
    </row>
    <row r="84" spans="1:18" ht="15.75" x14ac:dyDescent="0.25">
      <c r="A84" s="16">
        <v>80</v>
      </c>
      <c r="B84" s="23">
        <v>310750</v>
      </c>
      <c r="C84" s="56" t="s">
        <v>57</v>
      </c>
      <c r="D84" s="23" t="s">
        <v>113</v>
      </c>
      <c r="E84" s="13">
        <v>0</v>
      </c>
      <c r="F84" s="13">
        <v>0</v>
      </c>
      <c r="G84" s="13">
        <v>0</v>
      </c>
      <c r="H84" s="13">
        <v>0</v>
      </c>
      <c r="I84" s="21">
        <f>E84+F84+G84+H84</f>
        <v>0</v>
      </c>
      <c r="J84" s="18">
        <v>6644</v>
      </c>
      <c r="K84" s="14">
        <f>(I84/J84)*100000</f>
        <v>0</v>
      </c>
      <c r="L84" s="6" t="str">
        <f>IF(K84=0,"Silencioso",IF(AND(K84&gt;0,K84&lt;100),"Baixa",IF(AND(K84&gt;=100,K84&lt;300),"Média",IF(K84&gt;=300,"Alta","Avaliar"))))</f>
        <v>Silencioso</v>
      </c>
      <c r="M84" s="69"/>
      <c r="N84" s="69"/>
      <c r="O84" s="69"/>
      <c r="P84" s="27"/>
      <c r="Q84" s="27"/>
      <c r="R84" s="69"/>
    </row>
    <row r="85" spans="1:18" ht="15.75" x14ac:dyDescent="0.25">
      <c r="A85" s="16">
        <v>81</v>
      </c>
      <c r="B85" s="23">
        <v>310760</v>
      </c>
      <c r="C85" s="56" t="s">
        <v>45</v>
      </c>
      <c r="D85" s="23" t="s">
        <v>114</v>
      </c>
      <c r="E85" s="13">
        <v>0</v>
      </c>
      <c r="F85" s="13">
        <v>0</v>
      </c>
      <c r="G85" s="13">
        <v>0</v>
      </c>
      <c r="H85" s="13">
        <v>0</v>
      </c>
      <c r="I85" s="21">
        <f>E85+F85+G85+H85</f>
        <v>0</v>
      </c>
      <c r="J85" s="18">
        <v>4203</v>
      </c>
      <c r="K85" s="14">
        <f>(I85/J85)*100000</f>
        <v>0</v>
      </c>
      <c r="L85" s="6" t="str">
        <f>IF(K85=0,"Silencioso",IF(AND(K85&gt;0,K85&lt;100),"Baixa",IF(AND(K85&gt;=100,K85&lt;300),"Média",IF(K85&gt;=300,"Alta","Avaliar"))))</f>
        <v>Silencioso</v>
      </c>
      <c r="M85" s="69"/>
      <c r="N85" s="69"/>
      <c r="O85" s="69"/>
      <c r="P85" s="27"/>
      <c r="Q85" s="27"/>
      <c r="R85" s="69"/>
    </row>
    <row r="86" spans="1:18" ht="15.75" x14ac:dyDescent="0.25">
      <c r="A86" s="16">
        <v>82</v>
      </c>
      <c r="B86" s="23">
        <v>310770</v>
      </c>
      <c r="C86" s="56" t="s">
        <v>90</v>
      </c>
      <c r="D86" s="23" t="s">
        <v>115</v>
      </c>
      <c r="E86" s="13">
        <v>11</v>
      </c>
      <c r="F86" s="13">
        <v>4</v>
      </c>
      <c r="G86" s="13">
        <v>10</v>
      </c>
      <c r="H86" s="13">
        <v>22</v>
      </c>
      <c r="I86" s="21">
        <f>E86+F86+G86+H86</f>
        <v>47</v>
      </c>
      <c r="J86" s="18">
        <v>6018</v>
      </c>
      <c r="K86" s="14">
        <f>(I86/J86)*100000</f>
        <v>780.99036224659358</v>
      </c>
      <c r="L86" s="6" t="str">
        <f>IF(K86=0,"Silencioso",IF(AND(K86&gt;0,K86&lt;100),"Baixa",IF(AND(K86&gt;=100,K86&lt;300),"Média",IF(K86&gt;=300,"Alta","Avaliar"))))</f>
        <v>Alta</v>
      </c>
      <c r="M86" s="69"/>
      <c r="N86" s="69"/>
      <c r="O86" s="69"/>
      <c r="P86" s="27"/>
      <c r="Q86" s="80"/>
      <c r="R86" s="69"/>
    </row>
    <row r="87" spans="1:18" ht="15.75" x14ac:dyDescent="0.25">
      <c r="A87" s="16">
        <v>83</v>
      </c>
      <c r="B87" s="23">
        <v>310780</v>
      </c>
      <c r="C87" s="56" t="s">
        <v>20</v>
      </c>
      <c r="D87" s="23" t="s">
        <v>116</v>
      </c>
      <c r="E87" s="13">
        <v>0</v>
      </c>
      <c r="F87" s="13">
        <v>0</v>
      </c>
      <c r="G87" s="13">
        <v>0</v>
      </c>
      <c r="H87" s="13">
        <v>0</v>
      </c>
      <c r="I87" s="21">
        <f>E87+F87+G87+H87</f>
        <v>0</v>
      </c>
      <c r="J87" s="18">
        <v>15459</v>
      </c>
      <c r="K87" s="14">
        <f>(I87/J87)*100000</f>
        <v>0</v>
      </c>
      <c r="L87" s="6" t="str">
        <f>IF(K87=0,"Silencioso",IF(AND(K87&gt;0,K87&lt;100),"Baixa",IF(AND(K87&gt;=100,K87&lt;300),"Média",IF(K87&gt;=300,"Alta","Avaliar"))))</f>
        <v>Silencioso</v>
      </c>
      <c r="M87" s="69"/>
      <c r="N87" s="69"/>
      <c r="O87" s="69"/>
      <c r="P87" s="27"/>
      <c r="Q87" s="27"/>
      <c r="R87" s="69"/>
    </row>
    <row r="88" spans="1:18" ht="15.75" x14ac:dyDescent="0.25">
      <c r="A88" s="16">
        <v>84</v>
      </c>
      <c r="B88" s="23">
        <v>310790</v>
      </c>
      <c r="C88" s="56" t="s">
        <v>36</v>
      </c>
      <c r="D88" s="23" t="s">
        <v>117</v>
      </c>
      <c r="E88" s="13">
        <v>0</v>
      </c>
      <c r="F88" s="13">
        <v>0</v>
      </c>
      <c r="G88" s="13">
        <v>0</v>
      </c>
      <c r="H88" s="13">
        <v>0</v>
      </c>
      <c r="I88" s="21">
        <f>E88+F88+G88+H88</f>
        <v>0</v>
      </c>
      <c r="J88" s="18">
        <v>10775</v>
      </c>
      <c r="K88" s="14">
        <f>(I88/J88)*100000</f>
        <v>0</v>
      </c>
      <c r="L88" s="6" t="str">
        <f>IF(K88=0,"Silencioso",IF(AND(K88&gt;0,K88&lt;100),"Baixa",IF(AND(K88&gt;=100,K88&lt;300),"Média",IF(K88&gt;=300,"Alta","Avaliar"))))</f>
        <v>Silencioso</v>
      </c>
      <c r="M88" s="69"/>
      <c r="N88" s="69"/>
      <c r="O88" s="69"/>
      <c r="P88" s="27"/>
      <c r="Q88" s="27"/>
      <c r="R88" s="69"/>
    </row>
    <row r="89" spans="1:18" ht="15.75" x14ac:dyDescent="0.25">
      <c r="A89" s="16">
        <v>85</v>
      </c>
      <c r="B89" s="23">
        <v>310800</v>
      </c>
      <c r="C89" s="56" t="s">
        <v>94</v>
      </c>
      <c r="D89" s="23" t="s">
        <v>118</v>
      </c>
      <c r="E89" s="13">
        <v>0</v>
      </c>
      <c r="F89" s="13">
        <v>0</v>
      </c>
      <c r="G89" s="13">
        <v>0</v>
      </c>
      <c r="H89" s="13">
        <v>0</v>
      </c>
      <c r="I89" s="21">
        <f>E89+F89+G89+H89</f>
        <v>0</v>
      </c>
      <c r="J89" s="18">
        <v>17907</v>
      </c>
      <c r="K89" s="14">
        <f>(I89/J89)*100000</f>
        <v>0</v>
      </c>
      <c r="L89" s="6" t="str">
        <f>IF(K89=0,"Silencioso",IF(AND(K89&gt;0,K89&lt;100),"Baixa",IF(AND(K89&gt;=100,K89&lt;300),"Média",IF(K89&gt;=300,"Alta","Avaliar"))))</f>
        <v>Silencioso</v>
      </c>
      <c r="M89" s="69"/>
      <c r="N89" s="69"/>
      <c r="O89" s="69"/>
      <c r="P89" s="27"/>
      <c r="Q89" s="27"/>
      <c r="R89" s="69"/>
    </row>
    <row r="90" spans="1:18" ht="15.75" x14ac:dyDescent="0.25">
      <c r="A90" s="16">
        <v>86</v>
      </c>
      <c r="B90" s="23">
        <v>310810</v>
      </c>
      <c r="C90" s="56" t="s">
        <v>98</v>
      </c>
      <c r="D90" s="23" t="s">
        <v>119</v>
      </c>
      <c r="E90" s="13">
        <v>5</v>
      </c>
      <c r="F90" s="13">
        <v>6</v>
      </c>
      <c r="G90" s="13">
        <v>8</v>
      </c>
      <c r="H90" s="13">
        <v>5</v>
      </c>
      <c r="I90" s="21">
        <f>E90+F90+G90+H90</f>
        <v>24</v>
      </c>
      <c r="J90" s="18">
        <v>7020</v>
      </c>
      <c r="K90" s="14">
        <f>(I90/J90)*100000</f>
        <v>341.88034188034186</v>
      </c>
      <c r="L90" s="6" t="str">
        <f>IF(K90=0,"Silencioso",IF(AND(K90&gt;0,K90&lt;100),"Baixa",IF(AND(K90&gt;=100,K90&lt;300),"Média",IF(K90&gt;=300,"Alta","Avaliar"))))</f>
        <v>Alta</v>
      </c>
      <c r="M90" s="69"/>
      <c r="N90" s="69"/>
      <c r="O90" s="69"/>
      <c r="P90" s="27"/>
      <c r="Q90" s="80"/>
      <c r="R90" s="69"/>
    </row>
    <row r="91" spans="1:18" ht="15.75" x14ac:dyDescent="0.25">
      <c r="A91" s="16">
        <v>87</v>
      </c>
      <c r="B91" s="23">
        <v>310820</v>
      </c>
      <c r="C91" s="56" t="s">
        <v>80</v>
      </c>
      <c r="D91" s="23" t="s">
        <v>120</v>
      </c>
      <c r="E91" s="13">
        <v>0</v>
      </c>
      <c r="F91" s="13">
        <v>0</v>
      </c>
      <c r="G91" s="13">
        <v>0</v>
      </c>
      <c r="H91" s="13">
        <v>0</v>
      </c>
      <c r="I91" s="21">
        <f>E91+F91+G91+H91</f>
        <v>0</v>
      </c>
      <c r="J91" s="18">
        <v>5764</v>
      </c>
      <c r="K91" s="14">
        <f>(I91/J91)*100000</f>
        <v>0</v>
      </c>
      <c r="L91" s="6" t="str">
        <f>IF(K91=0,"Silencioso",IF(AND(K91&gt;0,K91&lt;100),"Baixa",IF(AND(K91&gt;=100,K91&lt;300),"Média",IF(K91&gt;=300,"Alta","Avaliar"))))</f>
        <v>Silencioso</v>
      </c>
      <c r="M91" s="56"/>
      <c r="N91" s="56"/>
      <c r="O91" s="56"/>
      <c r="P91" s="27"/>
      <c r="Q91" s="27"/>
      <c r="R91" s="69"/>
    </row>
    <row r="92" spans="1:18" ht="15.75" x14ac:dyDescent="0.25">
      <c r="A92" s="16">
        <v>88</v>
      </c>
      <c r="B92" s="23">
        <v>310825</v>
      </c>
      <c r="C92" s="56" t="s">
        <v>121</v>
      </c>
      <c r="D92" s="23" t="s">
        <v>122</v>
      </c>
      <c r="E92" s="13">
        <v>0</v>
      </c>
      <c r="F92" s="13">
        <v>2</v>
      </c>
      <c r="G92" s="13">
        <v>0</v>
      </c>
      <c r="H92" s="13">
        <v>0</v>
      </c>
      <c r="I92" s="21">
        <f>E92+F92+G92+H92</f>
        <v>2</v>
      </c>
      <c r="J92" s="18">
        <v>10951</v>
      </c>
      <c r="K92" s="14">
        <f>(I92/J92)*100000</f>
        <v>18.263172313030775</v>
      </c>
      <c r="L92" s="6" t="str">
        <f>IF(K92=0,"Silencioso",IF(AND(K92&gt;0,K92&lt;100),"Baixa",IF(AND(K92&gt;=100,K92&lt;300),"Média",IF(K92&gt;=300,"Alta","Avaliar"))))</f>
        <v>Baixa</v>
      </c>
      <c r="P92" s="27"/>
      <c r="Q92" s="27"/>
      <c r="R92" s="69"/>
    </row>
    <row r="93" spans="1:18" ht="15.75" x14ac:dyDescent="0.25">
      <c r="A93" s="16">
        <v>89</v>
      </c>
      <c r="B93" s="23">
        <v>310830</v>
      </c>
      <c r="C93" s="56" t="s">
        <v>36</v>
      </c>
      <c r="D93" s="23" t="s">
        <v>123</v>
      </c>
      <c r="E93" s="13">
        <v>0</v>
      </c>
      <c r="F93" s="13">
        <v>0</v>
      </c>
      <c r="G93" s="13">
        <v>0</v>
      </c>
      <c r="H93" s="13">
        <v>0</v>
      </c>
      <c r="I93" s="21">
        <f>E93+F93+G93+H93</f>
        <v>0</v>
      </c>
      <c r="J93" s="18">
        <v>19055</v>
      </c>
      <c r="K93" s="14">
        <f>(I93/J93)*100000</f>
        <v>0</v>
      </c>
      <c r="L93" s="6" t="str">
        <f>IF(K93=0,"Silencioso",IF(AND(K93&gt;0,K93&lt;100),"Baixa",IF(AND(K93&gt;=100,K93&lt;300),"Média",IF(K93&gt;=300,"Alta","Avaliar"))))</f>
        <v>Silencioso</v>
      </c>
      <c r="M93" s="69"/>
      <c r="N93" s="69"/>
      <c r="O93" s="69"/>
      <c r="P93" s="27"/>
      <c r="Q93" s="27"/>
      <c r="R93" s="69"/>
    </row>
    <row r="94" spans="1:18" ht="15.75" x14ac:dyDescent="0.25">
      <c r="A94" s="16">
        <v>90</v>
      </c>
      <c r="B94" s="23">
        <v>310840</v>
      </c>
      <c r="C94" s="56" t="s">
        <v>40</v>
      </c>
      <c r="D94" s="23" t="s">
        <v>124</v>
      </c>
      <c r="E94" s="13">
        <v>0</v>
      </c>
      <c r="F94" s="13">
        <v>0</v>
      </c>
      <c r="G94" s="13">
        <v>0</v>
      </c>
      <c r="H94" s="13">
        <v>0</v>
      </c>
      <c r="I94" s="21">
        <f>E94+F94+G94+H94</f>
        <v>0</v>
      </c>
      <c r="J94" s="18">
        <v>15322</v>
      </c>
      <c r="K94" s="14">
        <f>(I94/J94)*100000</f>
        <v>0</v>
      </c>
      <c r="L94" s="6" t="str">
        <f>IF(K94=0,"Silencioso",IF(AND(K94&gt;0,K94&lt;100),"Baixa",IF(AND(K94&gt;=100,K94&lt;300),"Média",IF(K94&gt;=300,"Alta","Avaliar"))))</f>
        <v>Silencioso</v>
      </c>
      <c r="M94" s="69"/>
      <c r="N94" s="69"/>
      <c r="O94" s="69"/>
      <c r="P94" s="27"/>
      <c r="Q94" s="27"/>
      <c r="R94" s="69"/>
    </row>
    <row r="95" spans="1:18" ht="15.75" x14ac:dyDescent="0.25">
      <c r="A95" s="16">
        <v>91</v>
      </c>
      <c r="B95" s="23">
        <v>310850</v>
      </c>
      <c r="C95" s="56" t="s">
        <v>102</v>
      </c>
      <c r="D95" s="23" t="s">
        <v>125</v>
      </c>
      <c r="E95" s="13">
        <v>4</v>
      </c>
      <c r="F95" s="13">
        <v>3</v>
      </c>
      <c r="G95" s="13">
        <v>0</v>
      </c>
      <c r="H95" s="13">
        <v>0</v>
      </c>
      <c r="I95" s="21">
        <f>E95+F95+G95+H95</f>
        <v>7</v>
      </c>
      <c r="J95" s="18">
        <v>6540</v>
      </c>
      <c r="K95" s="14">
        <f>(I95/J95)*100000</f>
        <v>107.03363914373088</v>
      </c>
      <c r="L95" s="6" t="str">
        <f>IF(K95=0,"Silencioso",IF(AND(K95&gt;0,K95&lt;100),"Baixa",IF(AND(K95&gt;=100,K95&lt;300),"Média",IF(K95&gt;=300,"Alta","Avaliar"))))</f>
        <v>Média</v>
      </c>
      <c r="M95" s="17"/>
      <c r="N95" s="17"/>
      <c r="O95" s="17"/>
      <c r="P95" s="27"/>
      <c r="Q95" s="80"/>
      <c r="R95" s="69"/>
    </row>
    <row r="96" spans="1:18" ht="15.75" x14ac:dyDescent="0.25">
      <c r="A96" s="16">
        <v>92</v>
      </c>
      <c r="B96" s="23">
        <v>310870</v>
      </c>
      <c r="C96" s="56" t="s">
        <v>62</v>
      </c>
      <c r="D96" s="23" t="s">
        <v>126</v>
      </c>
      <c r="E96" s="13">
        <v>0</v>
      </c>
      <c r="F96" s="13">
        <v>0</v>
      </c>
      <c r="G96" s="13">
        <v>0</v>
      </c>
      <c r="H96" s="13">
        <v>0</v>
      </c>
      <c r="I96" s="21">
        <f>E96+F96+G96+H96</f>
        <v>0</v>
      </c>
      <c r="J96" s="18">
        <v>4550</v>
      </c>
      <c r="K96" s="14">
        <f>(I96/J96)*100000</f>
        <v>0</v>
      </c>
      <c r="L96" s="6" t="str">
        <f>IF(K96=0,"Silencioso",IF(AND(K96&gt;0,K96&lt;100),"Baixa",IF(AND(K96&gt;=100,K96&lt;300),"Média",IF(K96&gt;=300,"Alta","Avaliar"))))</f>
        <v>Silencioso</v>
      </c>
      <c r="P96" s="27"/>
      <c r="Q96" s="27"/>
      <c r="R96" s="69"/>
    </row>
    <row r="97" spans="1:18" ht="15.75" x14ac:dyDescent="0.25">
      <c r="A97" s="16">
        <v>93</v>
      </c>
      <c r="B97" s="23">
        <v>310855</v>
      </c>
      <c r="C97" s="56" t="s">
        <v>71</v>
      </c>
      <c r="D97" s="23" t="s">
        <v>127</v>
      </c>
      <c r="E97" s="13">
        <v>3</v>
      </c>
      <c r="F97" s="13">
        <v>4</v>
      </c>
      <c r="G97" s="13">
        <v>0</v>
      </c>
      <c r="H97" s="13">
        <v>0</v>
      </c>
      <c r="I97" s="21">
        <f>E97+F97+G97+H97</f>
        <v>7</v>
      </c>
      <c r="J97" s="18">
        <v>16105</v>
      </c>
      <c r="K97" s="14">
        <f>(I97/J97)*100000</f>
        <v>43.464762496119221</v>
      </c>
      <c r="L97" s="6" t="str">
        <f>IF(K97=0,"Silencioso",IF(AND(K97&gt;0,K97&lt;100),"Baixa",IF(AND(K97&gt;=100,K97&lt;300),"Média",IF(K97&gt;=300,"Alta","Avaliar"))))</f>
        <v>Baixa</v>
      </c>
      <c r="M97" s="69"/>
      <c r="N97" s="69"/>
      <c r="O97" s="69"/>
      <c r="P97" s="27"/>
      <c r="Q97" s="27"/>
      <c r="R97" s="69"/>
    </row>
    <row r="98" spans="1:18" ht="15.75" x14ac:dyDescent="0.25">
      <c r="A98" s="16">
        <v>94</v>
      </c>
      <c r="B98" s="23">
        <v>310860</v>
      </c>
      <c r="C98" s="56" t="s">
        <v>121</v>
      </c>
      <c r="D98" s="23" t="s">
        <v>128</v>
      </c>
      <c r="E98" s="13">
        <v>26</v>
      </c>
      <c r="F98" s="13">
        <v>33</v>
      </c>
      <c r="G98" s="13">
        <v>17</v>
      </c>
      <c r="H98" s="13">
        <v>8</v>
      </c>
      <c r="I98" s="21">
        <f>E98+F98+G98+H98</f>
        <v>84</v>
      </c>
      <c r="J98" s="18">
        <v>32732</v>
      </c>
      <c r="K98" s="14">
        <f>(I98/J98)*100000</f>
        <v>256.6295979469632</v>
      </c>
      <c r="L98" s="6" t="str">
        <f>IF(K98=0,"Silencioso",IF(AND(K98&gt;0,K98&lt;100),"Baixa",IF(AND(K98&gt;=100,K98&lt;300),"Média",IF(K98&gt;=300,"Alta","Avaliar"))))</f>
        <v>Média</v>
      </c>
      <c r="M98" s="69"/>
      <c r="N98" s="69"/>
      <c r="O98" s="69"/>
      <c r="P98" s="27"/>
      <c r="Q98" s="80"/>
      <c r="R98" s="69"/>
    </row>
    <row r="99" spans="1:18" ht="15.75" x14ac:dyDescent="0.25">
      <c r="A99" s="16">
        <v>95</v>
      </c>
      <c r="B99" s="23">
        <v>310890</v>
      </c>
      <c r="C99" s="56" t="s">
        <v>36</v>
      </c>
      <c r="D99" s="23" t="s">
        <v>856</v>
      </c>
      <c r="E99" s="13">
        <v>0</v>
      </c>
      <c r="F99" s="13">
        <v>0</v>
      </c>
      <c r="G99" s="13">
        <v>0</v>
      </c>
      <c r="H99" s="13">
        <v>0</v>
      </c>
      <c r="I99" s="21">
        <f>E99+F99+G99+H99</f>
        <v>0</v>
      </c>
      <c r="J99" s="18">
        <v>14889</v>
      </c>
      <c r="K99" s="14">
        <f>(I99/J99)*100000</f>
        <v>0</v>
      </c>
      <c r="L99" s="6" t="str">
        <f>IF(K99=0,"Silencioso",IF(AND(K99&gt;0,K99&lt;100),"Baixa",IF(AND(K99&gt;=100,K99&lt;300),"Média",IF(K99&gt;=300,"Alta","Avaliar"))))</f>
        <v>Silencioso</v>
      </c>
      <c r="M99" s="69"/>
      <c r="N99" s="69"/>
      <c r="O99" s="69"/>
      <c r="P99" s="27"/>
      <c r="Q99" s="27"/>
      <c r="R99" s="69"/>
    </row>
    <row r="100" spans="1:18" ht="15.75" x14ac:dyDescent="0.25">
      <c r="A100" s="16">
        <v>96</v>
      </c>
      <c r="B100" s="23">
        <v>310880</v>
      </c>
      <c r="C100" s="56" t="s">
        <v>20</v>
      </c>
      <c r="D100" s="23" t="s">
        <v>129</v>
      </c>
      <c r="E100" s="13">
        <v>0</v>
      </c>
      <c r="F100" s="13">
        <v>0</v>
      </c>
      <c r="G100" s="13">
        <v>0</v>
      </c>
      <c r="H100" s="13">
        <v>0</v>
      </c>
      <c r="I100" s="21">
        <f>E100+F100+G100+H100</f>
        <v>0</v>
      </c>
      <c r="J100" s="18">
        <v>5003</v>
      </c>
      <c r="K100" s="14">
        <f>(I100/J100)*100000</f>
        <v>0</v>
      </c>
      <c r="L100" s="6" t="str">
        <f>IF(K100=0,"Silencioso",IF(AND(K100&gt;0,K100&lt;100),"Baixa",IF(AND(K100&gt;=100,K100&lt;300),"Média",IF(K100&gt;=300,"Alta","Avaliar"))))</f>
        <v>Silencioso</v>
      </c>
      <c r="M100" s="69"/>
      <c r="N100" s="69"/>
      <c r="O100" s="69"/>
      <c r="P100" s="27"/>
      <c r="Q100" s="27"/>
      <c r="R100" s="69"/>
    </row>
    <row r="101" spans="1:18" ht="15.75" x14ac:dyDescent="0.25">
      <c r="A101" s="16">
        <v>97</v>
      </c>
      <c r="B101" s="23">
        <v>310900</v>
      </c>
      <c r="C101" s="56" t="s">
        <v>98</v>
      </c>
      <c r="D101" s="23" t="s">
        <v>130</v>
      </c>
      <c r="E101" s="13">
        <v>0</v>
      </c>
      <c r="F101" s="13">
        <v>0</v>
      </c>
      <c r="G101" s="13">
        <v>1</v>
      </c>
      <c r="H101" s="13">
        <v>0</v>
      </c>
      <c r="I101" s="21">
        <f>E101+F101+G101+H101</f>
        <v>1</v>
      </c>
      <c r="J101" s="18">
        <v>38863</v>
      </c>
      <c r="K101" s="14">
        <f>(I101/J101)*100000</f>
        <v>2.5731415485165838</v>
      </c>
      <c r="L101" s="6" t="str">
        <f>IF(K101=0,"Silencioso",IF(AND(K101&gt;0,K101&lt;100),"Baixa",IF(AND(K101&gt;=100,K101&lt;300),"Média",IF(K101&gt;=300,"Alta","Avaliar"))))</f>
        <v>Baixa</v>
      </c>
      <c r="M101" s="69"/>
      <c r="N101" s="69"/>
      <c r="O101" s="69"/>
      <c r="P101" s="27"/>
      <c r="Q101" s="27"/>
      <c r="R101" s="69"/>
    </row>
    <row r="102" spans="1:18" ht="15.75" x14ac:dyDescent="0.25">
      <c r="A102" s="16">
        <v>98</v>
      </c>
      <c r="B102" s="23">
        <v>310910</v>
      </c>
      <c r="C102" s="56" t="s">
        <v>36</v>
      </c>
      <c r="D102" s="23" t="s">
        <v>131</v>
      </c>
      <c r="E102" s="13">
        <v>0</v>
      </c>
      <c r="F102" s="13">
        <v>0</v>
      </c>
      <c r="G102" s="13">
        <v>0</v>
      </c>
      <c r="H102" s="13">
        <v>0</v>
      </c>
      <c r="I102" s="21">
        <f>E102+F102+G102+H102</f>
        <v>0</v>
      </c>
      <c r="J102" s="18">
        <v>11233</v>
      </c>
      <c r="K102" s="14">
        <f>(I102/J102)*100000</f>
        <v>0</v>
      </c>
      <c r="L102" s="6" t="str">
        <f>IF(K102=0,"Silencioso",IF(AND(K102&gt;0,K102&lt;100),"Baixa",IF(AND(K102&gt;=100,K102&lt;300),"Média",IF(K102&gt;=300,"Alta","Avaliar"))))</f>
        <v>Silencioso</v>
      </c>
      <c r="M102" s="68"/>
      <c r="N102" s="68"/>
      <c r="O102" s="68"/>
      <c r="P102" s="27"/>
      <c r="Q102" s="27"/>
      <c r="R102" s="69"/>
    </row>
    <row r="103" spans="1:18" ht="15.75" x14ac:dyDescent="0.25">
      <c r="A103" s="16">
        <v>99</v>
      </c>
      <c r="B103" s="23">
        <v>310920</v>
      </c>
      <c r="C103" s="56" t="s">
        <v>11</v>
      </c>
      <c r="D103" s="23" t="s">
        <v>132</v>
      </c>
      <c r="E103" s="13">
        <v>6</v>
      </c>
      <c r="F103" s="13">
        <v>4</v>
      </c>
      <c r="G103" s="13">
        <v>6</v>
      </c>
      <c r="H103" s="13">
        <v>0</v>
      </c>
      <c r="I103" s="21">
        <f>E103+F103+G103+H103</f>
        <v>16</v>
      </c>
      <c r="J103" s="18">
        <v>10594</v>
      </c>
      <c r="K103" s="14">
        <f>(I103/J103)*100000</f>
        <v>151.02888427411742</v>
      </c>
      <c r="L103" s="6" t="str">
        <f>IF(K103=0,"Silencioso",IF(AND(K103&gt;0,K103&lt;100),"Baixa",IF(AND(K103&gt;=100,K103&lt;300),"Média",IF(K103&gt;=300,"Alta","Avaliar"))))</f>
        <v>Média</v>
      </c>
      <c r="M103" s="17"/>
      <c r="N103" s="17"/>
      <c r="O103" s="17"/>
      <c r="P103" s="27"/>
      <c r="Q103" s="80"/>
      <c r="R103" s="69"/>
    </row>
    <row r="104" spans="1:18" ht="15.75" x14ac:dyDescent="0.25">
      <c r="A104" s="16">
        <v>100</v>
      </c>
      <c r="B104" s="23">
        <v>310925</v>
      </c>
      <c r="C104" s="56" t="s">
        <v>20</v>
      </c>
      <c r="D104" s="23" t="s">
        <v>133</v>
      </c>
      <c r="E104" s="13">
        <v>1</v>
      </c>
      <c r="F104" s="13">
        <v>0</v>
      </c>
      <c r="G104" s="13">
        <v>0</v>
      </c>
      <c r="H104" s="13">
        <v>0</v>
      </c>
      <c r="I104" s="21">
        <f>E104+F104+G104+H104</f>
        <v>1</v>
      </c>
      <c r="J104" s="18">
        <v>4146</v>
      </c>
      <c r="K104" s="14">
        <f>(I104/J104)*100000</f>
        <v>24.119633381572601</v>
      </c>
      <c r="L104" s="6" t="str">
        <f>IF(K104=0,"Silencioso",IF(AND(K104&gt;0,K104&lt;100),"Baixa",IF(AND(K104&gt;=100,K104&lt;300),"Média",IF(K104&gt;=300,"Alta","Avaliar"))))</f>
        <v>Baixa</v>
      </c>
      <c r="M104" s="69"/>
      <c r="N104" s="69"/>
      <c r="O104" s="69"/>
      <c r="P104" s="27"/>
      <c r="Q104" s="27"/>
      <c r="R104" s="69"/>
    </row>
    <row r="105" spans="1:18" ht="15.75" x14ac:dyDescent="0.25">
      <c r="A105" s="16">
        <v>101</v>
      </c>
      <c r="B105" s="23">
        <v>310930</v>
      </c>
      <c r="C105" s="56" t="s">
        <v>80</v>
      </c>
      <c r="D105" s="23" t="s">
        <v>134</v>
      </c>
      <c r="E105" s="13">
        <v>43</v>
      </c>
      <c r="F105" s="13">
        <v>41</v>
      </c>
      <c r="G105" s="13">
        <v>96</v>
      </c>
      <c r="H105" s="13">
        <v>78</v>
      </c>
      <c r="I105" s="21">
        <f>E105+F105+G105+H105</f>
        <v>258</v>
      </c>
      <c r="J105" s="18">
        <v>24689</v>
      </c>
      <c r="K105" s="14">
        <f>(I105/J105)*100000</f>
        <v>1044.9997974806595</v>
      </c>
      <c r="L105" s="6" t="str">
        <f>IF(K105=0,"Silencioso",IF(AND(K105&gt;0,K105&lt;100),"Baixa",IF(AND(K105&gt;=100,K105&lt;300),"Média",IF(K105&gt;=300,"Alta","Avaliar"))))</f>
        <v>Alta</v>
      </c>
      <c r="M105" s="56"/>
      <c r="N105" s="56"/>
      <c r="O105" s="56"/>
      <c r="P105" s="27"/>
      <c r="Q105" s="80"/>
      <c r="R105" s="69"/>
    </row>
    <row r="106" spans="1:18" ht="15.75" x14ac:dyDescent="0.25">
      <c r="A106" s="16">
        <v>102</v>
      </c>
      <c r="B106" s="23">
        <v>310940</v>
      </c>
      <c r="C106" s="56" t="s">
        <v>135</v>
      </c>
      <c r="D106" s="23" t="s">
        <v>136</v>
      </c>
      <c r="E106" s="13">
        <v>28</v>
      </c>
      <c r="F106" s="13">
        <v>28</v>
      </c>
      <c r="G106" s="13">
        <v>13</v>
      </c>
      <c r="H106" s="13">
        <v>2</v>
      </c>
      <c r="I106" s="21">
        <f>E106+F106+G106+H106</f>
        <v>71</v>
      </c>
      <c r="J106" s="18">
        <v>28335</v>
      </c>
      <c r="K106" s="14">
        <f>(I106/J106)*100000</f>
        <v>250.57349567672492</v>
      </c>
      <c r="L106" s="6" t="str">
        <f>IF(K106=0,"Silencioso",IF(AND(K106&gt;0,K106&lt;100),"Baixa",IF(AND(K106&gt;=100,K106&lt;300),"Média",IF(K106&gt;=300,"Alta","Avaliar"))))</f>
        <v>Média</v>
      </c>
      <c r="P106" s="27"/>
      <c r="Q106" s="80"/>
      <c r="R106" s="69"/>
    </row>
    <row r="107" spans="1:18" ht="15.75" x14ac:dyDescent="0.25">
      <c r="A107" s="16">
        <v>103</v>
      </c>
      <c r="B107" s="23">
        <v>310945</v>
      </c>
      <c r="C107" s="56" t="s">
        <v>80</v>
      </c>
      <c r="D107" s="23" t="s">
        <v>137</v>
      </c>
      <c r="E107" s="13">
        <v>1</v>
      </c>
      <c r="F107" s="13">
        <v>0</v>
      </c>
      <c r="G107" s="13">
        <v>0</v>
      </c>
      <c r="H107" s="13">
        <v>1</v>
      </c>
      <c r="I107" s="21">
        <f>E107+F107+G107+H107</f>
        <v>2</v>
      </c>
      <c r="J107" s="18">
        <v>6940</v>
      </c>
      <c r="K107" s="14">
        <f>(I107/J107)*100000</f>
        <v>28.818443804034583</v>
      </c>
      <c r="L107" s="6" t="str">
        <f>IF(K107=0,"Silencioso",IF(AND(K107&gt;0,K107&lt;100),"Baixa",IF(AND(K107&gt;=100,K107&lt;300),"Média",IF(K107&gt;=300,"Alta","Avaliar"))))</f>
        <v>Baixa</v>
      </c>
      <c r="M107" s="69"/>
      <c r="N107" s="69"/>
      <c r="O107" s="69"/>
      <c r="P107" s="27"/>
      <c r="Q107" s="27"/>
      <c r="R107" s="69"/>
    </row>
    <row r="108" spans="1:18" ht="15.75" x14ac:dyDescent="0.25">
      <c r="A108" s="16">
        <v>104</v>
      </c>
      <c r="B108" s="23">
        <v>310950</v>
      </c>
      <c r="C108" s="56" t="s">
        <v>40</v>
      </c>
      <c r="D108" s="23" t="s">
        <v>138</v>
      </c>
      <c r="E108" s="13">
        <v>0</v>
      </c>
      <c r="F108" s="13">
        <v>1</v>
      </c>
      <c r="G108" s="13">
        <v>0</v>
      </c>
      <c r="H108" s="13">
        <v>1</v>
      </c>
      <c r="I108" s="21">
        <f>E108+F108+G108+H108</f>
        <v>2</v>
      </c>
      <c r="J108" s="18">
        <v>14330</v>
      </c>
      <c r="K108" s="14">
        <f>(I108/J108)*100000</f>
        <v>13.956734124214934</v>
      </c>
      <c r="L108" s="6" t="str">
        <f>IF(K108=0,"Silencioso",IF(AND(K108&gt;0,K108&lt;100),"Baixa",IF(AND(K108&gt;=100,K108&lt;300),"Média",IF(K108&gt;=300,"Alta","Avaliar"))))</f>
        <v>Baixa</v>
      </c>
      <c r="M108" s="69"/>
      <c r="N108" s="69"/>
      <c r="O108" s="69"/>
      <c r="P108" s="27"/>
      <c r="Q108" s="27"/>
      <c r="R108" s="69"/>
    </row>
    <row r="109" spans="1:18" ht="15.75" x14ac:dyDescent="0.25">
      <c r="A109" s="16">
        <v>105</v>
      </c>
      <c r="B109" s="23">
        <v>310960</v>
      </c>
      <c r="C109" s="56" t="s">
        <v>11</v>
      </c>
      <c r="D109" s="23" t="s">
        <v>139</v>
      </c>
      <c r="E109" s="13">
        <v>0</v>
      </c>
      <c r="F109" s="13">
        <v>0</v>
      </c>
      <c r="G109" s="13">
        <v>0</v>
      </c>
      <c r="H109" s="13">
        <v>1</v>
      </c>
      <c r="I109" s="21">
        <f>E109+F109+G109+H109</f>
        <v>1</v>
      </c>
      <c r="J109" s="18">
        <v>3710</v>
      </c>
      <c r="K109" s="14">
        <f>(I109/J109)*100000</f>
        <v>26.954177897574127</v>
      </c>
      <c r="L109" s="6" t="str">
        <f>IF(K109=0,"Silencioso",IF(AND(K109&gt;0,K109&lt;100),"Baixa",IF(AND(K109&gt;=100,K109&lt;300),"Média",IF(K109&gt;=300,"Alta","Avaliar"))))</f>
        <v>Baixa</v>
      </c>
      <c r="M109" s="56"/>
      <c r="N109" s="56"/>
      <c r="O109" s="56"/>
      <c r="P109" s="27"/>
      <c r="Q109" s="27"/>
      <c r="R109" s="69"/>
    </row>
    <row r="110" spans="1:18" ht="15.75" x14ac:dyDescent="0.25">
      <c r="A110" s="16">
        <v>106</v>
      </c>
      <c r="B110" s="23">
        <v>310970</v>
      </c>
      <c r="C110" s="56" t="s">
        <v>36</v>
      </c>
      <c r="D110" s="23" t="s">
        <v>140</v>
      </c>
      <c r="E110" s="13">
        <v>0</v>
      </c>
      <c r="F110" s="13">
        <v>0</v>
      </c>
      <c r="G110" s="13">
        <v>1</v>
      </c>
      <c r="H110" s="13">
        <v>0</v>
      </c>
      <c r="I110" s="21">
        <f>E110+F110+G110+H110</f>
        <v>1</v>
      </c>
      <c r="J110" s="18">
        <v>11646</v>
      </c>
      <c r="K110" s="14">
        <f>(I110/J110)*100000</f>
        <v>8.5866391894212608</v>
      </c>
      <c r="L110" s="6" t="str">
        <f>IF(K110=0,"Silencioso",IF(AND(K110&gt;0,K110&lt;100),"Baixa",IF(AND(K110&gt;=100,K110&lt;300),"Média",IF(K110&gt;=300,"Alta","Avaliar"))))</f>
        <v>Baixa</v>
      </c>
      <c r="M110" s="69"/>
      <c r="N110" s="69"/>
      <c r="O110" s="69"/>
      <c r="P110" s="27"/>
      <c r="Q110" s="27"/>
      <c r="R110" s="69"/>
    </row>
    <row r="111" spans="1:18" ht="15.75" x14ac:dyDescent="0.25">
      <c r="A111" s="16">
        <v>107</v>
      </c>
      <c r="B111" s="23">
        <v>310270</v>
      </c>
      <c r="C111" s="56" t="s">
        <v>30</v>
      </c>
      <c r="D111" s="23" t="s">
        <v>141</v>
      </c>
      <c r="E111" s="13">
        <v>0</v>
      </c>
      <c r="F111" s="13">
        <v>0</v>
      </c>
      <c r="G111" s="13">
        <v>0</v>
      </c>
      <c r="H111" s="13">
        <v>0</v>
      </c>
      <c r="I111" s="21">
        <f>E111+F111+G111+H111</f>
        <v>0</v>
      </c>
      <c r="J111" s="18">
        <v>9479</v>
      </c>
      <c r="K111" s="14">
        <f>(I111/J111)*100000</f>
        <v>0</v>
      </c>
      <c r="L111" s="6" t="str">
        <f>IF(K111=0,"Silencioso",IF(AND(K111&gt;0,K111&lt;100),"Baixa",IF(AND(K111&gt;=100,K111&lt;300),"Média",IF(K111&gt;=300,"Alta","Avaliar"))))</f>
        <v>Silencioso</v>
      </c>
      <c r="M111" s="69"/>
      <c r="N111" s="69"/>
      <c r="O111" s="69"/>
      <c r="P111" s="27"/>
      <c r="Q111" s="27"/>
      <c r="R111" s="69"/>
    </row>
    <row r="112" spans="1:18" ht="15.75" x14ac:dyDescent="0.25">
      <c r="A112" s="16">
        <v>108</v>
      </c>
      <c r="B112" s="23">
        <v>310980</v>
      </c>
      <c r="C112" s="56" t="s">
        <v>142</v>
      </c>
      <c r="D112" s="23" t="s">
        <v>143</v>
      </c>
      <c r="E112" s="13">
        <v>2</v>
      </c>
      <c r="F112" s="13">
        <v>1</v>
      </c>
      <c r="G112" s="13">
        <v>2</v>
      </c>
      <c r="H112" s="13">
        <v>0</v>
      </c>
      <c r="I112" s="21">
        <f>E112+F112+G112+H112</f>
        <v>5</v>
      </c>
      <c r="J112" s="18">
        <v>2691</v>
      </c>
      <c r="K112" s="14">
        <f>(I112/J112)*100000</f>
        <v>185.80453363062057</v>
      </c>
      <c r="L112" s="6" t="str">
        <f>IF(K112=0,"Silencioso",IF(AND(K112&gt;0,K112&lt;100),"Baixa",IF(AND(K112&gt;=100,K112&lt;300),"Média",IF(K112&gt;=300,"Alta","Avaliar"))))</f>
        <v>Média</v>
      </c>
      <c r="M112" s="68"/>
      <c r="N112" s="68"/>
      <c r="O112" s="68"/>
      <c r="P112" s="27"/>
      <c r="Q112" s="80"/>
      <c r="R112" s="69"/>
    </row>
    <row r="113" spans="1:18" ht="15.75" x14ac:dyDescent="0.25">
      <c r="A113" s="16">
        <v>109</v>
      </c>
      <c r="B113" s="23">
        <v>310990</v>
      </c>
      <c r="C113" s="56" t="s">
        <v>11</v>
      </c>
      <c r="D113" s="23" t="s">
        <v>144</v>
      </c>
      <c r="E113" s="13">
        <v>2</v>
      </c>
      <c r="F113" s="13">
        <v>4</v>
      </c>
      <c r="G113" s="13">
        <v>4</v>
      </c>
      <c r="H113" s="13">
        <v>3</v>
      </c>
      <c r="I113" s="21">
        <f>E113+F113+G113+H113</f>
        <v>13</v>
      </c>
      <c r="J113" s="18">
        <v>11399</v>
      </c>
      <c r="K113" s="14">
        <f>(I113/J113)*100000</f>
        <v>114.0450916747083</v>
      </c>
      <c r="L113" s="6" t="str">
        <f>IF(K113=0,"Silencioso",IF(AND(K113&gt;0,K113&lt;100),"Baixa",IF(AND(K113&gt;=100,K113&lt;300),"Média",IF(K113&gt;=300,"Alta","Avaliar"))))</f>
        <v>Média</v>
      </c>
      <c r="M113" s="69"/>
      <c r="N113" s="69"/>
      <c r="O113" s="69"/>
      <c r="P113" s="27"/>
      <c r="Q113" s="80"/>
      <c r="R113" s="69"/>
    </row>
    <row r="114" spans="1:18" ht="15.75" x14ac:dyDescent="0.25">
      <c r="A114" s="16">
        <v>110</v>
      </c>
      <c r="B114" s="23">
        <v>311000</v>
      </c>
      <c r="C114" s="56" t="s">
        <v>98</v>
      </c>
      <c r="D114" s="23" t="s">
        <v>145</v>
      </c>
      <c r="E114" s="13">
        <v>2</v>
      </c>
      <c r="F114" s="13">
        <v>1</v>
      </c>
      <c r="G114" s="13">
        <v>2</v>
      </c>
      <c r="H114" s="13">
        <v>5</v>
      </c>
      <c r="I114" s="21">
        <f>E114+F114+G114+H114</f>
        <v>10</v>
      </c>
      <c r="J114" s="18">
        <v>44377</v>
      </c>
      <c r="K114" s="14">
        <f>(I114/J114)*100000</f>
        <v>22.534195641886562</v>
      </c>
      <c r="L114" s="6" t="str">
        <f>IF(K114=0,"Silencioso",IF(AND(K114&gt;0,K114&lt;100),"Baixa",IF(AND(K114&gt;=100,K114&lt;300),"Média",IF(K114&gt;=300,"Alta","Avaliar"))))</f>
        <v>Baixa</v>
      </c>
      <c r="M114" s="69"/>
      <c r="N114" s="69"/>
      <c r="O114" s="69"/>
      <c r="P114" s="27"/>
      <c r="Q114" s="27"/>
      <c r="R114" s="69"/>
    </row>
    <row r="115" spans="1:18" ht="15.75" x14ac:dyDescent="0.25">
      <c r="A115" s="16">
        <v>111</v>
      </c>
      <c r="B115" s="23">
        <v>311010</v>
      </c>
      <c r="C115" s="56" t="s">
        <v>14</v>
      </c>
      <c r="D115" s="23" t="s">
        <v>146</v>
      </c>
      <c r="E115" s="13">
        <v>0</v>
      </c>
      <c r="F115" s="13">
        <v>0</v>
      </c>
      <c r="G115" s="13">
        <v>0</v>
      </c>
      <c r="H115" s="13">
        <v>0</v>
      </c>
      <c r="I115" s="21">
        <f>E115+F115+G115+H115</f>
        <v>0</v>
      </c>
      <c r="J115" s="18">
        <v>5440</v>
      </c>
      <c r="K115" s="14">
        <f>(I115/J115)*100000</f>
        <v>0</v>
      </c>
      <c r="L115" s="6" t="str">
        <f>IF(K115=0,"Silencioso",IF(AND(K115&gt;0,K115&lt;100),"Baixa",IF(AND(K115&gt;=100,K115&lt;300),"Média",IF(K115&gt;=300,"Alta","Avaliar"))))</f>
        <v>Silencioso</v>
      </c>
      <c r="M115" s="69"/>
      <c r="N115" s="69"/>
      <c r="O115" s="69"/>
      <c r="P115" s="27"/>
      <c r="Q115" s="27"/>
      <c r="R115" s="69"/>
    </row>
    <row r="116" spans="1:18" ht="15.75" x14ac:dyDescent="0.25">
      <c r="A116" s="16">
        <v>112</v>
      </c>
      <c r="B116" s="23">
        <v>311020</v>
      </c>
      <c r="C116" s="56" t="s">
        <v>17</v>
      </c>
      <c r="D116" s="23" t="s">
        <v>147</v>
      </c>
      <c r="E116" s="13">
        <v>0</v>
      </c>
      <c r="F116" s="13">
        <v>0</v>
      </c>
      <c r="G116" s="13">
        <v>0</v>
      </c>
      <c r="H116" s="13">
        <v>0</v>
      </c>
      <c r="I116" s="21">
        <f>E116+F116+G116+H116</f>
        <v>0</v>
      </c>
      <c r="J116" s="18">
        <v>4108</v>
      </c>
      <c r="K116" s="14">
        <f>(I116/J116)*100000</f>
        <v>0</v>
      </c>
      <c r="L116" s="6" t="str">
        <f>IF(K116=0,"Silencioso",IF(AND(K116&gt;0,K116&lt;100),"Baixa",IF(AND(K116&gt;=100,K116&lt;300),"Média",IF(K116&gt;=300,"Alta","Avaliar"))))</f>
        <v>Silencioso</v>
      </c>
      <c r="M116" s="69"/>
      <c r="N116" s="69"/>
      <c r="O116" s="69"/>
      <c r="P116" s="27"/>
      <c r="Q116" s="27"/>
      <c r="R116" s="69"/>
    </row>
    <row r="117" spans="1:18" ht="15.75" x14ac:dyDescent="0.25">
      <c r="A117" s="16">
        <v>113</v>
      </c>
      <c r="B117" s="23">
        <v>311030</v>
      </c>
      <c r="C117" s="56" t="s">
        <v>36</v>
      </c>
      <c r="D117" s="23" t="s">
        <v>148</v>
      </c>
      <c r="E117" s="13">
        <v>0</v>
      </c>
      <c r="F117" s="13">
        <v>0</v>
      </c>
      <c r="G117" s="13">
        <v>0</v>
      </c>
      <c r="H117" s="13">
        <v>0</v>
      </c>
      <c r="I117" s="21">
        <f>E117+F117+G117+H117</f>
        <v>0</v>
      </c>
      <c r="J117" s="18">
        <v>14529</v>
      </c>
      <c r="K117" s="14">
        <f>(I117/J117)*100000</f>
        <v>0</v>
      </c>
      <c r="L117" s="6" t="str">
        <f>IF(K117=0,"Silencioso",IF(AND(K117&gt;0,K117&lt;100),"Baixa",IF(AND(K117&gt;=100,K117&lt;300),"Média",IF(K117&gt;=300,"Alta","Avaliar"))))</f>
        <v>Silencioso</v>
      </c>
      <c r="M117" s="69"/>
      <c r="N117" s="69"/>
      <c r="O117" s="69"/>
      <c r="P117" s="27"/>
      <c r="Q117" s="27"/>
      <c r="R117" s="69"/>
    </row>
    <row r="118" spans="1:18" ht="15.75" x14ac:dyDescent="0.25">
      <c r="A118" s="16">
        <v>114</v>
      </c>
      <c r="B118" s="23">
        <v>311040</v>
      </c>
      <c r="C118" s="56" t="s">
        <v>26</v>
      </c>
      <c r="D118" s="23" t="s">
        <v>149</v>
      </c>
      <c r="E118" s="13">
        <v>0</v>
      </c>
      <c r="F118" s="13">
        <v>0</v>
      </c>
      <c r="G118" s="13">
        <v>0</v>
      </c>
      <c r="H118" s="13">
        <v>0</v>
      </c>
      <c r="I118" s="21">
        <f>E118+F118+G118+H118</f>
        <v>0</v>
      </c>
      <c r="J118" s="18">
        <v>3064</v>
      </c>
      <c r="K118" s="14">
        <f>(I118/J118)*100000</f>
        <v>0</v>
      </c>
      <c r="L118" s="6" t="str">
        <f>IF(K118=0,"Silencioso",IF(AND(K118&gt;0,K118&lt;100),"Baixa",IF(AND(K118&gt;=100,K118&lt;300),"Média",IF(K118&gt;=300,"Alta","Avaliar"))))</f>
        <v>Silencioso</v>
      </c>
      <c r="M118" s="69"/>
      <c r="N118" s="69"/>
      <c r="O118" s="69"/>
      <c r="P118" s="27"/>
      <c r="Q118" s="27"/>
      <c r="R118" s="69"/>
    </row>
    <row r="119" spans="1:18" ht="15.75" x14ac:dyDescent="0.25">
      <c r="A119" s="16">
        <v>115</v>
      </c>
      <c r="B119" s="23">
        <v>311050</v>
      </c>
      <c r="C119" s="56" t="s">
        <v>36</v>
      </c>
      <c r="D119" s="23" t="s">
        <v>150</v>
      </c>
      <c r="E119" s="13">
        <v>0</v>
      </c>
      <c r="F119" s="13">
        <v>0</v>
      </c>
      <c r="G119" s="13">
        <v>0</v>
      </c>
      <c r="H119" s="13">
        <v>0</v>
      </c>
      <c r="I119" s="21">
        <f>E119+F119+G119+H119</f>
        <v>0</v>
      </c>
      <c r="J119" s="18">
        <v>22057</v>
      </c>
      <c r="K119" s="14">
        <f>(I119/J119)*100000</f>
        <v>0</v>
      </c>
      <c r="L119" s="6" t="str">
        <f>IF(K119=0,"Silencioso",IF(AND(K119&gt;0,K119&lt;100),"Baixa",IF(AND(K119&gt;=100,K119&lt;300),"Média",IF(K119&gt;=300,"Alta","Avaliar"))))</f>
        <v>Silencioso</v>
      </c>
      <c r="M119" s="69"/>
      <c r="N119" s="69"/>
      <c r="O119" s="69"/>
      <c r="P119" s="27"/>
      <c r="Q119" s="27"/>
      <c r="R119" s="69"/>
    </row>
    <row r="120" spans="1:18" ht="15.75" x14ac:dyDescent="0.25">
      <c r="A120" s="16">
        <v>116</v>
      </c>
      <c r="B120" s="23">
        <v>311060</v>
      </c>
      <c r="C120" s="56" t="s">
        <v>36</v>
      </c>
      <c r="D120" s="23" t="s">
        <v>151</v>
      </c>
      <c r="E120" s="13">
        <v>0</v>
      </c>
      <c r="F120" s="13">
        <v>0</v>
      </c>
      <c r="G120" s="13">
        <v>0</v>
      </c>
      <c r="H120" s="13">
        <v>0</v>
      </c>
      <c r="I120" s="21">
        <f>E120+F120+G120+H120</f>
        <v>0</v>
      </c>
      <c r="J120" s="18">
        <v>29165</v>
      </c>
      <c r="K120" s="14">
        <f>(I120/J120)*100000</f>
        <v>0</v>
      </c>
      <c r="L120" s="6" t="str">
        <f>IF(K120=0,"Silencioso",IF(AND(K120&gt;0,K120&lt;100),"Baixa",IF(AND(K120&gt;=100,K120&lt;300),"Média",IF(K120&gt;=300,"Alta","Avaliar"))))</f>
        <v>Silencioso</v>
      </c>
      <c r="M120" s="69"/>
      <c r="N120" s="69"/>
      <c r="O120" s="69"/>
      <c r="P120" s="27"/>
      <c r="Q120" s="27"/>
      <c r="R120" s="69"/>
    </row>
    <row r="121" spans="1:18" ht="15.75" x14ac:dyDescent="0.25">
      <c r="A121" s="16">
        <v>117</v>
      </c>
      <c r="B121" s="23">
        <v>311070</v>
      </c>
      <c r="C121" s="56" t="s">
        <v>33</v>
      </c>
      <c r="D121" s="23" t="s">
        <v>152</v>
      </c>
      <c r="E121" s="13">
        <v>0</v>
      </c>
      <c r="F121" s="13">
        <v>0</v>
      </c>
      <c r="G121" s="13">
        <v>0</v>
      </c>
      <c r="H121" s="13">
        <v>0</v>
      </c>
      <c r="I121" s="21">
        <f>E121+F121+G121+H121</f>
        <v>0</v>
      </c>
      <c r="J121" s="18">
        <v>13053</v>
      </c>
      <c r="K121" s="14">
        <f>(I121/J121)*100000</f>
        <v>0</v>
      </c>
      <c r="L121" s="6" t="str">
        <f>IF(K121=0,"Silencioso",IF(AND(K121&gt;0,K121&lt;100),"Baixa",IF(AND(K121&gt;=100,K121&lt;300),"Média",IF(K121&gt;=300,"Alta","Avaliar"))))</f>
        <v>Silencioso</v>
      </c>
      <c r="M121" s="68"/>
      <c r="N121" s="68"/>
      <c r="O121" s="68"/>
      <c r="P121" s="27"/>
      <c r="Q121" s="27"/>
      <c r="R121" s="69"/>
    </row>
    <row r="122" spans="1:18" ht="15.75" x14ac:dyDescent="0.25">
      <c r="A122" s="16">
        <v>118</v>
      </c>
      <c r="B122" s="23">
        <v>311080</v>
      </c>
      <c r="C122" s="56" t="s">
        <v>28</v>
      </c>
      <c r="D122" s="23" t="s">
        <v>153</v>
      </c>
      <c r="E122" s="13">
        <v>1</v>
      </c>
      <c r="F122" s="13">
        <v>2</v>
      </c>
      <c r="G122" s="13">
        <v>0</v>
      </c>
      <c r="H122" s="13">
        <v>0</v>
      </c>
      <c r="I122" s="21">
        <f>E122+F122+G122+H122</f>
        <v>3</v>
      </c>
      <c r="J122" s="18">
        <v>3757</v>
      </c>
      <c r="K122" s="14">
        <f>(I122/J122)*100000</f>
        <v>79.850944902848013</v>
      </c>
      <c r="L122" s="6" t="str">
        <f>IF(K122=0,"Silencioso",IF(AND(K122&gt;0,K122&lt;100),"Baixa",IF(AND(K122&gt;=100,K122&lt;300),"Média",IF(K122&gt;=300,"Alta","Avaliar"))))</f>
        <v>Baixa</v>
      </c>
      <c r="P122" s="27"/>
      <c r="Q122" s="27"/>
      <c r="R122" s="69"/>
    </row>
    <row r="123" spans="1:18" ht="15.75" x14ac:dyDescent="0.25">
      <c r="A123" s="16">
        <v>119</v>
      </c>
      <c r="B123" s="23">
        <v>311090</v>
      </c>
      <c r="C123" s="56" t="s">
        <v>33</v>
      </c>
      <c r="D123" s="23" t="s">
        <v>154</v>
      </c>
      <c r="E123" s="13">
        <v>1</v>
      </c>
      <c r="F123" s="13">
        <v>0</v>
      </c>
      <c r="G123" s="13">
        <v>0</v>
      </c>
      <c r="H123" s="13">
        <v>0</v>
      </c>
      <c r="I123" s="21">
        <f>E123+F123+G123+H123</f>
        <v>1</v>
      </c>
      <c r="J123" s="18">
        <v>16627</v>
      </c>
      <c r="K123" s="14">
        <f>(I123/J123)*100000</f>
        <v>6.0143140674806039</v>
      </c>
      <c r="L123" s="6" t="str">
        <f>IF(K123=0,"Silencioso",IF(AND(K123&gt;0,K123&lt;100),"Baixa",IF(AND(K123&gt;=100,K123&lt;300),"Média",IF(K123&gt;=300,"Alta","Avaliar"))))</f>
        <v>Baixa</v>
      </c>
      <c r="M123" s="69"/>
      <c r="N123" s="69"/>
      <c r="O123" s="69"/>
      <c r="P123" s="27"/>
      <c r="Q123" s="27"/>
      <c r="R123" s="69"/>
    </row>
    <row r="124" spans="1:18" ht="15.75" x14ac:dyDescent="0.25">
      <c r="A124" s="16">
        <v>120</v>
      </c>
      <c r="B124" s="23">
        <v>311100</v>
      </c>
      <c r="C124" s="56" t="s">
        <v>40</v>
      </c>
      <c r="D124" s="23" t="s">
        <v>155</v>
      </c>
      <c r="E124" s="13">
        <v>0</v>
      </c>
      <c r="F124" s="13">
        <v>0</v>
      </c>
      <c r="G124" s="13">
        <v>0</v>
      </c>
      <c r="H124" s="13">
        <v>0</v>
      </c>
      <c r="I124" s="21">
        <f>E124+F124+G124+H124</f>
        <v>0</v>
      </c>
      <c r="J124" s="18">
        <v>21440</v>
      </c>
      <c r="K124" s="14">
        <f>(I124/J124)*100000</f>
        <v>0</v>
      </c>
      <c r="L124" s="6" t="str">
        <f>IF(K124=0,"Silencioso",IF(AND(K124&gt;0,K124&lt;100),"Baixa",IF(AND(K124&gt;=100,K124&lt;300),"Média",IF(K124&gt;=300,"Alta","Avaliar"))))</f>
        <v>Silencioso</v>
      </c>
      <c r="M124" s="69"/>
      <c r="N124" s="69"/>
      <c r="O124" s="69"/>
      <c r="P124" s="27"/>
      <c r="Q124" s="27"/>
      <c r="R124" s="69"/>
    </row>
    <row r="125" spans="1:18" ht="15.75" x14ac:dyDescent="0.25">
      <c r="A125" s="16">
        <v>121</v>
      </c>
      <c r="B125" s="23">
        <v>311110</v>
      </c>
      <c r="C125" s="56" t="s">
        <v>142</v>
      </c>
      <c r="D125" s="23" t="s">
        <v>156</v>
      </c>
      <c r="E125" s="13">
        <v>5</v>
      </c>
      <c r="F125" s="13">
        <v>4</v>
      </c>
      <c r="G125" s="13">
        <v>5</v>
      </c>
      <c r="H125" s="13">
        <v>0</v>
      </c>
      <c r="I125" s="21">
        <f>E125+F125+G125+H125</f>
        <v>14</v>
      </c>
      <c r="J125" s="18">
        <v>20079</v>
      </c>
      <c r="K125" s="14">
        <f>(I125/J125)*100000</f>
        <v>69.724587877882371</v>
      </c>
      <c r="L125" s="6" t="str">
        <f>IF(K125=0,"Silencioso",IF(AND(K125&gt;0,K125&lt;100),"Baixa",IF(AND(K125&gt;=100,K125&lt;300),"Média",IF(K125&gt;=300,"Alta","Avaliar"))))</f>
        <v>Baixa</v>
      </c>
      <c r="M125" s="17"/>
      <c r="N125" s="17"/>
      <c r="O125" s="17"/>
      <c r="P125" s="27"/>
      <c r="Q125" s="27"/>
      <c r="R125" s="69"/>
    </row>
    <row r="126" spans="1:18" ht="15.75" x14ac:dyDescent="0.25">
      <c r="A126" s="16">
        <v>122</v>
      </c>
      <c r="B126" s="23">
        <v>311115</v>
      </c>
      <c r="C126" s="56" t="s">
        <v>121</v>
      </c>
      <c r="D126" s="23" t="s">
        <v>157</v>
      </c>
      <c r="E126" s="13">
        <v>8</v>
      </c>
      <c r="F126" s="13">
        <v>1</v>
      </c>
      <c r="G126" s="13">
        <v>0</v>
      </c>
      <c r="H126" s="13">
        <v>10</v>
      </c>
      <c r="I126" s="21">
        <f>E126+F126+G126+H126</f>
        <v>19</v>
      </c>
      <c r="J126" s="18">
        <v>3863</v>
      </c>
      <c r="K126" s="14">
        <f>(I126/J126)*100000</f>
        <v>491.84571576494955</v>
      </c>
      <c r="L126" s="6" t="str">
        <f>IF(K126=0,"Silencioso",IF(AND(K126&gt;0,K126&lt;100),"Baixa",IF(AND(K126&gt;=100,K126&lt;300),"Média",IF(K126&gt;=300,"Alta","Avaliar"))))</f>
        <v>Alta</v>
      </c>
      <c r="M126" s="17"/>
      <c r="N126" s="17"/>
      <c r="O126" s="17"/>
      <c r="P126" s="27"/>
      <c r="Q126" s="80"/>
      <c r="R126" s="69"/>
    </row>
    <row r="127" spans="1:18" ht="15.75" x14ac:dyDescent="0.25">
      <c r="A127" s="16">
        <v>123</v>
      </c>
      <c r="B127" s="23">
        <v>311120</v>
      </c>
      <c r="C127" s="56" t="s">
        <v>26</v>
      </c>
      <c r="D127" s="23" t="s">
        <v>158</v>
      </c>
      <c r="E127" s="13">
        <v>2</v>
      </c>
      <c r="F127" s="13">
        <v>4</v>
      </c>
      <c r="G127" s="13">
        <v>4</v>
      </c>
      <c r="H127" s="13">
        <v>7</v>
      </c>
      <c r="I127" s="21">
        <f>E127+F127+G127+H127</f>
        <v>17</v>
      </c>
      <c r="J127" s="18">
        <v>54458</v>
      </c>
      <c r="K127" s="14">
        <f>(I127/J127)*100000</f>
        <v>31.216717470344118</v>
      </c>
      <c r="L127" s="6" t="str">
        <f>IF(K127=0,"Silencioso",IF(AND(K127&gt;0,K127&lt;100),"Baixa",IF(AND(K127&gt;=100,K127&lt;300),"Média",IF(K127&gt;=300,"Alta","Avaliar"))))</f>
        <v>Baixa</v>
      </c>
      <c r="M127" s="56"/>
      <c r="N127" s="56"/>
      <c r="O127" s="56"/>
      <c r="P127" s="27"/>
      <c r="Q127" s="27"/>
      <c r="R127" s="69"/>
    </row>
    <row r="128" spans="1:18" ht="15.75" x14ac:dyDescent="0.25">
      <c r="A128" s="16">
        <v>124</v>
      </c>
      <c r="B128" s="23">
        <v>311130</v>
      </c>
      <c r="C128" s="56" t="s">
        <v>40</v>
      </c>
      <c r="D128" s="23" t="s">
        <v>159</v>
      </c>
      <c r="E128" s="13">
        <v>0</v>
      </c>
      <c r="F128" s="13">
        <v>0</v>
      </c>
      <c r="G128" s="13">
        <v>0</v>
      </c>
      <c r="H128" s="13">
        <v>0</v>
      </c>
      <c r="I128" s="21">
        <f>E128+F128+G128+H128</f>
        <v>0</v>
      </c>
      <c r="J128" s="18">
        <v>11878</v>
      </c>
      <c r="K128" s="14">
        <f>(I128/J128)*100000</f>
        <v>0</v>
      </c>
      <c r="L128" s="6" t="str">
        <f>IF(K128=0,"Silencioso",IF(AND(K128&gt;0,K128&lt;100),"Baixa",IF(AND(K128&gt;=100,K128&lt;300),"Média",IF(K128&gt;=300,"Alta","Avaliar"))))</f>
        <v>Silencioso</v>
      </c>
      <c r="M128" s="69"/>
      <c r="N128" s="69"/>
      <c r="O128" s="69"/>
      <c r="P128" s="27"/>
      <c r="Q128" s="27"/>
      <c r="R128" s="69"/>
    </row>
    <row r="129" spans="1:18" ht="15.75" x14ac:dyDescent="0.25">
      <c r="A129" s="16">
        <v>125</v>
      </c>
      <c r="B129" s="23">
        <v>311140</v>
      </c>
      <c r="C129" s="56" t="s">
        <v>24</v>
      </c>
      <c r="D129" s="23" t="s">
        <v>160</v>
      </c>
      <c r="E129" s="13">
        <v>6</v>
      </c>
      <c r="F129" s="13">
        <v>2</v>
      </c>
      <c r="G129" s="13">
        <v>4</v>
      </c>
      <c r="H129" s="13">
        <v>0</v>
      </c>
      <c r="I129" s="21">
        <f>E129+F129+G129+H129</f>
        <v>12</v>
      </c>
      <c r="J129" s="18">
        <v>7886</v>
      </c>
      <c r="K129" s="14">
        <f>(I129/J129)*100000</f>
        <v>152.1683996956632</v>
      </c>
      <c r="L129" s="6" t="str">
        <f>IF(K129=0,"Silencioso",IF(AND(K129&gt;0,K129&lt;100),"Baixa",IF(AND(K129&gt;=100,K129&lt;300),"Média",IF(K129&gt;=300,"Alta","Avaliar"))))</f>
        <v>Média</v>
      </c>
      <c r="M129" s="69"/>
      <c r="N129" s="69"/>
      <c r="O129" s="69"/>
      <c r="P129" s="27"/>
      <c r="Q129" s="80"/>
      <c r="R129" s="69"/>
    </row>
    <row r="130" spans="1:18" ht="15.75" x14ac:dyDescent="0.25">
      <c r="A130" s="16">
        <v>126</v>
      </c>
      <c r="B130" s="23">
        <v>311150</v>
      </c>
      <c r="C130" s="56" t="s">
        <v>24</v>
      </c>
      <c r="D130" s="23" t="s">
        <v>161</v>
      </c>
      <c r="E130" s="13">
        <v>10</v>
      </c>
      <c r="F130" s="13">
        <v>10</v>
      </c>
      <c r="G130" s="13">
        <v>9</v>
      </c>
      <c r="H130" s="13">
        <v>8</v>
      </c>
      <c r="I130" s="21">
        <f>E130+F130+G130+H130</f>
        <v>37</v>
      </c>
      <c r="J130" s="18">
        <v>15387</v>
      </c>
      <c r="K130" s="14">
        <f>(I130/J130)*100000</f>
        <v>240.46272827711707</v>
      </c>
      <c r="L130" s="6" t="str">
        <f>IF(K130=0,"Silencioso",IF(AND(K130&gt;0,K130&lt;100),"Baixa",IF(AND(K130&gt;=100,K130&lt;300),"Média",IF(K130&gt;=300,"Alta","Avaliar"))))</f>
        <v>Média</v>
      </c>
      <c r="M130" s="56"/>
      <c r="N130" s="56"/>
      <c r="O130" s="56"/>
      <c r="P130" s="27"/>
      <c r="Q130" s="80"/>
      <c r="R130" s="69"/>
    </row>
    <row r="131" spans="1:18" ht="15.75" x14ac:dyDescent="0.25">
      <c r="A131" s="16">
        <v>127</v>
      </c>
      <c r="B131" s="23">
        <v>311160</v>
      </c>
      <c r="C131" s="56" t="s">
        <v>40</v>
      </c>
      <c r="D131" s="23" t="s">
        <v>162</v>
      </c>
      <c r="E131" s="13">
        <v>1</v>
      </c>
      <c r="F131" s="13">
        <v>1</v>
      </c>
      <c r="G131" s="13">
        <v>1</v>
      </c>
      <c r="H131" s="13">
        <v>0</v>
      </c>
      <c r="I131" s="21">
        <f>E131+F131+G131+H131</f>
        <v>3</v>
      </c>
      <c r="J131" s="18">
        <v>29057</v>
      </c>
      <c r="K131" s="14">
        <f>(I131/J131)*100000</f>
        <v>10.324534535568022</v>
      </c>
      <c r="L131" s="6" t="str">
        <f>IF(K131=0,"Silencioso",IF(AND(K131&gt;0,K131&lt;100),"Baixa",IF(AND(K131&gt;=100,K131&lt;300),"Média",IF(K131&gt;=300,"Alta","Avaliar"))))</f>
        <v>Baixa</v>
      </c>
      <c r="M131" s="69"/>
      <c r="N131" s="69"/>
      <c r="O131" s="69"/>
      <c r="P131" s="27"/>
      <c r="Q131" s="27"/>
      <c r="R131" s="69"/>
    </row>
    <row r="132" spans="1:18" ht="15.75" x14ac:dyDescent="0.25">
      <c r="A132" s="16">
        <v>128</v>
      </c>
      <c r="B132" s="23">
        <v>311190</v>
      </c>
      <c r="C132" s="56" t="s">
        <v>26</v>
      </c>
      <c r="D132" s="23" t="s">
        <v>163</v>
      </c>
      <c r="E132" s="13">
        <v>0</v>
      </c>
      <c r="F132" s="13">
        <v>0</v>
      </c>
      <c r="G132" s="13">
        <v>0</v>
      </c>
      <c r="H132" s="13">
        <v>0</v>
      </c>
      <c r="I132" s="21">
        <f>E132+F132+G132+H132</f>
        <v>0</v>
      </c>
      <c r="J132" s="18">
        <v>5735</v>
      </c>
      <c r="K132" s="14">
        <f>(I132/J132)*100000</f>
        <v>0</v>
      </c>
      <c r="L132" s="6" t="str">
        <f>IF(K132=0,"Silencioso",IF(AND(K132&gt;0,K132&lt;100),"Baixa",IF(AND(K132&gt;=100,K132&lt;300),"Média",IF(K132&gt;=300,"Alta","Avaliar"))))</f>
        <v>Silencioso</v>
      </c>
      <c r="M132" s="69"/>
      <c r="N132" s="69"/>
      <c r="O132" s="69"/>
      <c r="P132" s="27"/>
      <c r="Q132" s="27"/>
      <c r="R132" s="69"/>
    </row>
    <row r="133" spans="1:18" ht="15.75" x14ac:dyDescent="0.25">
      <c r="A133" s="16">
        <v>129</v>
      </c>
      <c r="B133" s="23">
        <v>311170</v>
      </c>
      <c r="C133" s="56" t="s">
        <v>17</v>
      </c>
      <c r="D133" s="23" t="s">
        <v>164</v>
      </c>
      <c r="E133" s="13">
        <v>0</v>
      </c>
      <c r="F133" s="13">
        <v>0</v>
      </c>
      <c r="G133" s="13">
        <v>0</v>
      </c>
      <c r="H133" s="13">
        <v>0</v>
      </c>
      <c r="I133" s="21">
        <f>E133+F133+G133+H133</f>
        <v>0</v>
      </c>
      <c r="J133" s="18">
        <v>4699</v>
      </c>
      <c r="K133" s="14">
        <f>(I133/J133)*100000</f>
        <v>0</v>
      </c>
      <c r="L133" s="6" t="str">
        <f>IF(K133=0,"Silencioso",IF(AND(K133&gt;0,K133&lt;100),"Baixa",IF(AND(K133&gt;=100,K133&lt;300),"Média",IF(K133&gt;=300,"Alta","Avaliar"))))</f>
        <v>Silencioso</v>
      </c>
      <c r="M133" s="56"/>
      <c r="N133" s="56"/>
      <c r="O133" s="56"/>
      <c r="P133" s="27"/>
      <c r="Q133" s="27"/>
      <c r="R133" s="69"/>
    </row>
    <row r="134" spans="1:18" ht="15.75" x14ac:dyDescent="0.25">
      <c r="A134" s="16">
        <v>130</v>
      </c>
      <c r="B134" s="23">
        <v>311180</v>
      </c>
      <c r="C134" s="56" t="s">
        <v>142</v>
      </c>
      <c r="D134" s="23" t="s">
        <v>165</v>
      </c>
      <c r="E134" s="13">
        <v>7</v>
      </c>
      <c r="F134" s="13">
        <v>14</v>
      </c>
      <c r="G134" s="13">
        <v>7</v>
      </c>
      <c r="H134" s="13">
        <v>10</v>
      </c>
      <c r="I134" s="21">
        <f>E134+F134+G134+H134</f>
        <v>38</v>
      </c>
      <c r="J134" s="18">
        <v>12117</v>
      </c>
      <c r="K134" s="14">
        <f>(I134/J134)*100000</f>
        <v>313.60897912024427</v>
      </c>
      <c r="L134" s="6" t="str">
        <f>IF(K134=0,"Silencioso",IF(AND(K134&gt;0,K134&lt;100),"Baixa",IF(AND(K134&gt;=100,K134&lt;300),"Média",IF(K134&gt;=300,"Alta","Avaliar"))))</f>
        <v>Alta</v>
      </c>
      <c r="M134" s="17"/>
      <c r="N134" s="17"/>
      <c r="O134" s="17"/>
      <c r="P134" s="27"/>
      <c r="Q134" s="80"/>
      <c r="R134" s="69"/>
    </row>
    <row r="135" spans="1:18" ht="15.75" x14ac:dyDescent="0.25">
      <c r="A135" s="16">
        <v>131</v>
      </c>
      <c r="B135" s="23">
        <v>311200</v>
      </c>
      <c r="C135" s="56" t="s">
        <v>26</v>
      </c>
      <c r="D135" s="23" t="s">
        <v>166</v>
      </c>
      <c r="E135" s="13">
        <v>13</v>
      </c>
      <c r="F135" s="13">
        <v>13</v>
      </c>
      <c r="G135" s="13">
        <v>13</v>
      </c>
      <c r="H135" s="13">
        <v>15</v>
      </c>
      <c r="I135" s="21">
        <f>E135+F135+G135+H135</f>
        <v>54</v>
      </c>
      <c r="J135" s="18">
        <v>15147</v>
      </c>
      <c r="K135" s="14">
        <f>(I135/J135)*100000</f>
        <v>356.50623885918003</v>
      </c>
      <c r="L135" s="6" t="str">
        <f>IF(K135=0,"Silencioso",IF(AND(K135&gt;0,K135&lt;100),"Baixa",IF(AND(K135&gt;=100,K135&lt;300),"Média",IF(K135&gt;=300,"Alta","Avaliar"))))</f>
        <v>Alta</v>
      </c>
      <c r="M135" s="68"/>
      <c r="N135" s="68"/>
      <c r="O135" s="68"/>
      <c r="P135" s="27"/>
      <c r="Q135" s="80"/>
      <c r="R135" s="69"/>
    </row>
    <row r="136" spans="1:18" ht="15.75" x14ac:dyDescent="0.25">
      <c r="A136" s="16">
        <v>132</v>
      </c>
      <c r="B136" s="23">
        <v>311205</v>
      </c>
      <c r="C136" s="56" t="s">
        <v>22</v>
      </c>
      <c r="D136" s="23" t="s">
        <v>167</v>
      </c>
      <c r="E136" s="13">
        <v>0</v>
      </c>
      <c r="F136" s="13">
        <v>0</v>
      </c>
      <c r="G136" s="13">
        <v>0</v>
      </c>
      <c r="H136" s="13">
        <v>0</v>
      </c>
      <c r="I136" s="21">
        <f>E136+F136+G136+H136</f>
        <v>0</v>
      </c>
      <c r="J136" s="18">
        <v>4517</v>
      </c>
      <c r="K136" s="14">
        <f>(I136/J136)*100000</f>
        <v>0</v>
      </c>
      <c r="L136" s="6" t="str">
        <f>IF(K136=0,"Silencioso",IF(AND(K136&gt;0,K136&lt;100),"Baixa",IF(AND(K136&gt;=100,K136&lt;300),"Média",IF(K136&gt;=300,"Alta","Avaliar"))))</f>
        <v>Silencioso</v>
      </c>
      <c r="M136" s="69"/>
      <c r="N136" s="69"/>
      <c r="O136" s="69"/>
      <c r="P136" s="27"/>
      <c r="Q136" s="27"/>
      <c r="R136" s="69"/>
    </row>
    <row r="137" spans="1:18" ht="15.75" x14ac:dyDescent="0.25">
      <c r="A137" s="16">
        <v>133</v>
      </c>
      <c r="B137" s="23">
        <v>311210</v>
      </c>
      <c r="C137" s="56" t="s">
        <v>14</v>
      </c>
      <c r="D137" s="23" t="s">
        <v>168</v>
      </c>
      <c r="E137" s="13">
        <v>0</v>
      </c>
      <c r="F137" s="13">
        <v>0</v>
      </c>
      <c r="G137" s="13">
        <v>0</v>
      </c>
      <c r="H137" s="13">
        <v>0</v>
      </c>
      <c r="I137" s="21">
        <f>E137+F137+G137+H137</f>
        <v>0</v>
      </c>
      <c r="J137" s="18">
        <v>5489</v>
      </c>
      <c r="K137" s="14">
        <f>(I137/J137)*100000</f>
        <v>0</v>
      </c>
      <c r="L137" s="6" t="str">
        <f>IF(K137=0,"Silencioso",IF(AND(K137&gt;0,K137&lt;100),"Baixa",IF(AND(K137&gt;=100,K137&lt;300),"Média",IF(K137&gt;=300,"Alta","Avaliar"))))</f>
        <v>Silencioso</v>
      </c>
      <c r="M137" s="69"/>
      <c r="N137" s="69"/>
      <c r="O137" s="69"/>
      <c r="P137" s="27"/>
      <c r="Q137" s="27"/>
      <c r="R137" s="69"/>
    </row>
    <row r="138" spans="1:18" ht="15.75" x14ac:dyDescent="0.25">
      <c r="A138" s="16">
        <v>134</v>
      </c>
      <c r="B138" s="23">
        <v>311220</v>
      </c>
      <c r="C138" s="56" t="s">
        <v>41</v>
      </c>
      <c r="D138" s="23" t="s">
        <v>169</v>
      </c>
      <c r="E138" s="13">
        <v>0</v>
      </c>
      <c r="F138" s="13">
        <v>0</v>
      </c>
      <c r="G138" s="13">
        <v>0</v>
      </c>
      <c r="H138" s="13">
        <v>0</v>
      </c>
      <c r="I138" s="21">
        <f>E138+F138+G138+H138</f>
        <v>0</v>
      </c>
      <c r="J138" s="18">
        <v>4805</v>
      </c>
      <c r="K138" s="14">
        <f>(I138/J138)*100000</f>
        <v>0</v>
      </c>
      <c r="L138" s="6" t="str">
        <f>IF(K138=0,"Silencioso",IF(AND(K138&gt;0,K138&lt;100),"Baixa",IF(AND(K138&gt;=100,K138&lt;300),"Média",IF(K138&gt;=300,"Alta","Avaliar"))))</f>
        <v>Silencioso</v>
      </c>
      <c r="M138" s="69"/>
      <c r="N138" s="69"/>
      <c r="O138" s="69"/>
      <c r="P138" s="27"/>
      <c r="Q138" s="27"/>
      <c r="R138" s="69"/>
    </row>
    <row r="139" spans="1:18" ht="15.75" x14ac:dyDescent="0.25">
      <c r="A139" s="16">
        <v>135</v>
      </c>
      <c r="B139" s="23">
        <v>311230</v>
      </c>
      <c r="C139" s="56" t="s">
        <v>53</v>
      </c>
      <c r="D139" s="23" t="s">
        <v>170</v>
      </c>
      <c r="E139" s="13">
        <v>1</v>
      </c>
      <c r="F139" s="13">
        <v>0</v>
      </c>
      <c r="G139" s="13">
        <v>2</v>
      </c>
      <c r="H139" s="13">
        <v>0</v>
      </c>
      <c r="I139" s="21">
        <f>E139+F139+G139+H139</f>
        <v>3</v>
      </c>
      <c r="J139" s="18">
        <v>37867</v>
      </c>
      <c r="K139" s="14">
        <f>(I139/J139)*100000</f>
        <v>7.9224654712546547</v>
      </c>
      <c r="L139" s="6" t="str">
        <f>IF(K139=0,"Silencioso",IF(AND(K139&gt;0,K139&lt;100),"Baixa",IF(AND(K139&gt;=100,K139&lt;300),"Média",IF(K139&gt;=300,"Alta","Avaliar"))))</f>
        <v>Baixa</v>
      </c>
      <c r="P139" s="27"/>
      <c r="Q139" s="27"/>
      <c r="R139" s="69"/>
    </row>
    <row r="140" spans="1:18" ht="15.75" x14ac:dyDescent="0.25">
      <c r="A140" s="16">
        <v>136</v>
      </c>
      <c r="B140" s="23">
        <v>311240</v>
      </c>
      <c r="C140" s="56" t="s">
        <v>45</v>
      </c>
      <c r="D140" s="23" t="s">
        <v>171</v>
      </c>
      <c r="E140" s="13">
        <v>5</v>
      </c>
      <c r="F140" s="13">
        <v>2</v>
      </c>
      <c r="G140" s="13">
        <v>0</v>
      </c>
      <c r="H140" s="13">
        <v>2</v>
      </c>
      <c r="I140" s="21">
        <f>E140+F140+G140+H140</f>
        <v>9</v>
      </c>
      <c r="J140" s="18">
        <v>7152</v>
      </c>
      <c r="K140" s="14">
        <f>(I140/J140)*100000</f>
        <v>125.83892617449663</v>
      </c>
      <c r="L140" s="6" t="str">
        <f>IF(K140=0,"Silencioso",IF(AND(K140&gt;0,K140&lt;100),"Baixa",IF(AND(K140&gt;=100,K140&lt;300),"Média",IF(K140&gt;=300,"Alta","Avaliar"))))</f>
        <v>Média</v>
      </c>
      <c r="P140" s="27"/>
      <c r="Q140" s="80"/>
      <c r="R140" s="69"/>
    </row>
    <row r="141" spans="1:18" ht="15.75" x14ac:dyDescent="0.25">
      <c r="A141" s="16">
        <v>137</v>
      </c>
      <c r="B141" s="23">
        <v>311250</v>
      </c>
      <c r="C141" s="56" t="s">
        <v>11</v>
      </c>
      <c r="D141" s="23" t="s">
        <v>172</v>
      </c>
      <c r="E141" s="13">
        <v>1</v>
      </c>
      <c r="F141" s="13">
        <v>1</v>
      </c>
      <c r="G141" s="13">
        <v>5</v>
      </c>
      <c r="H141" s="13">
        <v>3</v>
      </c>
      <c r="I141" s="21">
        <f>E141+F141+G141+H141</f>
        <v>10</v>
      </c>
      <c r="J141" s="18">
        <v>9678</v>
      </c>
      <c r="K141" s="14">
        <f>(I141/J141)*100000</f>
        <v>103.32713370531101</v>
      </c>
      <c r="L141" s="6" t="str">
        <f>IF(K141=0,"Silencioso",IF(AND(K141&gt;0,K141&lt;100),"Baixa",IF(AND(K141&gt;=100,K141&lt;300),"Média",IF(K141&gt;=300,"Alta","Avaliar"))))</f>
        <v>Média</v>
      </c>
      <c r="M141" s="68"/>
      <c r="N141" s="68"/>
      <c r="O141" s="68"/>
      <c r="P141" s="27"/>
      <c r="Q141" s="80"/>
      <c r="R141" s="69"/>
    </row>
    <row r="142" spans="1:18" ht="15.75" x14ac:dyDescent="0.25">
      <c r="A142" s="16">
        <v>138</v>
      </c>
      <c r="B142" s="23">
        <v>311260</v>
      </c>
      <c r="C142" s="56" t="s">
        <v>142</v>
      </c>
      <c r="D142" s="23" t="s">
        <v>173</v>
      </c>
      <c r="E142" s="13">
        <v>22</v>
      </c>
      <c r="F142" s="13">
        <v>23</v>
      </c>
      <c r="G142" s="13">
        <v>11</v>
      </c>
      <c r="H142" s="13">
        <v>6</v>
      </c>
      <c r="I142" s="21">
        <f>E142+F142+G142+H142</f>
        <v>62</v>
      </c>
      <c r="J142" s="18">
        <v>16250</v>
      </c>
      <c r="K142" s="14">
        <f>(I142/J142)*100000</f>
        <v>381.53846153846155</v>
      </c>
      <c r="L142" s="6" t="str">
        <f>IF(K142=0,"Silencioso",IF(AND(K142&gt;0,K142&lt;100),"Baixa",IF(AND(K142&gt;=100,K142&lt;300),"Média",IF(K142&gt;=300,"Alta","Avaliar"))))</f>
        <v>Alta</v>
      </c>
      <c r="M142" s="69"/>
      <c r="N142" s="69"/>
      <c r="O142" s="69"/>
      <c r="P142" s="27"/>
      <c r="Q142" s="80"/>
      <c r="R142" s="69"/>
    </row>
    <row r="143" spans="1:18" ht="15.75" x14ac:dyDescent="0.25">
      <c r="A143" s="16">
        <v>139</v>
      </c>
      <c r="B143" s="23">
        <v>311265</v>
      </c>
      <c r="C143" s="56" t="s">
        <v>22</v>
      </c>
      <c r="D143" s="23" t="s">
        <v>174</v>
      </c>
      <c r="E143" s="13">
        <v>0</v>
      </c>
      <c r="F143" s="13">
        <v>0</v>
      </c>
      <c r="G143" s="13">
        <v>0</v>
      </c>
      <c r="H143" s="13">
        <v>0</v>
      </c>
      <c r="I143" s="21">
        <f>E143+F143+G143+H143</f>
        <v>0</v>
      </c>
      <c r="J143" s="18">
        <v>5405</v>
      </c>
      <c r="K143" s="14">
        <f>(I143/J143)*100000</f>
        <v>0</v>
      </c>
      <c r="L143" s="6" t="str">
        <f>IF(K143=0,"Silencioso",IF(AND(K143&gt;0,K143&lt;100),"Baixa",IF(AND(K143&gt;=100,K143&lt;300),"Média",IF(K143&gt;=300,"Alta","Avaliar"))))</f>
        <v>Silencioso</v>
      </c>
      <c r="M143" s="69"/>
      <c r="N143" s="69"/>
      <c r="O143" s="69"/>
      <c r="P143" s="27"/>
      <c r="Q143" s="27"/>
      <c r="R143" s="69"/>
    </row>
    <row r="144" spans="1:18" ht="15.75" x14ac:dyDescent="0.25">
      <c r="A144" s="16">
        <v>140</v>
      </c>
      <c r="B144" s="23">
        <v>311270</v>
      </c>
      <c r="C144" s="56" t="s">
        <v>102</v>
      </c>
      <c r="D144" s="23" t="s">
        <v>175</v>
      </c>
      <c r="E144" s="13">
        <v>22</v>
      </c>
      <c r="F144" s="13">
        <v>2</v>
      </c>
      <c r="G144" s="13">
        <v>4</v>
      </c>
      <c r="H144" s="13">
        <v>13</v>
      </c>
      <c r="I144" s="21">
        <f>E144+F144+G144+H144</f>
        <v>41</v>
      </c>
      <c r="J144" s="18">
        <v>15237</v>
      </c>
      <c r="K144" s="14">
        <f>(I144/J144)*100000</f>
        <v>269.08184025726848</v>
      </c>
      <c r="L144" s="6" t="str">
        <f>IF(K144=0,"Silencioso",IF(AND(K144&gt;0,K144&lt;100),"Baixa",IF(AND(K144&gt;=100,K144&lt;300),"Média",IF(K144&gt;=300,"Alta","Avaliar"))))</f>
        <v>Média</v>
      </c>
      <c r="M144" s="69"/>
      <c r="N144" s="69"/>
      <c r="O144" s="69"/>
      <c r="P144" s="27"/>
      <c r="Q144" s="80"/>
      <c r="R144" s="69"/>
    </row>
    <row r="145" spans="1:18" ht="15.75" x14ac:dyDescent="0.25">
      <c r="A145" s="16">
        <v>141</v>
      </c>
      <c r="B145" s="23">
        <v>311280</v>
      </c>
      <c r="C145" s="56" t="s">
        <v>45</v>
      </c>
      <c r="D145" s="23" t="s">
        <v>176</v>
      </c>
      <c r="E145" s="13">
        <v>1</v>
      </c>
      <c r="F145" s="13">
        <v>1</v>
      </c>
      <c r="G145" s="13">
        <v>0</v>
      </c>
      <c r="H145" s="13">
        <v>0</v>
      </c>
      <c r="I145" s="21">
        <f>E145+F145+G145+H145</f>
        <v>2</v>
      </c>
      <c r="J145" s="18">
        <v>8682</v>
      </c>
      <c r="K145" s="14">
        <f>(I145/J145)*100000</f>
        <v>23.036166781847498</v>
      </c>
      <c r="L145" s="6" t="str">
        <f>IF(K145=0,"Silencioso",IF(AND(K145&gt;0,K145&lt;100),"Baixa",IF(AND(K145&gt;=100,K145&lt;300),"Média",IF(K145&gt;=300,"Alta","Avaliar"))))</f>
        <v>Baixa</v>
      </c>
      <c r="P145" s="27"/>
      <c r="Q145" s="27"/>
      <c r="R145" s="69"/>
    </row>
    <row r="146" spans="1:18" ht="15.75" x14ac:dyDescent="0.25">
      <c r="A146" s="16">
        <v>142</v>
      </c>
      <c r="B146" s="23">
        <v>311290</v>
      </c>
      <c r="C146" s="56" t="s">
        <v>14</v>
      </c>
      <c r="D146" s="23" t="s">
        <v>177</v>
      </c>
      <c r="E146" s="13">
        <v>0</v>
      </c>
      <c r="F146" s="13">
        <v>0</v>
      </c>
      <c r="G146" s="13">
        <v>0</v>
      </c>
      <c r="H146" s="13">
        <v>0</v>
      </c>
      <c r="I146" s="21">
        <f>E146+F146+G146+H146</f>
        <v>0</v>
      </c>
      <c r="J146" s="18">
        <v>9431</v>
      </c>
      <c r="K146" s="14">
        <f>(I146/J146)*100000</f>
        <v>0</v>
      </c>
      <c r="L146" s="6" t="str">
        <f>IF(K146=0,"Silencioso",IF(AND(K146&gt;0,K146&lt;100),"Baixa",IF(AND(K146&gt;=100,K146&lt;300),"Média",IF(K146&gt;=300,"Alta","Avaliar"))))</f>
        <v>Silencioso</v>
      </c>
      <c r="M146" s="56"/>
      <c r="N146" s="56"/>
      <c r="O146" s="56"/>
      <c r="P146" s="27"/>
      <c r="Q146" s="27"/>
      <c r="R146" s="69"/>
    </row>
    <row r="147" spans="1:18" ht="15.75" x14ac:dyDescent="0.25">
      <c r="A147" s="16">
        <v>143</v>
      </c>
      <c r="B147" s="23">
        <v>311300</v>
      </c>
      <c r="C147" s="56" t="s">
        <v>28</v>
      </c>
      <c r="D147" s="23" t="s">
        <v>178</v>
      </c>
      <c r="E147" s="13">
        <v>0</v>
      </c>
      <c r="F147" s="13">
        <v>0</v>
      </c>
      <c r="G147" s="13">
        <v>0</v>
      </c>
      <c r="H147" s="13">
        <v>1</v>
      </c>
      <c r="I147" s="21">
        <f>E147+F147+G147+H147</f>
        <v>1</v>
      </c>
      <c r="J147" s="18">
        <v>23781</v>
      </c>
      <c r="K147" s="14">
        <f>(I147/J147)*100000</f>
        <v>4.2050376350868346</v>
      </c>
      <c r="L147" s="6" t="str">
        <f>IF(K147=0,"Silencioso",IF(AND(K147&gt;0,K147&lt;100),"Baixa",IF(AND(K147&gt;=100,K147&lt;300),"Média",IF(K147&gt;=300,"Alta","Avaliar"))))</f>
        <v>Baixa</v>
      </c>
      <c r="M147" s="69"/>
      <c r="N147" s="69"/>
      <c r="O147" s="69"/>
      <c r="P147" s="27"/>
      <c r="Q147" s="27"/>
      <c r="R147" s="69"/>
    </row>
    <row r="148" spans="1:18" ht="15.75" x14ac:dyDescent="0.25">
      <c r="A148" s="16">
        <v>144</v>
      </c>
      <c r="B148" s="23">
        <v>311310</v>
      </c>
      <c r="C148" s="56" t="s">
        <v>41</v>
      </c>
      <c r="D148" s="23" t="s">
        <v>179</v>
      </c>
      <c r="E148" s="13">
        <v>0</v>
      </c>
      <c r="F148" s="13">
        <v>0</v>
      </c>
      <c r="G148" s="13">
        <v>0</v>
      </c>
      <c r="H148" s="13">
        <v>0</v>
      </c>
      <c r="I148" s="21">
        <f>E148+F148+G148+H148</f>
        <v>0</v>
      </c>
      <c r="J148" s="18">
        <v>3299</v>
      </c>
      <c r="K148" s="14">
        <f>(I148/J148)*100000</f>
        <v>0</v>
      </c>
      <c r="L148" s="6" t="str">
        <f>IF(K148=0,"Silencioso",IF(AND(K148&gt;0,K148&lt;100),"Baixa",IF(AND(K148&gt;=100,K148&lt;300),"Média",IF(K148&gt;=300,"Alta","Avaliar"))))</f>
        <v>Silencioso</v>
      </c>
      <c r="M148" s="56"/>
      <c r="N148" s="56"/>
      <c r="O148" s="56"/>
      <c r="P148" s="27"/>
      <c r="Q148" s="27"/>
      <c r="R148" s="69"/>
    </row>
    <row r="149" spans="1:18" ht="15.75" x14ac:dyDescent="0.25">
      <c r="A149" s="16">
        <v>145</v>
      </c>
      <c r="B149" s="23">
        <v>311320</v>
      </c>
      <c r="C149" s="56" t="s">
        <v>41</v>
      </c>
      <c r="D149" s="23" t="s">
        <v>180</v>
      </c>
      <c r="E149" s="13">
        <v>0</v>
      </c>
      <c r="F149" s="13">
        <v>0</v>
      </c>
      <c r="G149" s="13">
        <v>0</v>
      </c>
      <c r="H149" s="13">
        <v>0</v>
      </c>
      <c r="I149" s="21">
        <f>E149+F149+G149+H149</f>
        <v>0</v>
      </c>
      <c r="J149" s="18">
        <v>25376</v>
      </c>
      <c r="K149" s="14">
        <f>(I149/J149)*100000</f>
        <v>0</v>
      </c>
      <c r="L149" s="6" t="str">
        <f>IF(K149=0,"Silencioso",IF(AND(K149&gt;0,K149&lt;100),"Baixa",IF(AND(K149&gt;=100,K149&lt;300),"Média",IF(K149&gt;=300,"Alta","Avaliar"))))</f>
        <v>Silencioso</v>
      </c>
      <c r="M149" s="69"/>
      <c r="N149" s="69"/>
      <c r="O149" s="69"/>
      <c r="P149" s="27"/>
      <c r="Q149" s="27"/>
      <c r="R149" s="69"/>
    </row>
    <row r="150" spans="1:18" ht="15.75" x14ac:dyDescent="0.25">
      <c r="A150" s="16">
        <v>146</v>
      </c>
      <c r="B150" s="23">
        <v>311330</v>
      </c>
      <c r="C150" s="56" t="s">
        <v>14</v>
      </c>
      <c r="D150" s="23" t="s">
        <v>181</v>
      </c>
      <c r="E150" s="13">
        <v>1</v>
      </c>
      <c r="F150" s="13">
        <v>1</v>
      </c>
      <c r="G150" s="13">
        <v>0</v>
      </c>
      <c r="H150" s="13">
        <v>0</v>
      </c>
      <c r="I150" s="21">
        <f>E150+F150+G150+H150</f>
        <v>2</v>
      </c>
      <c r="J150" s="18">
        <v>33559</v>
      </c>
      <c r="K150" s="14">
        <f>(I150/J150)*100000</f>
        <v>5.9596531481867752</v>
      </c>
      <c r="L150" s="6" t="str">
        <f>IF(K150=0,"Silencioso",IF(AND(K150&gt;0,K150&lt;100),"Baixa",IF(AND(K150&gt;=100,K150&lt;300),"Média",IF(K150&gt;=300,"Alta","Avaliar"))))</f>
        <v>Baixa</v>
      </c>
      <c r="M150" s="56"/>
      <c r="N150" s="56"/>
      <c r="O150" s="56"/>
      <c r="P150" s="27"/>
      <c r="Q150" s="27"/>
      <c r="R150" s="69"/>
    </row>
    <row r="151" spans="1:18" ht="15.75" x14ac:dyDescent="0.25">
      <c r="A151" s="16">
        <v>147</v>
      </c>
      <c r="B151" s="23">
        <v>311340</v>
      </c>
      <c r="C151" s="56" t="s">
        <v>20</v>
      </c>
      <c r="D151" s="23" t="s">
        <v>182</v>
      </c>
      <c r="E151" s="13">
        <v>4</v>
      </c>
      <c r="F151" s="13">
        <v>1</v>
      </c>
      <c r="G151" s="13">
        <v>0</v>
      </c>
      <c r="H151" s="13">
        <v>0</v>
      </c>
      <c r="I151" s="21">
        <f>E151+F151+G151+H151</f>
        <v>5</v>
      </c>
      <c r="J151" s="18">
        <v>91841</v>
      </c>
      <c r="K151" s="14">
        <f>(I151/J151)*100000</f>
        <v>5.4441915919905055</v>
      </c>
      <c r="L151" s="6" t="str">
        <f>IF(K151=0,"Silencioso",IF(AND(K151&gt;0,K151&lt;100),"Baixa",IF(AND(K151&gt;=100,K151&lt;300),"Média",IF(K151&gt;=300,"Alta","Avaliar"))))</f>
        <v>Baixa</v>
      </c>
      <c r="M151" s="69"/>
      <c r="N151" s="69"/>
      <c r="O151" s="69"/>
      <c r="P151" s="27"/>
      <c r="Q151" s="27"/>
      <c r="R151" s="69"/>
    </row>
    <row r="152" spans="1:18" ht="15.75" x14ac:dyDescent="0.25">
      <c r="A152" s="16">
        <v>148</v>
      </c>
      <c r="B152" s="23">
        <v>311350</v>
      </c>
      <c r="C152" s="56" t="s">
        <v>53</v>
      </c>
      <c r="D152" s="23" t="s">
        <v>183</v>
      </c>
      <c r="E152" s="13">
        <v>0</v>
      </c>
      <c r="F152" s="13">
        <v>0</v>
      </c>
      <c r="G152" s="13">
        <v>1</v>
      </c>
      <c r="H152" s="13">
        <v>2</v>
      </c>
      <c r="I152" s="21">
        <f>E152+F152+G152+H152</f>
        <v>3</v>
      </c>
      <c r="J152" s="18">
        <v>9544</v>
      </c>
      <c r="K152" s="14">
        <f>(I152/J152)*100000</f>
        <v>31.43336127409891</v>
      </c>
      <c r="L152" s="6" t="str">
        <f>IF(K152=0,"Silencioso",IF(AND(K152&gt;0,K152&lt;100),"Baixa",IF(AND(K152&gt;=100,K152&lt;300),"Média",IF(K152&gt;=300,"Alta","Avaliar"))))</f>
        <v>Baixa</v>
      </c>
      <c r="M152" s="69"/>
      <c r="N152" s="69"/>
      <c r="O152" s="69"/>
      <c r="P152" s="27"/>
      <c r="Q152" s="27"/>
      <c r="R152" s="69"/>
    </row>
    <row r="153" spans="1:18" ht="15.75" x14ac:dyDescent="0.25">
      <c r="A153" s="16">
        <v>149</v>
      </c>
      <c r="B153" s="23">
        <v>311360</v>
      </c>
      <c r="C153" s="56" t="s">
        <v>36</v>
      </c>
      <c r="D153" s="23" t="s">
        <v>184</v>
      </c>
      <c r="E153" s="13">
        <v>0</v>
      </c>
      <c r="F153" s="13">
        <v>1</v>
      </c>
      <c r="G153" s="13">
        <v>0</v>
      </c>
      <c r="H153" s="13">
        <v>0</v>
      </c>
      <c r="I153" s="21">
        <f>E153+F153+G153+H153</f>
        <v>1</v>
      </c>
      <c r="J153" s="18">
        <v>6757</v>
      </c>
      <c r="K153" s="14">
        <f>(I153/J153)*100000</f>
        <v>14.799467219180109</v>
      </c>
      <c r="L153" s="6" t="str">
        <f>IF(K153=0,"Silencioso",IF(AND(K153&gt;0,K153&lt;100),"Baixa",IF(AND(K153&gt;=100,K153&lt;300),"Média",IF(K153&gt;=300,"Alta","Avaliar"))))</f>
        <v>Baixa</v>
      </c>
      <c r="M153" s="69"/>
      <c r="N153" s="69"/>
      <c r="O153" s="69"/>
      <c r="P153" s="27"/>
      <c r="Q153" s="27"/>
      <c r="R153" s="69"/>
    </row>
    <row r="154" spans="1:18" ht="15.75" x14ac:dyDescent="0.25">
      <c r="A154" s="16">
        <v>150</v>
      </c>
      <c r="B154" s="23">
        <v>311370</v>
      </c>
      <c r="C154" s="56" t="s">
        <v>28</v>
      </c>
      <c r="D154" s="23" t="s">
        <v>185</v>
      </c>
      <c r="E154" s="13">
        <v>1</v>
      </c>
      <c r="F154" s="13">
        <v>0</v>
      </c>
      <c r="G154" s="13">
        <v>0</v>
      </c>
      <c r="H154" s="13">
        <v>0</v>
      </c>
      <c r="I154" s="21">
        <f>E154+F154+G154+H154</f>
        <v>1</v>
      </c>
      <c r="J154" s="18">
        <v>19750</v>
      </c>
      <c r="K154" s="14">
        <f>(I154/J154)*100000</f>
        <v>5.0632911392405067</v>
      </c>
      <c r="L154" s="6" t="str">
        <f>IF(K154=0,"Silencioso",IF(AND(K154&gt;0,K154&lt;100),"Baixa",IF(AND(K154&gt;=100,K154&lt;300),"Média",IF(K154&gt;=300,"Alta","Avaliar"))))</f>
        <v>Baixa</v>
      </c>
      <c r="M154" s="69"/>
      <c r="N154" s="69"/>
      <c r="O154" s="69"/>
      <c r="P154" s="27"/>
      <c r="Q154" s="27"/>
      <c r="R154" s="69"/>
    </row>
    <row r="155" spans="1:18" ht="15.75" x14ac:dyDescent="0.25">
      <c r="A155" s="16">
        <v>151</v>
      </c>
      <c r="B155" s="23">
        <v>311380</v>
      </c>
      <c r="C155" s="56" t="s">
        <v>90</v>
      </c>
      <c r="D155" s="23" t="s">
        <v>186</v>
      </c>
      <c r="E155" s="13">
        <v>0</v>
      </c>
      <c r="F155" s="13">
        <v>0</v>
      </c>
      <c r="G155" s="13">
        <v>0</v>
      </c>
      <c r="H155" s="13">
        <v>0</v>
      </c>
      <c r="I155" s="21">
        <f>E155+F155+G155+H155</f>
        <v>0</v>
      </c>
      <c r="J155" s="18">
        <v>2629</v>
      </c>
      <c r="K155" s="14">
        <f>(I155/J155)*100000</f>
        <v>0</v>
      </c>
      <c r="L155" s="6" t="str">
        <f>IF(K155=0,"Silencioso",IF(AND(K155&gt;0,K155&lt;100),"Baixa",IF(AND(K155&gt;=100,K155&lt;300),"Média",IF(K155&gt;=300,"Alta","Avaliar"))))</f>
        <v>Silencioso</v>
      </c>
      <c r="M155" s="69"/>
      <c r="N155" s="69"/>
      <c r="O155" s="69"/>
      <c r="P155" s="27"/>
      <c r="Q155" s="27"/>
      <c r="R155" s="69"/>
    </row>
    <row r="156" spans="1:18" ht="15.75" x14ac:dyDescent="0.25">
      <c r="A156" s="16">
        <v>152</v>
      </c>
      <c r="B156" s="23">
        <v>311390</v>
      </c>
      <c r="C156" s="56" t="s">
        <v>33</v>
      </c>
      <c r="D156" s="23" t="s">
        <v>187</v>
      </c>
      <c r="E156" s="13">
        <v>0</v>
      </c>
      <c r="F156" s="13">
        <v>0</v>
      </c>
      <c r="G156" s="13">
        <v>0</v>
      </c>
      <c r="H156" s="13">
        <v>0</v>
      </c>
      <c r="I156" s="21">
        <f>E156+F156+G156+H156</f>
        <v>0</v>
      </c>
      <c r="J156" s="18">
        <v>12350</v>
      </c>
      <c r="K156" s="14">
        <f>(I156/J156)*100000</f>
        <v>0</v>
      </c>
      <c r="L156" s="6" t="str">
        <f>IF(K156=0,"Silencioso",IF(AND(K156&gt;0,K156&lt;100),"Baixa",IF(AND(K156&gt;=100,K156&lt;300),"Média",IF(K156&gt;=300,"Alta","Avaliar"))))</f>
        <v>Silencioso</v>
      </c>
      <c r="M156" s="56"/>
      <c r="N156" s="56"/>
      <c r="O156" s="56"/>
      <c r="P156" s="27"/>
      <c r="Q156" s="27"/>
      <c r="R156" s="69"/>
    </row>
    <row r="157" spans="1:18" ht="15.75" x14ac:dyDescent="0.25">
      <c r="A157" s="16">
        <v>153</v>
      </c>
      <c r="B157" s="23">
        <v>311400</v>
      </c>
      <c r="C157" s="56" t="s">
        <v>26</v>
      </c>
      <c r="D157" s="23" t="s">
        <v>188</v>
      </c>
      <c r="E157" s="13">
        <v>0</v>
      </c>
      <c r="F157" s="13">
        <v>0</v>
      </c>
      <c r="G157" s="13">
        <v>0</v>
      </c>
      <c r="H157" s="13">
        <v>1</v>
      </c>
      <c r="I157" s="21">
        <f>E157+F157+G157+H157</f>
        <v>1</v>
      </c>
      <c r="J157" s="18">
        <v>11559</v>
      </c>
      <c r="K157" s="14">
        <f>(I157/J157)*100000</f>
        <v>8.6512674106756631</v>
      </c>
      <c r="L157" s="6" t="str">
        <f>IF(K157=0,"Silencioso",IF(AND(K157&gt;0,K157&lt;100),"Baixa",IF(AND(K157&gt;=100,K157&lt;300),"Média",IF(K157&gt;=300,"Alta","Avaliar"))))</f>
        <v>Baixa</v>
      </c>
      <c r="M157" s="69"/>
      <c r="N157" s="69"/>
      <c r="O157" s="69"/>
      <c r="P157" s="27"/>
      <c r="Q157" s="27"/>
      <c r="R157" s="69"/>
    </row>
    <row r="158" spans="1:18" ht="15.75" x14ac:dyDescent="0.25">
      <c r="A158" s="16">
        <v>154</v>
      </c>
      <c r="B158" s="23">
        <v>311410</v>
      </c>
      <c r="C158" s="56" t="s">
        <v>33</v>
      </c>
      <c r="D158" s="23" t="s">
        <v>189</v>
      </c>
      <c r="E158" s="13">
        <v>0</v>
      </c>
      <c r="F158" s="13">
        <v>0</v>
      </c>
      <c r="G158" s="13">
        <v>0</v>
      </c>
      <c r="H158" s="13">
        <v>0</v>
      </c>
      <c r="I158" s="21">
        <f>E158+F158+G158+H158</f>
        <v>0</v>
      </c>
      <c r="J158" s="18">
        <v>14822</v>
      </c>
      <c r="K158" s="14">
        <f>(I158/J158)*100000</f>
        <v>0</v>
      </c>
      <c r="L158" s="6" t="str">
        <f>IF(K158=0,"Silencioso",IF(AND(K158&gt;0,K158&lt;100),"Baixa",IF(AND(K158&gt;=100,K158&lt;300),"Média",IF(K158&gt;=300,"Alta","Avaliar"))))</f>
        <v>Silencioso</v>
      </c>
      <c r="M158" s="69"/>
      <c r="N158" s="69"/>
      <c r="O158" s="69"/>
      <c r="P158" s="27"/>
      <c r="Q158" s="27"/>
      <c r="R158" s="69"/>
    </row>
    <row r="159" spans="1:18" ht="15.75" x14ac:dyDescent="0.25">
      <c r="A159" s="16">
        <v>155</v>
      </c>
      <c r="B159" s="23">
        <v>311420</v>
      </c>
      <c r="C159" s="56" t="s">
        <v>26</v>
      </c>
      <c r="D159" s="23" t="s">
        <v>190</v>
      </c>
      <c r="E159" s="13">
        <v>4</v>
      </c>
      <c r="F159" s="13">
        <v>2</v>
      </c>
      <c r="G159" s="13">
        <v>4</v>
      </c>
      <c r="H159" s="13">
        <v>3</v>
      </c>
      <c r="I159" s="21">
        <f>E159+F159+G159+H159</f>
        <v>13</v>
      </c>
      <c r="J159" s="18">
        <v>22136</v>
      </c>
      <c r="K159" s="14">
        <f>(I159/J159)*100000</f>
        <v>58.727864112757494</v>
      </c>
      <c r="L159" s="6" t="str">
        <f>IF(K159=0,"Silencioso",IF(AND(K159&gt;0,K159&lt;100),"Baixa",IF(AND(K159&gt;=100,K159&lt;300),"Média",IF(K159&gt;=300,"Alta","Avaliar"))))</f>
        <v>Baixa</v>
      </c>
      <c r="M159" s="68"/>
      <c r="N159" s="68"/>
      <c r="O159" s="68"/>
      <c r="P159" s="27"/>
      <c r="Q159" s="27"/>
      <c r="R159" s="69"/>
    </row>
    <row r="160" spans="1:18" ht="15.75" x14ac:dyDescent="0.25">
      <c r="A160" s="16">
        <v>156</v>
      </c>
      <c r="B160" s="23">
        <v>311430</v>
      </c>
      <c r="C160" s="56" t="s">
        <v>71</v>
      </c>
      <c r="D160" s="23" t="s">
        <v>191</v>
      </c>
      <c r="E160" s="13">
        <v>8</v>
      </c>
      <c r="F160" s="13">
        <v>3</v>
      </c>
      <c r="G160" s="13">
        <v>0</v>
      </c>
      <c r="H160" s="13">
        <v>4</v>
      </c>
      <c r="I160" s="21">
        <f>E160+F160+G160+H160</f>
        <v>15</v>
      </c>
      <c r="J160" s="18">
        <v>30861</v>
      </c>
      <c r="K160" s="14">
        <f>(I160/J160)*100000</f>
        <v>48.605035481675898</v>
      </c>
      <c r="L160" s="6" t="str">
        <f>IF(K160=0,"Silencioso",IF(AND(K160&gt;0,K160&lt;100),"Baixa",IF(AND(K160&gt;=100,K160&lt;300),"Média",IF(K160&gt;=300,"Alta","Avaliar"))))</f>
        <v>Baixa</v>
      </c>
      <c r="M160" s="68"/>
      <c r="N160" s="68"/>
      <c r="O160" s="68"/>
      <c r="P160" s="27"/>
      <c r="Q160" s="27"/>
      <c r="R160" s="69"/>
    </row>
    <row r="161" spans="1:18" ht="15.75" x14ac:dyDescent="0.25">
      <c r="A161" s="16">
        <v>157</v>
      </c>
      <c r="B161" s="23">
        <v>311440</v>
      </c>
      <c r="C161" s="56" t="s">
        <v>40</v>
      </c>
      <c r="D161" s="23" t="s">
        <v>192</v>
      </c>
      <c r="E161" s="13">
        <v>0</v>
      </c>
      <c r="F161" s="13">
        <v>0</v>
      </c>
      <c r="G161" s="13">
        <v>0</v>
      </c>
      <c r="H161" s="13">
        <v>2</v>
      </c>
      <c r="I161" s="21">
        <f>E161+F161+G161+H161</f>
        <v>2</v>
      </c>
      <c r="J161" s="18">
        <v>21458</v>
      </c>
      <c r="K161" s="14">
        <f>(I161/J161)*100000</f>
        <v>9.3205331344952924</v>
      </c>
      <c r="L161" s="6" t="str">
        <f>IF(K161=0,"Silencioso",IF(AND(K161&gt;0,K161&lt;100),"Baixa",IF(AND(K161&gt;=100,K161&lt;300),"Média",IF(K161&gt;=300,"Alta","Avaliar"))))</f>
        <v>Baixa</v>
      </c>
      <c r="M161" s="69"/>
      <c r="N161" s="69"/>
      <c r="O161" s="69"/>
      <c r="P161" s="27"/>
      <c r="Q161" s="27"/>
      <c r="R161" s="69"/>
    </row>
    <row r="162" spans="1:18" ht="15.75" x14ac:dyDescent="0.25">
      <c r="A162" s="16">
        <v>158</v>
      </c>
      <c r="B162" s="23">
        <v>311450</v>
      </c>
      <c r="C162" s="56" t="s">
        <v>26</v>
      </c>
      <c r="D162" s="23" t="s">
        <v>193</v>
      </c>
      <c r="E162" s="13">
        <v>8</v>
      </c>
      <c r="F162" s="13">
        <v>2</v>
      </c>
      <c r="G162" s="13">
        <v>3</v>
      </c>
      <c r="H162" s="13">
        <v>3</v>
      </c>
      <c r="I162" s="21">
        <f>E162+F162+G162+H162</f>
        <v>16</v>
      </c>
      <c r="J162" s="18">
        <v>18995</v>
      </c>
      <c r="K162" s="14">
        <f>(I162/J162)*100000</f>
        <v>84.232692813898396</v>
      </c>
      <c r="L162" s="6" t="str">
        <f>IF(K162=0,"Silencioso",IF(AND(K162&gt;0,K162&lt;100),"Baixa",IF(AND(K162&gt;=100,K162&lt;300),"Média",IF(K162&gt;=300,"Alta","Avaliar"))))</f>
        <v>Baixa</v>
      </c>
      <c r="M162" s="69"/>
      <c r="N162" s="69"/>
      <c r="O162" s="69"/>
      <c r="P162" s="27"/>
      <c r="Q162" s="27"/>
      <c r="R162" s="69"/>
    </row>
    <row r="163" spans="1:18" ht="15.75" x14ac:dyDescent="0.25">
      <c r="A163" s="16">
        <v>159</v>
      </c>
      <c r="B163" s="23">
        <v>311455</v>
      </c>
      <c r="C163" s="56" t="s">
        <v>24</v>
      </c>
      <c r="D163" s="23" t="s">
        <v>194</v>
      </c>
      <c r="E163" s="13">
        <v>3</v>
      </c>
      <c r="F163" s="13">
        <v>0</v>
      </c>
      <c r="G163" s="13">
        <v>2</v>
      </c>
      <c r="H163" s="13">
        <v>0</v>
      </c>
      <c r="I163" s="21">
        <f>E163+F163+G163+H163</f>
        <v>5</v>
      </c>
      <c r="J163" s="18">
        <v>10072</v>
      </c>
      <c r="K163" s="14">
        <f>(I163/J163)*100000</f>
        <v>49.642573471008738</v>
      </c>
      <c r="L163" s="6" t="str">
        <f>IF(K163=0,"Silencioso",IF(AND(K163&gt;0,K163&lt;100),"Baixa",IF(AND(K163&gt;=100,K163&lt;300),"Média",IF(K163&gt;=300,"Alta","Avaliar"))))</f>
        <v>Baixa</v>
      </c>
      <c r="M163" s="69"/>
      <c r="N163" s="69"/>
      <c r="O163" s="69"/>
      <c r="P163" s="27"/>
      <c r="Q163" s="27"/>
      <c r="R163" s="69"/>
    </row>
    <row r="164" spans="1:18" ht="15.75" x14ac:dyDescent="0.25">
      <c r="A164" s="16">
        <v>160</v>
      </c>
      <c r="B164" s="23">
        <v>311460</v>
      </c>
      <c r="C164" s="56" t="s">
        <v>33</v>
      </c>
      <c r="D164" s="23" t="s">
        <v>195</v>
      </c>
      <c r="E164" s="13">
        <v>0</v>
      </c>
      <c r="F164" s="13">
        <v>0</v>
      </c>
      <c r="G164" s="13">
        <v>0</v>
      </c>
      <c r="H164" s="13">
        <v>0</v>
      </c>
      <c r="I164" s="21">
        <f>E164+F164+G164+H164</f>
        <v>0</v>
      </c>
      <c r="J164" s="18">
        <v>4110</v>
      </c>
      <c r="K164" s="14">
        <f>(I164/J164)*100000</f>
        <v>0</v>
      </c>
      <c r="L164" s="6" t="str">
        <f>IF(K164=0,"Silencioso",IF(AND(K164&gt;0,K164&lt;100),"Baixa",IF(AND(K164&gt;=100,K164&lt;300),"Média",IF(K164&gt;=300,"Alta","Avaliar"))))</f>
        <v>Silencioso</v>
      </c>
      <c r="M164" s="69"/>
      <c r="N164" s="69"/>
      <c r="O164" s="69"/>
      <c r="P164" s="27"/>
      <c r="Q164" s="27"/>
      <c r="R164" s="69"/>
    </row>
    <row r="165" spans="1:18" ht="15.75" x14ac:dyDescent="0.25">
      <c r="A165" s="16">
        <v>161</v>
      </c>
      <c r="B165" s="23">
        <v>311470</v>
      </c>
      <c r="C165" s="56" t="s">
        <v>40</v>
      </c>
      <c r="D165" s="23" t="s">
        <v>196</v>
      </c>
      <c r="E165" s="13">
        <v>0</v>
      </c>
      <c r="F165" s="13">
        <v>0</v>
      </c>
      <c r="G165" s="13">
        <v>0</v>
      </c>
      <c r="H165" s="13">
        <v>0</v>
      </c>
      <c r="I165" s="21">
        <f>E165+F165+G165+H165</f>
        <v>0</v>
      </c>
      <c r="J165" s="18">
        <v>3581</v>
      </c>
      <c r="K165" s="14">
        <f>(I165/J165)*100000</f>
        <v>0</v>
      </c>
      <c r="L165" s="6" t="str">
        <f>IF(K165=0,"Silencioso",IF(AND(K165&gt;0,K165&lt;100),"Baixa",IF(AND(K165&gt;=100,K165&lt;300),"Média",IF(K165&gt;=300,"Alta","Avaliar"))))</f>
        <v>Silencioso</v>
      </c>
      <c r="M165" s="69"/>
      <c r="N165" s="69"/>
      <c r="O165" s="69"/>
      <c r="P165" s="27"/>
      <c r="Q165" s="27"/>
      <c r="R165" s="69"/>
    </row>
    <row r="166" spans="1:18" ht="15.75" x14ac:dyDescent="0.25">
      <c r="A166" s="16">
        <v>162</v>
      </c>
      <c r="B166" s="23">
        <v>311480</v>
      </c>
      <c r="C166" s="56" t="s">
        <v>33</v>
      </c>
      <c r="D166" s="23" t="s">
        <v>197</v>
      </c>
      <c r="E166" s="13">
        <v>0</v>
      </c>
      <c r="F166" s="13">
        <v>0</v>
      </c>
      <c r="G166" s="13">
        <v>0</v>
      </c>
      <c r="H166" s="13">
        <v>0</v>
      </c>
      <c r="I166" s="21">
        <f>E166+F166+G166+H166</f>
        <v>0</v>
      </c>
      <c r="J166" s="18">
        <v>4617</v>
      </c>
      <c r="K166" s="14">
        <f>(I166/J166)*100000</f>
        <v>0</v>
      </c>
      <c r="L166" s="6" t="str">
        <f>IF(K166=0,"Silencioso",IF(AND(K166&gt;0,K166&lt;100),"Baixa",IF(AND(K166&gt;=100,K166&lt;300),"Média",IF(K166&gt;=300,"Alta","Avaliar"))))</f>
        <v>Silencioso</v>
      </c>
      <c r="M166" s="56"/>
      <c r="N166" s="56"/>
      <c r="O166" s="56"/>
      <c r="P166" s="27"/>
      <c r="Q166" s="27"/>
      <c r="R166" s="69"/>
    </row>
    <row r="167" spans="1:18" ht="15.75" x14ac:dyDescent="0.25">
      <c r="A167" s="16">
        <v>163</v>
      </c>
      <c r="B167" s="23">
        <v>311490</v>
      </c>
      <c r="C167" s="56" t="s">
        <v>41</v>
      </c>
      <c r="D167" s="23" t="s">
        <v>198</v>
      </c>
      <c r="E167" s="13">
        <v>0</v>
      </c>
      <c r="F167" s="13">
        <v>0</v>
      </c>
      <c r="G167" s="13">
        <v>0</v>
      </c>
      <c r="H167" s="13">
        <v>0</v>
      </c>
      <c r="I167" s="21">
        <f>E167+F167+G167+H167</f>
        <v>0</v>
      </c>
      <c r="J167" s="18">
        <v>2309</v>
      </c>
      <c r="K167" s="14">
        <f>(I167/J167)*100000</f>
        <v>0</v>
      </c>
      <c r="L167" s="6" t="str">
        <f>IF(K167=0,"Silencioso",IF(AND(K167&gt;0,K167&lt;100),"Baixa",IF(AND(K167&gt;=100,K167&lt;300),"Média",IF(K167&gt;=300,"Alta","Avaliar"))))</f>
        <v>Silencioso</v>
      </c>
      <c r="M167" s="69"/>
      <c r="N167" s="69"/>
      <c r="O167" s="69"/>
      <c r="P167" s="27"/>
      <c r="Q167" s="27"/>
      <c r="R167" s="69"/>
    </row>
    <row r="168" spans="1:18" ht="15.75" x14ac:dyDescent="0.25">
      <c r="A168" s="16">
        <v>164</v>
      </c>
      <c r="B168" s="23">
        <v>311500</v>
      </c>
      <c r="C168" s="56" t="s">
        <v>8</v>
      </c>
      <c r="D168" s="23" t="s">
        <v>199</v>
      </c>
      <c r="E168" s="13">
        <v>1</v>
      </c>
      <c r="F168" s="13">
        <v>2</v>
      </c>
      <c r="G168" s="13">
        <v>4</v>
      </c>
      <c r="H168" s="13">
        <v>4</v>
      </c>
      <c r="I168" s="21">
        <f>E168+F168+G168+H168</f>
        <v>11</v>
      </c>
      <c r="J168" s="18">
        <v>3071</v>
      </c>
      <c r="K168" s="14">
        <f>(I168/J168)*100000</f>
        <v>358.18951481602085</v>
      </c>
      <c r="L168" s="6" t="str">
        <f>IF(K168=0,"Silencioso",IF(AND(K168&gt;0,K168&lt;100),"Baixa",IF(AND(K168&gt;=100,K168&lt;300),"Média",IF(K168&gt;=300,"Alta","Avaliar"))))</f>
        <v>Alta</v>
      </c>
      <c r="M168" s="56"/>
      <c r="N168" s="56"/>
      <c r="O168" s="56"/>
      <c r="P168" s="27"/>
      <c r="Q168" s="80"/>
      <c r="R168" s="69"/>
    </row>
    <row r="169" spans="1:18" ht="15.75" x14ac:dyDescent="0.25">
      <c r="A169" s="16">
        <v>165</v>
      </c>
      <c r="B169" s="23">
        <v>311510</v>
      </c>
      <c r="C169" s="56" t="s">
        <v>45</v>
      </c>
      <c r="D169" s="23" t="s">
        <v>200</v>
      </c>
      <c r="E169" s="13">
        <v>22</v>
      </c>
      <c r="F169" s="13">
        <v>13</v>
      </c>
      <c r="G169" s="13">
        <v>7</v>
      </c>
      <c r="H169" s="13">
        <v>17</v>
      </c>
      <c r="I169" s="21">
        <f>E169+F169+G169+H169</f>
        <v>59</v>
      </c>
      <c r="J169" s="18">
        <v>18057</v>
      </c>
      <c r="K169" s="14">
        <f>(I169/J169)*100000</f>
        <v>326.74309132192502</v>
      </c>
      <c r="L169" s="6" t="str">
        <f>IF(K169=0,"Silencioso",IF(AND(K169&gt;0,K169&lt;100),"Baixa",IF(AND(K169&gt;=100,K169&lt;300),"Média",IF(K169&gt;=300,"Alta","Avaliar"))))</f>
        <v>Alta</v>
      </c>
      <c r="M169" s="56"/>
      <c r="N169" s="56"/>
      <c r="O169" s="56"/>
      <c r="P169" s="27"/>
      <c r="Q169" s="80"/>
      <c r="R169" s="69"/>
    </row>
    <row r="170" spans="1:18" ht="15.75" x14ac:dyDescent="0.25">
      <c r="A170" s="16">
        <v>166</v>
      </c>
      <c r="B170" s="23">
        <v>311530</v>
      </c>
      <c r="C170" s="56" t="s">
        <v>38</v>
      </c>
      <c r="D170" s="23" t="s">
        <v>201</v>
      </c>
      <c r="E170" s="13">
        <v>0</v>
      </c>
      <c r="F170" s="13">
        <v>1</v>
      </c>
      <c r="G170" s="13">
        <v>0</v>
      </c>
      <c r="H170" s="13">
        <v>2</v>
      </c>
      <c r="I170" s="21">
        <f>E170+F170+G170+H170</f>
        <v>3</v>
      </c>
      <c r="J170" s="18">
        <v>75025</v>
      </c>
      <c r="K170" s="14">
        <f>(I170/J170)*100000</f>
        <v>3.9986671109630123</v>
      </c>
      <c r="L170" s="6" t="str">
        <f>IF(K170=0,"Silencioso",IF(AND(K170&gt;0,K170&lt;100),"Baixa",IF(AND(K170&gt;=100,K170&lt;300),"Média",IF(K170&gt;=300,"Alta","Avaliar"))))</f>
        <v>Baixa</v>
      </c>
      <c r="M170" s="69"/>
      <c r="N170" s="69"/>
      <c r="O170" s="69"/>
      <c r="P170" s="27"/>
      <c r="Q170" s="27"/>
      <c r="R170" s="69"/>
    </row>
    <row r="171" spans="1:18" ht="15.75" x14ac:dyDescent="0.25">
      <c r="A171" s="16">
        <v>167</v>
      </c>
      <c r="B171" s="23">
        <v>311535</v>
      </c>
      <c r="C171" s="56" t="s">
        <v>90</v>
      </c>
      <c r="D171" s="23" t="s">
        <v>202</v>
      </c>
      <c r="E171" s="13">
        <v>0</v>
      </c>
      <c r="F171" s="13">
        <v>1</v>
      </c>
      <c r="G171" s="13">
        <v>1</v>
      </c>
      <c r="H171" s="13">
        <v>1</v>
      </c>
      <c r="I171" s="21">
        <f>E171+F171+G171+H171</f>
        <v>3</v>
      </c>
      <c r="J171" s="18">
        <v>5316</v>
      </c>
      <c r="K171" s="14">
        <f>(I171/J171)*100000</f>
        <v>56.433408577878097</v>
      </c>
      <c r="L171" s="6" t="str">
        <f>IF(K171=0,"Silencioso",IF(AND(K171&gt;0,K171&lt;100),"Baixa",IF(AND(K171&gt;=100,K171&lt;300),"Média",IF(K171&gt;=300,"Alta","Avaliar"))))</f>
        <v>Baixa</v>
      </c>
      <c r="M171" s="69"/>
      <c r="N171" s="69"/>
      <c r="O171" s="69"/>
      <c r="P171" s="27"/>
      <c r="Q171" s="27"/>
      <c r="R171" s="69"/>
    </row>
    <row r="172" spans="1:18" ht="15.75" x14ac:dyDescent="0.25">
      <c r="A172" s="16">
        <v>168</v>
      </c>
      <c r="B172" s="23">
        <v>311540</v>
      </c>
      <c r="C172" s="56" t="s">
        <v>41</v>
      </c>
      <c r="D172" s="23" t="s">
        <v>203</v>
      </c>
      <c r="E172" s="13">
        <v>0</v>
      </c>
      <c r="F172" s="13">
        <v>0</v>
      </c>
      <c r="G172" s="13">
        <v>0</v>
      </c>
      <c r="H172" s="13">
        <v>0</v>
      </c>
      <c r="I172" s="21">
        <f>E172+F172+G172+H172</f>
        <v>0</v>
      </c>
      <c r="J172" s="18">
        <v>3666</v>
      </c>
      <c r="K172" s="14">
        <f>(I172/J172)*100000</f>
        <v>0</v>
      </c>
      <c r="L172" s="6" t="str">
        <f>IF(K172=0,"Silencioso",IF(AND(K172&gt;0,K172&lt;100),"Baixa",IF(AND(K172&gt;=100,K172&lt;300),"Média",IF(K172&gt;=300,"Alta","Avaliar"))))</f>
        <v>Silencioso</v>
      </c>
      <c r="M172" s="56"/>
      <c r="N172" s="56"/>
      <c r="O172" s="56"/>
      <c r="P172" s="27"/>
      <c r="Q172" s="27"/>
      <c r="R172" s="69"/>
    </row>
    <row r="173" spans="1:18" ht="15.75" x14ac:dyDescent="0.25">
      <c r="A173" s="16">
        <v>169</v>
      </c>
      <c r="B173" s="23">
        <v>311545</v>
      </c>
      <c r="C173" s="56" t="s">
        <v>28</v>
      </c>
      <c r="D173" s="23" t="s">
        <v>204</v>
      </c>
      <c r="E173" s="13">
        <v>0</v>
      </c>
      <c r="F173" s="13">
        <v>0</v>
      </c>
      <c r="G173" s="13">
        <v>0</v>
      </c>
      <c r="H173" s="13">
        <v>0</v>
      </c>
      <c r="I173" s="21">
        <f>E173+F173+G173+H173</f>
        <v>0</v>
      </c>
      <c r="J173" s="18">
        <v>6612</v>
      </c>
      <c r="K173" s="14">
        <f>(I173/J173)*100000</f>
        <v>0</v>
      </c>
      <c r="L173" s="6" t="str">
        <f>IF(K173=0,"Silencioso",IF(AND(K173&gt;0,K173&lt;100),"Baixa",IF(AND(K173&gt;=100,K173&lt;300),"Média",IF(K173&gt;=300,"Alta","Avaliar"))))</f>
        <v>Silencioso</v>
      </c>
      <c r="M173" s="56"/>
      <c r="N173" s="56"/>
      <c r="O173" s="56"/>
      <c r="P173" s="27"/>
      <c r="Q173" s="27"/>
      <c r="R173" s="69"/>
    </row>
    <row r="174" spans="1:18" ht="15.75" x14ac:dyDescent="0.25">
      <c r="A174" s="16">
        <v>170</v>
      </c>
      <c r="B174" s="23">
        <v>311547</v>
      </c>
      <c r="C174" s="56" t="s">
        <v>102</v>
      </c>
      <c r="D174" s="23" t="s">
        <v>205</v>
      </c>
      <c r="E174" s="13">
        <v>4</v>
      </c>
      <c r="F174" s="13">
        <v>10</v>
      </c>
      <c r="G174" s="13">
        <v>3</v>
      </c>
      <c r="H174" s="13">
        <v>8</v>
      </c>
      <c r="I174" s="21">
        <f>E174+F174+G174+H174</f>
        <v>25</v>
      </c>
      <c r="J174" s="18">
        <v>5151</v>
      </c>
      <c r="K174" s="14">
        <f>(I174/J174)*100000</f>
        <v>485.34265191225001</v>
      </c>
      <c r="L174" s="6" t="str">
        <f>IF(K174=0,"Silencioso",IF(AND(K174&gt;0,K174&lt;100),"Baixa",IF(AND(K174&gt;=100,K174&lt;300),"Média",IF(K174&gt;=300,"Alta","Avaliar"))))</f>
        <v>Alta</v>
      </c>
      <c r="M174" s="17"/>
      <c r="N174" s="17"/>
      <c r="O174" s="17"/>
      <c r="P174" s="27"/>
      <c r="Q174" s="80"/>
      <c r="R174" s="69"/>
    </row>
    <row r="175" spans="1:18" ht="15.75" x14ac:dyDescent="0.25">
      <c r="A175" s="16">
        <v>171</v>
      </c>
      <c r="B175" s="23">
        <v>311550</v>
      </c>
      <c r="C175" s="56" t="s">
        <v>33</v>
      </c>
      <c r="D175" s="23" t="s">
        <v>206</v>
      </c>
      <c r="E175" s="13">
        <v>0</v>
      </c>
      <c r="F175" s="13">
        <v>1</v>
      </c>
      <c r="G175" s="13">
        <v>0</v>
      </c>
      <c r="H175" s="13">
        <v>1</v>
      </c>
      <c r="I175" s="21">
        <f>E175+F175+G175+H175</f>
        <v>2</v>
      </c>
      <c r="J175" s="18">
        <v>22208</v>
      </c>
      <c r="K175" s="14">
        <f>(I175/J175)*100000</f>
        <v>9.0057636887608066</v>
      </c>
      <c r="L175" s="6" t="str">
        <f>IF(K175=0,"Silencioso",IF(AND(K175&gt;0,K175&lt;100),"Baixa",IF(AND(K175&gt;=100,K175&lt;300),"Média",IF(K175&gt;=300,"Alta","Avaliar"))))</f>
        <v>Baixa</v>
      </c>
      <c r="P175" s="27"/>
      <c r="Q175" s="27"/>
      <c r="R175" s="69"/>
    </row>
    <row r="176" spans="1:18" ht="15.75" x14ac:dyDescent="0.25">
      <c r="A176" s="16">
        <v>172</v>
      </c>
      <c r="B176" s="23">
        <v>311560</v>
      </c>
      <c r="C176" s="56" t="s">
        <v>11</v>
      </c>
      <c r="D176" s="23" t="s">
        <v>207</v>
      </c>
      <c r="E176" s="13">
        <v>0</v>
      </c>
      <c r="F176" s="13">
        <v>0</v>
      </c>
      <c r="G176" s="13">
        <v>0</v>
      </c>
      <c r="H176" s="13">
        <v>0</v>
      </c>
      <c r="I176" s="21">
        <f>E176+F176+G176+H176</f>
        <v>0</v>
      </c>
      <c r="J176" s="18">
        <v>1209</v>
      </c>
      <c r="K176" s="14">
        <f>(I176/J176)*100000</f>
        <v>0</v>
      </c>
      <c r="L176" s="6" t="str">
        <f>IF(K176=0,"Silencioso",IF(AND(K176&gt;0,K176&lt;100),"Baixa",IF(AND(K176&gt;=100,K176&lt;300),"Média",IF(K176&gt;=300,"Alta","Avaliar"))))</f>
        <v>Silencioso</v>
      </c>
      <c r="P176" s="27"/>
      <c r="Q176" s="27"/>
      <c r="R176" s="69"/>
    </row>
    <row r="177" spans="1:18" ht="15.75" x14ac:dyDescent="0.25">
      <c r="A177" s="16">
        <v>173</v>
      </c>
      <c r="B177" s="23">
        <v>311570</v>
      </c>
      <c r="C177" s="56" t="s">
        <v>22</v>
      </c>
      <c r="D177" s="23" t="s">
        <v>208</v>
      </c>
      <c r="E177" s="13">
        <v>1</v>
      </c>
      <c r="F177" s="13">
        <v>0</v>
      </c>
      <c r="G177" s="13">
        <v>0</v>
      </c>
      <c r="H177" s="13">
        <v>1</v>
      </c>
      <c r="I177" s="21">
        <f>E177+F177+G177+H177</f>
        <v>2</v>
      </c>
      <c r="J177" s="18">
        <v>7112</v>
      </c>
      <c r="K177" s="14">
        <f>(I177/J177)*100000</f>
        <v>28.121484814398205</v>
      </c>
      <c r="L177" s="6" t="str">
        <f>IF(K177=0,"Silencioso",IF(AND(K177&gt;0,K177&lt;100),"Baixa",IF(AND(K177&gt;=100,K177&lt;300),"Média",IF(K177&gt;=300,"Alta","Avaliar"))))</f>
        <v>Baixa</v>
      </c>
      <c r="M177" s="68"/>
      <c r="N177" s="68"/>
      <c r="O177" s="68"/>
      <c r="P177" s="27"/>
      <c r="Q177" s="27"/>
      <c r="R177" s="69"/>
    </row>
    <row r="178" spans="1:18" ht="15.75" x14ac:dyDescent="0.25">
      <c r="A178" s="16">
        <v>174</v>
      </c>
      <c r="B178" s="23">
        <v>311580</v>
      </c>
      <c r="C178" s="56" t="s">
        <v>142</v>
      </c>
      <c r="D178" s="23" t="s">
        <v>209</v>
      </c>
      <c r="E178" s="13">
        <v>0</v>
      </c>
      <c r="F178" s="13">
        <v>2</v>
      </c>
      <c r="G178" s="13">
        <v>5</v>
      </c>
      <c r="H178" s="13">
        <v>2</v>
      </c>
      <c r="I178" s="21">
        <f>E178+F178+G178+H178</f>
        <v>9</v>
      </c>
      <c r="J178" s="18">
        <v>10622</v>
      </c>
      <c r="K178" s="14">
        <f>(I178/J178)*100000</f>
        <v>84.729806062888343</v>
      </c>
      <c r="L178" s="6" t="str">
        <f>IF(K178=0,"Silencioso",IF(AND(K178&gt;0,K178&lt;100),"Baixa",IF(AND(K178&gt;=100,K178&lt;300),"Média",IF(K178&gt;=300,"Alta","Avaliar"))))</f>
        <v>Baixa</v>
      </c>
      <c r="P178" s="27"/>
      <c r="Q178" s="27"/>
      <c r="R178" s="69"/>
    </row>
    <row r="179" spans="1:18" ht="15.75" x14ac:dyDescent="0.25">
      <c r="A179" s="16">
        <v>175</v>
      </c>
      <c r="B179" s="23">
        <v>311590</v>
      </c>
      <c r="C179" s="56" t="s">
        <v>57</v>
      </c>
      <c r="D179" s="23" t="s">
        <v>210</v>
      </c>
      <c r="E179" s="13">
        <v>5</v>
      </c>
      <c r="F179" s="13">
        <v>1</v>
      </c>
      <c r="G179" s="13">
        <v>2</v>
      </c>
      <c r="H179" s="13">
        <v>0</v>
      </c>
      <c r="I179" s="21">
        <f>E179+F179+G179+H179</f>
        <v>8</v>
      </c>
      <c r="J179" s="18">
        <v>3101</v>
      </c>
      <c r="K179" s="14">
        <f>(I179/J179)*100000</f>
        <v>257.98129635601418</v>
      </c>
      <c r="L179" s="6" t="str">
        <f>IF(K179=0,"Silencioso",IF(AND(K179&gt;0,K179&lt;100),"Baixa",IF(AND(K179&gt;=100,K179&lt;300),"Média",IF(K179&gt;=300,"Alta","Avaliar"))))</f>
        <v>Média</v>
      </c>
      <c r="M179" s="56"/>
      <c r="N179" s="56"/>
      <c r="O179" s="56"/>
      <c r="P179" s="27"/>
      <c r="Q179" s="80"/>
      <c r="R179" s="69"/>
    </row>
    <row r="180" spans="1:18" ht="15.75" x14ac:dyDescent="0.25">
      <c r="A180" s="16">
        <v>176</v>
      </c>
      <c r="B180" s="23">
        <v>311600</v>
      </c>
      <c r="C180" s="56" t="s">
        <v>14</v>
      </c>
      <c r="D180" s="23" t="s">
        <v>211</v>
      </c>
      <c r="E180" s="13">
        <v>0</v>
      </c>
      <c r="F180" s="13">
        <v>0</v>
      </c>
      <c r="G180" s="13">
        <v>0</v>
      </c>
      <c r="H180" s="13">
        <v>0</v>
      </c>
      <c r="I180" s="21">
        <f>E180+F180+G180+H180</f>
        <v>0</v>
      </c>
      <c r="J180" s="18">
        <v>5823</v>
      </c>
      <c r="K180" s="14">
        <f>(I180/J180)*100000</f>
        <v>0</v>
      </c>
      <c r="L180" s="6" t="str">
        <f>IF(K180=0,"Silencioso",IF(AND(K180&gt;0,K180&lt;100),"Baixa",IF(AND(K180&gt;=100,K180&lt;300),"Média",IF(K180&gt;=300,"Alta","Avaliar"))))</f>
        <v>Silencioso</v>
      </c>
      <c r="M180" s="69"/>
      <c r="N180" s="69"/>
      <c r="O180" s="69"/>
      <c r="P180" s="27"/>
      <c r="Q180" s="27"/>
      <c r="R180" s="69"/>
    </row>
    <row r="181" spans="1:18" ht="15.75" x14ac:dyDescent="0.25">
      <c r="A181" s="16">
        <v>177</v>
      </c>
      <c r="B181" s="23">
        <v>311610</v>
      </c>
      <c r="C181" s="56" t="s">
        <v>53</v>
      </c>
      <c r="D181" s="23" t="s">
        <v>212</v>
      </c>
      <c r="E181" s="13">
        <v>0</v>
      </c>
      <c r="F181" s="13">
        <v>0</v>
      </c>
      <c r="G181" s="13">
        <v>0</v>
      </c>
      <c r="H181" s="13">
        <v>0</v>
      </c>
      <c r="I181" s="21">
        <f>E181+F181+G181+H181</f>
        <v>0</v>
      </c>
      <c r="J181" s="18">
        <v>15675</v>
      </c>
      <c r="K181" s="14">
        <f>(I181/J181)*100000</f>
        <v>0</v>
      </c>
      <c r="L181" s="6" t="str">
        <f>IF(K181=0,"Silencioso",IF(AND(K181&gt;0,K181&lt;100),"Baixa",IF(AND(K181&gt;=100,K181&lt;300),"Média",IF(K181&gt;=300,"Alta","Avaliar"))))</f>
        <v>Silencioso</v>
      </c>
      <c r="P181" s="27"/>
      <c r="Q181" s="27"/>
      <c r="R181" s="69"/>
    </row>
    <row r="182" spans="1:18" ht="15.75" x14ac:dyDescent="0.25">
      <c r="A182" s="16">
        <v>178</v>
      </c>
      <c r="B182" s="23">
        <v>311615</v>
      </c>
      <c r="C182" s="56" t="s">
        <v>80</v>
      </c>
      <c r="D182" s="23" t="s">
        <v>213</v>
      </c>
      <c r="E182" s="13">
        <v>8</v>
      </c>
      <c r="F182" s="13">
        <v>1</v>
      </c>
      <c r="G182" s="13">
        <v>0</v>
      </c>
      <c r="H182" s="13">
        <v>0</v>
      </c>
      <c r="I182" s="21">
        <f>E182+F182+G182+H182</f>
        <v>9</v>
      </c>
      <c r="J182" s="18">
        <v>12971</v>
      </c>
      <c r="K182" s="14">
        <f>(I182/J182)*100000</f>
        <v>69.385552386092058</v>
      </c>
      <c r="L182" s="6" t="str">
        <f>IF(K182=0,"Silencioso",IF(AND(K182&gt;0,K182&lt;100),"Baixa",IF(AND(K182&gt;=100,K182&lt;300),"Média",IF(K182&gt;=300,"Alta","Avaliar"))))</f>
        <v>Baixa</v>
      </c>
      <c r="P182" s="27"/>
      <c r="Q182" s="27"/>
      <c r="R182" s="69"/>
    </row>
    <row r="183" spans="1:18" ht="15.75" x14ac:dyDescent="0.25">
      <c r="A183" s="16">
        <v>179</v>
      </c>
      <c r="B183" s="23">
        <v>311620</v>
      </c>
      <c r="C183" s="56" t="s">
        <v>57</v>
      </c>
      <c r="D183" s="23" t="s">
        <v>214</v>
      </c>
      <c r="E183" s="13">
        <v>0</v>
      </c>
      <c r="F183" s="13">
        <v>0</v>
      </c>
      <c r="G183" s="13">
        <v>0</v>
      </c>
      <c r="H183" s="13">
        <v>0</v>
      </c>
      <c r="I183" s="21">
        <f>E183+F183+G183+H183</f>
        <v>0</v>
      </c>
      <c r="J183" s="18">
        <v>2789</v>
      </c>
      <c r="K183" s="14">
        <f>(I183/J183)*100000</f>
        <v>0</v>
      </c>
      <c r="L183" s="6" t="str">
        <f>IF(K183=0,"Silencioso",IF(AND(K183&gt;0,K183&lt;100),"Baixa",IF(AND(K183&gt;=100,K183&lt;300),"Média",IF(K183&gt;=300,"Alta","Avaliar"))))</f>
        <v>Silencioso</v>
      </c>
      <c r="M183" s="69"/>
      <c r="N183" s="69"/>
      <c r="O183" s="69"/>
      <c r="P183" s="27"/>
      <c r="Q183" s="27"/>
      <c r="R183" s="69"/>
    </row>
    <row r="184" spans="1:18" ht="15.75" x14ac:dyDescent="0.25">
      <c r="A184" s="16">
        <v>180</v>
      </c>
      <c r="B184" s="23">
        <v>311630</v>
      </c>
      <c r="C184" s="56" t="s">
        <v>41</v>
      </c>
      <c r="D184" s="23" t="s">
        <v>215</v>
      </c>
      <c r="E184" s="13">
        <v>0</v>
      </c>
      <c r="F184" s="13">
        <v>1</v>
      </c>
      <c r="G184" s="13">
        <v>0</v>
      </c>
      <c r="H184" s="13">
        <v>0</v>
      </c>
      <c r="I184" s="21">
        <f>E184+F184+G184+H184</f>
        <v>1</v>
      </c>
      <c r="J184" s="18">
        <v>6868</v>
      </c>
      <c r="K184" s="14">
        <f>(I184/J184)*100000</f>
        <v>14.560279557367503</v>
      </c>
      <c r="L184" s="6" t="str">
        <f>IF(K184=0,"Silencioso",IF(AND(K184&gt;0,K184&lt;100),"Baixa",IF(AND(K184&gt;=100,K184&lt;300),"Média",IF(K184&gt;=300,"Alta","Avaliar"))))</f>
        <v>Baixa</v>
      </c>
      <c r="M184" s="69"/>
      <c r="N184" s="69"/>
      <c r="O184" s="69"/>
      <c r="P184" s="27"/>
      <c r="Q184" s="27"/>
      <c r="R184" s="69"/>
    </row>
    <row r="185" spans="1:18" ht="15.75" x14ac:dyDescent="0.25">
      <c r="A185" s="16">
        <v>181</v>
      </c>
      <c r="B185" s="23">
        <v>311640</v>
      </c>
      <c r="C185" s="56" t="s">
        <v>45</v>
      </c>
      <c r="D185" s="23" t="s">
        <v>216</v>
      </c>
      <c r="E185" s="13">
        <v>1</v>
      </c>
      <c r="F185" s="13">
        <v>1</v>
      </c>
      <c r="G185" s="13">
        <v>0</v>
      </c>
      <c r="H185" s="13">
        <v>3</v>
      </c>
      <c r="I185" s="21">
        <f>E185+F185+G185+H185</f>
        <v>5</v>
      </c>
      <c r="J185" s="18">
        <v>4847</v>
      </c>
      <c r="K185" s="14">
        <f>(I185/J185)*100000</f>
        <v>103.15659170621002</v>
      </c>
      <c r="L185" s="6" t="str">
        <f>IF(K185=0,"Silencioso",IF(AND(K185&gt;0,K185&lt;100),"Baixa",IF(AND(K185&gt;=100,K185&lt;300),"Média",IF(K185&gt;=300,"Alta","Avaliar"))))</f>
        <v>Média</v>
      </c>
      <c r="M185" s="69"/>
      <c r="N185" s="69"/>
      <c r="O185" s="69"/>
      <c r="P185" s="27"/>
      <c r="Q185" s="80"/>
      <c r="R185" s="69"/>
    </row>
    <row r="186" spans="1:18" ht="16.5" thickBot="1" x14ac:dyDescent="0.3">
      <c r="A186" s="16">
        <v>182</v>
      </c>
      <c r="B186" s="23">
        <v>311650</v>
      </c>
      <c r="C186" s="56" t="s">
        <v>102</v>
      </c>
      <c r="D186" s="23" t="s">
        <v>217</v>
      </c>
      <c r="E186" s="13">
        <v>0</v>
      </c>
      <c r="F186" s="13">
        <v>2</v>
      </c>
      <c r="G186" s="13">
        <v>1</v>
      </c>
      <c r="H186" s="13">
        <v>6</v>
      </c>
      <c r="I186" s="21">
        <f>E186+F186+G186+H186</f>
        <v>9</v>
      </c>
      <c r="J186" s="18">
        <v>7819</v>
      </c>
      <c r="K186" s="14">
        <f>(I186/J186)*100000</f>
        <v>115.10423327791277</v>
      </c>
      <c r="L186" s="6" t="str">
        <f>IF(K186=0,"Silencioso",IF(AND(K186&gt;0,K186&lt;100),"Baixa",IF(AND(K186&gt;=100,K186&lt;300),"Média",IF(K186&gt;=300,"Alta","Avaliar"))))</f>
        <v>Média</v>
      </c>
      <c r="M186" s="69"/>
      <c r="N186" s="69"/>
      <c r="O186" s="69"/>
      <c r="P186" s="27"/>
      <c r="Q186" s="81"/>
      <c r="R186" s="69"/>
    </row>
    <row r="187" spans="1:18" ht="15.75" x14ac:dyDescent="0.25">
      <c r="A187" s="16">
        <v>183</v>
      </c>
      <c r="B187" s="23">
        <v>311660</v>
      </c>
      <c r="C187" s="56" t="s">
        <v>26</v>
      </c>
      <c r="D187" s="23" t="s">
        <v>218</v>
      </c>
      <c r="E187" s="13">
        <v>1</v>
      </c>
      <c r="F187" s="13">
        <v>4</v>
      </c>
      <c r="G187" s="13">
        <v>3</v>
      </c>
      <c r="H187" s="13">
        <v>4</v>
      </c>
      <c r="I187" s="21">
        <f>E187+F187+G187+H187</f>
        <v>12</v>
      </c>
      <c r="J187" s="18">
        <v>28287</v>
      </c>
      <c r="K187" s="14">
        <f>(I187/J187)*100000</f>
        <v>42.422314137236185</v>
      </c>
      <c r="L187" s="6" t="str">
        <f>IF(K187=0,"Silencioso",IF(AND(K187&gt;0,K187&lt;100),"Baixa",IF(AND(K187&gt;=100,K187&lt;300),"Média",IF(K187&gt;=300,"Alta","Avaliar"))))</f>
        <v>Baixa</v>
      </c>
      <c r="M187" s="69"/>
      <c r="N187" s="69"/>
      <c r="O187" s="69"/>
      <c r="P187" s="27"/>
      <c r="Q187" s="27"/>
      <c r="R187" s="69"/>
    </row>
    <row r="188" spans="1:18" ht="15.75" x14ac:dyDescent="0.25">
      <c r="A188" s="16">
        <v>184</v>
      </c>
      <c r="B188" s="23">
        <v>311670</v>
      </c>
      <c r="C188" s="56" t="s">
        <v>62</v>
      </c>
      <c r="D188" s="23" t="s">
        <v>219</v>
      </c>
      <c r="E188" s="13">
        <v>0</v>
      </c>
      <c r="F188" s="13">
        <v>0</v>
      </c>
      <c r="G188" s="13">
        <v>0</v>
      </c>
      <c r="H188" s="13">
        <v>0</v>
      </c>
      <c r="I188" s="21">
        <f>E188+F188+G188+H188</f>
        <v>0</v>
      </c>
      <c r="J188" s="18">
        <v>7559</v>
      </c>
      <c r="K188" s="14">
        <f>(I188/J188)*100000</f>
        <v>0</v>
      </c>
      <c r="L188" s="6" t="str">
        <f>IF(K188=0,"Silencioso",IF(AND(K188&gt;0,K188&lt;100),"Baixa",IF(AND(K188&gt;=100,K188&lt;300),"Média",IF(K188&gt;=300,"Alta","Avaliar"))))</f>
        <v>Silencioso</v>
      </c>
      <c r="M188" s="69"/>
      <c r="N188" s="69"/>
      <c r="O188" s="69"/>
      <c r="P188" s="27"/>
      <c r="Q188" s="27"/>
      <c r="R188" s="69"/>
    </row>
    <row r="189" spans="1:18" ht="15.75" x14ac:dyDescent="0.25">
      <c r="A189" s="16">
        <v>185</v>
      </c>
      <c r="B189" s="23">
        <v>311680</v>
      </c>
      <c r="C189" s="56" t="s">
        <v>53</v>
      </c>
      <c r="D189" s="23" t="s">
        <v>220</v>
      </c>
      <c r="E189" s="13">
        <v>0</v>
      </c>
      <c r="F189" s="13">
        <v>0</v>
      </c>
      <c r="G189" s="13">
        <v>0</v>
      </c>
      <c r="H189" s="13">
        <v>0</v>
      </c>
      <c r="I189" s="21">
        <f>E189+F189+G189+H189</f>
        <v>0</v>
      </c>
      <c r="J189" s="18">
        <v>9146</v>
      </c>
      <c r="K189" s="14">
        <f>(I189/J189)*100000</f>
        <v>0</v>
      </c>
      <c r="L189" s="6" t="str">
        <f>IF(K189=0,"Silencioso",IF(AND(K189&gt;0,K189&lt;100),"Baixa",IF(AND(K189&gt;=100,K189&lt;300),"Média",IF(K189&gt;=300,"Alta","Avaliar"))))</f>
        <v>Silencioso</v>
      </c>
      <c r="M189" s="69"/>
      <c r="N189" s="69"/>
      <c r="O189" s="69"/>
      <c r="P189" s="27"/>
      <c r="Q189" s="27"/>
      <c r="R189" s="69"/>
    </row>
    <row r="190" spans="1:18" ht="15.75" x14ac:dyDescent="0.25">
      <c r="A190" s="16">
        <v>186</v>
      </c>
      <c r="B190" s="23">
        <v>311690</v>
      </c>
      <c r="C190" s="56" t="s">
        <v>24</v>
      </c>
      <c r="D190" s="23" t="s">
        <v>221</v>
      </c>
      <c r="E190" s="13">
        <v>1</v>
      </c>
      <c r="F190" s="13">
        <v>0</v>
      </c>
      <c r="G190" s="13">
        <v>0</v>
      </c>
      <c r="H190" s="13">
        <v>0</v>
      </c>
      <c r="I190" s="21">
        <f>E190+F190+G190+H190</f>
        <v>1</v>
      </c>
      <c r="J190" s="18">
        <v>3138</v>
      </c>
      <c r="K190" s="14">
        <f>(I190/J190)*100000</f>
        <v>31.867431485022305</v>
      </c>
      <c r="L190" s="6" t="str">
        <f>IF(K190=0,"Silencioso",IF(AND(K190&gt;0,K190&lt;100),"Baixa",IF(AND(K190&gt;=100,K190&lt;300),"Média",IF(K190&gt;=300,"Alta","Avaliar"))))</f>
        <v>Baixa</v>
      </c>
      <c r="M190" s="69"/>
      <c r="N190" s="69"/>
      <c r="O190" s="69"/>
      <c r="P190" s="27"/>
      <c r="Q190" s="27"/>
      <c r="R190" s="69"/>
    </row>
    <row r="191" spans="1:18" ht="15.75" x14ac:dyDescent="0.25">
      <c r="A191" s="16">
        <v>187</v>
      </c>
      <c r="B191" s="23">
        <v>311700</v>
      </c>
      <c r="C191" s="56" t="s">
        <v>30</v>
      </c>
      <c r="D191" s="23" t="s">
        <v>222</v>
      </c>
      <c r="E191" s="13">
        <v>0</v>
      </c>
      <c r="F191" s="13">
        <v>0</v>
      </c>
      <c r="G191" s="13">
        <v>0</v>
      </c>
      <c r="H191" s="13">
        <v>0</v>
      </c>
      <c r="I191" s="21">
        <f>E191+F191+G191+H191</f>
        <v>0</v>
      </c>
      <c r="J191" s="18">
        <v>7599</v>
      </c>
      <c r="K191" s="14">
        <f>(I191/J191)*100000</f>
        <v>0</v>
      </c>
      <c r="L191" s="6" t="str">
        <f>IF(K191=0,"Silencioso",IF(AND(K191&gt;0,K191&lt;100),"Baixa",IF(AND(K191&gt;=100,K191&lt;300),"Média",IF(K191&gt;=300,"Alta","Avaliar"))))</f>
        <v>Silencioso</v>
      </c>
      <c r="M191" s="69"/>
      <c r="N191" s="69"/>
      <c r="O191" s="69"/>
      <c r="P191" s="27"/>
      <c r="Q191" s="27"/>
      <c r="R191" s="69"/>
    </row>
    <row r="192" spans="1:18" ht="15.75" x14ac:dyDescent="0.25">
      <c r="A192" s="16">
        <v>188</v>
      </c>
      <c r="B192" s="23">
        <v>311710</v>
      </c>
      <c r="C192" s="56" t="s">
        <v>40</v>
      </c>
      <c r="D192" s="23" t="s">
        <v>223</v>
      </c>
      <c r="E192" s="13">
        <v>0</v>
      </c>
      <c r="F192" s="13">
        <v>0</v>
      </c>
      <c r="G192" s="13">
        <v>2</v>
      </c>
      <c r="H192" s="13">
        <v>0</v>
      </c>
      <c r="I192" s="21">
        <f>E192+F192+G192+H192</f>
        <v>2</v>
      </c>
      <c r="J192" s="18">
        <v>10374</v>
      </c>
      <c r="K192" s="14">
        <f>(I192/J192)*100000</f>
        <v>19.278966647387701</v>
      </c>
      <c r="L192" s="6" t="str">
        <f>IF(K192=0,"Silencioso",IF(AND(K192&gt;0,K192&lt;100),"Baixa",IF(AND(K192&gt;=100,K192&lt;300),"Média",IF(K192&gt;=300,"Alta","Avaliar"))))</f>
        <v>Baixa</v>
      </c>
      <c r="M192" s="56"/>
      <c r="N192" s="56"/>
      <c r="O192" s="56"/>
      <c r="P192" s="27"/>
      <c r="Q192" s="27"/>
      <c r="R192" s="69"/>
    </row>
    <row r="193" spans="1:18" ht="15.75" x14ac:dyDescent="0.25">
      <c r="A193" s="16">
        <v>189</v>
      </c>
      <c r="B193" s="23">
        <v>311520</v>
      </c>
      <c r="C193" s="56" t="s">
        <v>94</v>
      </c>
      <c r="D193" s="23" t="s">
        <v>224</v>
      </c>
      <c r="E193" s="13">
        <v>0</v>
      </c>
      <c r="F193" s="13">
        <v>0</v>
      </c>
      <c r="G193" s="13">
        <v>0</v>
      </c>
      <c r="H193" s="13">
        <v>0</v>
      </c>
      <c r="I193" s="21">
        <f>E193+F193+G193+H193</f>
        <v>0</v>
      </c>
      <c r="J193" s="18">
        <v>4050</v>
      </c>
      <c r="K193" s="14">
        <f>(I193/J193)*100000</f>
        <v>0</v>
      </c>
      <c r="L193" s="6" t="str">
        <f>IF(K193=0,"Silencioso",IF(AND(K193&gt;0,K193&lt;100),"Baixa",IF(AND(K193&gt;=100,K193&lt;300),"Média",IF(K193&gt;=300,"Alta","Avaliar"))))</f>
        <v>Silencioso</v>
      </c>
      <c r="M193" s="56"/>
      <c r="N193" s="56"/>
      <c r="O193" s="56"/>
      <c r="P193" s="27"/>
      <c r="Q193" s="27"/>
      <c r="R193" s="69"/>
    </row>
    <row r="194" spans="1:18" ht="15.75" x14ac:dyDescent="0.25">
      <c r="A194" s="16">
        <v>190</v>
      </c>
      <c r="B194" s="23">
        <v>311730</v>
      </c>
      <c r="C194" s="56" t="s">
        <v>24</v>
      </c>
      <c r="D194" s="23" t="s">
        <v>225</v>
      </c>
      <c r="E194" s="13">
        <v>52</v>
      </c>
      <c r="F194" s="13">
        <v>29</v>
      </c>
      <c r="G194" s="13">
        <v>38</v>
      </c>
      <c r="H194" s="13">
        <v>1</v>
      </c>
      <c r="I194" s="21">
        <f>E194+F194+G194+H194</f>
        <v>120</v>
      </c>
      <c r="J194" s="18">
        <v>26818</v>
      </c>
      <c r="K194" s="14">
        <f>(I194/J194)*100000</f>
        <v>447.46066075024243</v>
      </c>
      <c r="L194" s="6" t="str">
        <f>IF(K194=0,"Silencioso",IF(AND(K194&gt;0,K194&lt;100),"Baixa",IF(AND(K194&gt;=100,K194&lt;300),"Média",IF(K194&gt;=300,"Alta","Avaliar"))))</f>
        <v>Alta</v>
      </c>
      <c r="M194" s="56"/>
      <c r="N194" s="56"/>
      <c r="O194" s="56"/>
      <c r="P194" s="27"/>
      <c r="Q194" s="80"/>
      <c r="R194" s="69"/>
    </row>
    <row r="195" spans="1:18" ht="15.75" x14ac:dyDescent="0.25">
      <c r="A195" s="16">
        <v>191</v>
      </c>
      <c r="B195" s="23">
        <v>311720</v>
      </c>
      <c r="C195" s="56" t="s">
        <v>36</v>
      </c>
      <c r="D195" s="23" t="s">
        <v>226</v>
      </c>
      <c r="E195" s="13">
        <v>0</v>
      </c>
      <c r="F195" s="13">
        <v>0</v>
      </c>
      <c r="G195" s="13">
        <v>0</v>
      </c>
      <c r="H195" s="13">
        <v>0</v>
      </c>
      <c r="I195" s="21">
        <f>E195+F195+G195+H195</f>
        <v>0</v>
      </c>
      <c r="J195" s="18">
        <v>2858</v>
      </c>
      <c r="K195" s="14">
        <f>(I195/J195)*100000</f>
        <v>0</v>
      </c>
      <c r="L195" s="6" t="str">
        <f>IF(K195=0,"Silencioso",IF(AND(K195&gt;0,K195&lt;100),"Baixa",IF(AND(K195&gt;=100,K195&lt;300),"Média",IF(K195&gt;=300,"Alta","Avaliar"))))</f>
        <v>Silencioso</v>
      </c>
      <c r="M195" s="56"/>
      <c r="N195" s="56"/>
      <c r="O195" s="56"/>
      <c r="P195" s="27"/>
      <c r="Q195" s="27"/>
      <c r="R195" s="69"/>
    </row>
    <row r="196" spans="1:18" ht="15.75" x14ac:dyDescent="0.25">
      <c r="A196" s="16">
        <v>192</v>
      </c>
      <c r="B196" s="23">
        <v>311740</v>
      </c>
      <c r="C196" s="56" t="s">
        <v>14</v>
      </c>
      <c r="D196" s="23" t="s">
        <v>227</v>
      </c>
      <c r="E196" s="13">
        <v>0</v>
      </c>
      <c r="F196" s="13">
        <v>0</v>
      </c>
      <c r="G196" s="13">
        <v>0</v>
      </c>
      <c r="H196" s="13">
        <v>0</v>
      </c>
      <c r="I196" s="21">
        <f>E196+F196+G196+H196</f>
        <v>0</v>
      </c>
      <c r="J196" s="18">
        <v>4644</v>
      </c>
      <c r="K196" s="14">
        <f>(I196/J196)*100000</f>
        <v>0</v>
      </c>
      <c r="L196" s="6" t="str">
        <f>IF(K196=0,"Silencioso",IF(AND(K196&gt;0,K196&lt;100),"Baixa",IF(AND(K196&gt;=100,K196&lt;300),"Média",IF(K196&gt;=300,"Alta","Avaliar"))))</f>
        <v>Silencioso</v>
      </c>
      <c r="M196" s="69"/>
      <c r="N196" s="69"/>
      <c r="O196" s="69"/>
      <c r="P196" s="27"/>
      <c r="Q196" s="27"/>
      <c r="R196" s="69"/>
    </row>
    <row r="197" spans="1:18" ht="15.75" x14ac:dyDescent="0.25">
      <c r="A197" s="16">
        <v>193</v>
      </c>
      <c r="B197" s="23">
        <v>311750</v>
      </c>
      <c r="C197" s="56" t="s">
        <v>90</v>
      </c>
      <c r="D197" s="23" t="s">
        <v>228</v>
      </c>
      <c r="E197" s="13">
        <v>2</v>
      </c>
      <c r="F197" s="13">
        <v>17</v>
      </c>
      <c r="G197" s="13">
        <v>17</v>
      </c>
      <c r="H197" s="13">
        <v>28</v>
      </c>
      <c r="I197" s="21">
        <f>E197+F197+G197+H197</f>
        <v>64</v>
      </c>
      <c r="J197" s="18">
        <v>18126</v>
      </c>
      <c r="K197" s="14">
        <f>(I197/J197)*100000</f>
        <v>353.08396778108795</v>
      </c>
      <c r="L197" s="6" t="str">
        <f>IF(K197=0,"Silencioso",IF(AND(K197&gt;0,K197&lt;100),"Baixa",IF(AND(K197&gt;=100,K197&lt;300),"Média",IF(K197&gt;=300,"Alta","Avaliar"))))</f>
        <v>Alta</v>
      </c>
      <c r="M197" s="69"/>
      <c r="N197" s="69"/>
      <c r="O197" s="69"/>
      <c r="P197" s="27"/>
      <c r="Q197" s="80"/>
      <c r="R197" s="69"/>
    </row>
    <row r="198" spans="1:18" ht="15.75" x14ac:dyDescent="0.25">
      <c r="A198" s="16">
        <v>194</v>
      </c>
      <c r="B198" s="23">
        <v>311760</v>
      </c>
      <c r="C198" s="56" t="s">
        <v>26</v>
      </c>
      <c r="D198" s="23" t="s">
        <v>229</v>
      </c>
      <c r="E198" s="13">
        <v>0</v>
      </c>
      <c r="F198" s="13">
        <v>1</v>
      </c>
      <c r="G198" s="13">
        <v>0</v>
      </c>
      <c r="H198" s="13">
        <v>3</v>
      </c>
      <c r="I198" s="21">
        <f>E198+F198+G198+H198</f>
        <v>4</v>
      </c>
      <c r="J198" s="18">
        <v>5515</v>
      </c>
      <c r="K198" s="14">
        <f>(I198/J198)*100000</f>
        <v>72.529465095194922</v>
      </c>
      <c r="L198" s="6" t="str">
        <f>IF(K198=0,"Silencioso",IF(AND(K198&gt;0,K198&lt;100),"Baixa",IF(AND(K198&gt;=100,K198&lt;300),"Média",IF(K198&gt;=300,"Alta","Avaliar"))))</f>
        <v>Baixa</v>
      </c>
      <c r="M198" s="69"/>
      <c r="N198" s="69"/>
      <c r="O198" s="69"/>
      <c r="P198" s="27"/>
      <c r="Q198" s="27"/>
      <c r="R198" s="69"/>
    </row>
    <row r="199" spans="1:18" ht="15.75" x14ac:dyDescent="0.25">
      <c r="A199" s="16">
        <v>195</v>
      </c>
      <c r="B199" s="23">
        <v>311770</v>
      </c>
      <c r="C199" s="56" t="s">
        <v>33</v>
      </c>
      <c r="D199" s="23" t="s">
        <v>230</v>
      </c>
      <c r="E199" s="13">
        <v>0</v>
      </c>
      <c r="F199" s="13">
        <v>0</v>
      </c>
      <c r="G199" s="13">
        <v>0</v>
      </c>
      <c r="H199" s="13">
        <v>0</v>
      </c>
      <c r="I199" s="21">
        <f>E199+F199+G199+H199</f>
        <v>0</v>
      </c>
      <c r="J199" s="18">
        <v>13724</v>
      </c>
      <c r="K199" s="14">
        <f>(I199/J199)*100000</f>
        <v>0</v>
      </c>
      <c r="L199" s="6" t="str">
        <f>IF(K199=0,"Silencioso",IF(AND(K199&gt;0,K199&lt;100),"Baixa",IF(AND(K199&gt;=100,K199&lt;300),"Média",IF(K199&gt;=300,"Alta","Avaliar"))))</f>
        <v>Silencioso</v>
      </c>
      <c r="P199" s="27"/>
      <c r="Q199" s="27"/>
      <c r="R199" s="69"/>
    </row>
    <row r="200" spans="1:18" ht="15.75" x14ac:dyDescent="0.25">
      <c r="A200" s="16">
        <v>196</v>
      </c>
      <c r="B200" s="23">
        <v>311780</v>
      </c>
      <c r="C200" s="56" t="s">
        <v>36</v>
      </c>
      <c r="D200" s="23" t="s">
        <v>231</v>
      </c>
      <c r="E200" s="13">
        <v>0</v>
      </c>
      <c r="F200" s="13">
        <v>0</v>
      </c>
      <c r="G200" s="13">
        <v>0</v>
      </c>
      <c r="H200" s="13">
        <v>0</v>
      </c>
      <c r="I200" s="21">
        <f>E200+F200+G200+H200</f>
        <v>0</v>
      </c>
      <c r="J200" s="18">
        <v>11467</v>
      </c>
      <c r="K200" s="14">
        <f>(I200/J200)*100000</f>
        <v>0</v>
      </c>
      <c r="L200" s="6" t="str">
        <f>IF(K200=0,"Silencioso",IF(AND(K200&gt;0,K200&lt;100),"Baixa",IF(AND(K200&gt;=100,K200&lt;300),"Média",IF(K200&gt;=300,"Alta","Avaliar"))))</f>
        <v>Silencioso</v>
      </c>
      <c r="P200" s="27"/>
      <c r="Q200" s="27"/>
      <c r="R200" s="69"/>
    </row>
    <row r="201" spans="1:18" ht="15.75" x14ac:dyDescent="0.25">
      <c r="A201" s="16">
        <v>197</v>
      </c>
      <c r="B201" s="23">
        <v>311783</v>
      </c>
      <c r="C201" s="56" t="s">
        <v>121</v>
      </c>
      <c r="D201" s="23" t="s">
        <v>232</v>
      </c>
      <c r="E201" s="13">
        <v>8</v>
      </c>
      <c r="F201" s="13">
        <v>2</v>
      </c>
      <c r="G201" s="13">
        <v>6</v>
      </c>
      <c r="H201" s="13">
        <v>8</v>
      </c>
      <c r="I201" s="21">
        <f>E201+F201+G201+H201</f>
        <v>24</v>
      </c>
      <c r="J201" s="18">
        <v>7624</v>
      </c>
      <c r="K201" s="14">
        <f>(I201/J201)*100000</f>
        <v>314.79538300104934</v>
      </c>
      <c r="L201" s="6" t="str">
        <f>IF(K201=0,"Silencioso",IF(AND(K201&gt;0,K201&lt;100),"Baixa",IF(AND(K201&gt;=100,K201&lt;300),"Média",IF(K201&gt;=300,"Alta","Avaliar"))))</f>
        <v>Alta</v>
      </c>
      <c r="M201" s="69"/>
      <c r="N201" s="69"/>
      <c r="O201" s="69"/>
      <c r="P201" s="27"/>
      <c r="Q201" s="80"/>
      <c r="R201" s="69"/>
    </row>
    <row r="202" spans="1:18" ht="15.75" x14ac:dyDescent="0.25">
      <c r="A202" s="16">
        <v>198</v>
      </c>
      <c r="B202" s="23">
        <v>311787</v>
      </c>
      <c r="C202" s="56" t="s">
        <v>98</v>
      </c>
      <c r="D202" s="23" t="s">
        <v>233</v>
      </c>
      <c r="E202" s="13">
        <v>0</v>
      </c>
      <c r="F202" s="13">
        <v>0</v>
      </c>
      <c r="G202" s="13">
        <v>0</v>
      </c>
      <c r="H202" s="13">
        <v>0</v>
      </c>
      <c r="I202" s="21">
        <f>E202+F202+G202+H202</f>
        <v>0</v>
      </c>
      <c r="J202" s="18">
        <v>6608</v>
      </c>
      <c r="K202" s="14">
        <f>(I202/J202)*100000</f>
        <v>0</v>
      </c>
      <c r="L202" s="6" t="str">
        <f>IF(K202=0,"Silencioso",IF(AND(K202&gt;0,K202&lt;100),"Baixa",IF(AND(K202&gt;=100,K202&lt;300),"Média",IF(K202&gt;=300,"Alta","Avaliar"))))</f>
        <v>Silencioso</v>
      </c>
      <c r="M202" s="69"/>
      <c r="N202" s="69"/>
      <c r="O202" s="69"/>
      <c r="P202" s="27"/>
      <c r="Q202" s="27"/>
      <c r="R202" s="69"/>
    </row>
    <row r="203" spans="1:18" ht="15.75" x14ac:dyDescent="0.25">
      <c r="A203" s="16">
        <v>199</v>
      </c>
      <c r="B203" s="23">
        <v>311790</v>
      </c>
      <c r="C203" s="56" t="s">
        <v>36</v>
      </c>
      <c r="D203" s="23" t="s">
        <v>234</v>
      </c>
      <c r="E203" s="13">
        <v>0</v>
      </c>
      <c r="F203" s="13">
        <v>1</v>
      </c>
      <c r="G203" s="13">
        <v>1</v>
      </c>
      <c r="H203" s="13">
        <v>0</v>
      </c>
      <c r="I203" s="21">
        <f>E203+F203+G203+H203</f>
        <v>2</v>
      </c>
      <c r="J203" s="18">
        <v>11706</v>
      </c>
      <c r="K203" s="14">
        <f>(I203/J203)*100000</f>
        <v>17.085255424568597</v>
      </c>
      <c r="L203" s="6" t="str">
        <f>IF(K203=0,"Silencioso",IF(AND(K203&gt;0,K203&lt;100),"Baixa",IF(AND(K203&gt;=100,K203&lt;300),"Média",IF(K203&gt;=300,"Alta","Avaliar"))))</f>
        <v>Baixa</v>
      </c>
      <c r="M203" s="69"/>
      <c r="N203" s="69"/>
      <c r="O203" s="69"/>
      <c r="P203" s="27"/>
      <c r="Q203" s="27"/>
      <c r="R203" s="69"/>
    </row>
    <row r="204" spans="1:18" ht="15.75" x14ac:dyDescent="0.25">
      <c r="A204" s="16">
        <v>200</v>
      </c>
      <c r="B204" s="23">
        <v>311800</v>
      </c>
      <c r="C204" s="56" t="s">
        <v>41</v>
      </c>
      <c r="D204" s="23" t="s">
        <v>235</v>
      </c>
      <c r="E204" s="13">
        <v>3</v>
      </c>
      <c r="F204" s="13">
        <v>2</v>
      </c>
      <c r="G204" s="13">
        <v>2</v>
      </c>
      <c r="H204" s="13">
        <v>7</v>
      </c>
      <c r="I204" s="21">
        <f>E204+F204+G204+H204</f>
        <v>14</v>
      </c>
      <c r="J204" s="18">
        <v>53843</v>
      </c>
      <c r="K204" s="14">
        <f>(I204/J204)*100000</f>
        <v>26.001522946344</v>
      </c>
      <c r="L204" s="6" t="str">
        <f>IF(K204=0,"Silencioso",IF(AND(K204&gt;0,K204&lt;100),"Baixa",IF(AND(K204&gt;=100,K204&lt;300),"Média",IF(K204&gt;=300,"Alta","Avaliar"))))</f>
        <v>Baixa</v>
      </c>
      <c r="M204" s="68"/>
      <c r="N204" s="68"/>
      <c r="O204" s="68"/>
      <c r="P204" s="27"/>
      <c r="Q204" s="27"/>
      <c r="R204" s="69"/>
    </row>
    <row r="205" spans="1:18" ht="15.75" x14ac:dyDescent="0.25">
      <c r="A205" s="16">
        <v>201</v>
      </c>
      <c r="B205" s="23">
        <v>311810</v>
      </c>
      <c r="C205" s="56" t="s">
        <v>53</v>
      </c>
      <c r="D205" s="23" t="s">
        <v>236</v>
      </c>
      <c r="E205" s="13">
        <v>0</v>
      </c>
      <c r="F205" s="13">
        <v>0</v>
      </c>
      <c r="G205" s="13">
        <v>0</v>
      </c>
      <c r="H205" s="13">
        <v>0</v>
      </c>
      <c r="I205" s="21">
        <f>E205+F205+G205+H205</f>
        <v>0</v>
      </c>
      <c r="J205" s="18">
        <v>5134</v>
      </c>
      <c r="K205" s="14">
        <f>(I205/J205)*100000</f>
        <v>0</v>
      </c>
      <c r="L205" s="6" t="str">
        <f>IF(K205=0,"Silencioso",IF(AND(K205&gt;0,K205&lt;100),"Baixa",IF(AND(K205&gt;=100,K205&lt;300),"Média",IF(K205&gt;=300,"Alta","Avaliar"))))</f>
        <v>Silencioso</v>
      </c>
      <c r="M205" s="69"/>
      <c r="N205" s="69"/>
      <c r="O205" s="69"/>
      <c r="P205" s="27"/>
      <c r="Q205" s="27"/>
      <c r="R205" s="69"/>
    </row>
    <row r="206" spans="1:18" ht="15.75" x14ac:dyDescent="0.25">
      <c r="A206" s="16">
        <v>202</v>
      </c>
      <c r="B206" s="23">
        <v>311820</v>
      </c>
      <c r="C206" s="56" t="s">
        <v>24</v>
      </c>
      <c r="D206" s="23" t="s">
        <v>237</v>
      </c>
      <c r="E206" s="13">
        <v>15</v>
      </c>
      <c r="F206" s="13">
        <v>16</v>
      </c>
      <c r="G206" s="13">
        <v>9</v>
      </c>
      <c r="H206" s="13">
        <v>11</v>
      </c>
      <c r="I206" s="21">
        <f>E206+F206+G206+H206</f>
        <v>51</v>
      </c>
      <c r="J206" s="18">
        <v>6960</v>
      </c>
      <c r="K206" s="14">
        <f>(I206/J206)*100000</f>
        <v>732.75862068965512</v>
      </c>
      <c r="L206" s="6" t="str">
        <f>IF(K206=0,"Silencioso",IF(AND(K206&gt;0,K206&lt;100),"Baixa",IF(AND(K206&gt;=100,K206&lt;300),"Média",IF(K206&gt;=300,"Alta","Avaliar"))))</f>
        <v>Alta</v>
      </c>
      <c r="M206" s="17"/>
      <c r="N206" s="17"/>
      <c r="O206" s="17"/>
      <c r="P206" s="27"/>
      <c r="Q206" s="80"/>
      <c r="R206" s="69"/>
    </row>
    <row r="207" spans="1:18" ht="15.75" x14ac:dyDescent="0.25">
      <c r="A207" s="16">
        <v>203</v>
      </c>
      <c r="B207" s="23">
        <v>311830</v>
      </c>
      <c r="C207" s="56" t="s">
        <v>41</v>
      </c>
      <c r="D207" s="23" t="s">
        <v>238</v>
      </c>
      <c r="E207" s="13">
        <v>1</v>
      </c>
      <c r="F207" s="13">
        <v>0</v>
      </c>
      <c r="G207" s="13">
        <v>1</v>
      </c>
      <c r="H207" s="13">
        <v>1</v>
      </c>
      <c r="I207" s="21">
        <f>E207+F207+G207+H207</f>
        <v>3</v>
      </c>
      <c r="J207" s="18">
        <v>127369</v>
      </c>
      <c r="K207" s="14">
        <f>(I207/J207)*100000</f>
        <v>2.3553611946391979</v>
      </c>
      <c r="L207" s="6" t="str">
        <f>IF(K207=0,"Silencioso",IF(AND(K207&gt;0,K207&lt;100),"Baixa",IF(AND(K207&gt;=100,K207&lt;300),"Média",IF(K207&gt;=300,"Alta","Avaliar"))))</f>
        <v>Baixa</v>
      </c>
      <c r="M207" s="56"/>
      <c r="N207" s="56"/>
      <c r="O207" s="56"/>
      <c r="P207" s="27"/>
      <c r="Q207" s="27"/>
      <c r="R207" s="69"/>
    </row>
    <row r="208" spans="1:18" ht="15.75" x14ac:dyDescent="0.25">
      <c r="A208" s="16">
        <v>204</v>
      </c>
      <c r="B208" s="23">
        <v>311840</v>
      </c>
      <c r="C208" s="56" t="s">
        <v>22</v>
      </c>
      <c r="D208" s="23" t="s">
        <v>239</v>
      </c>
      <c r="E208" s="13">
        <v>0</v>
      </c>
      <c r="F208" s="13">
        <v>2</v>
      </c>
      <c r="G208" s="13">
        <v>0</v>
      </c>
      <c r="H208" s="13">
        <v>0</v>
      </c>
      <c r="I208" s="21">
        <f>E208+F208+G208+H208</f>
        <v>2</v>
      </c>
      <c r="J208" s="18">
        <v>23240</v>
      </c>
      <c r="K208" s="14">
        <f>(I208/J208)*100000</f>
        <v>8.6058519793459567</v>
      </c>
      <c r="L208" s="6" t="str">
        <f>IF(K208=0,"Silencioso",IF(AND(K208&gt;0,K208&lt;100),"Baixa",IF(AND(K208&gt;=100,K208&lt;300),"Média",IF(K208&gt;=300,"Alta","Avaliar"))))</f>
        <v>Baixa</v>
      </c>
      <c r="M208" s="56"/>
      <c r="N208" s="56"/>
      <c r="O208" s="56"/>
      <c r="P208" s="27"/>
      <c r="Q208" s="27"/>
      <c r="R208" s="69"/>
    </row>
    <row r="209" spans="1:18" ht="15.75" x14ac:dyDescent="0.25">
      <c r="A209" s="16">
        <v>205</v>
      </c>
      <c r="B209" s="23">
        <v>311850</v>
      </c>
      <c r="C209" s="56" t="s">
        <v>36</v>
      </c>
      <c r="D209" s="23" t="s">
        <v>240</v>
      </c>
      <c r="E209" s="13">
        <v>0</v>
      </c>
      <c r="F209" s="13">
        <v>0</v>
      </c>
      <c r="G209" s="13">
        <v>0</v>
      </c>
      <c r="H209" s="13">
        <v>0</v>
      </c>
      <c r="I209" s="21">
        <f>E209+F209+G209+H209</f>
        <v>0</v>
      </c>
      <c r="J209" s="18">
        <v>1810</v>
      </c>
      <c r="K209" s="14">
        <f>(I209/J209)*100000</f>
        <v>0</v>
      </c>
      <c r="L209" s="6" t="str">
        <f>IF(K209=0,"Silencioso",IF(AND(K209&gt;0,K209&lt;100),"Baixa",IF(AND(K209&gt;=100,K209&lt;300),"Média",IF(K209&gt;=300,"Alta","Avaliar"))))</f>
        <v>Silencioso</v>
      </c>
      <c r="M209" s="56"/>
      <c r="N209" s="56"/>
      <c r="O209" s="56"/>
      <c r="P209" s="27"/>
      <c r="Q209" s="27"/>
      <c r="R209" s="69"/>
    </row>
    <row r="210" spans="1:18" ht="15.75" x14ac:dyDescent="0.25">
      <c r="A210" s="16">
        <v>206</v>
      </c>
      <c r="B210" s="23">
        <v>311860</v>
      </c>
      <c r="C210" s="56" t="s">
        <v>98</v>
      </c>
      <c r="D210" s="23" t="s">
        <v>241</v>
      </c>
      <c r="E210" s="13">
        <v>486</v>
      </c>
      <c r="F210" s="13">
        <v>519</v>
      </c>
      <c r="G210" s="13">
        <v>583</v>
      </c>
      <c r="H210" s="13">
        <v>490</v>
      </c>
      <c r="I210" s="21">
        <f>E210+F210+G210+H210</f>
        <v>2078</v>
      </c>
      <c r="J210" s="18">
        <v>658580</v>
      </c>
      <c r="K210" s="14">
        <f>(I210/J210)*100000</f>
        <v>315.52734671566094</v>
      </c>
      <c r="L210" s="6" t="str">
        <f>IF(K210=0,"Silencioso",IF(AND(K210&gt;0,K210&lt;100),"Baixa",IF(AND(K210&gt;=100,K210&lt;300),"Média",IF(K210&gt;=300,"Alta","Avaliar"))))</f>
        <v>Alta</v>
      </c>
      <c r="M210" s="56"/>
      <c r="N210" s="56"/>
      <c r="O210" s="56"/>
      <c r="P210" s="27"/>
      <c r="Q210" s="80"/>
      <c r="R210" s="69"/>
    </row>
    <row r="211" spans="1:18" ht="15.75" x14ac:dyDescent="0.25">
      <c r="A211" s="16">
        <v>207</v>
      </c>
      <c r="B211" s="23">
        <v>311870</v>
      </c>
      <c r="C211" s="56" t="s">
        <v>33</v>
      </c>
      <c r="D211" s="23" t="s">
        <v>242</v>
      </c>
      <c r="E211" s="13">
        <v>0</v>
      </c>
      <c r="F211" s="13">
        <v>0</v>
      </c>
      <c r="G211" s="13">
        <v>1</v>
      </c>
      <c r="H211" s="13">
        <v>0</v>
      </c>
      <c r="I211" s="21">
        <f>E211+F211+G211+H211</f>
        <v>1</v>
      </c>
      <c r="J211" s="18">
        <v>9432</v>
      </c>
      <c r="K211" s="14">
        <f>(I211/J211)*100000</f>
        <v>10.602205258693807</v>
      </c>
      <c r="L211" s="6" t="str">
        <f>IF(K211=0,"Silencioso",IF(AND(K211&gt;0,K211&lt;100),"Baixa",IF(AND(K211&gt;=100,K211&lt;300),"Média",IF(K211&gt;=300,"Alta","Avaliar"))))</f>
        <v>Baixa</v>
      </c>
      <c r="M211" s="69"/>
      <c r="N211" s="69"/>
      <c r="O211" s="69"/>
      <c r="P211" s="27"/>
      <c r="Q211" s="27"/>
      <c r="R211" s="69"/>
    </row>
    <row r="212" spans="1:18" ht="15.75" x14ac:dyDescent="0.25">
      <c r="A212" s="16">
        <v>208</v>
      </c>
      <c r="B212" s="23">
        <v>311880</v>
      </c>
      <c r="C212" s="56" t="s">
        <v>102</v>
      </c>
      <c r="D212" s="23" t="s">
        <v>243</v>
      </c>
      <c r="E212" s="13">
        <v>1</v>
      </c>
      <c r="F212" s="13">
        <v>0</v>
      </c>
      <c r="G212" s="13">
        <v>1</v>
      </c>
      <c r="H212" s="13">
        <v>0</v>
      </c>
      <c r="I212" s="21">
        <f>E212+F212+G212+H212</f>
        <v>2</v>
      </c>
      <c r="J212" s="18">
        <v>27052</v>
      </c>
      <c r="K212" s="14">
        <f>(I212/J212)*100000</f>
        <v>7.3931687121100094</v>
      </c>
      <c r="L212" s="6" t="str">
        <f>IF(K212=0,"Silencioso",IF(AND(K212&gt;0,K212&lt;100),"Baixa",IF(AND(K212&gt;=100,K212&lt;300),"Média",IF(K212&gt;=300,"Alta","Avaliar"))))</f>
        <v>Baixa</v>
      </c>
      <c r="M212" s="68"/>
      <c r="N212" s="68"/>
      <c r="O212" s="68"/>
      <c r="P212" s="27"/>
      <c r="Q212" s="27"/>
      <c r="R212" s="69"/>
    </row>
    <row r="213" spans="1:18" ht="15.75" x14ac:dyDescent="0.25">
      <c r="A213" s="16">
        <v>209</v>
      </c>
      <c r="B213" s="23">
        <v>311890</v>
      </c>
      <c r="C213" s="56" t="s">
        <v>11</v>
      </c>
      <c r="D213" s="23" t="s">
        <v>244</v>
      </c>
      <c r="E213" s="13">
        <v>3</v>
      </c>
      <c r="F213" s="13">
        <v>1</v>
      </c>
      <c r="G213" s="13">
        <v>1</v>
      </c>
      <c r="H213" s="13">
        <v>3</v>
      </c>
      <c r="I213" s="21">
        <f>E213+F213+G213+H213</f>
        <v>8</v>
      </c>
      <c r="J213" s="18">
        <v>9029</v>
      </c>
      <c r="K213" s="14">
        <f>(I213/J213)*100000</f>
        <v>88.603389079632294</v>
      </c>
      <c r="L213" s="6" t="str">
        <f>IF(K213=0,"Silencioso",IF(AND(K213&gt;0,K213&lt;100),"Baixa",IF(AND(K213&gt;=100,K213&lt;300),"Média",IF(K213&gt;=300,"Alta","Avaliar"))))</f>
        <v>Baixa</v>
      </c>
      <c r="M213" s="56"/>
      <c r="N213" s="56"/>
      <c r="O213" s="56"/>
      <c r="P213" s="27"/>
      <c r="Q213" s="27"/>
      <c r="R213" s="69"/>
    </row>
    <row r="214" spans="1:18" ht="15.75" x14ac:dyDescent="0.25">
      <c r="A214" s="16">
        <v>210</v>
      </c>
      <c r="B214" s="23">
        <v>311900</v>
      </c>
      <c r="C214" s="56" t="s">
        <v>33</v>
      </c>
      <c r="D214" s="23" t="s">
        <v>245</v>
      </c>
      <c r="E214" s="13">
        <v>0</v>
      </c>
      <c r="F214" s="13">
        <v>0</v>
      </c>
      <c r="G214" s="13">
        <v>0</v>
      </c>
      <c r="H214" s="13">
        <v>0</v>
      </c>
      <c r="I214" s="21">
        <f>E214+F214+G214+H214</f>
        <v>0</v>
      </c>
      <c r="J214" s="18">
        <v>3587</v>
      </c>
      <c r="K214" s="14">
        <f>(I214/J214)*100000</f>
        <v>0</v>
      </c>
      <c r="L214" s="6" t="str">
        <f>IF(K214=0,"Silencioso",IF(AND(K214&gt;0,K214&lt;100),"Baixa",IF(AND(K214&gt;=100,K214&lt;300),"Média",IF(K214&gt;=300,"Alta","Avaliar"))))</f>
        <v>Silencioso</v>
      </c>
      <c r="M214" s="56"/>
      <c r="N214" s="56"/>
      <c r="O214" s="56"/>
      <c r="P214" s="27"/>
      <c r="Q214" s="27"/>
      <c r="R214" s="69"/>
    </row>
    <row r="215" spans="1:18" ht="15.75" x14ac:dyDescent="0.25">
      <c r="A215" s="16">
        <v>211</v>
      </c>
      <c r="B215" s="23">
        <v>311910</v>
      </c>
      <c r="C215" s="56" t="s">
        <v>11</v>
      </c>
      <c r="D215" s="23" t="s">
        <v>246</v>
      </c>
      <c r="E215" s="13">
        <v>5</v>
      </c>
      <c r="F215" s="13">
        <v>7</v>
      </c>
      <c r="G215" s="13">
        <v>7</v>
      </c>
      <c r="H215" s="13">
        <v>9</v>
      </c>
      <c r="I215" s="21">
        <f>E215+F215+G215+H215</f>
        <v>28</v>
      </c>
      <c r="J215" s="18">
        <v>24384</v>
      </c>
      <c r="K215" s="14">
        <f>(I215/J215)*100000</f>
        <v>114.82939632545931</v>
      </c>
      <c r="L215" s="6" t="str">
        <f>IF(K215=0,"Silencioso",IF(AND(K215&gt;0,K215&lt;100),"Baixa",IF(AND(K215&gt;=100,K215&lt;300),"Média",IF(K215&gt;=300,"Alta","Avaliar"))))</f>
        <v>Média</v>
      </c>
      <c r="M215" s="56"/>
      <c r="N215" s="56"/>
      <c r="O215" s="56"/>
      <c r="P215" s="27"/>
      <c r="Q215" s="80"/>
      <c r="R215" s="69"/>
    </row>
    <row r="216" spans="1:18" ht="15.75" x14ac:dyDescent="0.25">
      <c r="A216" s="16">
        <v>212</v>
      </c>
      <c r="B216" s="23">
        <v>311920</v>
      </c>
      <c r="C216" s="56" t="s">
        <v>22</v>
      </c>
      <c r="D216" s="23" t="s">
        <v>247</v>
      </c>
      <c r="E216" s="13">
        <v>0</v>
      </c>
      <c r="F216" s="13">
        <v>0</v>
      </c>
      <c r="G216" s="13">
        <v>0</v>
      </c>
      <c r="H216" s="13">
        <v>1</v>
      </c>
      <c r="I216" s="21">
        <f>E216+F216+G216+H216</f>
        <v>1</v>
      </c>
      <c r="J216" s="18">
        <v>10339</v>
      </c>
      <c r="K216" s="14">
        <f>(I216/J216)*100000</f>
        <v>9.6721152916142756</v>
      </c>
      <c r="L216" s="6" t="str">
        <f>IF(K216=0,"Silencioso",IF(AND(K216&gt;0,K216&lt;100),"Baixa",IF(AND(K216&gt;=100,K216&lt;300),"Média",IF(K216&gt;=300,"Alta","Avaliar"))))</f>
        <v>Baixa</v>
      </c>
      <c r="P216" s="27"/>
      <c r="Q216" s="27"/>
      <c r="R216" s="69"/>
    </row>
    <row r="217" spans="1:18" ht="15.75" x14ac:dyDescent="0.25">
      <c r="A217" s="16">
        <v>213</v>
      </c>
      <c r="B217" s="23">
        <v>311930</v>
      </c>
      <c r="C217" s="56" t="s">
        <v>8</v>
      </c>
      <c r="D217" s="23" t="s">
        <v>248</v>
      </c>
      <c r="E217" s="13">
        <v>13</v>
      </c>
      <c r="F217" s="13">
        <v>13</v>
      </c>
      <c r="G217" s="13">
        <v>9</v>
      </c>
      <c r="H217" s="13">
        <v>18</v>
      </c>
      <c r="I217" s="21">
        <f>E217+F217+G217+H217</f>
        <v>53</v>
      </c>
      <c r="J217" s="18">
        <v>28508</v>
      </c>
      <c r="K217" s="14">
        <f>(I217/J217)*100000</f>
        <v>185.91272625228007</v>
      </c>
      <c r="L217" s="6" t="str">
        <f>IF(K217=0,"Silencioso",IF(AND(K217&gt;0,K217&lt;100),"Baixa",IF(AND(K217&gt;=100,K217&lt;300),"Média",IF(K217&gt;=300,"Alta","Avaliar"))))</f>
        <v>Média</v>
      </c>
      <c r="M217" s="69"/>
      <c r="N217" s="69"/>
      <c r="O217" s="69"/>
      <c r="P217" s="27"/>
      <c r="Q217" s="80"/>
      <c r="R217" s="69"/>
    </row>
    <row r="218" spans="1:18" ht="15.75" x14ac:dyDescent="0.25">
      <c r="A218" s="16">
        <v>214</v>
      </c>
      <c r="B218" s="23">
        <v>311940</v>
      </c>
      <c r="C218" s="56" t="s">
        <v>20</v>
      </c>
      <c r="D218" s="23" t="s">
        <v>20</v>
      </c>
      <c r="E218" s="13">
        <v>3</v>
      </c>
      <c r="F218" s="13">
        <v>3</v>
      </c>
      <c r="G218" s="13">
        <v>9</v>
      </c>
      <c r="H218" s="13">
        <v>1</v>
      </c>
      <c r="I218" s="21">
        <f>E218+F218+G218+H218</f>
        <v>16</v>
      </c>
      <c r="J218" s="18">
        <v>110326</v>
      </c>
      <c r="K218" s="14">
        <f>(I218/J218)*100000</f>
        <v>14.502474484708952</v>
      </c>
      <c r="L218" s="6" t="str">
        <f>IF(K218=0,"Silencioso",IF(AND(K218&gt;0,K218&lt;100),"Baixa",IF(AND(K218&gt;=100,K218&lt;300),"Média",IF(K218&gt;=300,"Alta","Avaliar"))))</f>
        <v>Baixa</v>
      </c>
      <c r="M218" s="68"/>
      <c r="N218" s="68"/>
      <c r="O218" s="68"/>
      <c r="P218" s="27"/>
      <c r="Q218" s="27"/>
      <c r="R218" s="69"/>
    </row>
    <row r="219" spans="1:18" ht="15.75" x14ac:dyDescent="0.25">
      <c r="A219" s="16">
        <v>215</v>
      </c>
      <c r="B219" s="23">
        <v>311950</v>
      </c>
      <c r="C219" s="56" t="s">
        <v>53</v>
      </c>
      <c r="D219" s="23" t="s">
        <v>249</v>
      </c>
      <c r="E219" s="13">
        <v>0</v>
      </c>
      <c r="F219" s="13">
        <v>0</v>
      </c>
      <c r="G219" s="13">
        <v>0</v>
      </c>
      <c r="H219" s="13">
        <v>0</v>
      </c>
      <c r="I219" s="21">
        <f>E219+F219+G219+H219</f>
        <v>0</v>
      </c>
      <c r="J219" s="18">
        <v>9411</v>
      </c>
      <c r="K219" s="14">
        <f>(I219/J219)*100000</f>
        <v>0</v>
      </c>
      <c r="L219" s="6" t="str">
        <f>IF(K219=0,"Silencioso",IF(AND(K219&gt;0,K219&lt;100),"Baixa",IF(AND(K219&gt;=100,K219&lt;300),"Média",IF(K219&gt;=300,"Alta","Avaliar"))))</f>
        <v>Silencioso</v>
      </c>
      <c r="M219" s="56"/>
      <c r="N219" s="56"/>
      <c r="O219" s="56"/>
      <c r="P219" s="27"/>
      <c r="Q219" s="27"/>
      <c r="R219" s="69"/>
    </row>
    <row r="220" spans="1:18" ht="15.75" x14ac:dyDescent="0.25">
      <c r="A220" s="16">
        <v>216</v>
      </c>
      <c r="B220" s="23">
        <v>311960</v>
      </c>
      <c r="C220" s="56" t="s">
        <v>57</v>
      </c>
      <c r="D220" s="23" t="s">
        <v>250</v>
      </c>
      <c r="E220" s="13">
        <v>0</v>
      </c>
      <c r="F220" s="13">
        <v>0</v>
      </c>
      <c r="G220" s="13">
        <v>0</v>
      </c>
      <c r="H220" s="13">
        <v>1</v>
      </c>
      <c r="I220" s="21">
        <f>E220+F220+G220+H220</f>
        <v>1</v>
      </c>
      <c r="J220" s="18">
        <v>3125</v>
      </c>
      <c r="K220" s="14">
        <f>(I220/J220)*100000</f>
        <v>32</v>
      </c>
      <c r="L220" s="6" t="str">
        <f>IF(K220=0,"Silencioso",IF(AND(K220&gt;0,K220&lt;100),"Baixa",IF(AND(K220&gt;=100,K220&lt;300),"Média",IF(K220&gt;=300,"Alta","Avaliar"))))</f>
        <v>Baixa</v>
      </c>
      <c r="M220" s="56"/>
      <c r="N220" s="56"/>
      <c r="O220" s="56"/>
      <c r="P220" s="27"/>
      <c r="Q220" s="27"/>
      <c r="R220" s="69"/>
    </row>
    <row r="221" spans="1:18" ht="15.75" x14ac:dyDescent="0.25">
      <c r="A221" s="16">
        <v>217</v>
      </c>
      <c r="B221" s="23">
        <v>311970</v>
      </c>
      <c r="C221" s="56" t="s">
        <v>94</v>
      </c>
      <c r="D221" s="23" t="s">
        <v>251</v>
      </c>
      <c r="E221" s="13">
        <v>0</v>
      </c>
      <c r="F221" s="13">
        <v>0</v>
      </c>
      <c r="G221" s="13">
        <v>0</v>
      </c>
      <c r="H221" s="13">
        <v>0</v>
      </c>
      <c r="I221" s="21">
        <f>E221+F221+G221+H221</f>
        <v>0</v>
      </c>
      <c r="J221" s="18">
        <v>3471</v>
      </c>
      <c r="K221" s="14">
        <f>(I221/J221)*100000</f>
        <v>0</v>
      </c>
      <c r="L221" s="6" t="str">
        <f>IF(K221=0,"Silencioso",IF(AND(K221&gt;0,K221&lt;100),"Baixa",IF(AND(K221&gt;=100,K221&lt;300),"Média",IF(K221&gt;=300,"Alta","Avaliar"))))</f>
        <v>Silencioso</v>
      </c>
      <c r="M221" s="56"/>
      <c r="N221" s="56"/>
      <c r="O221" s="56"/>
      <c r="P221" s="27"/>
      <c r="Q221" s="27"/>
      <c r="R221" s="69"/>
    </row>
    <row r="222" spans="1:18" ht="15.75" x14ac:dyDescent="0.25">
      <c r="A222" s="16">
        <v>218</v>
      </c>
      <c r="B222" s="23">
        <v>311980</v>
      </c>
      <c r="C222" s="56" t="s">
        <v>26</v>
      </c>
      <c r="D222" s="23" t="s">
        <v>252</v>
      </c>
      <c r="E222" s="13">
        <v>0</v>
      </c>
      <c r="F222" s="13">
        <v>0</v>
      </c>
      <c r="G222" s="13">
        <v>1</v>
      </c>
      <c r="H222" s="13">
        <v>1</v>
      </c>
      <c r="I222" s="21">
        <f>E222+F222+G222+H222</f>
        <v>2</v>
      </c>
      <c r="J222" s="18">
        <v>3359</v>
      </c>
      <c r="K222" s="14">
        <f>(I222/J222)*100000</f>
        <v>59.541530217326589</v>
      </c>
      <c r="L222" s="6" t="str">
        <f>IF(K222=0,"Silencioso",IF(AND(K222&gt;0,K222&lt;100),"Baixa",IF(AND(K222&gt;=100,K222&lt;300),"Média",IF(K222&gt;=300,"Alta","Avaliar"))))</f>
        <v>Baixa</v>
      </c>
      <c r="M222" s="56"/>
      <c r="N222" s="56"/>
      <c r="O222" s="56"/>
      <c r="P222" s="27"/>
      <c r="Q222" s="27"/>
      <c r="R222" s="69"/>
    </row>
    <row r="223" spans="1:18" ht="15.75" x14ac:dyDescent="0.25">
      <c r="A223" s="16">
        <v>219</v>
      </c>
      <c r="B223" s="23">
        <v>311990</v>
      </c>
      <c r="C223" s="56" t="s">
        <v>36</v>
      </c>
      <c r="D223" s="23" t="s">
        <v>253</v>
      </c>
      <c r="E223" s="13">
        <v>0</v>
      </c>
      <c r="F223" s="13">
        <v>0</v>
      </c>
      <c r="G223" s="13">
        <v>0</v>
      </c>
      <c r="H223" s="13">
        <v>0</v>
      </c>
      <c r="I223" s="21">
        <f>E223+F223+G223+H223</f>
        <v>0</v>
      </c>
      <c r="J223" s="18">
        <v>3804</v>
      </c>
      <c r="K223" s="14">
        <f>(I223/J223)*100000</f>
        <v>0</v>
      </c>
      <c r="L223" s="6" t="str">
        <f>IF(K223=0,"Silencioso",IF(AND(K223&gt;0,K223&lt;100),"Baixa",IF(AND(K223&gt;=100,K223&lt;300),"Média",IF(K223&gt;=300,"Alta","Avaliar"))))</f>
        <v>Silencioso</v>
      </c>
      <c r="M223" s="56"/>
      <c r="N223" s="56"/>
      <c r="O223" s="56"/>
      <c r="P223" s="27"/>
      <c r="Q223" s="27"/>
      <c r="R223" s="69"/>
    </row>
    <row r="224" spans="1:18" ht="15.75" x14ac:dyDescent="0.25">
      <c r="A224" s="16">
        <v>220</v>
      </c>
      <c r="B224" s="23">
        <v>311995</v>
      </c>
      <c r="C224" s="56" t="s">
        <v>26</v>
      </c>
      <c r="D224" s="23" t="s">
        <v>254</v>
      </c>
      <c r="E224" s="13">
        <v>0</v>
      </c>
      <c r="F224" s="13">
        <v>0</v>
      </c>
      <c r="G224" s="13">
        <v>2</v>
      </c>
      <c r="H224" s="13">
        <v>3</v>
      </c>
      <c r="I224" s="21">
        <f>E224+F224+G224+H224</f>
        <v>5</v>
      </c>
      <c r="J224" s="18">
        <v>6295</v>
      </c>
      <c r="K224" s="14">
        <f>(I224/J224)*100000</f>
        <v>79.428117553613973</v>
      </c>
      <c r="L224" s="6" t="str">
        <f>IF(K224=0,"Silencioso",IF(AND(K224&gt;0,K224&lt;100),"Baixa",IF(AND(K224&gt;=100,K224&lt;300),"Média",IF(K224&gt;=300,"Alta","Avaliar"))))</f>
        <v>Baixa</v>
      </c>
      <c r="M224" s="56"/>
      <c r="N224" s="56"/>
      <c r="O224" s="56"/>
      <c r="P224" s="27"/>
      <c r="Q224" s="27"/>
      <c r="R224" s="69"/>
    </row>
    <row r="225" spans="1:18" ht="15.75" x14ac:dyDescent="0.25">
      <c r="A225" s="16">
        <v>221</v>
      </c>
      <c r="B225" s="23">
        <v>312000</v>
      </c>
      <c r="C225" s="56" t="s">
        <v>20</v>
      </c>
      <c r="D225" s="23" t="s">
        <v>255</v>
      </c>
      <c r="E225" s="13">
        <v>0</v>
      </c>
      <c r="F225" s="13">
        <v>0</v>
      </c>
      <c r="G225" s="13">
        <v>0</v>
      </c>
      <c r="H225" s="13">
        <v>0</v>
      </c>
      <c r="I225" s="21">
        <f>E225+F225+G225+H225</f>
        <v>0</v>
      </c>
      <c r="J225" s="18">
        <v>2970</v>
      </c>
      <c r="K225" s="14">
        <f>(I225/J225)*100000</f>
        <v>0</v>
      </c>
      <c r="L225" s="6" t="str">
        <f>IF(K225=0,"Silencioso",IF(AND(K225&gt;0,K225&lt;100),"Baixa",IF(AND(K225&gt;=100,K225&lt;300),"Média",IF(K225&gt;=300,"Alta","Avaliar"))))</f>
        <v>Silencioso</v>
      </c>
      <c r="P225" s="27"/>
      <c r="Q225" s="27"/>
      <c r="R225" s="69"/>
    </row>
    <row r="226" spans="1:18" ht="15.75" x14ac:dyDescent="0.25">
      <c r="A226" s="16">
        <v>222</v>
      </c>
      <c r="B226" s="23">
        <v>312010</v>
      </c>
      <c r="C226" s="56" t="s">
        <v>53</v>
      </c>
      <c r="D226" s="23" t="s">
        <v>256</v>
      </c>
      <c r="E226" s="13">
        <v>0</v>
      </c>
      <c r="F226" s="13">
        <v>0</v>
      </c>
      <c r="G226" s="13">
        <v>0</v>
      </c>
      <c r="H226" s="13">
        <v>0</v>
      </c>
      <c r="I226" s="21">
        <f>E226+F226+G226+H226</f>
        <v>0</v>
      </c>
      <c r="J226" s="18">
        <v>4444</v>
      </c>
      <c r="K226" s="14">
        <f>(I226/J226)*100000</f>
        <v>0</v>
      </c>
      <c r="L226" s="6" t="str">
        <f>IF(K226=0,"Silencioso",IF(AND(K226&gt;0,K226&lt;100),"Baixa",IF(AND(K226&gt;=100,K226&lt;300),"Média",IF(K226&gt;=300,"Alta","Avaliar"))))</f>
        <v>Silencioso</v>
      </c>
      <c r="M226" s="69"/>
      <c r="N226" s="69"/>
      <c r="O226" s="69"/>
      <c r="P226" s="27"/>
      <c r="Q226" s="27"/>
      <c r="R226" s="69"/>
    </row>
    <row r="227" spans="1:18" ht="15.75" x14ac:dyDescent="0.25">
      <c r="A227" s="16">
        <v>223</v>
      </c>
      <c r="B227" s="23">
        <v>312015</v>
      </c>
      <c r="C227" s="56" t="s">
        <v>28</v>
      </c>
      <c r="D227" s="23" t="s">
        <v>257</v>
      </c>
      <c r="E227" s="13">
        <v>0</v>
      </c>
      <c r="F227" s="13">
        <v>0</v>
      </c>
      <c r="G227" s="13">
        <v>0</v>
      </c>
      <c r="H227" s="13">
        <v>0</v>
      </c>
      <c r="I227" s="21">
        <f>E227+F227+G227+H227</f>
        <v>0</v>
      </c>
      <c r="J227" s="18">
        <v>6631</v>
      </c>
      <c r="K227" s="14">
        <f>(I227/J227)*100000</f>
        <v>0</v>
      </c>
      <c r="L227" s="6" t="str">
        <f>IF(K227=0,"Silencioso",IF(AND(K227&gt;0,K227&lt;100),"Baixa",IF(AND(K227&gt;=100,K227&lt;300),"Média",IF(K227&gt;=300,"Alta","Avaliar"))))</f>
        <v>Silencioso</v>
      </c>
      <c r="P227" s="27"/>
      <c r="Q227" s="27"/>
      <c r="R227" s="69"/>
    </row>
    <row r="228" spans="1:18" ht="15.75" x14ac:dyDescent="0.25">
      <c r="A228" s="16">
        <v>224</v>
      </c>
      <c r="B228" s="23">
        <v>312020</v>
      </c>
      <c r="C228" s="56" t="s">
        <v>26</v>
      </c>
      <c r="D228" s="23" t="s">
        <v>258</v>
      </c>
      <c r="E228" s="13">
        <v>0</v>
      </c>
      <c r="F228" s="13">
        <v>0</v>
      </c>
      <c r="G228" s="13">
        <v>1</v>
      </c>
      <c r="H228" s="13">
        <v>1</v>
      </c>
      <c r="I228" s="21">
        <f>E228+F228+G228+H228</f>
        <v>2</v>
      </c>
      <c r="J228" s="18">
        <v>12564</v>
      </c>
      <c r="K228" s="14">
        <f>(I228/J228)*100000</f>
        <v>15.918497293855461</v>
      </c>
      <c r="L228" s="6" t="str">
        <f>IF(K228=0,"Silencioso",IF(AND(K228&gt;0,K228&lt;100),"Baixa",IF(AND(K228&gt;=100,K228&lt;300),"Média",IF(K228&gt;=300,"Alta","Avaliar"))))</f>
        <v>Baixa</v>
      </c>
      <c r="M228" s="69"/>
      <c r="N228" s="69"/>
      <c r="O228" s="69"/>
      <c r="P228" s="27"/>
      <c r="Q228" s="27"/>
      <c r="R228" s="69"/>
    </row>
    <row r="229" spans="1:18" ht="15.75" x14ac:dyDescent="0.25">
      <c r="A229" s="16">
        <v>225</v>
      </c>
      <c r="B229" s="23">
        <v>312030</v>
      </c>
      <c r="C229" s="56" t="s">
        <v>102</v>
      </c>
      <c r="D229" s="23" t="s">
        <v>259</v>
      </c>
      <c r="E229" s="13">
        <v>0</v>
      </c>
      <c r="F229" s="13">
        <v>0</v>
      </c>
      <c r="G229" s="13">
        <v>0</v>
      </c>
      <c r="H229" s="13">
        <v>0</v>
      </c>
      <c r="I229" s="21">
        <f>E229+F229+G229+H229</f>
        <v>0</v>
      </c>
      <c r="J229" s="18">
        <v>6042</v>
      </c>
      <c r="K229" s="14">
        <f>(I229/J229)*100000</f>
        <v>0</v>
      </c>
      <c r="L229" s="6" t="str">
        <f>IF(K229=0,"Silencioso",IF(AND(K229&gt;0,K229&lt;100),"Baixa",IF(AND(K229&gt;=100,K229&lt;300),"Média",IF(K229&gt;=300,"Alta","Avaliar"))))</f>
        <v>Silencioso</v>
      </c>
      <c r="M229" s="69"/>
      <c r="N229" s="69"/>
      <c r="O229" s="69"/>
      <c r="P229" s="27"/>
      <c r="Q229" s="27"/>
      <c r="R229" s="69"/>
    </row>
    <row r="230" spans="1:18" ht="15.75" x14ac:dyDescent="0.25">
      <c r="A230" s="16">
        <v>226</v>
      </c>
      <c r="B230" s="23">
        <v>312040</v>
      </c>
      <c r="C230" s="56" t="s">
        <v>41</v>
      </c>
      <c r="D230" s="23" t="s">
        <v>260</v>
      </c>
      <c r="E230" s="13">
        <v>0</v>
      </c>
      <c r="F230" s="13">
        <v>0</v>
      </c>
      <c r="G230" s="13">
        <v>0</v>
      </c>
      <c r="H230" s="13">
        <v>0</v>
      </c>
      <c r="I230" s="21">
        <f>E230+F230+G230+H230</f>
        <v>0</v>
      </c>
      <c r="J230" s="18">
        <v>5225</v>
      </c>
      <c r="K230" s="14">
        <f>(I230/J230)*100000</f>
        <v>0</v>
      </c>
      <c r="L230" s="6" t="str">
        <f>IF(K230=0,"Silencioso",IF(AND(K230&gt;0,K230&lt;100),"Baixa",IF(AND(K230&gt;=100,K230&lt;300),"Média",IF(K230&gt;=300,"Alta","Avaliar"))))</f>
        <v>Silencioso</v>
      </c>
      <c r="M230" s="69"/>
      <c r="N230" s="69"/>
      <c r="O230" s="69"/>
      <c r="P230" s="27"/>
      <c r="Q230" s="27"/>
      <c r="R230" s="69"/>
    </row>
    <row r="231" spans="1:18" ht="15.75" x14ac:dyDescent="0.25">
      <c r="A231" s="16">
        <v>227</v>
      </c>
      <c r="B231" s="23">
        <v>312050</v>
      </c>
      <c r="C231" s="56" t="s">
        <v>33</v>
      </c>
      <c r="D231" s="23" t="s">
        <v>261</v>
      </c>
      <c r="E231" s="13">
        <v>0</v>
      </c>
      <c r="F231" s="13">
        <v>0</v>
      </c>
      <c r="G231" s="13">
        <v>0</v>
      </c>
      <c r="H231" s="13">
        <v>0</v>
      </c>
      <c r="I231" s="21">
        <f>E231+F231+G231+H231</f>
        <v>0</v>
      </c>
      <c r="J231" s="18">
        <v>10482</v>
      </c>
      <c r="K231" s="14">
        <f>(I231/J231)*100000</f>
        <v>0</v>
      </c>
      <c r="L231" s="6" t="str">
        <f>IF(K231=0,"Silencioso",IF(AND(K231&gt;0,K231&lt;100),"Baixa",IF(AND(K231&gt;=100,K231&lt;300),"Média",IF(K231&gt;=300,"Alta","Avaliar"))))</f>
        <v>Silencioso</v>
      </c>
      <c r="M231" s="68"/>
      <c r="N231" s="68"/>
      <c r="O231" s="68"/>
      <c r="P231" s="27"/>
      <c r="Q231" s="27"/>
      <c r="R231" s="69"/>
    </row>
    <row r="232" spans="1:18" ht="15.75" x14ac:dyDescent="0.25">
      <c r="A232" s="16">
        <v>228</v>
      </c>
      <c r="B232" s="23">
        <v>312060</v>
      </c>
      <c r="C232" s="56" t="s">
        <v>98</v>
      </c>
      <c r="D232" s="23" t="s">
        <v>262</v>
      </c>
      <c r="E232" s="13">
        <v>0</v>
      </c>
      <c r="F232" s="13">
        <v>0</v>
      </c>
      <c r="G232" s="13">
        <v>0</v>
      </c>
      <c r="H232" s="13">
        <v>0</v>
      </c>
      <c r="I232" s="21">
        <f>E232+F232+G232+H232</f>
        <v>0</v>
      </c>
      <c r="J232" s="18">
        <v>5057</v>
      </c>
      <c r="K232" s="14">
        <f>(I232/J232)*100000</f>
        <v>0</v>
      </c>
      <c r="L232" s="6" t="str">
        <f>IF(K232=0,"Silencioso",IF(AND(K232&gt;0,K232&lt;100),"Baixa",IF(AND(K232&gt;=100,K232&lt;300),"Média",IF(K232&gt;=300,"Alta","Avaliar"))))</f>
        <v>Silencioso</v>
      </c>
      <c r="M232" s="68"/>
      <c r="N232" s="68"/>
      <c r="O232" s="68"/>
      <c r="P232" s="27"/>
      <c r="Q232" s="27"/>
      <c r="R232" s="69"/>
    </row>
    <row r="233" spans="1:18" ht="15.75" x14ac:dyDescent="0.25">
      <c r="A233" s="16">
        <v>229</v>
      </c>
      <c r="B233" s="23">
        <v>312070</v>
      </c>
      <c r="C233" s="56" t="s">
        <v>71</v>
      </c>
      <c r="D233" s="23" t="s">
        <v>263</v>
      </c>
      <c r="E233" s="13">
        <v>0</v>
      </c>
      <c r="F233" s="13">
        <v>0</v>
      </c>
      <c r="G233" s="13">
        <v>2</v>
      </c>
      <c r="H233" s="13">
        <v>0</v>
      </c>
      <c r="I233" s="21">
        <f>E233+F233+G233+H233</f>
        <v>2</v>
      </c>
      <c r="J233" s="18">
        <v>4174</v>
      </c>
      <c r="K233" s="14">
        <f>(I233/J233)*100000</f>
        <v>47.915668423574509</v>
      </c>
      <c r="L233" s="6" t="str">
        <f>IF(K233=0,"Silencioso",IF(AND(K233&gt;0,K233&lt;100),"Baixa",IF(AND(K233&gt;=100,K233&lt;300),"Média",IF(K233&gt;=300,"Alta","Avaliar"))))</f>
        <v>Baixa</v>
      </c>
      <c r="M233" s="69"/>
      <c r="N233" s="69"/>
      <c r="O233" s="69"/>
      <c r="P233" s="27"/>
      <c r="Q233" s="27"/>
      <c r="R233" s="69"/>
    </row>
    <row r="234" spans="1:18" ht="15.75" x14ac:dyDescent="0.25">
      <c r="A234" s="16">
        <v>230</v>
      </c>
      <c r="B234" s="23">
        <v>312080</v>
      </c>
      <c r="C234" s="56" t="s">
        <v>33</v>
      </c>
      <c r="D234" s="23" t="s">
        <v>264</v>
      </c>
      <c r="E234" s="13">
        <v>0</v>
      </c>
      <c r="F234" s="13">
        <v>0</v>
      </c>
      <c r="G234" s="13">
        <v>0</v>
      </c>
      <c r="H234" s="13">
        <v>0</v>
      </c>
      <c r="I234" s="21">
        <f>E234+F234+G234+H234</f>
        <v>0</v>
      </c>
      <c r="J234" s="18">
        <v>15497</v>
      </c>
      <c r="K234" s="14">
        <f>(I234/J234)*100000</f>
        <v>0</v>
      </c>
      <c r="L234" s="6" t="str">
        <f>IF(K234=0,"Silencioso",IF(AND(K234&gt;0,K234&lt;100),"Baixa",IF(AND(K234&gt;=100,K234&lt;300),"Média",IF(K234&gt;=300,"Alta","Avaliar"))))</f>
        <v>Silencioso</v>
      </c>
      <c r="M234" s="56"/>
      <c r="N234" s="56"/>
      <c r="O234" s="56"/>
      <c r="P234" s="27"/>
      <c r="Q234" s="27"/>
      <c r="R234" s="69"/>
    </row>
    <row r="235" spans="1:18" ht="15.75" x14ac:dyDescent="0.25">
      <c r="A235" s="16">
        <v>231</v>
      </c>
      <c r="B235" s="23">
        <v>312083</v>
      </c>
      <c r="C235" s="56" t="s">
        <v>22</v>
      </c>
      <c r="D235" s="23" t="s">
        <v>265</v>
      </c>
      <c r="E235" s="13">
        <v>0</v>
      </c>
      <c r="F235" s="13">
        <v>0</v>
      </c>
      <c r="G235" s="13">
        <v>0</v>
      </c>
      <c r="H235" s="13">
        <v>5</v>
      </c>
      <c r="I235" s="21">
        <f>E235+F235+G235+H235</f>
        <v>5</v>
      </c>
      <c r="J235" s="18">
        <v>4995</v>
      </c>
      <c r="K235" s="14">
        <f>(I235/J235)*100000</f>
        <v>100.10010010010009</v>
      </c>
      <c r="L235" s="6" t="str">
        <f>IF(K235=0,"Silencioso",IF(AND(K235&gt;0,K235&lt;100),"Baixa",IF(AND(K235&gt;=100,K235&lt;300),"Média",IF(K235&gt;=300,"Alta","Avaliar"))))</f>
        <v>Média</v>
      </c>
      <c r="M235" s="17"/>
      <c r="N235" s="17"/>
      <c r="O235" s="17"/>
      <c r="P235" s="27"/>
      <c r="Q235" s="80"/>
      <c r="R235" s="69"/>
    </row>
    <row r="236" spans="1:18" ht="15.75" x14ac:dyDescent="0.25">
      <c r="A236" s="16">
        <v>232</v>
      </c>
      <c r="B236" s="23">
        <v>312087</v>
      </c>
      <c r="C236" s="56" t="s">
        <v>102</v>
      </c>
      <c r="D236" s="23" t="s">
        <v>266</v>
      </c>
      <c r="E236" s="13">
        <v>0</v>
      </c>
      <c r="F236" s="13">
        <v>0</v>
      </c>
      <c r="G236" s="13">
        <v>0</v>
      </c>
      <c r="H236" s="13">
        <v>0</v>
      </c>
      <c r="I236" s="21">
        <f>E236+F236+G236+H236</f>
        <v>0</v>
      </c>
      <c r="J236" s="18">
        <v>7623</v>
      </c>
      <c r="K236" s="14">
        <f>(I236/J236)*100000</f>
        <v>0</v>
      </c>
      <c r="L236" s="6" t="str">
        <f>IF(K236=0,"Silencioso",IF(AND(K236&gt;0,K236&lt;100),"Baixa",IF(AND(K236&gt;=100,K236&lt;300),"Média",IF(K236&gt;=300,"Alta","Avaliar"))))</f>
        <v>Silencioso</v>
      </c>
      <c r="M236" s="69"/>
      <c r="N236" s="69"/>
      <c r="O236" s="69"/>
      <c r="P236" s="27"/>
      <c r="Q236" s="27"/>
      <c r="R236" s="69"/>
    </row>
    <row r="237" spans="1:18" ht="15.75" x14ac:dyDescent="0.25">
      <c r="A237" s="16">
        <v>233</v>
      </c>
      <c r="B237" s="23">
        <v>312090</v>
      </c>
      <c r="C237" s="56" t="s">
        <v>11</v>
      </c>
      <c r="D237" s="23" t="s">
        <v>267</v>
      </c>
      <c r="E237" s="13">
        <v>27</v>
      </c>
      <c r="F237" s="13">
        <v>46</v>
      </c>
      <c r="G237" s="13">
        <v>43</v>
      </c>
      <c r="H237" s="13">
        <v>76</v>
      </c>
      <c r="I237" s="21">
        <f>E237+F237+G237+H237</f>
        <v>192</v>
      </c>
      <c r="J237" s="18">
        <v>79878</v>
      </c>
      <c r="K237" s="14">
        <f>(I237/J237)*100000</f>
        <v>240.36655900247879</v>
      </c>
      <c r="L237" s="6" t="str">
        <f>IF(K237=0,"Silencioso",IF(AND(K237&gt;0,K237&lt;100),"Baixa",IF(AND(K237&gt;=100,K237&lt;300),"Média",IF(K237&gt;=300,"Alta","Avaliar"))))</f>
        <v>Média</v>
      </c>
      <c r="M237" s="56"/>
      <c r="N237" s="56"/>
      <c r="O237" s="56"/>
      <c r="P237" s="27"/>
      <c r="Q237" s="80"/>
      <c r="R237" s="69"/>
    </row>
    <row r="238" spans="1:18" ht="15.75" x14ac:dyDescent="0.25">
      <c r="A238" s="16">
        <v>234</v>
      </c>
      <c r="B238" s="23">
        <v>312100</v>
      </c>
      <c r="C238" s="56" t="s">
        <v>53</v>
      </c>
      <c r="D238" s="23" t="s">
        <v>268</v>
      </c>
      <c r="E238" s="13">
        <v>0</v>
      </c>
      <c r="F238" s="13">
        <v>2</v>
      </c>
      <c r="G238" s="13">
        <v>0</v>
      </c>
      <c r="H238" s="13">
        <v>0</v>
      </c>
      <c r="I238" s="21">
        <f>E238+F238+G238+H238</f>
        <v>2</v>
      </c>
      <c r="J238" s="18">
        <v>5471</v>
      </c>
      <c r="K238" s="14">
        <f>(I238/J238)*100000</f>
        <v>36.556388228842991</v>
      </c>
      <c r="L238" s="6" t="str">
        <f>IF(K238=0,"Silencioso",IF(AND(K238&gt;0,K238&lt;100),"Baixa",IF(AND(K238&gt;=100,K238&lt;300),"Média",IF(K238&gt;=300,"Alta","Avaliar"))))</f>
        <v>Baixa</v>
      </c>
      <c r="M238" s="56"/>
      <c r="N238" s="56"/>
      <c r="O238" s="56"/>
      <c r="P238" s="27"/>
      <c r="Q238" s="27"/>
      <c r="R238" s="69"/>
    </row>
    <row r="239" spans="1:18" ht="15.75" x14ac:dyDescent="0.25">
      <c r="A239" s="16">
        <v>235</v>
      </c>
      <c r="B239" s="23">
        <v>312110</v>
      </c>
      <c r="C239" s="56" t="s">
        <v>36</v>
      </c>
      <c r="D239" s="23" t="s">
        <v>269</v>
      </c>
      <c r="E239" s="13">
        <v>0</v>
      </c>
      <c r="F239" s="13">
        <v>0</v>
      </c>
      <c r="G239" s="13">
        <v>0</v>
      </c>
      <c r="H239" s="13">
        <v>0</v>
      </c>
      <c r="I239" s="21">
        <f>E239+F239+G239+H239</f>
        <v>0</v>
      </c>
      <c r="J239" s="18">
        <v>8205</v>
      </c>
      <c r="K239" s="14">
        <f>(I239/J239)*100000</f>
        <v>0</v>
      </c>
      <c r="L239" s="6" t="str">
        <f>IF(K239=0,"Silencioso",IF(AND(K239&gt;0,K239&lt;100),"Baixa",IF(AND(K239&gt;=100,K239&lt;300),"Média",IF(K239&gt;=300,"Alta","Avaliar"))))</f>
        <v>Silencioso</v>
      </c>
      <c r="M239" s="56"/>
      <c r="N239" s="56"/>
      <c r="O239" s="56"/>
      <c r="P239" s="27"/>
      <c r="Q239" s="27"/>
      <c r="R239" s="69"/>
    </row>
    <row r="240" spans="1:18" ht="15.75" x14ac:dyDescent="0.25">
      <c r="A240" s="16">
        <v>236</v>
      </c>
      <c r="B240" s="23">
        <v>312120</v>
      </c>
      <c r="C240" s="56" t="s">
        <v>45</v>
      </c>
      <c r="D240" s="23" t="s">
        <v>270</v>
      </c>
      <c r="E240" s="13">
        <v>3</v>
      </c>
      <c r="F240" s="13">
        <v>3</v>
      </c>
      <c r="G240" s="13">
        <v>0</v>
      </c>
      <c r="H240" s="13">
        <v>0</v>
      </c>
      <c r="I240" s="21">
        <f>E240+F240+G240+H240</f>
        <v>6</v>
      </c>
      <c r="J240" s="18">
        <v>7186</v>
      </c>
      <c r="K240" s="14">
        <f>(I240/J240)*100000</f>
        <v>83.495686056220421</v>
      </c>
      <c r="L240" s="6" t="str">
        <f>IF(K240=0,"Silencioso",IF(AND(K240&gt;0,K240&lt;100),"Baixa",IF(AND(K240&gt;=100,K240&lt;300),"Média",IF(K240&gt;=300,"Alta","Avaliar"))))</f>
        <v>Baixa</v>
      </c>
      <c r="M240" s="69"/>
      <c r="N240" s="69"/>
      <c r="O240" s="69"/>
      <c r="P240" s="27"/>
      <c r="Q240" s="27"/>
      <c r="R240" s="69"/>
    </row>
    <row r="241" spans="1:18" ht="15.75" x14ac:dyDescent="0.25">
      <c r="A241" s="16">
        <v>237</v>
      </c>
      <c r="B241" s="23">
        <v>312125</v>
      </c>
      <c r="C241" s="56" t="s">
        <v>24</v>
      </c>
      <c r="D241" s="23" t="s">
        <v>271</v>
      </c>
      <c r="E241" s="13">
        <v>21</v>
      </c>
      <c r="F241" s="13">
        <v>12</v>
      </c>
      <c r="G241" s="13">
        <v>20</v>
      </c>
      <c r="H241" s="13">
        <v>9</v>
      </c>
      <c r="I241" s="21">
        <f>E241+F241+G241+H241</f>
        <v>62</v>
      </c>
      <c r="J241" s="18">
        <v>9904</v>
      </c>
      <c r="K241" s="14">
        <f>(I241/J241)*100000</f>
        <v>626.00969305331182</v>
      </c>
      <c r="L241" s="6" t="str">
        <f>IF(K241=0,"Silencioso",IF(AND(K241&gt;0,K241&lt;100),"Baixa",IF(AND(K241&gt;=100,K241&lt;300),"Média",IF(K241&gt;=300,"Alta","Avaliar"))))</f>
        <v>Alta</v>
      </c>
      <c r="M241" s="17"/>
      <c r="N241" s="17"/>
      <c r="O241" s="17"/>
      <c r="P241" s="27"/>
      <c r="Q241" s="80"/>
      <c r="R241" s="69"/>
    </row>
    <row r="242" spans="1:18" ht="15.75" x14ac:dyDescent="0.25">
      <c r="A242" s="16">
        <v>238</v>
      </c>
      <c r="B242" s="23">
        <v>312130</v>
      </c>
      <c r="C242" s="56" t="s">
        <v>57</v>
      </c>
      <c r="D242" s="23" t="s">
        <v>272</v>
      </c>
      <c r="E242" s="13">
        <v>2</v>
      </c>
      <c r="F242" s="13">
        <v>0</v>
      </c>
      <c r="G242" s="13">
        <v>1</v>
      </c>
      <c r="H242" s="13">
        <v>4</v>
      </c>
      <c r="I242" s="21">
        <f>E242+F242+G242+H242</f>
        <v>7</v>
      </c>
      <c r="J242" s="18">
        <v>5047</v>
      </c>
      <c r="K242" s="14">
        <f>(I242/J242)*100000</f>
        <v>138.69625520110958</v>
      </c>
      <c r="L242" s="6" t="str">
        <f>IF(K242=0,"Silencioso",IF(AND(K242&gt;0,K242&lt;100),"Baixa",IF(AND(K242&gt;=100,K242&lt;300),"Média",IF(K242&gt;=300,"Alta","Avaliar"))))</f>
        <v>Média</v>
      </c>
      <c r="M242" s="69"/>
      <c r="N242" s="69"/>
      <c r="O242" s="69"/>
      <c r="P242" s="27"/>
      <c r="Q242" s="80"/>
      <c r="R242" s="69"/>
    </row>
    <row r="243" spans="1:18" ht="15.75" x14ac:dyDescent="0.25">
      <c r="A243" s="16">
        <v>239</v>
      </c>
      <c r="B243" s="23">
        <v>312140</v>
      </c>
      <c r="C243" s="56" t="s">
        <v>94</v>
      </c>
      <c r="D243" s="23" t="s">
        <v>273</v>
      </c>
      <c r="E243" s="13">
        <v>0</v>
      </c>
      <c r="F243" s="13">
        <v>0</v>
      </c>
      <c r="G243" s="13">
        <v>0</v>
      </c>
      <c r="H243" s="13">
        <v>0</v>
      </c>
      <c r="I243" s="21">
        <f>E243+F243+G243+H243</f>
        <v>0</v>
      </c>
      <c r="J243" s="18">
        <v>7334</v>
      </c>
      <c r="K243" s="14">
        <f>(I243/J243)*100000</f>
        <v>0</v>
      </c>
      <c r="L243" s="6" t="str">
        <f>IF(K243=0,"Silencioso",IF(AND(K243&gt;0,K243&lt;100),"Baixa",IF(AND(K243&gt;=100,K243&lt;300),"Média",IF(K243&gt;=300,"Alta","Avaliar"))))</f>
        <v>Silencioso</v>
      </c>
      <c r="P243" s="27"/>
      <c r="Q243" s="27"/>
      <c r="R243" s="69"/>
    </row>
    <row r="244" spans="1:18" ht="15.75" x14ac:dyDescent="0.25">
      <c r="A244" s="16">
        <v>240</v>
      </c>
      <c r="B244" s="23">
        <v>312150</v>
      </c>
      <c r="C244" s="56" t="s">
        <v>41</v>
      </c>
      <c r="D244" s="23" t="s">
        <v>274</v>
      </c>
      <c r="E244" s="13">
        <v>0</v>
      </c>
      <c r="F244" s="13">
        <v>0</v>
      </c>
      <c r="G244" s="13">
        <v>0</v>
      </c>
      <c r="H244" s="13">
        <v>0</v>
      </c>
      <c r="I244" s="21">
        <f>E244+F244+G244+H244</f>
        <v>0</v>
      </c>
      <c r="J244" s="18">
        <v>3015</v>
      </c>
      <c r="K244" s="14">
        <f>(I244/J244)*100000</f>
        <v>0</v>
      </c>
      <c r="L244" s="6" t="str">
        <f>IF(K244=0,"Silencioso",IF(AND(K244&gt;0,K244&lt;100),"Baixa",IF(AND(K244&gt;=100,K244&lt;300),"Média",IF(K244&gt;=300,"Alta","Avaliar"))))</f>
        <v>Silencioso</v>
      </c>
      <c r="P244" s="27"/>
      <c r="Q244" s="27"/>
      <c r="R244" s="69"/>
    </row>
    <row r="245" spans="1:18" ht="15.75" x14ac:dyDescent="0.25">
      <c r="A245" s="16">
        <v>241</v>
      </c>
      <c r="B245" s="23">
        <v>312160</v>
      </c>
      <c r="C245" s="56" t="s">
        <v>53</v>
      </c>
      <c r="D245" s="23" t="s">
        <v>53</v>
      </c>
      <c r="E245" s="13">
        <v>6</v>
      </c>
      <c r="F245" s="13">
        <v>1</v>
      </c>
      <c r="G245" s="13">
        <v>11</v>
      </c>
      <c r="H245" s="13">
        <v>5</v>
      </c>
      <c r="I245" s="21">
        <f>E245+F245+G245+H245</f>
        <v>23</v>
      </c>
      <c r="J245" s="18">
        <v>48230</v>
      </c>
      <c r="K245" s="14">
        <f>(I245/J245)*100000</f>
        <v>47.688160895708066</v>
      </c>
      <c r="L245" s="6" t="str">
        <f>IF(K245=0,"Silencioso",IF(AND(K245&gt;0,K245&lt;100),"Baixa",IF(AND(K245&gt;=100,K245&lt;300),"Média",IF(K245&gt;=300,"Alta","Avaliar"))))</f>
        <v>Baixa</v>
      </c>
      <c r="M245" s="56"/>
      <c r="N245" s="56"/>
      <c r="O245" s="56"/>
      <c r="P245" s="27"/>
      <c r="Q245" s="27"/>
      <c r="R245" s="69"/>
    </row>
    <row r="246" spans="1:18" ht="15.75" x14ac:dyDescent="0.25">
      <c r="A246" s="16">
        <v>242</v>
      </c>
      <c r="B246" s="23">
        <v>312170</v>
      </c>
      <c r="C246" s="56" t="s">
        <v>17</v>
      </c>
      <c r="D246" s="23" t="s">
        <v>275</v>
      </c>
      <c r="E246" s="13">
        <v>0</v>
      </c>
      <c r="F246" s="13">
        <v>0</v>
      </c>
      <c r="G246" s="13">
        <v>0</v>
      </c>
      <c r="H246" s="13">
        <v>0</v>
      </c>
      <c r="I246" s="21">
        <f>E246+F246+G246+H246</f>
        <v>0</v>
      </c>
      <c r="J246" s="18">
        <v>3913</v>
      </c>
      <c r="K246" s="14">
        <f>(I246/J246)*100000</f>
        <v>0</v>
      </c>
      <c r="L246" s="6" t="str">
        <f>IF(K246=0,"Silencioso",IF(AND(K246&gt;0,K246&lt;100),"Baixa",IF(AND(K246&gt;=100,K246&lt;300),"Média",IF(K246&gt;=300,"Alta","Avaliar"))))</f>
        <v>Silencioso</v>
      </c>
      <c r="M246" s="56"/>
      <c r="N246" s="56"/>
      <c r="O246" s="56"/>
      <c r="P246" s="27"/>
      <c r="Q246" s="27"/>
      <c r="R246" s="69"/>
    </row>
    <row r="247" spans="1:18" ht="15.75" x14ac:dyDescent="0.25">
      <c r="A247" s="16">
        <v>243</v>
      </c>
      <c r="B247" s="23">
        <v>312180</v>
      </c>
      <c r="C247" s="56" t="s">
        <v>20</v>
      </c>
      <c r="D247" s="23" t="s">
        <v>276</v>
      </c>
      <c r="E247" s="13">
        <v>0</v>
      </c>
      <c r="F247" s="13">
        <v>0</v>
      </c>
      <c r="G247" s="13">
        <v>0</v>
      </c>
      <c r="H247" s="13">
        <v>2</v>
      </c>
      <c r="I247" s="21">
        <f>E247+F247+G247+H247</f>
        <v>2</v>
      </c>
      <c r="J247" s="18">
        <v>8287</v>
      </c>
      <c r="K247" s="14">
        <f>(I247/J247)*100000</f>
        <v>24.134186074574636</v>
      </c>
      <c r="L247" s="6" t="str">
        <f>IF(K247=0,"Silencioso",IF(AND(K247&gt;0,K247&lt;100),"Baixa",IF(AND(K247&gt;=100,K247&lt;300),"Média",IF(K247&gt;=300,"Alta","Avaliar"))))</f>
        <v>Baixa</v>
      </c>
      <c r="M247" s="69"/>
      <c r="N247" s="69"/>
      <c r="O247" s="69"/>
      <c r="P247" s="27"/>
      <c r="Q247" s="27"/>
      <c r="R247" s="69"/>
    </row>
    <row r="248" spans="1:18" ht="15.75" x14ac:dyDescent="0.25">
      <c r="A248" s="16">
        <v>244</v>
      </c>
      <c r="B248" s="23">
        <v>312190</v>
      </c>
      <c r="C248" s="56" t="s">
        <v>62</v>
      </c>
      <c r="D248" s="23" t="s">
        <v>277</v>
      </c>
      <c r="E248" s="13">
        <v>0</v>
      </c>
      <c r="F248" s="13">
        <v>0</v>
      </c>
      <c r="G248" s="13">
        <v>0</v>
      </c>
      <c r="H248" s="13">
        <v>0</v>
      </c>
      <c r="I248" s="21">
        <f>E248+F248+G248+H248</f>
        <v>0</v>
      </c>
      <c r="J248" s="18">
        <v>3455</v>
      </c>
      <c r="K248" s="14">
        <f>(I248/J248)*100000</f>
        <v>0</v>
      </c>
      <c r="L248" s="6" t="str">
        <f>IF(K248=0,"Silencioso",IF(AND(K248&gt;0,K248&lt;100),"Baixa",IF(AND(K248&gt;=100,K248&lt;300),"Média",IF(K248&gt;=300,"Alta","Avaliar"))))</f>
        <v>Silencioso</v>
      </c>
      <c r="M248" s="56"/>
      <c r="N248" s="56"/>
      <c r="O248" s="56"/>
      <c r="P248" s="27"/>
      <c r="Q248" s="27"/>
      <c r="R248" s="69"/>
    </row>
    <row r="249" spans="1:18" ht="15.75" x14ac:dyDescent="0.25">
      <c r="A249" s="16">
        <v>245</v>
      </c>
      <c r="B249" s="23">
        <v>312200</v>
      </c>
      <c r="C249" s="56" t="s">
        <v>14</v>
      </c>
      <c r="D249" s="23" t="s">
        <v>278</v>
      </c>
      <c r="E249" s="13">
        <v>0</v>
      </c>
      <c r="F249" s="13">
        <v>0</v>
      </c>
      <c r="G249" s="13">
        <v>0</v>
      </c>
      <c r="H249" s="13">
        <v>0</v>
      </c>
      <c r="I249" s="21">
        <f>E249+F249+G249+H249</f>
        <v>0</v>
      </c>
      <c r="J249" s="18">
        <v>20133</v>
      </c>
      <c r="K249" s="14">
        <f>(I249/J249)*100000</f>
        <v>0</v>
      </c>
      <c r="L249" s="6" t="str">
        <f>IF(K249=0,"Silencioso",IF(AND(K249&gt;0,K249&lt;100),"Baixa",IF(AND(K249&gt;=100,K249&lt;300),"Média",IF(K249&gt;=300,"Alta","Avaliar"))))</f>
        <v>Silencioso</v>
      </c>
      <c r="M249" s="56"/>
      <c r="N249" s="56"/>
      <c r="O249" s="56"/>
      <c r="P249" s="27"/>
      <c r="Q249" s="27"/>
      <c r="R249" s="69"/>
    </row>
    <row r="250" spans="1:18" ht="15.75" x14ac:dyDescent="0.25">
      <c r="A250" s="16">
        <v>246</v>
      </c>
      <c r="B250" s="23">
        <v>312210</v>
      </c>
      <c r="C250" s="56" t="s">
        <v>22</v>
      </c>
      <c r="D250" s="23" t="s">
        <v>279</v>
      </c>
      <c r="E250" s="13">
        <v>0</v>
      </c>
      <c r="F250" s="13">
        <v>0</v>
      </c>
      <c r="G250" s="13">
        <v>0</v>
      </c>
      <c r="H250" s="13">
        <v>0</v>
      </c>
      <c r="I250" s="21">
        <f>E250+F250+G250+H250</f>
        <v>0</v>
      </c>
      <c r="J250" s="18">
        <v>5086</v>
      </c>
      <c r="K250" s="14">
        <f>(I250/J250)*100000</f>
        <v>0</v>
      </c>
      <c r="L250" s="6" t="str">
        <f>IF(K250=0,"Silencioso",IF(AND(K250&gt;0,K250&lt;100),"Baixa",IF(AND(K250&gt;=100,K250&lt;300),"Média",IF(K250&gt;=300,"Alta","Avaliar"))))</f>
        <v>Silencioso</v>
      </c>
      <c r="M250" s="69"/>
      <c r="N250" s="69"/>
      <c r="O250" s="69"/>
      <c r="P250" s="27"/>
      <c r="Q250" s="27"/>
      <c r="R250" s="69"/>
    </row>
    <row r="251" spans="1:18" ht="15.75" x14ac:dyDescent="0.25">
      <c r="A251" s="16">
        <v>247</v>
      </c>
      <c r="B251" s="23">
        <v>312220</v>
      </c>
      <c r="C251" s="56" t="s">
        <v>22</v>
      </c>
      <c r="D251" s="23" t="s">
        <v>280</v>
      </c>
      <c r="E251" s="13">
        <v>0</v>
      </c>
      <c r="F251" s="13">
        <v>0</v>
      </c>
      <c r="G251" s="13">
        <v>0</v>
      </c>
      <c r="H251" s="13">
        <v>0</v>
      </c>
      <c r="I251" s="21">
        <f>E251+F251+G251+H251</f>
        <v>0</v>
      </c>
      <c r="J251" s="18">
        <v>7559</v>
      </c>
      <c r="K251" s="14">
        <f>(I251/J251)*100000</f>
        <v>0</v>
      </c>
      <c r="L251" s="6" t="str">
        <f>IF(K251=0,"Silencioso",IF(AND(K251&gt;0,K251&lt;100),"Baixa",IF(AND(K251&gt;=100,K251&lt;300),"Média",IF(K251&gt;=300,"Alta","Avaliar"))))</f>
        <v>Silencioso</v>
      </c>
      <c r="M251" s="69"/>
      <c r="N251" s="69"/>
      <c r="O251" s="69"/>
      <c r="P251" s="27"/>
      <c r="Q251" s="27"/>
      <c r="R251" s="69"/>
    </row>
    <row r="252" spans="1:18" ht="15.75" x14ac:dyDescent="0.25">
      <c r="A252" s="16">
        <v>248</v>
      </c>
      <c r="B252" s="23">
        <v>312230</v>
      </c>
      <c r="C252" s="56" t="s">
        <v>26</v>
      </c>
      <c r="D252" s="23" t="s">
        <v>26</v>
      </c>
      <c r="E252" s="13">
        <v>43</v>
      </c>
      <c r="F252" s="13">
        <v>21</v>
      </c>
      <c r="G252" s="13">
        <v>24</v>
      </c>
      <c r="H252" s="13">
        <v>27</v>
      </c>
      <c r="I252" s="21">
        <f>E252+F252+G252+H252</f>
        <v>115</v>
      </c>
      <c r="J252" s="18">
        <v>234937</v>
      </c>
      <c r="K252" s="14">
        <f>(I252/J252)*100000</f>
        <v>48.949292789130702</v>
      </c>
      <c r="L252" s="6" t="str">
        <f>IF(K252=0,"Silencioso",IF(AND(K252&gt;0,K252&lt;100),"Baixa",IF(AND(K252&gt;=100,K252&lt;300),"Média",IF(K252&gt;=300,"Alta","Avaliar"))))</f>
        <v>Baixa</v>
      </c>
      <c r="P252" s="27"/>
      <c r="Q252" s="27"/>
      <c r="R252" s="69"/>
    </row>
    <row r="253" spans="1:18" ht="15.75" x14ac:dyDescent="0.25">
      <c r="A253" s="16">
        <v>249</v>
      </c>
      <c r="B253" s="23">
        <v>312235</v>
      </c>
      <c r="C253" s="56" t="s">
        <v>30</v>
      </c>
      <c r="D253" s="23" t="s">
        <v>281</v>
      </c>
      <c r="E253" s="13">
        <v>0</v>
      </c>
      <c r="F253" s="13">
        <v>0</v>
      </c>
      <c r="G253" s="13">
        <v>0</v>
      </c>
      <c r="H253" s="13">
        <v>0</v>
      </c>
      <c r="I253" s="21">
        <f>E253+F253+G253+H253</f>
        <v>0</v>
      </c>
      <c r="J253" s="18">
        <v>6625</v>
      </c>
      <c r="K253" s="14">
        <f>(I253/J253)*100000</f>
        <v>0</v>
      </c>
      <c r="L253" s="6" t="str">
        <f>IF(K253=0,"Silencioso",IF(AND(K253&gt;0,K253&lt;100),"Baixa",IF(AND(K253&gt;=100,K253&lt;300),"Média",IF(K253&gt;=300,"Alta","Avaliar"))))</f>
        <v>Silencioso</v>
      </c>
      <c r="P253" s="27"/>
      <c r="Q253" s="27"/>
      <c r="R253" s="69"/>
    </row>
    <row r="254" spans="1:18" ht="15.75" x14ac:dyDescent="0.25">
      <c r="A254" s="16">
        <v>250</v>
      </c>
      <c r="B254" s="23">
        <v>312240</v>
      </c>
      <c r="C254" s="56" t="s">
        <v>40</v>
      </c>
      <c r="D254" s="23" t="s">
        <v>282</v>
      </c>
      <c r="E254" s="13">
        <v>0</v>
      </c>
      <c r="F254" s="13">
        <v>0</v>
      </c>
      <c r="G254" s="13">
        <v>0</v>
      </c>
      <c r="H254" s="13">
        <v>0</v>
      </c>
      <c r="I254" s="21">
        <f>E254+F254+G254+H254</f>
        <v>0</v>
      </c>
      <c r="J254" s="18">
        <v>6068</v>
      </c>
      <c r="K254" s="14">
        <f>(I254/J254)*100000</f>
        <v>0</v>
      </c>
      <c r="L254" s="6" t="str">
        <f>IF(K254=0,"Silencioso",IF(AND(K254&gt;0,K254&lt;100),"Baixa",IF(AND(K254&gt;=100,K254&lt;300),"Média",IF(K254&gt;=300,"Alta","Avaliar"))))</f>
        <v>Silencioso</v>
      </c>
      <c r="P254" s="27"/>
      <c r="Q254" s="27"/>
      <c r="R254" s="69"/>
    </row>
    <row r="255" spans="1:18" ht="15.75" x14ac:dyDescent="0.25">
      <c r="A255" s="16">
        <v>251</v>
      </c>
      <c r="B255" s="23">
        <v>312245</v>
      </c>
      <c r="C255" s="56" t="s">
        <v>30</v>
      </c>
      <c r="D255" s="23" t="s">
        <v>283</v>
      </c>
      <c r="E255" s="13">
        <v>0</v>
      </c>
      <c r="F255" s="13">
        <v>0</v>
      </c>
      <c r="G255" s="13">
        <v>0</v>
      </c>
      <c r="H255" s="13">
        <v>0</v>
      </c>
      <c r="I255" s="21">
        <f>E255+F255+G255+H255</f>
        <v>0</v>
      </c>
      <c r="J255" s="18">
        <v>10547</v>
      </c>
      <c r="K255" s="14">
        <f>(I255/J255)*100000</f>
        <v>0</v>
      </c>
      <c r="L255" s="6" t="str">
        <f>IF(K255=0,"Silencioso",IF(AND(K255&gt;0,K255&lt;100),"Baixa",IF(AND(K255&gt;=100,K255&lt;300),"Média",IF(K255&gt;=300,"Alta","Avaliar"))))</f>
        <v>Silencioso</v>
      </c>
      <c r="M255" s="69"/>
      <c r="N255" s="69"/>
      <c r="O255" s="69"/>
      <c r="P255" s="27"/>
      <c r="Q255" s="27"/>
      <c r="R255" s="69"/>
    </row>
    <row r="256" spans="1:18" ht="15.75" x14ac:dyDescent="0.25">
      <c r="A256" s="16">
        <v>252</v>
      </c>
      <c r="B256" s="23">
        <v>312247</v>
      </c>
      <c r="C256" s="56" t="s">
        <v>80</v>
      </c>
      <c r="D256" s="23" t="s">
        <v>284</v>
      </c>
      <c r="E256" s="13">
        <v>5</v>
      </c>
      <c r="F256" s="13">
        <v>3</v>
      </c>
      <c r="G256" s="13">
        <v>6</v>
      </c>
      <c r="H256" s="13">
        <v>9</v>
      </c>
      <c r="I256" s="21">
        <f>E256+F256+G256+H256</f>
        <v>23</v>
      </c>
      <c r="J256" s="18">
        <v>3818</v>
      </c>
      <c r="K256" s="14">
        <f>(I256/J256)*100000</f>
        <v>602.40963855421694</v>
      </c>
      <c r="L256" s="6" t="str">
        <f>IF(K256=0,"Silencioso",IF(AND(K256&gt;0,K256&lt;100),"Baixa",IF(AND(K256&gt;=100,K256&lt;300),"Média",IF(K256&gt;=300,"Alta","Avaliar"))))</f>
        <v>Alta</v>
      </c>
      <c r="P256" s="27"/>
      <c r="Q256" s="80"/>
      <c r="R256" s="69"/>
    </row>
    <row r="257" spans="1:18" ht="15.75" x14ac:dyDescent="0.25">
      <c r="A257" s="16">
        <v>253</v>
      </c>
      <c r="B257" s="23">
        <v>312250</v>
      </c>
      <c r="C257" s="56" t="s">
        <v>20</v>
      </c>
      <c r="D257" s="23" t="s">
        <v>285</v>
      </c>
      <c r="E257" s="13">
        <v>0</v>
      </c>
      <c r="F257" s="13">
        <v>0</v>
      </c>
      <c r="G257" s="13">
        <v>0</v>
      </c>
      <c r="H257" s="13">
        <v>0</v>
      </c>
      <c r="I257" s="21">
        <f>E257+F257+G257+H257</f>
        <v>0</v>
      </c>
      <c r="J257" s="18">
        <v>5247</v>
      </c>
      <c r="K257" s="14">
        <f>(I257/J257)*100000</f>
        <v>0</v>
      </c>
      <c r="L257" s="6" t="str">
        <f>IF(K257=0,"Silencioso",IF(AND(K257&gt;0,K257&lt;100),"Baixa",IF(AND(K257&gt;=100,K257&lt;300),"Média",IF(K257&gt;=300,"Alta","Avaliar"))))</f>
        <v>Silencioso</v>
      </c>
      <c r="P257" s="27"/>
      <c r="Q257" s="27"/>
      <c r="R257" s="69"/>
    </row>
    <row r="258" spans="1:18" ht="15.75" x14ac:dyDescent="0.25">
      <c r="A258" s="16">
        <v>254</v>
      </c>
      <c r="B258" s="23">
        <v>312260</v>
      </c>
      <c r="C258" s="56" t="s">
        <v>90</v>
      </c>
      <c r="D258" s="23" t="s">
        <v>286</v>
      </c>
      <c r="E258" s="13">
        <v>0</v>
      </c>
      <c r="F258" s="13">
        <v>0</v>
      </c>
      <c r="G258" s="13">
        <v>0</v>
      </c>
      <c r="H258" s="13">
        <v>0</v>
      </c>
      <c r="I258" s="21">
        <f>E258+F258+G258+H258</f>
        <v>0</v>
      </c>
      <c r="J258" s="18">
        <v>4602</v>
      </c>
      <c r="K258" s="14">
        <f>(I258/J258)*100000</f>
        <v>0</v>
      </c>
      <c r="L258" s="6" t="str">
        <f>IF(K258=0,"Silencioso",IF(AND(K258&gt;0,K258&lt;100),"Baixa",IF(AND(K258&gt;=100,K258&lt;300),"Média",IF(K258&gt;=300,"Alta","Avaliar"))))</f>
        <v>Silencioso</v>
      </c>
      <c r="P258" s="27"/>
      <c r="Q258" s="27"/>
      <c r="R258" s="69"/>
    </row>
    <row r="259" spans="1:18" ht="15.75" x14ac:dyDescent="0.25">
      <c r="A259" s="16">
        <v>255</v>
      </c>
      <c r="B259" s="23">
        <v>312270</v>
      </c>
      <c r="C259" s="56" t="s">
        <v>17</v>
      </c>
      <c r="D259" s="23" t="s">
        <v>287</v>
      </c>
      <c r="E259" s="13">
        <v>0</v>
      </c>
      <c r="F259" s="13">
        <v>0</v>
      </c>
      <c r="G259" s="13">
        <v>1</v>
      </c>
      <c r="H259" s="13">
        <v>1</v>
      </c>
      <c r="I259" s="21">
        <f>E259+F259+G259+H259</f>
        <v>2</v>
      </c>
      <c r="J259" s="18">
        <v>5351</v>
      </c>
      <c r="K259" s="14">
        <f>(I259/J259)*100000</f>
        <v>37.376191366099796</v>
      </c>
      <c r="L259" s="6" t="str">
        <f>IF(K259=0,"Silencioso",IF(AND(K259&gt;0,K259&lt;100),"Baixa",IF(AND(K259&gt;=100,K259&lt;300),"Média",IF(K259&gt;=300,"Alta","Avaliar"))))</f>
        <v>Baixa</v>
      </c>
      <c r="M259" s="69"/>
      <c r="N259" s="69"/>
      <c r="O259" s="69"/>
      <c r="P259" s="27"/>
      <c r="Q259" s="27"/>
      <c r="R259" s="69"/>
    </row>
    <row r="260" spans="1:18" ht="15.75" x14ac:dyDescent="0.25">
      <c r="A260" s="16">
        <v>256</v>
      </c>
      <c r="B260" s="23">
        <v>312280</v>
      </c>
      <c r="C260" s="56" t="s">
        <v>33</v>
      </c>
      <c r="D260" s="23" t="s">
        <v>288</v>
      </c>
      <c r="E260" s="13">
        <v>0</v>
      </c>
      <c r="F260" s="13">
        <v>0</v>
      </c>
      <c r="G260" s="13">
        <v>0</v>
      </c>
      <c r="H260" s="13">
        <v>0</v>
      </c>
      <c r="I260" s="21">
        <f>E260+F260+G260+H260</f>
        <v>0</v>
      </c>
      <c r="J260" s="18">
        <v>3072</v>
      </c>
      <c r="K260" s="14">
        <f>(I260/J260)*100000</f>
        <v>0</v>
      </c>
      <c r="L260" s="6" t="str">
        <f>IF(K260=0,"Silencioso",IF(AND(K260&gt;0,K260&lt;100),"Baixa",IF(AND(K260&gt;=100,K260&lt;300),"Média",IF(K260&gt;=300,"Alta","Avaliar"))))</f>
        <v>Silencioso</v>
      </c>
      <c r="M260" s="56"/>
      <c r="N260" s="56"/>
      <c r="O260" s="56"/>
      <c r="P260" s="27"/>
      <c r="Q260" s="27"/>
      <c r="R260" s="69"/>
    </row>
    <row r="261" spans="1:18" ht="15.75" x14ac:dyDescent="0.25">
      <c r="A261" s="16">
        <v>257</v>
      </c>
      <c r="B261" s="23">
        <v>312290</v>
      </c>
      <c r="C261" s="56" t="s">
        <v>38</v>
      </c>
      <c r="D261" s="23" t="s">
        <v>857</v>
      </c>
      <c r="E261" s="13">
        <v>1</v>
      </c>
      <c r="F261" s="13">
        <v>0</v>
      </c>
      <c r="G261" s="13">
        <v>0</v>
      </c>
      <c r="H261" s="13">
        <v>0</v>
      </c>
      <c r="I261" s="21">
        <f>E261+F261+G261+H261</f>
        <v>1</v>
      </c>
      <c r="J261" s="18">
        <v>6527</v>
      </c>
      <c r="K261" s="14">
        <f>(I261/J261)*100000</f>
        <v>15.320974413972728</v>
      </c>
      <c r="L261" s="6" t="str">
        <f>IF(K261=0,"Silencioso",IF(AND(K261&gt;0,K261&lt;100),"Baixa",IF(AND(K261&gt;=100,K261&lt;300),"Média",IF(K261&gt;=300,"Alta","Avaliar"))))</f>
        <v>Baixa</v>
      </c>
      <c r="M261" s="69"/>
      <c r="N261" s="69"/>
      <c r="O261" s="69"/>
      <c r="P261" s="27"/>
      <c r="Q261" s="27"/>
      <c r="R261" s="69"/>
    </row>
    <row r="262" spans="1:18" ht="15.75" x14ac:dyDescent="0.25">
      <c r="A262" s="16">
        <v>258</v>
      </c>
      <c r="B262" s="23">
        <v>312300</v>
      </c>
      <c r="C262" s="56" t="s">
        <v>94</v>
      </c>
      <c r="D262" s="23" t="s">
        <v>289</v>
      </c>
      <c r="E262" s="13">
        <v>0</v>
      </c>
      <c r="F262" s="13">
        <v>0</v>
      </c>
      <c r="G262" s="13">
        <v>0</v>
      </c>
      <c r="H262" s="13">
        <v>0</v>
      </c>
      <c r="I262" s="21">
        <f>E262+F262+G262+H262</f>
        <v>0</v>
      </c>
      <c r="J262" s="18">
        <v>10093</v>
      </c>
      <c r="K262" s="14">
        <f>(I262/J262)*100000</f>
        <v>0</v>
      </c>
      <c r="L262" s="6" t="str">
        <f>IF(K262=0,"Silencioso",IF(AND(K262&gt;0,K262&lt;100),"Baixa",IF(AND(K262&gt;=100,K262&lt;300),"Média",IF(K262&gt;=300,"Alta","Avaliar"))))</f>
        <v>Silencioso</v>
      </c>
      <c r="M262" s="56"/>
      <c r="N262" s="56"/>
      <c r="O262" s="56"/>
      <c r="P262" s="27"/>
      <c r="Q262" s="27"/>
      <c r="R262" s="69"/>
    </row>
    <row r="263" spans="1:18" ht="15.75" x14ac:dyDescent="0.25">
      <c r="A263" s="16">
        <v>259</v>
      </c>
      <c r="B263" s="23">
        <v>312310</v>
      </c>
      <c r="C263" s="56" t="s">
        <v>90</v>
      </c>
      <c r="D263" s="23" t="s">
        <v>290</v>
      </c>
      <c r="E263" s="13">
        <v>0</v>
      </c>
      <c r="F263" s="13">
        <v>0</v>
      </c>
      <c r="G263" s="13">
        <v>0</v>
      </c>
      <c r="H263" s="13">
        <v>0</v>
      </c>
      <c r="I263" s="21">
        <f>E263+F263+G263+H263</f>
        <v>0</v>
      </c>
      <c r="J263" s="18">
        <v>5316</v>
      </c>
      <c r="K263" s="14">
        <f>(I263/J263)*100000</f>
        <v>0</v>
      </c>
      <c r="L263" s="6" t="str">
        <f>IF(K263=0,"Silencioso",IF(AND(K263&gt;0,K263&lt;100),"Baixa",IF(AND(K263&gt;=100,K263&lt;300),"Média",IF(K263&gt;=300,"Alta","Avaliar"))))</f>
        <v>Silencioso</v>
      </c>
      <c r="P263" s="27"/>
      <c r="Q263" s="27"/>
      <c r="R263" s="69"/>
    </row>
    <row r="264" spans="1:18" ht="15.75" x14ac:dyDescent="0.25">
      <c r="A264" s="16">
        <v>260</v>
      </c>
      <c r="B264" s="23">
        <v>312320</v>
      </c>
      <c r="C264" s="56" t="s">
        <v>26</v>
      </c>
      <c r="D264" s="23" t="s">
        <v>291</v>
      </c>
      <c r="E264" s="13">
        <v>0</v>
      </c>
      <c r="F264" s="13">
        <v>0</v>
      </c>
      <c r="G264" s="13">
        <v>0</v>
      </c>
      <c r="H264" s="13">
        <v>2</v>
      </c>
      <c r="I264" s="21">
        <f>E264+F264+G264+H264</f>
        <v>2</v>
      </c>
      <c r="J264" s="18">
        <v>13923</v>
      </c>
      <c r="K264" s="14">
        <f>(I264/J264)*100000</f>
        <v>14.364720247073189</v>
      </c>
      <c r="L264" s="6" t="str">
        <f>IF(K264=0,"Silencioso",IF(AND(K264&gt;0,K264&lt;100),"Baixa",IF(AND(K264&gt;=100,K264&lt;300),"Média",IF(K264&gt;=300,"Alta","Avaliar"))))</f>
        <v>Baixa</v>
      </c>
      <c r="M264" s="69"/>
      <c r="N264" s="69"/>
      <c r="O264" s="69"/>
      <c r="P264" s="27"/>
      <c r="Q264" s="27"/>
      <c r="R264" s="69"/>
    </row>
    <row r="265" spans="1:18" ht="15.75" x14ac:dyDescent="0.25">
      <c r="A265" s="16">
        <v>261</v>
      </c>
      <c r="B265" s="23">
        <v>312330</v>
      </c>
      <c r="C265" s="56" t="s">
        <v>62</v>
      </c>
      <c r="D265" s="23" t="s">
        <v>292</v>
      </c>
      <c r="E265" s="13">
        <v>0</v>
      </c>
      <c r="F265" s="13">
        <v>0</v>
      </c>
      <c r="G265" s="13">
        <v>0</v>
      </c>
      <c r="H265" s="13">
        <v>0</v>
      </c>
      <c r="I265" s="21">
        <f>E265+F265+G265+H265</f>
        <v>0</v>
      </c>
      <c r="J265" s="18">
        <v>4437</v>
      </c>
      <c r="K265" s="14">
        <f>(I265/J265)*100000</f>
        <v>0</v>
      </c>
      <c r="L265" s="6" t="str">
        <f>IF(K265=0,"Silencioso",IF(AND(K265&gt;0,K265&lt;100),"Baixa",IF(AND(K265&gt;=100,K265&lt;300),"Média",IF(K265&gt;=300,"Alta","Avaliar"))))</f>
        <v>Silencioso</v>
      </c>
      <c r="P265" s="27"/>
      <c r="Q265" s="27"/>
      <c r="R265" s="69"/>
    </row>
    <row r="266" spans="1:18" ht="15.75" x14ac:dyDescent="0.25">
      <c r="A266" s="16">
        <v>262</v>
      </c>
      <c r="B266" s="23">
        <v>312340</v>
      </c>
      <c r="C266" s="56" t="s">
        <v>45</v>
      </c>
      <c r="D266" s="23" t="s">
        <v>293</v>
      </c>
      <c r="E266" s="13">
        <v>0</v>
      </c>
      <c r="F266" s="13">
        <v>0</v>
      </c>
      <c r="G266" s="13">
        <v>0</v>
      </c>
      <c r="H266" s="13">
        <v>0</v>
      </c>
      <c r="I266" s="21">
        <f>E266+F266+G266+H266</f>
        <v>0</v>
      </c>
      <c r="J266" s="18">
        <v>1533</v>
      </c>
      <c r="K266" s="14">
        <f>(I266/J266)*100000</f>
        <v>0</v>
      </c>
      <c r="L266" s="6" t="str">
        <f>IF(K266=0,"Silencioso",IF(AND(K266&gt;0,K266&lt;100),"Baixa",IF(AND(K266&gt;=100,K266&lt;300),"Média",IF(K266&gt;=300,"Alta","Avaliar"))))</f>
        <v>Silencioso</v>
      </c>
      <c r="M266" s="17"/>
      <c r="N266" s="17"/>
      <c r="O266" s="17"/>
      <c r="P266" s="27"/>
      <c r="Q266" s="27"/>
      <c r="R266" s="69"/>
    </row>
    <row r="267" spans="1:18" ht="15.75" x14ac:dyDescent="0.25">
      <c r="A267" s="16">
        <v>263</v>
      </c>
      <c r="B267" s="23">
        <v>312350</v>
      </c>
      <c r="C267" s="56" t="s">
        <v>8</v>
      </c>
      <c r="D267" s="23" t="s">
        <v>294</v>
      </c>
      <c r="E267" s="13">
        <v>1</v>
      </c>
      <c r="F267" s="13">
        <v>10</v>
      </c>
      <c r="G267" s="13">
        <v>2</v>
      </c>
      <c r="H267" s="13">
        <v>4</v>
      </c>
      <c r="I267" s="21">
        <f>E267+F267+G267+H267</f>
        <v>17</v>
      </c>
      <c r="J267" s="18">
        <v>1930</v>
      </c>
      <c r="K267" s="14">
        <f>(I267/J267)*100000</f>
        <v>880.82901554404134</v>
      </c>
      <c r="L267" s="6" t="str">
        <f>IF(K267=0,"Silencioso",IF(AND(K267&gt;0,K267&lt;100),"Baixa",IF(AND(K267&gt;=100,K267&lt;300),"Média",IF(K267&gt;=300,"Alta","Avaliar"))))</f>
        <v>Alta</v>
      </c>
      <c r="M267" s="69"/>
      <c r="N267" s="69"/>
      <c r="O267" s="69"/>
      <c r="P267" s="27"/>
      <c r="Q267" s="80"/>
      <c r="R267" s="69"/>
    </row>
    <row r="268" spans="1:18" ht="15.75" x14ac:dyDescent="0.25">
      <c r="A268" s="16">
        <v>264</v>
      </c>
      <c r="B268" s="23">
        <v>312352</v>
      </c>
      <c r="C268" s="56" t="s">
        <v>14</v>
      </c>
      <c r="D268" s="23" t="s">
        <v>295</v>
      </c>
      <c r="E268" s="13">
        <v>0</v>
      </c>
      <c r="F268" s="13">
        <v>0</v>
      </c>
      <c r="G268" s="13">
        <v>0</v>
      </c>
      <c r="H268" s="13">
        <v>2</v>
      </c>
      <c r="I268" s="21">
        <f>E268+F268+G268+H268</f>
        <v>2</v>
      </c>
      <c r="J268" s="18">
        <v>7884</v>
      </c>
      <c r="K268" s="14">
        <f>(I268/J268)*100000</f>
        <v>25.367833587011667</v>
      </c>
      <c r="L268" s="6" t="str">
        <f>IF(K268=0,"Silencioso",IF(AND(K268&gt;0,K268&lt;100),"Baixa",IF(AND(K268&gt;=100,K268&lt;300),"Média",IF(K268&gt;=300,"Alta","Avaliar"))))</f>
        <v>Baixa</v>
      </c>
      <c r="M268" s="68"/>
      <c r="N268" s="68"/>
      <c r="O268" s="68"/>
      <c r="P268" s="27"/>
      <c r="Q268" s="27"/>
      <c r="R268" s="69"/>
    </row>
    <row r="269" spans="1:18" ht="15.75" x14ac:dyDescent="0.25">
      <c r="A269" s="16">
        <v>265</v>
      </c>
      <c r="B269" s="23">
        <v>312360</v>
      </c>
      <c r="C269" s="56" t="s">
        <v>33</v>
      </c>
      <c r="D269" s="23" t="s">
        <v>296</v>
      </c>
      <c r="E269" s="13">
        <v>0</v>
      </c>
      <c r="F269" s="13">
        <v>0</v>
      </c>
      <c r="G269" s="13">
        <v>0</v>
      </c>
      <c r="H269" s="13">
        <v>0</v>
      </c>
      <c r="I269" s="21">
        <f>E269+F269+G269+H269</f>
        <v>0</v>
      </c>
      <c r="J269" s="18">
        <v>27730</v>
      </c>
      <c r="K269" s="14">
        <f>(I269/J269)*100000</f>
        <v>0</v>
      </c>
      <c r="L269" s="6" t="str">
        <f>IF(K269=0,"Silencioso",IF(AND(K269&gt;0,K269&lt;100),"Baixa",IF(AND(K269&gt;=100,K269&lt;300),"Média",IF(K269&gt;=300,"Alta","Avaliar"))))</f>
        <v>Silencioso</v>
      </c>
      <c r="M269" s="68"/>
      <c r="N269" s="68"/>
      <c r="O269" s="68"/>
      <c r="P269" s="27"/>
      <c r="Q269" s="27"/>
      <c r="R269" s="69"/>
    </row>
    <row r="270" spans="1:18" ht="15.75" x14ac:dyDescent="0.25">
      <c r="A270" s="16">
        <v>266</v>
      </c>
      <c r="B270" s="23">
        <v>312370</v>
      </c>
      <c r="C270" s="56" t="s">
        <v>22</v>
      </c>
      <c r="D270" s="23" t="s">
        <v>297</v>
      </c>
      <c r="E270" s="13">
        <v>0</v>
      </c>
      <c r="F270" s="13">
        <v>0</v>
      </c>
      <c r="G270" s="13">
        <v>0</v>
      </c>
      <c r="H270" s="13">
        <v>0</v>
      </c>
      <c r="I270" s="21">
        <f>E270+F270+G270+H270</f>
        <v>0</v>
      </c>
      <c r="J270" s="18">
        <v>11098</v>
      </c>
      <c r="K270" s="14">
        <f>(I270/J270)*100000</f>
        <v>0</v>
      </c>
      <c r="L270" s="6" t="str">
        <f>IF(K270=0,"Silencioso",IF(AND(K270&gt;0,K270&lt;100),"Baixa",IF(AND(K270&gt;=100,K270&lt;300),"Média",IF(K270&gt;=300,"Alta","Avaliar"))))</f>
        <v>Silencioso</v>
      </c>
      <c r="M270" s="68"/>
      <c r="N270" s="68"/>
      <c r="O270" s="68"/>
      <c r="P270" s="27"/>
      <c r="Q270" s="27"/>
      <c r="R270" s="69"/>
    </row>
    <row r="271" spans="1:18" ht="15.75" x14ac:dyDescent="0.25">
      <c r="A271" s="16">
        <v>267</v>
      </c>
      <c r="B271" s="23">
        <v>312380</v>
      </c>
      <c r="C271" s="56" t="s">
        <v>102</v>
      </c>
      <c r="D271" s="23" t="s">
        <v>298</v>
      </c>
      <c r="E271" s="13">
        <v>0</v>
      </c>
      <c r="F271" s="13">
        <v>2</v>
      </c>
      <c r="G271" s="13">
        <v>0</v>
      </c>
      <c r="H271" s="13">
        <v>3</v>
      </c>
      <c r="I271" s="21">
        <f>E271+F271+G271+H271</f>
        <v>5</v>
      </c>
      <c r="J271" s="18">
        <v>7377</v>
      </c>
      <c r="K271" s="14">
        <f>(I271/J271)*100000</f>
        <v>67.778229632641995</v>
      </c>
      <c r="L271" s="6" t="str">
        <f>IF(K271=0,"Silencioso",IF(AND(K271&gt;0,K271&lt;100),"Baixa",IF(AND(K271&gt;=100,K271&lt;300),"Média",IF(K271&gt;=300,"Alta","Avaliar"))))</f>
        <v>Baixa</v>
      </c>
      <c r="M271" s="68"/>
      <c r="N271" s="68"/>
      <c r="O271" s="68"/>
      <c r="P271" s="27"/>
      <c r="Q271" s="27"/>
      <c r="R271" s="69"/>
    </row>
    <row r="272" spans="1:18" ht="15.75" x14ac:dyDescent="0.25">
      <c r="A272" s="16">
        <v>268</v>
      </c>
      <c r="B272" s="23">
        <v>312385</v>
      </c>
      <c r="C272" s="56" t="s">
        <v>20</v>
      </c>
      <c r="D272" s="23" t="s">
        <v>299</v>
      </c>
      <c r="E272" s="13">
        <v>0</v>
      </c>
      <c r="F272" s="13">
        <v>0</v>
      </c>
      <c r="G272" s="13">
        <v>0</v>
      </c>
      <c r="H272" s="13">
        <v>0</v>
      </c>
      <c r="I272" s="21">
        <f>E272+F272+G272+H272</f>
        <v>0</v>
      </c>
      <c r="J272" s="18">
        <v>5443</v>
      </c>
      <c r="K272" s="14">
        <f>(I272/J272)*100000</f>
        <v>0</v>
      </c>
      <c r="L272" s="6" t="str">
        <f>IF(K272=0,"Silencioso",IF(AND(K272&gt;0,K272&lt;100),"Baixa",IF(AND(K272&gt;=100,K272&lt;300),"Média",IF(K272&gt;=300,"Alta","Avaliar"))))</f>
        <v>Silencioso</v>
      </c>
      <c r="M272" s="68"/>
      <c r="N272" s="68"/>
      <c r="O272" s="68"/>
      <c r="P272" s="27"/>
      <c r="Q272" s="27"/>
      <c r="R272" s="69"/>
    </row>
    <row r="273" spans="1:18" ht="15.75" x14ac:dyDescent="0.25">
      <c r="A273" s="16">
        <v>269</v>
      </c>
      <c r="B273" s="23">
        <v>312390</v>
      </c>
      <c r="C273" s="56" t="s">
        <v>94</v>
      </c>
      <c r="D273" s="23" t="s">
        <v>300</v>
      </c>
      <c r="E273" s="13">
        <v>0</v>
      </c>
      <c r="F273" s="13">
        <v>0</v>
      </c>
      <c r="G273" s="13">
        <v>0</v>
      </c>
      <c r="H273" s="13">
        <v>0</v>
      </c>
      <c r="I273" s="21">
        <f>E273+F273+G273+H273</f>
        <v>0</v>
      </c>
      <c r="J273" s="18">
        <v>15292</v>
      </c>
      <c r="K273" s="14">
        <f>(I273/J273)*100000</f>
        <v>0</v>
      </c>
      <c r="L273" s="6" t="str">
        <f>IF(K273=0,"Silencioso",IF(AND(K273&gt;0,K273&lt;100),"Baixa",IF(AND(K273&gt;=100,K273&lt;300),"Média",IF(K273&gt;=300,"Alta","Avaliar"))))</f>
        <v>Silencioso</v>
      </c>
      <c r="P273" s="27"/>
      <c r="Q273" s="27"/>
      <c r="R273" s="69"/>
    </row>
    <row r="274" spans="1:18" ht="15.75" x14ac:dyDescent="0.25">
      <c r="A274" s="16">
        <v>270</v>
      </c>
      <c r="B274" s="23">
        <v>312400</v>
      </c>
      <c r="C274" s="56" t="s">
        <v>62</v>
      </c>
      <c r="D274" s="23" t="s">
        <v>301</v>
      </c>
      <c r="E274" s="13">
        <v>1</v>
      </c>
      <c r="F274" s="13">
        <v>0</v>
      </c>
      <c r="G274" s="13">
        <v>0</v>
      </c>
      <c r="H274" s="13">
        <v>0</v>
      </c>
      <c r="I274" s="21">
        <f>E274+F274+G274+H274</f>
        <v>1</v>
      </c>
      <c r="J274" s="18">
        <v>19015</v>
      </c>
      <c r="K274" s="14">
        <f>(I274/J274)*100000</f>
        <v>5.2590060478569551</v>
      </c>
      <c r="L274" s="6" t="str">
        <f>IF(K274=0,"Silencioso",IF(AND(K274&gt;0,K274&lt;100),"Baixa",IF(AND(K274&gt;=100,K274&lt;300),"Média",IF(K274&gt;=300,"Alta","Avaliar"))))</f>
        <v>Baixa</v>
      </c>
      <c r="M274" s="56"/>
      <c r="N274" s="56"/>
      <c r="O274" s="56"/>
      <c r="P274" s="27"/>
      <c r="Q274" s="27"/>
      <c r="R274" s="69"/>
    </row>
    <row r="275" spans="1:18" ht="15.75" x14ac:dyDescent="0.25">
      <c r="A275" s="16">
        <v>271</v>
      </c>
      <c r="B275" s="23">
        <v>312410</v>
      </c>
      <c r="C275" s="56" t="s">
        <v>98</v>
      </c>
      <c r="D275" s="23" t="s">
        <v>302</v>
      </c>
      <c r="E275" s="13">
        <v>10</v>
      </c>
      <c r="F275" s="13">
        <v>17</v>
      </c>
      <c r="G275" s="13">
        <v>24</v>
      </c>
      <c r="H275" s="13">
        <v>36</v>
      </c>
      <c r="I275" s="21">
        <f>E275+F275+G275+H275</f>
        <v>87</v>
      </c>
      <c r="J275" s="18">
        <v>69010</v>
      </c>
      <c r="K275" s="14">
        <f>(I275/J275)*100000</f>
        <v>126.06868569772496</v>
      </c>
      <c r="L275" s="6" t="str">
        <f>IF(K275=0,"Silencioso",IF(AND(K275&gt;0,K275&lt;100),"Baixa",IF(AND(K275&gt;=100,K275&lt;300),"Média",IF(K275&gt;=300,"Alta","Avaliar"))))</f>
        <v>Média</v>
      </c>
      <c r="P275" s="27"/>
      <c r="Q275" s="80"/>
      <c r="R275" s="69"/>
    </row>
    <row r="276" spans="1:18" ht="15.75" x14ac:dyDescent="0.25">
      <c r="A276" s="16">
        <v>272</v>
      </c>
      <c r="B276" s="23">
        <v>312420</v>
      </c>
      <c r="C276" s="56" t="s">
        <v>14</v>
      </c>
      <c r="D276" s="23" t="s">
        <v>303</v>
      </c>
      <c r="E276" s="13">
        <v>0</v>
      </c>
      <c r="F276" s="13">
        <v>1</v>
      </c>
      <c r="G276" s="13">
        <v>0</v>
      </c>
      <c r="H276" s="13">
        <v>1</v>
      </c>
      <c r="I276" s="21">
        <f>E276+F276+G276+H276</f>
        <v>2</v>
      </c>
      <c r="J276" s="18">
        <v>24805</v>
      </c>
      <c r="K276" s="14">
        <f>(I276/J276)*100000</f>
        <v>8.0628905462608351</v>
      </c>
      <c r="L276" s="6" t="str">
        <f>IF(K276=0,"Silencioso",IF(AND(K276&gt;0,K276&lt;100),"Baixa",IF(AND(K276&gt;=100,K276&lt;300),"Média",IF(K276&gt;=300,"Alta","Avaliar"))))</f>
        <v>Baixa</v>
      </c>
      <c r="M276" s="69"/>
      <c r="N276" s="69"/>
      <c r="O276" s="69"/>
      <c r="P276" s="27"/>
      <c r="Q276" s="27"/>
      <c r="R276" s="69"/>
    </row>
    <row r="277" spans="1:18" ht="15.75" x14ac:dyDescent="0.25">
      <c r="A277" s="16">
        <v>273</v>
      </c>
      <c r="B277" s="23">
        <v>312430</v>
      </c>
      <c r="C277" s="56" t="s">
        <v>102</v>
      </c>
      <c r="D277" s="23" t="s">
        <v>304</v>
      </c>
      <c r="E277" s="13">
        <v>16</v>
      </c>
      <c r="F277" s="13">
        <v>6</v>
      </c>
      <c r="G277" s="13">
        <v>12</v>
      </c>
      <c r="H277" s="13">
        <v>5</v>
      </c>
      <c r="I277" s="21">
        <f>E277+F277+G277+H277</f>
        <v>39</v>
      </c>
      <c r="J277" s="18">
        <v>32214</v>
      </c>
      <c r="K277" s="14">
        <f>(I277/J277)*100000</f>
        <v>121.06537530266344</v>
      </c>
      <c r="L277" s="6" t="str">
        <f>IF(K277=0,"Silencioso",IF(AND(K277&gt;0,K277&lt;100),"Baixa",IF(AND(K277&gt;=100,K277&lt;300),"Média",IF(K277&gt;=300,"Alta","Avaliar"))))</f>
        <v>Média</v>
      </c>
      <c r="M277" s="69"/>
      <c r="N277" s="69"/>
      <c r="O277" s="69"/>
      <c r="P277" s="27"/>
      <c r="Q277" s="80"/>
      <c r="R277" s="69"/>
    </row>
    <row r="278" spans="1:18" ht="15.75" x14ac:dyDescent="0.25">
      <c r="A278" s="16">
        <v>274</v>
      </c>
      <c r="B278" s="23">
        <v>312440</v>
      </c>
      <c r="C278" s="56" t="s">
        <v>36</v>
      </c>
      <c r="D278" s="23" t="s">
        <v>305</v>
      </c>
      <c r="E278" s="13">
        <v>0</v>
      </c>
      <c r="F278" s="13">
        <v>0</v>
      </c>
      <c r="G278" s="13">
        <v>0</v>
      </c>
      <c r="H278" s="13">
        <v>0</v>
      </c>
      <c r="I278" s="21">
        <f>E278+F278+G278+H278</f>
        <v>0</v>
      </c>
      <c r="J278" s="18">
        <v>4712</v>
      </c>
      <c r="K278" s="14">
        <f>(I278/J278)*100000</f>
        <v>0</v>
      </c>
      <c r="L278" s="6" t="str">
        <f>IF(K278=0,"Silencioso",IF(AND(K278&gt;0,K278&lt;100),"Baixa",IF(AND(K278&gt;=100,K278&lt;300),"Média",IF(K278&gt;=300,"Alta","Avaliar"))))</f>
        <v>Silencioso</v>
      </c>
      <c r="M278" s="69"/>
      <c r="N278" s="69"/>
      <c r="O278" s="69"/>
      <c r="P278" s="27"/>
      <c r="Q278" s="27"/>
      <c r="R278" s="69"/>
    </row>
    <row r="279" spans="1:18" ht="15.75" x14ac:dyDescent="0.25">
      <c r="A279" s="16">
        <v>275</v>
      </c>
      <c r="B279" s="23">
        <v>312450</v>
      </c>
      <c r="C279" s="56" t="s">
        <v>36</v>
      </c>
      <c r="D279" s="23" t="s">
        <v>306</v>
      </c>
      <c r="E279" s="13">
        <v>0</v>
      </c>
      <c r="F279" s="13">
        <v>0</v>
      </c>
      <c r="G279" s="13">
        <v>0</v>
      </c>
      <c r="H279" s="13">
        <v>0</v>
      </c>
      <c r="I279" s="21">
        <f>E279+F279+G279+H279</f>
        <v>0</v>
      </c>
      <c r="J279" s="18">
        <v>11449</v>
      </c>
      <c r="K279" s="14">
        <f>(I279/J279)*100000</f>
        <v>0</v>
      </c>
      <c r="L279" s="6" t="str">
        <f>IF(K279=0,"Silencioso",IF(AND(K279&gt;0,K279&lt;100),"Baixa",IF(AND(K279&gt;=100,K279&lt;300),"Média",IF(K279&gt;=300,"Alta","Avaliar"))))</f>
        <v>Silencioso</v>
      </c>
      <c r="M279" s="69"/>
      <c r="N279" s="69"/>
      <c r="O279" s="69"/>
      <c r="P279" s="27"/>
      <c r="Q279" s="27"/>
      <c r="R279" s="69"/>
    </row>
    <row r="280" spans="1:18" ht="15.75" x14ac:dyDescent="0.25">
      <c r="A280" s="16">
        <v>276</v>
      </c>
      <c r="B280" s="23">
        <v>312460</v>
      </c>
      <c r="C280" s="56" t="s">
        <v>38</v>
      </c>
      <c r="D280" s="23" t="s">
        <v>307</v>
      </c>
      <c r="E280" s="13">
        <v>0</v>
      </c>
      <c r="F280" s="13">
        <v>0</v>
      </c>
      <c r="G280" s="13">
        <v>0</v>
      </c>
      <c r="H280" s="13">
        <v>0</v>
      </c>
      <c r="I280" s="21">
        <f>E280+F280+G280+H280</f>
        <v>0</v>
      </c>
      <c r="J280" s="18">
        <v>2448</v>
      </c>
      <c r="K280" s="14">
        <f>(I280/J280)*100000</f>
        <v>0</v>
      </c>
      <c r="L280" s="6" t="str">
        <f>IF(K280=0,"Silencioso",IF(AND(K280&gt;0,K280&lt;100),"Baixa",IF(AND(K280&gt;=100,K280&lt;300),"Média",IF(K280&gt;=300,"Alta","Avaliar"))))</f>
        <v>Silencioso</v>
      </c>
      <c r="M280" s="49"/>
      <c r="N280" s="49"/>
      <c r="O280" s="49"/>
      <c r="P280" s="27"/>
      <c r="Q280" s="27"/>
      <c r="R280" s="69"/>
    </row>
    <row r="281" spans="1:18" ht="15.75" x14ac:dyDescent="0.25">
      <c r="A281" s="16">
        <v>277</v>
      </c>
      <c r="B281" s="23">
        <v>312470</v>
      </c>
      <c r="C281" s="56" t="s">
        <v>26</v>
      </c>
      <c r="D281" s="23" t="s">
        <v>308</v>
      </c>
      <c r="E281" s="13">
        <v>0</v>
      </c>
      <c r="F281" s="13">
        <v>1</v>
      </c>
      <c r="G281" s="13">
        <v>1</v>
      </c>
      <c r="H281" s="13">
        <v>1</v>
      </c>
      <c r="I281" s="21">
        <f>E281+F281+G281+H281</f>
        <v>3</v>
      </c>
      <c r="J281" s="18">
        <v>3590</v>
      </c>
      <c r="K281" s="14">
        <f>(I281/J281)*100000</f>
        <v>83.565459610027858</v>
      </c>
      <c r="L281" s="6" t="str">
        <f>IF(K281=0,"Silencioso",IF(AND(K281&gt;0,K281&lt;100),"Baixa",IF(AND(K281&gt;=100,K281&lt;300),"Média",IF(K281&gt;=300,"Alta","Avaliar"))))</f>
        <v>Baixa</v>
      </c>
      <c r="M281" s="49"/>
      <c r="N281" s="49"/>
      <c r="O281" s="49"/>
      <c r="P281" s="27"/>
      <c r="Q281" s="27"/>
      <c r="R281" s="69"/>
    </row>
    <row r="282" spans="1:18" ht="15.75" x14ac:dyDescent="0.25">
      <c r="A282" s="16">
        <v>278</v>
      </c>
      <c r="B282" s="23">
        <v>312480</v>
      </c>
      <c r="C282" s="56" t="s">
        <v>8</v>
      </c>
      <c r="D282" s="23" t="s">
        <v>309</v>
      </c>
      <c r="E282" s="13">
        <v>0</v>
      </c>
      <c r="F282" s="13">
        <v>0</v>
      </c>
      <c r="G282" s="13">
        <v>10</v>
      </c>
      <c r="H282" s="13">
        <v>4</v>
      </c>
      <c r="I282" s="21">
        <f>E282+F282+G282+H282</f>
        <v>14</v>
      </c>
      <c r="J282" s="18">
        <v>7981</v>
      </c>
      <c r="K282" s="14">
        <f>(I282/J282)*100000</f>
        <v>175.41661445934093</v>
      </c>
      <c r="L282" s="6" t="str">
        <f>IF(K282=0,"Silencioso",IF(AND(K282&gt;0,K282&lt;100),"Baixa",IF(AND(K282&gt;=100,K282&lt;300),"Média",IF(K282&gt;=300,"Alta","Avaliar"))))</f>
        <v>Média</v>
      </c>
      <c r="M282" s="17"/>
      <c r="N282" s="17"/>
      <c r="O282" s="17"/>
      <c r="P282" s="27"/>
      <c r="Q282" s="80"/>
      <c r="R282" s="69"/>
    </row>
    <row r="283" spans="1:18" ht="15.75" x14ac:dyDescent="0.25">
      <c r="A283" s="16">
        <v>279</v>
      </c>
      <c r="B283" s="23">
        <v>312490</v>
      </c>
      <c r="C283" s="56" t="s">
        <v>62</v>
      </c>
      <c r="D283" s="23" t="s">
        <v>310</v>
      </c>
      <c r="E283" s="13">
        <v>0</v>
      </c>
      <c r="F283" s="13">
        <v>0</v>
      </c>
      <c r="G283" s="13">
        <v>0</v>
      </c>
      <c r="H283" s="13">
        <v>0</v>
      </c>
      <c r="I283" s="21">
        <f>E283+F283+G283+H283</f>
        <v>0</v>
      </c>
      <c r="J283" s="18">
        <v>11285</v>
      </c>
      <c r="K283" s="14">
        <f>(I283/J283)*100000</f>
        <v>0</v>
      </c>
      <c r="L283" s="6" t="str">
        <f>IF(K283=0,"Silencioso",IF(AND(K283&gt;0,K283&lt;100),"Baixa",IF(AND(K283&gt;=100,K283&lt;300),"Média",IF(K283&gt;=300,"Alta","Avaliar"))))</f>
        <v>Silencioso</v>
      </c>
      <c r="P283" s="27"/>
      <c r="Q283" s="27"/>
      <c r="R283" s="69"/>
    </row>
    <row r="284" spans="1:18" ht="15.75" x14ac:dyDescent="0.25">
      <c r="A284" s="16">
        <v>280</v>
      </c>
      <c r="B284" s="23">
        <v>312500</v>
      </c>
      <c r="C284" s="56" t="s">
        <v>57</v>
      </c>
      <c r="D284" s="23" t="s">
        <v>311</v>
      </c>
      <c r="E284" s="13">
        <v>0</v>
      </c>
      <c r="F284" s="13">
        <v>0</v>
      </c>
      <c r="G284" s="13">
        <v>0</v>
      </c>
      <c r="H284" s="13">
        <v>0</v>
      </c>
      <c r="I284" s="21">
        <f>E284+F284+G284+H284</f>
        <v>0</v>
      </c>
      <c r="J284" s="18">
        <v>3952</v>
      </c>
      <c r="K284" s="14">
        <f>(I284/J284)*100000</f>
        <v>0</v>
      </c>
      <c r="L284" s="6" t="str">
        <f>IF(K284=0,"Silencioso",IF(AND(K284&gt;0,K284&lt;100),"Baixa",IF(AND(K284&gt;=100,K284&lt;300),"Média",IF(K284&gt;=300,"Alta","Avaliar"))))</f>
        <v>Silencioso</v>
      </c>
      <c r="M284" s="56"/>
      <c r="N284" s="56"/>
      <c r="O284" s="56"/>
      <c r="P284" s="27"/>
      <c r="Q284" s="27"/>
      <c r="R284" s="69"/>
    </row>
    <row r="285" spans="1:18" ht="15.75" x14ac:dyDescent="0.25">
      <c r="A285" s="16">
        <v>281</v>
      </c>
      <c r="B285" s="23">
        <v>312510</v>
      </c>
      <c r="C285" s="56" t="s">
        <v>36</v>
      </c>
      <c r="D285" s="23" t="s">
        <v>312</v>
      </c>
      <c r="E285" s="13">
        <v>0</v>
      </c>
      <c r="F285" s="13">
        <v>0</v>
      </c>
      <c r="G285" s="13">
        <v>0</v>
      </c>
      <c r="H285" s="13">
        <v>0</v>
      </c>
      <c r="I285" s="21">
        <f>E285+F285+G285+H285</f>
        <v>0</v>
      </c>
      <c r="J285" s="18">
        <v>34344</v>
      </c>
      <c r="K285" s="14">
        <f>(I285/J285)*100000</f>
        <v>0</v>
      </c>
      <c r="L285" s="6" t="str">
        <f>IF(K285=0,"Silencioso",IF(AND(K285&gt;0,K285&lt;100),"Baixa",IF(AND(K285&gt;=100,K285&lt;300),"Média",IF(K285&gt;=300,"Alta","Avaliar"))))</f>
        <v>Silencioso</v>
      </c>
      <c r="P285" s="27"/>
      <c r="Q285" s="27"/>
      <c r="R285" s="69"/>
    </row>
    <row r="286" spans="1:18" ht="15.75" x14ac:dyDescent="0.25">
      <c r="A286" s="16">
        <v>282</v>
      </c>
      <c r="B286" s="23">
        <v>312520</v>
      </c>
      <c r="C286" s="56" t="s">
        <v>40</v>
      </c>
      <c r="D286" s="23" t="s">
        <v>313</v>
      </c>
      <c r="E286" s="13">
        <v>1</v>
      </c>
      <c r="F286" s="13">
        <v>0</v>
      </c>
      <c r="G286" s="13">
        <v>1</v>
      </c>
      <c r="H286" s="13">
        <v>0</v>
      </c>
      <c r="I286" s="21">
        <f>E286+F286+G286+H286</f>
        <v>2</v>
      </c>
      <c r="J286" s="18">
        <v>2426</v>
      </c>
      <c r="K286" s="14">
        <f>(I286/J286)*100000</f>
        <v>82.440230832646336</v>
      </c>
      <c r="L286" s="6" t="str">
        <f>IF(K286=0,"Silencioso",IF(AND(K286&gt;0,K286&lt;100),"Baixa",IF(AND(K286&gt;=100,K286&lt;300),"Média",IF(K286&gt;=300,"Alta","Avaliar"))))</f>
        <v>Baixa</v>
      </c>
      <c r="P286" s="27"/>
      <c r="Q286" s="27"/>
      <c r="R286" s="69"/>
    </row>
    <row r="287" spans="1:18" ht="15.75" x14ac:dyDescent="0.25">
      <c r="A287" s="16">
        <v>283</v>
      </c>
      <c r="B287" s="23">
        <v>312530</v>
      </c>
      <c r="C287" s="56" t="s">
        <v>14</v>
      </c>
      <c r="D287" s="23" t="s">
        <v>314</v>
      </c>
      <c r="E287" s="13">
        <v>0</v>
      </c>
      <c r="F287" s="13">
        <v>0</v>
      </c>
      <c r="G287" s="13">
        <v>0</v>
      </c>
      <c r="H287" s="13">
        <v>0</v>
      </c>
      <c r="I287" s="21">
        <f>E287+F287+G287+H287</f>
        <v>0</v>
      </c>
      <c r="J287" s="18">
        <v>3371</v>
      </c>
      <c r="K287" s="14">
        <f>(I287/J287)*100000</f>
        <v>0</v>
      </c>
      <c r="L287" s="6" t="str">
        <f>IF(K287=0,"Silencioso",IF(AND(K287&gt;0,K287&lt;100),"Baixa",IF(AND(K287&gt;=100,K287&lt;300),"Média",IF(K287&gt;=300,"Alta","Avaliar"))))</f>
        <v>Silencioso</v>
      </c>
      <c r="P287" s="27"/>
      <c r="Q287" s="27"/>
      <c r="R287" s="69"/>
    </row>
    <row r="288" spans="1:18" ht="15.75" x14ac:dyDescent="0.25">
      <c r="A288" s="16">
        <v>284</v>
      </c>
      <c r="B288" s="23">
        <v>312540</v>
      </c>
      <c r="C288" s="56" t="s">
        <v>53</v>
      </c>
      <c r="D288" s="23" t="s">
        <v>315</v>
      </c>
      <c r="E288" s="13">
        <v>0</v>
      </c>
      <c r="F288" s="13">
        <v>0</v>
      </c>
      <c r="G288" s="13">
        <v>0</v>
      </c>
      <c r="H288" s="13">
        <v>0</v>
      </c>
      <c r="I288" s="21">
        <f>E288+F288+G288+H288</f>
        <v>0</v>
      </c>
      <c r="J288" s="18">
        <v>5012</v>
      </c>
      <c r="K288" s="14">
        <f>(I288/J288)*100000</f>
        <v>0</v>
      </c>
      <c r="L288" s="6" t="str">
        <f>IF(K288=0,"Silencioso",IF(AND(K288&gt;0,K288&lt;100),"Baixa",IF(AND(K288&gt;=100,K288&lt;300),"Média",IF(K288&gt;=300,"Alta","Avaliar"))))</f>
        <v>Silencioso</v>
      </c>
      <c r="P288" s="27"/>
      <c r="Q288" s="27"/>
      <c r="R288" s="69"/>
    </row>
    <row r="289" spans="1:18" ht="15.75" x14ac:dyDescent="0.25">
      <c r="A289" s="16">
        <v>285</v>
      </c>
      <c r="B289" s="23">
        <v>312560</v>
      </c>
      <c r="C289" s="56" t="s">
        <v>30</v>
      </c>
      <c r="D289" s="23" t="s">
        <v>316</v>
      </c>
      <c r="E289" s="13">
        <v>0</v>
      </c>
      <c r="F289" s="13">
        <v>0</v>
      </c>
      <c r="G289" s="13">
        <v>0</v>
      </c>
      <c r="H289" s="13">
        <v>0</v>
      </c>
      <c r="I289" s="21">
        <f>E289+F289+G289+H289</f>
        <v>0</v>
      </c>
      <c r="J289" s="18">
        <v>7431</v>
      </c>
      <c r="K289" s="14">
        <f>(I289/J289)*100000</f>
        <v>0</v>
      </c>
      <c r="L289" s="6" t="str">
        <f>IF(K289=0,"Silencioso",IF(AND(K289&gt;0,K289&lt;100),"Baixa",IF(AND(K289&gt;=100,K289&lt;300),"Média",IF(K289&gt;=300,"Alta","Avaliar"))))</f>
        <v>Silencioso</v>
      </c>
      <c r="M289" s="69"/>
      <c r="N289" s="69"/>
      <c r="O289" s="69"/>
      <c r="P289" s="27"/>
      <c r="Q289" s="27"/>
      <c r="R289" s="69"/>
    </row>
    <row r="290" spans="1:18" ht="15.75" x14ac:dyDescent="0.25">
      <c r="A290" s="16">
        <v>286</v>
      </c>
      <c r="B290" s="23">
        <v>312570</v>
      </c>
      <c r="C290" s="56" t="s">
        <v>11</v>
      </c>
      <c r="D290" s="23" t="s">
        <v>317</v>
      </c>
      <c r="E290" s="13">
        <v>72</v>
      </c>
      <c r="F290" s="13">
        <v>79</v>
      </c>
      <c r="G290" s="13">
        <v>89</v>
      </c>
      <c r="H290" s="13">
        <v>97</v>
      </c>
      <c r="I290" s="21">
        <f>E290+F290+G290+H290</f>
        <v>337</v>
      </c>
      <c r="J290" s="18">
        <v>15273</v>
      </c>
      <c r="K290" s="14">
        <f>(I290/J290)*100000</f>
        <v>2206.5082171151707</v>
      </c>
      <c r="L290" s="6" t="str">
        <f>IF(K290=0,"Silencioso",IF(AND(K290&gt;0,K290&lt;100),"Baixa",IF(AND(K290&gt;=100,K290&lt;300),"Média",IF(K290&gt;=300,"Alta","Avaliar"))))</f>
        <v>Alta</v>
      </c>
      <c r="M290" s="17"/>
      <c r="N290" s="17"/>
      <c r="O290" s="17"/>
      <c r="P290" s="27"/>
      <c r="Q290" s="80"/>
      <c r="R290" s="69"/>
    </row>
    <row r="291" spans="1:18" ht="15.75" x14ac:dyDescent="0.25">
      <c r="A291" s="16">
        <v>287</v>
      </c>
      <c r="B291" s="23">
        <v>312580</v>
      </c>
      <c r="C291" s="56" t="s">
        <v>22</v>
      </c>
      <c r="D291" s="23" t="s">
        <v>318</v>
      </c>
      <c r="E291" s="13">
        <v>0</v>
      </c>
      <c r="F291" s="13">
        <v>0</v>
      </c>
      <c r="G291" s="13">
        <v>0</v>
      </c>
      <c r="H291" s="13">
        <v>0</v>
      </c>
      <c r="I291" s="21">
        <f>E291+F291+G291+H291</f>
        <v>0</v>
      </c>
      <c r="J291" s="18">
        <v>3369</v>
      </c>
      <c r="K291" s="14">
        <f>(I291/J291)*100000</f>
        <v>0</v>
      </c>
      <c r="L291" s="6" t="str">
        <f>IF(K291=0,"Silencioso",IF(AND(K291&gt;0,K291&lt;100),"Baixa",IF(AND(K291&gt;=100,K291&lt;300),"Média",IF(K291&gt;=300,"Alta","Avaliar"))))</f>
        <v>Silencioso</v>
      </c>
      <c r="M291" s="56"/>
      <c r="N291" s="56"/>
      <c r="O291" s="56"/>
      <c r="P291" s="27"/>
      <c r="Q291" s="27"/>
      <c r="R291" s="69"/>
    </row>
    <row r="292" spans="1:18" ht="15.75" x14ac:dyDescent="0.25">
      <c r="A292" s="16">
        <v>288</v>
      </c>
      <c r="B292" s="23">
        <v>312590</v>
      </c>
      <c r="C292" s="56" t="s">
        <v>90</v>
      </c>
      <c r="D292" s="23" t="s">
        <v>319</v>
      </c>
      <c r="E292" s="13">
        <v>0</v>
      </c>
      <c r="F292" s="13">
        <v>0</v>
      </c>
      <c r="G292" s="13">
        <v>0</v>
      </c>
      <c r="H292" s="13">
        <v>0</v>
      </c>
      <c r="I292" s="21">
        <f>E292+F292+G292+H292</f>
        <v>0</v>
      </c>
      <c r="J292" s="18">
        <v>10432</v>
      </c>
      <c r="K292" s="14">
        <f>(I292/J292)*100000</f>
        <v>0</v>
      </c>
      <c r="L292" s="6" t="str">
        <f>IF(K292=0,"Silencioso",IF(AND(K292&gt;0,K292&lt;100),"Baixa",IF(AND(K292&gt;=100,K292&lt;300),"Média",IF(K292&gt;=300,"Alta","Avaliar"))))</f>
        <v>Silencioso</v>
      </c>
      <c r="M292" s="68"/>
      <c r="N292" s="68"/>
      <c r="O292" s="68"/>
      <c r="P292" s="27"/>
      <c r="Q292" s="27"/>
      <c r="R292" s="69"/>
    </row>
    <row r="293" spans="1:18" ht="15.75" x14ac:dyDescent="0.25">
      <c r="A293" s="16">
        <v>289</v>
      </c>
      <c r="B293" s="23">
        <v>312595</v>
      </c>
      <c r="C293" s="56" t="s">
        <v>14</v>
      </c>
      <c r="D293" s="23" t="s">
        <v>320</v>
      </c>
      <c r="E293" s="13">
        <v>4</v>
      </c>
      <c r="F293" s="13">
        <v>0</v>
      </c>
      <c r="G293" s="13">
        <v>0</v>
      </c>
      <c r="H293" s="13">
        <v>0</v>
      </c>
      <c r="I293" s="21">
        <f>E293+F293+G293+H293</f>
        <v>4</v>
      </c>
      <c r="J293" s="18">
        <v>11039</v>
      </c>
      <c r="K293" s="14">
        <f>(I293/J293)*100000</f>
        <v>36.235166228825072</v>
      </c>
      <c r="L293" s="6" t="str">
        <f>IF(K293=0,"Silencioso",IF(AND(K293&gt;0,K293&lt;100),"Baixa",IF(AND(K293&gt;=100,K293&lt;300),"Média",IF(K293&gt;=300,"Alta","Avaliar"))))</f>
        <v>Baixa</v>
      </c>
      <c r="M293" s="56"/>
      <c r="N293" s="56"/>
      <c r="O293" s="56"/>
      <c r="P293" s="27"/>
      <c r="Q293" s="27"/>
      <c r="R293" s="69"/>
    </row>
    <row r="294" spans="1:18" ht="15.75" x14ac:dyDescent="0.25">
      <c r="A294" s="16">
        <v>290</v>
      </c>
      <c r="B294" s="23">
        <v>312600</v>
      </c>
      <c r="C294" s="56" t="s">
        <v>98</v>
      </c>
      <c r="D294" s="23" t="s">
        <v>321</v>
      </c>
      <c r="E294" s="13">
        <v>6</v>
      </c>
      <c r="F294" s="13">
        <v>5</v>
      </c>
      <c r="G294" s="13">
        <v>6</v>
      </c>
      <c r="H294" s="13">
        <v>16</v>
      </c>
      <c r="I294" s="21">
        <f>E294+F294+G294+H294</f>
        <v>33</v>
      </c>
      <c r="J294" s="18">
        <v>7343</v>
      </c>
      <c r="K294" s="14">
        <f>(I294/J294)*100000</f>
        <v>449.40759907394801</v>
      </c>
      <c r="L294" s="6" t="str">
        <f>IF(K294=0,"Silencioso",IF(AND(K294&gt;0,K294&lt;100),"Baixa",IF(AND(K294&gt;=100,K294&lt;300),"Média",IF(K294&gt;=300,"Alta","Avaliar"))))</f>
        <v>Alta</v>
      </c>
      <c r="P294" s="27"/>
      <c r="Q294" s="80"/>
      <c r="R294" s="69"/>
    </row>
    <row r="295" spans="1:18" ht="15.75" x14ac:dyDescent="0.25">
      <c r="A295" s="16">
        <v>291</v>
      </c>
      <c r="B295" s="23">
        <v>312610</v>
      </c>
      <c r="C295" s="56" t="s">
        <v>26</v>
      </c>
      <c r="D295" s="23" t="s">
        <v>322</v>
      </c>
      <c r="E295" s="13">
        <v>20</v>
      </c>
      <c r="F295" s="13">
        <v>35</v>
      </c>
      <c r="G295" s="13">
        <v>41</v>
      </c>
      <c r="H295" s="13">
        <v>24</v>
      </c>
      <c r="I295" s="21">
        <f>E295+F295+G295+H295</f>
        <v>120</v>
      </c>
      <c r="J295" s="18">
        <v>68423</v>
      </c>
      <c r="K295" s="14">
        <f>(I295/J295)*100000</f>
        <v>175.37962381070693</v>
      </c>
      <c r="L295" s="6" t="str">
        <f>IF(K295=0,"Silencioso",IF(AND(K295&gt;0,K295&lt;100),"Baixa",IF(AND(K295&gt;=100,K295&lt;300),"Média",IF(K295&gt;=300,"Alta","Avaliar"))))</f>
        <v>Média</v>
      </c>
      <c r="M295" s="69"/>
      <c r="N295" s="69"/>
      <c r="O295" s="69"/>
      <c r="P295" s="27"/>
      <c r="Q295" s="80"/>
      <c r="R295" s="69"/>
    </row>
    <row r="296" spans="1:18" ht="15.75" x14ac:dyDescent="0.25">
      <c r="A296" s="16">
        <v>292</v>
      </c>
      <c r="B296" s="23">
        <v>312620</v>
      </c>
      <c r="C296" s="56" t="s">
        <v>80</v>
      </c>
      <c r="D296" s="23" t="s">
        <v>323</v>
      </c>
      <c r="E296" s="13">
        <v>0</v>
      </c>
      <c r="F296" s="13">
        <v>0</v>
      </c>
      <c r="G296" s="13">
        <v>1</v>
      </c>
      <c r="H296" s="13">
        <v>0</v>
      </c>
      <c r="I296" s="21">
        <f>E296+F296+G296+H296</f>
        <v>1</v>
      </c>
      <c r="J296" s="18">
        <v>9294</v>
      </c>
      <c r="K296" s="14">
        <f>(I296/J296)*100000</f>
        <v>10.759629868732516</v>
      </c>
      <c r="L296" s="6" t="str">
        <f>IF(K296=0,"Silencioso",IF(AND(K296&gt;0,K296&lt;100),"Baixa",IF(AND(K296&gt;=100,K296&lt;300),"Média",IF(K296&gt;=300,"Alta","Avaliar"))))</f>
        <v>Baixa</v>
      </c>
      <c r="M296" s="69"/>
      <c r="N296" s="69"/>
      <c r="O296" s="69"/>
      <c r="P296" s="27"/>
      <c r="Q296" s="27"/>
      <c r="R296" s="69"/>
    </row>
    <row r="297" spans="1:18" ht="15.75" x14ac:dyDescent="0.25">
      <c r="A297" s="16">
        <v>293</v>
      </c>
      <c r="B297" s="23">
        <v>312630</v>
      </c>
      <c r="C297" s="56" t="s">
        <v>45</v>
      </c>
      <c r="D297" s="23" t="s">
        <v>324</v>
      </c>
      <c r="E297" s="13">
        <v>8</v>
      </c>
      <c r="F297" s="13">
        <v>2</v>
      </c>
      <c r="G297" s="13">
        <v>2</v>
      </c>
      <c r="H297" s="13">
        <v>12</v>
      </c>
      <c r="I297" s="21">
        <f>E297+F297+G297+H297</f>
        <v>24</v>
      </c>
      <c r="J297" s="18">
        <v>4407</v>
      </c>
      <c r="K297" s="14">
        <f>(I297/J297)*100000</f>
        <v>544.58815520762425</v>
      </c>
      <c r="L297" s="6" t="str">
        <f>IF(K297=0,"Silencioso",IF(AND(K297&gt;0,K297&lt;100),"Baixa",IF(AND(K297&gt;=100,K297&lt;300),"Média",IF(K297&gt;=300,"Alta","Avaliar"))))</f>
        <v>Alta</v>
      </c>
      <c r="P297" s="27"/>
      <c r="Q297" s="80"/>
      <c r="R297" s="69"/>
    </row>
    <row r="298" spans="1:18" ht="15.75" x14ac:dyDescent="0.25">
      <c r="A298" s="16">
        <v>294</v>
      </c>
      <c r="B298" s="23">
        <v>312640</v>
      </c>
      <c r="C298" s="56" t="s">
        <v>11</v>
      </c>
      <c r="D298" s="23" t="s">
        <v>325</v>
      </c>
      <c r="E298" s="13">
        <v>0</v>
      </c>
      <c r="F298" s="13">
        <v>0</v>
      </c>
      <c r="G298" s="13">
        <v>0</v>
      </c>
      <c r="H298" s="13">
        <v>2</v>
      </c>
      <c r="I298" s="21">
        <f>E298+F298+G298+H298</f>
        <v>2</v>
      </c>
      <c r="J298" s="18">
        <v>2932</v>
      </c>
      <c r="K298" s="14">
        <f>(I298/J298)*100000</f>
        <v>68.212824010914048</v>
      </c>
      <c r="L298" s="6" t="str">
        <f>IF(K298=0,"Silencioso",IF(AND(K298&gt;0,K298&lt;100),"Baixa",IF(AND(K298&gt;=100,K298&lt;300),"Média",IF(K298&gt;=300,"Alta","Avaliar"))))</f>
        <v>Baixa</v>
      </c>
      <c r="M298" s="68"/>
      <c r="N298" s="68"/>
      <c r="O298" s="68"/>
      <c r="P298" s="27"/>
      <c r="Q298" s="27"/>
      <c r="R298" s="69"/>
    </row>
    <row r="299" spans="1:18" ht="15.75" x14ac:dyDescent="0.25">
      <c r="A299" s="16">
        <v>295</v>
      </c>
      <c r="B299" s="23">
        <v>312650</v>
      </c>
      <c r="C299" s="56" t="s">
        <v>53</v>
      </c>
      <c r="D299" s="23" t="s">
        <v>326</v>
      </c>
      <c r="E299" s="13">
        <v>0</v>
      </c>
      <c r="F299" s="13">
        <v>0</v>
      </c>
      <c r="G299" s="13">
        <v>0</v>
      </c>
      <c r="H299" s="13">
        <v>0</v>
      </c>
      <c r="I299" s="21">
        <f>E299+F299+G299+H299</f>
        <v>0</v>
      </c>
      <c r="J299" s="18">
        <v>10557</v>
      </c>
      <c r="K299" s="14">
        <f>(I299/J299)*100000</f>
        <v>0</v>
      </c>
      <c r="L299" s="6" t="str">
        <f>IF(K299=0,"Silencioso",IF(AND(K299&gt;0,K299&lt;100),"Baixa",IF(AND(K299&gt;=100,K299&lt;300),"Média",IF(K299&gt;=300,"Alta","Avaliar"))))</f>
        <v>Silencioso</v>
      </c>
      <c r="M299" s="69"/>
      <c r="N299" s="69"/>
      <c r="O299" s="69"/>
      <c r="P299" s="27"/>
      <c r="Q299" s="27"/>
      <c r="R299" s="69"/>
    </row>
    <row r="300" spans="1:18" ht="15.75" x14ac:dyDescent="0.25">
      <c r="A300" s="16">
        <v>296</v>
      </c>
      <c r="B300" s="23">
        <v>312660</v>
      </c>
      <c r="C300" s="56" t="s">
        <v>102</v>
      </c>
      <c r="D300" s="23" t="s">
        <v>327</v>
      </c>
      <c r="E300" s="13">
        <v>0</v>
      </c>
      <c r="F300" s="13">
        <v>0</v>
      </c>
      <c r="G300" s="13">
        <v>0</v>
      </c>
      <c r="H300" s="13">
        <v>5</v>
      </c>
      <c r="I300" s="21">
        <f>E300+F300+G300+H300</f>
        <v>5</v>
      </c>
      <c r="J300" s="18">
        <v>5215</v>
      </c>
      <c r="K300" s="14">
        <f>(I300/J300)*100000</f>
        <v>95.877277085330775</v>
      </c>
      <c r="L300" s="6" t="str">
        <f>IF(K300=0,"Silencioso",IF(AND(K300&gt;0,K300&lt;100),"Baixa",IF(AND(K300&gt;=100,K300&lt;300),"Média",IF(K300&gt;=300,"Alta","Avaliar"))))</f>
        <v>Baixa</v>
      </c>
      <c r="M300" s="56"/>
      <c r="N300" s="56"/>
      <c r="O300" s="56"/>
      <c r="P300" s="27"/>
      <c r="Q300" s="27"/>
      <c r="R300" s="69"/>
    </row>
    <row r="301" spans="1:18" ht="15.75" x14ac:dyDescent="0.25">
      <c r="A301" s="16">
        <v>297</v>
      </c>
      <c r="B301" s="23">
        <v>312670</v>
      </c>
      <c r="C301" s="56" t="s">
        <v>102</v>
      </c>
      <c r="D301" s="23" t="s">
        <v>328</v>
      </c>
      <c r="E301" s="13">
        <v>9</v>
      </c>
      <c r="F301" s="13">
        <v>5</v>
      </c>
      <c r="G301" s="13">
        <v>9</v>
      </c>
      <c r="H301" s="13">
        <v>6</v>
      </c>
      <c r="I301" s="21">
        <f>E301+F301+G301+H301</f>
        <v>29</v>
      </c>
      <c r="J301" s="18">
        <v>26428</v>
      </c>
      <c r="K301" s="14">
        <f>(I301/J301)*100000</f>
        <v>109.73210231572574</v>
      </c>
      <c r="L301" s="6" t="str">
        <f>IF(K301=0,"Silencioso",IF(AND(K301&gt;0,K301&lt;100),"Baixa",IF(AND(K301&gt;=100,K301&lt;300),"Média",IF(K301&gt;=300,"Alta","Avaliar"))))</f>
        <v>Média</v>
      </c>
      <c r="P301" s="27"/>
      <c r="Q301" s="80"/>
      <c r="R301" s="69"/>
    </row>
    <row r="302" spans="1:18" ht="15.75" x14ac:dyDescent="0.25">
      <c r="A302" s="16">
        <v>298</v>
      </c>
      <c r="B302" s="23">
        <v>312675</v>
      </c>
      <c r="C302" s="56" t="s">
        <v>28</v>
      </c>
      <c r="D302" s="23" t="s">
        <v>329</v>
      </c>
      <c r="E302" s="13">
        <v>1</v>
      </c>
      <c r="F302" s="13">
        <v>0</v>
      </c>
      <c r="G302" s="13">
        <v>2</v>
      </c>
      <c r="H302" s="13">
        <v>1</v>
      </c>
      <c r="I302" s="21">
        <f>E302+F302+G302+H302</f>
        <v>4</v>
      </c>
      <c r="J302" s="18">
        <v>5672</v>
      </c>
      <c r="K302" s="14">
        <f>(I302/J302)*100000</f>
        <v>70.521861777150917</v>
      </c>
      <c r="L302" s="6" t="str">
        <f>IF(K302=0,"Silencioso",IF(AND(K302&gt;0,K302&lt;100),"Baixa",IF(AND(K302&gt;=100,K302&lt;300),"Média",IF(K302&gt;=300,"Alta","Avaliar"))))</f>
        <v>Baixa</v>
      </c>
      <c r="M302" s="69"/>
      <c r="N302" s="69"/>
      <c r="O302" s="69"/>
      <c r="P302" s="27"/>
      <c r="Q302" s="27"/>
      <c r="R302" s="69"/>
    </row>
    <row r="303" spans="1:18" ht="15.75" x14ac:dyDescent="0.25">
      <c r="A303" s="16">
        <v>299</v>
      </c>
      <c r="B303" s="23">
        <v>312680</v>
      </c>
      <c r="C303" s="56" t="s">
        <v>28</v>
      </c>
      <c r="D303" s="23" t="s">
        <v>330</v>
      </c>
      <c r="E303" s="13">
        <v>0</v>
      </c>
      <c r="F303" s="13">
        <v>0</v>
      </c>
      <c r="G303" s="13">
        <v>0</v>
      </c>
      <c r="H303" s="13">
        <v>0</v>
      </c>
      <c r="I303" s="21">
        <f>E303+F303+G303+H303</f>
        <v>0</v>
      </c>
      <c r="J303" s="18">
        <v>6024</v>
      </c>
      <c r="K303" s="14">
        <f>(I303/J303)*100000</f>
        <v>0</v>
      </c>
      <c r="L303" s="6" t="str">
        <f>IF(K303=0,"Silencioso",IF(AND(K303&gt;0,K303&lt;100),"Baixa",IF(AND(K303&gt;=100,K303&lt;300),"Média",IF(K303&gt;=300,"Alta","Avaliar"))))</f>
        <v>Silencioso</v>
      </c>
      <c r="P303" s="27"/>
      <c r="Q303" s="27"/>
      <c r="R303" s="69"/>
    </row>
    <row r="304" spans="1:18" ht="15.75" x14ac:dyDescent="0.25">
      <c r="A304" s="16">
        <v>300</v>
      </c>
      <c r="B304" s="23">
        <v>312690</v>
      </c>
      <c r="C304" s="56" t="s">
        <v>22</v>
      </c>
      <c r="D304" s="23" t="s">
        <v>331</v>
      </c>
      <c r="E304" s="13">
        <v>0</v>
      </c>
      <c r="F304" s="13">
        <v>0</v>
      </c>
      <c r="G304" s="13">
        <v>0</v>
      </c>
      <c r="H304" s="13">
        <v>0</v>
      </c>
      <c r="I304" s="21">
        <f>E304+F304+G304+H304</f>
        <v>0</v>
      </c>
      <c r="J304" s="18">
        <v>9597</v>
      </c>
      <c r="K304" s="14">
        <f>(I304/J304)*100000</f>
        <v>0</v>
      </c>
      <c r="L304" s="6" t="str">
        <f>IF(K304=0,"Silencioso",IF(AND(K304&gt;0,K304&lt;100),"Baixa",IF(AND(K304&gt;=100,K304&lt;300),"Média",IF(K304&gt;=300,"Alta","Avaliar"))))</f>
        <v>Silencioso</v>
      </c>
      <c r="M304" s="56"/>
      <c r="N304" s="56"/>
      <c r="O304" s="56"/>
      <c r="P304" s="27"/>
      <c r="Q304" s="27"/>
      <c r="R304" s="69"/>
    </row>
    <row r="305" spans="1:18" ht="15.75" x14ac:dyDescent="0.25">
      <c r="A305" s="16">
        <v>301</v>
      </c>
      <c r="B305" s="23">
        <v>312695</v>
      </c>
      <c r="C305" s="56" t="s">
        <v>22</v>
      </c>
      <c r="D305" s="23" t="s">
        <v>332</v>
      </c>
      <c r="E305" s="13">
        <v>0</v>
      </c>
      <c r="F305" s="13">
        <v>0</v>
      </c>
      <c r="G305" s="13">
        <v>0</v>
      </c>
      <c r="H305" s="13">
        <v>0</v>
      </c>
      <c r="I305" s="21">
        <f>E305+F305+G305+H305</f>
        <v>0</v>
      </c>
      <c r="J305" s="18">
        <v>3510</v>
      </c>
      <c r="K305" s="14">
        <f>(I305/J305)*100000</f>
        <v>0</v>
      </c>
      <c r="L305" s="6" t="str">
        <f>IF(K305=0,"Silencioso",IF(AND(K305&gt;0,K305&lt;100),"Baixa",IF(AND(K305&gt;=100,K305&lt;300),"Média",IF(K305&gt;=300,"Alta","Avaliar"))))</f>
        <v>Silencioso</v>
      </c>
      <c r="M305" s="68"/>
      <c r="N305" s="68"/>
      <c r="O305" s="68"/>
      <c r="P305" s="27"/>
      <c r="Q305" s="27"/>
      <c r="R305" s="69"/>
    </row>
    <row r="306" spans="1:18" ht="15.75" x14ac:dyDescent="0.25">
      <c r="A306" s="16">
        <v>302</v>
      </c>
      <c r="B306" s="23">
        <v>312700</v>
      </c>
      <c r="C306" s="56" t="s">
        <v>24</v>
      </c>
      <c r="D306" s="23" t="s">
        <v>333</v>
      </c>
      <c r="E306" s="13">
        <v>25</v>
      </c>
      <c r="F306" s="13">
        <v>15</v>
      </c>
      <c r="G306" s="13">
        <v>16</v>
      </c>
      <c r="H306" s="13">
        <v>3</v>
      </c>
      <c r="I306" s="21">
        <f>E306+F306+G306+H306</f>
        <v>59</v>
      </c>
      <c r="J306" s="18">
        <v>17072</v>
      </c>
      <c r="K306" s="14">
        <f>(I306/J306)*100000</f>
        <v>345.59512652296155</v>
      </c>
      <c r="L306" s="6" t="str">
        <f>IF(K306=0,"Silencioso",IF(AND(K306&gt;0,K306&lt;100),"Baixa",IF(AND(K306&gt;=100,K306&lt;300),"Média",IF(K306&gt;=300,"Alta","Avaliar"))))</f>
        <v>Alta</v>
      </c>
      <c r="M306" s="68"/>
      <c r="N306" s="68"/>
      <c r="O306" s="68"/>
      <c r="P306" s="27"/>
      <c r="Q306" s="80"/>
      <c r="R306" s="69"/>
    </row>
    <row r="307" spans="1:18" ht="15.75" x14ac:dyDescent="0.25">
      <c r="A307" s="16">
        <v>303</v>
      </c>
      <c r="B307" s="23">
        <v>312705</v>
      </c>
      <c r="C307" s="56" t="s">
        <v>28</v>
      </c>
      <c r="D307" s="23" t="s">
        <v>334</v>
      </c>
      <c r="E307" s="13">
        <v>0</v>
      </c>
      <c r="F307" s="13">
        <v>0</v>
      </c>
      <c r="G307" s="13">
        <v>1</v>
      </c>
      <c r="H307" s="13">
        <v>0</v>
      </c>
      <c r="I307" s="21">
        <f>E307+F307+G307+H307</f>
        <v>1</v>
      </c>
      <c r="J307" s="18">
        <v>4733</v>
      </c>
      <c r="K307" s="14">
        <f>(I307/J307)*100000</f>
        <v>21.128248468201985</v>
      </c>
      <c r="L307" s="6" t="str">
        <f>IF(K307=0,"Silencioso",IF(AND(K307&gt;0,K307&lt;100),"Baixa",IF(AND(K307&gt;=100,K307&lt;300),"Média",IF(K307&gt;=300,"Alta","Avaliar"))))</f>
        <v>Baixa</v>
      </c>
      <c r="M307" s="17"/>
      <c r="N307" s="17"/>
      <c r="O307" s="17"/>
      <c r="P307" s="27"/>
      <c r="Q307" s="27"/>
      <c r="R307" s="69"/>
    </row>
    <row r="308" spans="1:18" ht="15.75" x14ac:dyDescent="0.25">
      <c r="A308" s="16">
        <v>304</v>
      </c>
      <c r="B308" s="23">
        <v>312707</v>
      </c>
      <c r="C308" s="56" t="s">
        <v>102</v>
      </c>
      <c r="D308" s="23" t="s">
        <v>335</v>
      </c>
      <c r="E308" s="13">
        <v>2</v>
      </c>
      <c r="F308" s="13">
        <v>1</v>
      </c>
      <c r="G308" s="13">
        <v>2</v>
      </c>
      <c r="H308" s="13">
        <v>6</v>
      </c>
      <c r="I308" s="21">
        <f>E308+F308+G308+H308</f>
        <v>11</v>
      </c>
      <c r="J308" s="18">
        <v>5709</v>
      </c>
      <c r="K308" s="14">
        <f>(I308/J308)*100000</f>
        <v>192.67822736030828</v>
      </c>
      <c r="L308" s="6" t="str">
        <f>IF(K308=0,"Silencioso",IF(AND(K308&gt;0,K308&lt;100),"Baixa",IF(AND(K308&gt;=100,K308&lt;300),"Média",IF(K308&gt;=300,"Alta","Avaliar"))))</f>
        <v>Média</v>
      </c>
      <c r="M308" s="68"/>
      <c r="N308" s="68"/>
      <c r="O308" s="68"/>
      <c r="P308" s="27"/>
      <c r="Q308" s="80"/>
      <c r="R308" s="69"/>
    </row>
    <row r="309" spans="1:18" ht="15.75" x14ac:dyDescent="0.25">
      <c r="A309" s="16">
        <v>305</v>
      </c>
      <c r="B309" s="23">
        <v>312710</v>
      </c>
      <c r="C309" s="56" t="s">
        <v>24</v>
      </c>
      <c r="D309" s="23" t="s">
        <v>336</v>
      </c>
      <c r="E309" s="13">
        <v>158</v>
      </c>
      <c r="F309" s="13">
        <v>150</v>
      </c>
      <c r="G309" s="13">
        <v>93</v>
      </c>
      <c r="H309" s="13">
        <v>67</v>
      </c>
      <c r="I309" s="21">
        <f>E309+F309+G309+H309</f>
        <v>468</v>
      </c>
      <c r="J309" s="18">
        <v>58770</v>
      </c>
      <c r="K309" s="14">
        <f>(I309/J309)*100000</f>
        <v>796.32465543644707</v>
      </c>
      <c r="L309" s="6" t="str">
        <f>IF(K309=0,"Silencioso",IF(AND(K309&gt;0,K309&lt;100),"Baixa",IF(AND(K309&gt;=100,K309&lt;300),"Média",IF(K309&gt;=300,"Alta","Avaliar"))))</f>
        <v>Alta</v>
      </c>
      <c r="M309" s="69"/>
      <c r="N309" s="69"/>
      <c r="O309" s="69"/>
      <c r="P309" s="27"/>
      <c r="Q309" s="80"/>
      <c r="R309" s="69"/>
    </row>
    <row r="310" spans="1:18" ht="15.75" x14ac:dyDescent="0.25">
      <c r="A310" s="16">
        <v>306</v>
      </c>
      <c r="B310" s="23">
        <v>312720</v>
      </c>
      <c r="C310" s="56" t="s">
        <v>11</v>
      </c>
      <c r="D310" s="23" t="s">
        <v>337</v>
      </c>
      <c r="E310" s="13">
        <v>1</v>
      </c>
      <c r="F310" s="13">
        <v>6</v>
      </c>
      <c r="G310" s="13">
        <v>2</v>
      </c>
      <c r="H310" s="13">
        <v>1</v>
      </c>
      <c r="I310" s="21">
        <f>E310+F310+G310+H310</f>
        <v>10</v>
      </c>
      <c r="J310" s="18">
        <v>4277</v>
      </c>
      <c r="K310" s="14">
        <f>(I310/J310)*100000</f>
        <v>233.8087444470423</v>
      </c>
      <c r="L310" s="6" t="str">
        <f>IF(K310=0,"Silencioso",IF(AND(K310&gt;0,K310&lt;100),"Baixa",IF(AND(K310&gt;=100,K310&lt;300),"Média",IF(K310&gt;=300,"Alta","Avaliar"))))</f>
        <v>Média</v>
      </c>
      <c r="P310" s="27"/>
      <c r="Q310" s="80"/>
      <c r="R310" s="69"/>
    </row>
    <row r="311" spans="1:18" ht="15.75" x14ac:dyDescent="0.25">
      <c r="A311" s="16">
        <v>307</v>
      </c>
      <c r="B311" s="23">
        <v>312730</v>
      </c>
      <c r="C311" s="56" t="s">
        <v>22</v>
      </c>
      <c r="D311" s="23" t="s">
        <v>338</v>
      </c>
      <c r="E311" s="13">
        <v>0</v>
      </c>
      <c r="F311" s="13">
        <v>0</v>
      </c>
      <c r="G311" s="13">
        <v>0</v>
      </c>
      <c r="H311" s="13">
        <v>0</v>
      </c>
      <c r="I311" s="21">
        <f>E311+F311+G311+H311</f>
        <v>0</v>
      </c>
      <c r="J311" s="18">
        <v>7034</v>
      </c>
      <c r="K311" s="14">
        <f>(I311/J311)*100000</f>
        <v>0</v>
      </c>
      <c r="L311" s="6" t="str">
        <f>IF(K311=0,"Silencioso",IF(AND(K311&gt;0,K311&lt;100),"Baixa",IF(AND(K311&gt;=100,K311&lt;300),"Média",IF(K311&gt;=300,"Alta","Avaliar"))))</f>
        <v>Silencioso</v>
      </c>
      <c r="M311" s="69"/>
      <c r="N311" s="69"/>
      <c r="O311" s="69"/>
      <c r="P311" s="27"/>
      <c r="Q311" s="27"/>
      <c r="R311" s="69"/>
    </row>
    <row r="312" spans="1:18" ht="15.75" x14ac:dyDescent="0.25">
      <c r="A312" s="16">
        <v>308</v>
      </c>
      <c r="B312" s="23">
        <v>312733</v>
      </c>
      <c r="C312" s="56" t="s">
        <v>102</v>
      </c>
      <c r="D312" s="23" t="s">
        <v>339</v>
      </c>
      <c r="E312" s="13">
        <v>13</v>
      </c>
      <c r="F312" s="13">
        <v>9</v>
      </c>
      <c r="G312" s="13">
        <v>13</v>
      </c>
      <c r="H312" s="13">
        <v>2</v>
      </c>
      <c r="I312" s="21">
        <f>E312+F312+G312+H312</f>
        <v>37</v>
      </c>
      <c r="J312" s="18">
        <v>5246</v>
      </c>
      <c r="K312" s="14">
        <f>(I312/J312)*100000</f>
        <v>705.29927563858178</v>
      </c>
      <c r="L312" s="6" t="str">
        <f>IF(K312=0,"Silencioso",IF(AND(K312&gt;0,K312&lt;100),"Baixa",IF(AND(K312&gt;=100,K312&lt;300),"Média",IF(K312&gt;=300,"Alta","Avaliar"))))</f>
        <v>Alta</v>
      </c>
      <c r="M312" s="17"/>
      <c r="N312" s="17"/>
      <c r="O312" s="17"/>
      <c r="P312" s="27"/>
      <c r="Q312" s="80"/>
      <c r="R312" s="69"/>
    </row>
    <row r="313" spans="1:18" ht="15.75" x14ac:dyDescent="0.25">
      <c r="A313" s="16">
        <v>309</v>
      </c>
      <c r="B313" s="23">
        <v>312735</v>
      </c>
      <c r="C313" s="56" t="s">
        <v>102</v>
      </c>
      <c r="D313" s="23" t="s">
        <v>340</v>
      </c>
      <c r="E313" s="13">
        <v>1</v>
      </c>
      <c r="F313" s="13">
        <v>1</v>
      </c>
      <c r="G313" s="13">
        <v>0</v>
      </c>
      <c r="H313" s="13">
        <v>0</v>
      </c>
      <c r="I313" s="21">
        <f>E313+F313+G313+H313</f>
        <v>2</v>
      </c>
      <c r="J313" s="18">
        <v>3160</v>
      </c>
      <c r="K313" s="14">
        <f>(I313/J313)*100000</f>
        <v>63.291139240506332</v>
      </c>
      <c r="L313" s="6" t="str">
        <f>IF(K313=0,"Silencioso",IF(AND(K313&gt;0,K313&lt;100),"Baixa",IF(AND(K313&gt;=100,K313&lt;300),"Média",IF(K313&gt;=300,"Alta","Avaliar"))))</f>
        <v>Baixa</v>
      </c>
      <c r="M313" s="56"/>
      <c r="N313" s="56"/>
      <c r="O313" s="56"/>
      <c r="P313" s="27"/>
      <c r="Q313" s="27"/>
      <c r="R313" s="69"/>
    </row>
    <row r="314" spans="1:18" ht="15.75" x14ac:dyDescent="0.25">
      <c r="A314" s="16">
        <v>310</v>
      </c>
      <c r="B314" s="23">
        <v>312737</v>
      </c>
      <c r="C314" s="56" t="s">
        <v>22</v>
      </c>
      <c r="D314" s="23" t="s">
        <v>341</v>
      </c>
      <c r="E314" s="13">
        <v>0</v>
      </c>
      <c r="F314" s="13">
        <v>0</v>
      </c>
      <c r="G314" s="13">
        <v>0</v>
      </c>
      <c r="H314" s="13">
        <v>0</v>
      </c>
      <c r="I314" s="21">
        <f>E314+F314+G314+H314</f>
        <v>0</v>
      </c>
      <c r="J314" s="18">
        <v>3328</v>
      </c>
      <c r="K314" s="14">
        <f>(I314/J314)*100000</f>
        <v>0</v>
      </c>
      <c r="L314" s="6" t="str">
        <f>IF(K314=0,"Silencioso",IF(AND(K314&gt;0,K314&lt;100),"Baixa",IF(AND(K314&gt;=100,K314&lt;300),"Média",IF(K314&gt;=300,"Alta","Avaliar"))))</f>
        <v>Silencioso</v>
      </c>
      <c r="P314" s="27"/>
      <c r="Q314" s="27"/>
      <c r="R314" s="69"/>
    </row>
    <row r="315" spans="1:18" ht="15.75" x14ac:dyDescent="0.25">
      <c r="A315" s="16">
        <v>311</v>
      </c>
      <c r="B315" s="23">
        <v>312738</v>
      </c>
      <c r="C315" s="56" t="s">
        <v>57</v>
      </c>
      <c r="D315" s="23" t="s">
        <v>342</v>
      </c>
      <c r="E315" s="13">
        <v>0</v>
      </c>
      <c r="F315" s="13">
        <v>0</v>
      </c>
      <c r="G315" s="13">
        <v>2</v>
      </c>
      <c r="H315" s="13">
        <v>1</v>
      </c>
      <c r="I315" s="21">
        <f>E315+F315+G315+H315</f>
        <v>3</v>
      </c>
      <c r="J315" s="18">
        <v>3952</v>
      </c>
      <c r="K315" s="14">
        <f>(I315/J315)*100000</f>
        <v>75.910931174089072</v>
      </c>
      <c r="L315" s="6" t="str">
        <f>IF(K315=0,"Silencioso",IF(AND(K315&gt;0,K315&lt;100),"Baixa",IF(AND(K315&gt;=100,K315&lt;300),"Média",IF(K315&gt;=300,"Alta","Avaliar"))))</f>
        <v>Baixa</v>
      </c>
      <c r="M315" s="69"/>
      <c r="N315" s="69"/>
      <c r="O315" s="69"/>
      <c r="P315" s="27"/>
      <c r="Q315" s="27"/>
      <c r="R315" s="69"/>
    </row>
    <row r="316" spans="1:18" ht="15.75" x14ac:dyDescent="0.25">
      <c r="A316" s="16">
        <v>312</v>
      </c>
      <c r="B316" s="23">
        <v>312740</v>
      </c>
      <c r="C316" s="56" t="s">
        <v>36</v>
      </c>
      <c r="D316" s="23" t="s">
        <v>343</v>
      </c>
      <c r="E316" s="13">
        <v>0</v>
      </c>
      <c r="F316" s="13">
        <v>0</v>
      </c>
      <c r="G316" s="13">
        <v>0</v>
      </c>
      <c r="H316" s="13">
        <v>0</v>
      </c>
      <c r="I316" s="21">
        <f>E316+F316+G316+H316</f>
        <v>0</v>
      </c>
      <c r="J316" s="18">
        <v>4410</v>
      </c>
      <c r="K316" s="14">
        <f>(I316/J316)*100000</f>
        <v>0</v>
      </c>
      <c r="L316" s="6" t="str">
        <f>IF(K316=0,"Silencioso",IF(AND(K316&gt;0,K316&lt;100),"Baixa",IF(AND(K316&gt;=100,K316&lt;300),"Média",IF(K316&gt;=300,"Alta","Avaliar"))))</f>
        <v>Silencioso</v>
      </c>
      <c r="P316" s="27"/>
      <c r="Q316" s="27"/>
      <c r="R316" s="69"/>
    </row>
    <row r="317" spans="1:18" ht="15.75" x14ac:dyDescent="0.25">
      <c r="A317" s="16">
        <v>313</v>
      </c>
      <c r="B317" s="23">
        <v>312750</v>
      </c>
      <c r="C317" s="56" t="s">
        <v>22</v>
      </c>
      <c r="D317" s="23" t="s">
        <v>344</v>
      </c>
      <c r="E317" s="13">
        <v>0</v>
      </c>
      <c r="F317" s="13">
        <v>1</v>
      </c>
      <c r="G317" s="13">
        <v>2</v>
      </c>
      <c r="H317" s="13">
        <v>0</v>
      </c>
      <c r="I317" s="21">
        <f>E317+F317+G317+H317</f>
        <v>3</v>
      </c>
      <c r="J317" s="18">
        <v>6223</v>
      </c>
      <c r="K317" s="14">
        <f>(I317/J317)*100000</f>
        <v>48.208259681825488</v>
      </c>
      <c r="L317" s="6" t="str">
        <f>IF(K317=0,"Silencioso",IF(AND(K317&gt;0,K317&lt;100),"Baixa",IF(AND(K317&gt;=100,K317&lt;300),"Média",IF(K317&gt;=300,"Alta","Avaliar"))))</f>
        <v>Baixa</v>
      </c>
      <c r="P317" s="27"/>
      <c r="Q317" s="27"/>
      <c r="R317" s="69"/>
    </row>
    <row r="318" spans="1:18" ht="15.75" x14ac:dyDescent="0.25">
      <c r="A318" s="16">
        <v>314</v>
      </c>
      <c r="B318" s="23">
        <v>312760</v>
      </c>
      <c r="C318" s="56" t="s">
        <v>53</v>
      </c>
      <c r="D318" s="23" t="s">
        <v>858</v>
      </c>
      <c r="E318" s="13">
        <v>0</v>
      </c>
      <c r="F318" s="13">
        <v>0</v>
      </c>
      <c r="G318" s="13">
        <v>0</v>
      </c>
      <c r="H318" s="13">
        <v>0</v>
      </c>
      <c r="I318" s="21">
        <f>E318+F318+G318+H318</f>
        <v>0</v>
      </c>
      <c r="J318" s="18">
        <v>12064</v>
      </c>
      <c r="K318" s="14">
        <f>(I318/J318)*100000</f>
        <v>0</v>
      </c>
      <c r="L318" s="6" t="str">
        <f>IF(K318=0,"Silencioso",IF(AND(K318&gt;0,K318&lt;100),"Baixa",IF(AND(K318&gt;=100,K318&lt;300),"Média",IF(K318&gt;=300,"Alta","Avaliar"))))</f>
        <v>Silencioso</v>
      </c>
      <c r="M318" s="68"/>
      <c r="N318" s="68"/>
      <c r="O318" s="68"/>
      <c r="P318" s="27"/>
      <c r="Q318" s="27"/>
      <c r="R318" s="69"/>
    </row>
    <row r="319" spans="1:18" ht="15.75" x14ac:dyDescent="0.25">
      <c r="A319" s="16">
        <v>315</v>
      </c>
      <c r="B319" s="23">
        <v>312770</v>
      </c>
      <c r="C319" s="56" t="s">
        <v>22</v>
      </c>
      <c r="D319" s="23" t="s">
        <v>22</v>
      </c>
      <c r="E319" s="13">
        <v>3</v>
      </c>
      <c r="F319" s="13">
        <v>4</v>
      </c>
      <c r="G319" s="13">
        <v>9</v>
      </c>
      <c r="H319" s="13">
        <v>7</v>
      </c>
      <c r="I319" s="21">
        <f>E319+F319+G319+H319</f>
        <v>23</v>
      </c>
      <c r="J319" s="18">
        <v>280901</v>
      </c>
      <c r="K319" s="14">
        <f>(I319/J319)*100000</f>
        <v>8.1879380991879707</v>
      </c>
      <c r="L319" s="6" t="str">
        <f>IF(K319=0,"Silencioso",IF(AND(K319&gt;0,K319&lt;100),"Baixa",IF(AND(K319&gt;=100,K319&lt;300),"Média",IF(K319&gt;=300,"Alta","Avaliar"))))</f>
        <v>Baixa</v>
      </c>
      <c r="P319" s="27"/>
      <c r="Q319" s="27"/>
      <c r="R319" s="69"/>
    </row>
    <row r="320" spans="1:18" ht="15.75" x14ac:dyDescent="0.25">
      <c r="A320" s="16">
        <v>316</v>
      </c>
      <c r="B320" s="23">
        <v>312780</v>
      </c>
      <c r="C320" s="56" t="s">
        <v>102</v>
      </c>
      <c r="D320" s="23" t="s">
        <v>345</v>
      </c>
      <c r="E320" s="13">
        <v>1</v>
      </c>
      <c r="F320" s="13">
        <v>1</v>
      </c>
      <c r="G320" s="13">
        <v>0</v>
      </c>
      <c r="H320" s="13">
        <v>0</v>
      </c>
      <c r="I320" s="21">
        <f>E320+F320+G320+H320</f>
        <v>2</v>
      </c>
      <c r="J320" s="18">
        <v>15931</v>
      </c>
      <c r="K320" s="14">
        <f>(I320/J320)*100000</f>
        <v>12.554139727575167</v>
      </c>
      <c r="L320" s="6" t="str">
        <f>IF(K320=0,"Silencioso",IF(AND(K320&gt;0,K320&lt;100),"Baixa",IF(AND(K320&gt;=100,K320&lt;300),"Média",IF(K320&gt;=300,"Alta","Avaliar"))))</f>
        <v>Baixa</v>
      </c>
      <c r="P320" s="27"/>
      <c r="Q320" s="27"/>
      <c r="R320" s="69"/>
    </row>
    <row r="321" spans="1:18" ht="15.75" x14ac:dyDescent="0.25">
      <c r="A321" s="16">
        <v>317</v>
      </c>
      <c r="B321" s="23">
        <v>312790</v>
      </c>
      <c r="C321" s="56" t="s">
        <v>8</v>
      </c>
      <c r="D321" s="23" t="s">
        <v>346</v>
      </c>
      <c r="E321" s="13">
        <v>3</v>
      </c>
      <c r="F321" s="13">
        <v>5</v>
      </c>
      <c r="G321" s="13">
        <v>6</v>
      </c>
      <c r="H321" s="13">
        <v>12</v>
      </c>
      <c r="I321" s="21">
        <f>E321+F321+G321+H321</f>
        <v>26</v>
      </c>
      <c r="J321" s="18">
        <v>1418</v>
      </c>
      <c r="K321" s="14">
        <f>(I321/J321)*100000</f>
        <v>1833.5684062059238</v>
      </c>
      <c r="L321" s="6" t="str">
        <f>IF(K321=0,"Silencioso",IF(AND(K321&gt;0,K321&lt;100),"Baixa",IF(AND(K321&gt;=100,K321&lt;300),"Média",IF(K321&gt;=300,"Alta","Avaliar"))))</f>
        <v>Alta</v>
      </c>
      <c r="M321" s="17"/>
      <c r="N321" s="17"/>
      <c r="O321" s="17"/>
      <c r="P321" s="27"/>
      <c r="Q321" s="80"/>
      <c r="R321" s="69"/>
    </row>
    <row r="322" spans="1:18" ht="15.75" x14ac:dyDescent="0.25">
      <c r="A322" s="16">
        <v>318</v>
      </c>
      <c r="B322" s="23">
        <v>312800</v>
      </c>
      <c r="C322" s="56" t="s">
        <v>90</v>
      </c>
      <c r="D322" s="23" t="s">
        <v>347</v>
      </c>
      <c r="E322" s="13">
        <v>2</v>
      </c>
      <c r="F322" s="13">
        <v>1</v>
      </c>
      <c r="G322" s="13">
        <v>1</v>
      </c>
      <c r="H322" s="13">
        <v>3</v>
      </c>
      <c r="I322" s="21">
        <f>E322+F322+G322+H322</f>
        <v>7</v>
      </c>
      <c r="J322" s="18">
        <v>34054</v>
      </c>
      <c r="K322" s="14">
        <f>(I322/J322)*100000</f>
        <v>20.555588183473308</v>
      </c>
      <c r="L322" s="6" t="str">
        <f>IF(K322=0,"Silencioso",IF(AND(K322&gt;0,K322&lt;100),"Baixa",IF(AND(K322&gt;=100,K322&lt;300),"Média",IF(K322&gt;=300,"Alta","Avaliar"))))</f>
        <v>Baixa</v>
      </c>
      <c r="P322" s="27"/>
      <c r="Q322" s="27"/>
      <c r="R322" s="69"/>
    </row>
    <row r="323" spans="1:18" ht="15.75" x14ac:dyDescent="0.25">
      <c r="A323" s="16">
        <v>319</v>
      </c>
      <c r="B323" s="23">
        <v>312810</v>
      </c>
      <c r="C323" s="56" t="s">
        <v>45</v>
      </c>
      <c r="D323" s="23" t="s">
        <v>348</v>
      </c>
      <c r="E323" s="13">
        <v>1</v>
      </c>
      <c r="F323" s="13">
        <v>3</v>
      </c>
      <c r="G323" s="13">
        <v>0</v>
      </c>
      <c r="H323" s="13">
        <v>3</v>
      </c>
      <c r="I323" s="21">
        <f>E323+F323+G323+H323</f>
        <v>7</v>
      </c>
      <c r="J323" s="18">
        <v>14460</v>
      </c>
      <c r="K323" s="14">
        <f>(I323/J323)*100000</f>
        <v>48.409405255878283</v>
      </c>
      <c r="L323" s="6" t="str">
        <f>IF(K323=0,"Silencioso",IF(AND(K323&gt;0,K323&lt;100),"Baixa",IF(AND(K323&gt;=100,K323&lt;300),"Média",IF(K323&gt;=300,"Alta","Avaliar"))))</f>
        <v>Baixa</v>
      </c>
      <c r="M323" s="56"/>
      <c r="N323" s="56"/>
      <c r="O323" s="56"/>
      <c r="P323" s="27"/>
      <c r="Q323" s="27"/>
      <c r="R323" s="69"/>
    </row>
    <row r="324" spans="1:18" ht="15.75" x14ac:dyDescent="0.25">
      <c r="A324" s="16">
        <v>320</v>
      </c>
      <c r="B324" s="23">
        <v>312820</v>
      </c>
      <c r="C324" s="56" t="s">
        <v>17</v>
      </c>
      <c r="D324" s="23" t="s">
        <v>349</v>
      </c>
      <c r="E324" s="13">
        <v>0</v>
      </c>
      <c r="F324" s="13">
        <v>0</v>
      </c>
      <c r="G324" s="13">
        <v>0</v>
      </c>
      <c r="H324" s="13">
        <v>0</v>
      </c>
      <c r="I324" s="21">
        <f>E324+F324+G324+H324</f>
        <v>0</v>
      </c>
      <c r="J324" s="18">
        <v>10542</v>
      </c>
      <c r="K324" s="14">
        <f>(I324/J324)*100000</f>
        <v>0</v>
      </c>
      <c r="L324" s="6" t="str">
        <f>IF(K324=0,"Silencioso",IF(AND(K324&gt;0,K324&lt;100),"Baixa",IF(AND(K324&gt;=100,K324&lt;300),"Média",IF(K324&gt;=300,"Alta","Avaliar"))))</f>
        <v>Silencioso</v>
      </c>
      <c r="P324" s="27"/>
      <c r="Q324" s="27"/>
      <c r="R324" s="69"/>
    </row>
    <row r="325" spans="1:18" ht="15.75" x14ac:dyDescent="0.25">
      <c r="A325" s="16">
        <v>321</v>
      </c>
      <c r="B325" s="23">
        <v>312825</v>
      </c>
      <c r="C325" s="56" t="s">
        <v>102</v>
      </c>
      <c r="D325" s="23" t="s">
        <v>350</v>
      </c>
      <c r="E325" s="13">
        <v>3</v>
      </c>
      <c r="F325" s="13">
        <v>1</v>
      </c>
      <c r="G325" s="13">
        <v>1</v>
      </c>
      <c r="H325" s="13">
        <v>4</v>
      </c>
      <c r="I325" s="21">
        <f>E325+F325+G325+H325</f>
        <v>9</v>
      </c>
      <c r="J325" s="18">
        <v>5001</v>
      </c>
      <c r="K325" s="14">
        <f>(I325/J325)*100000</f>
        <v>179.9640071985603</v>
      </c>
      <c r="L325" s="6" t="str">
        <f>IF(K325=0,"Silencioso",IF(AND(K325&gt;0,K325&lt;100),"Baixa",IF(AND(K325&gt;=100,K325&lt;300),"Média",IF(K325&gt;=300,"Alta","Avaliar"))))</f>
        <v>Média</v>
      </c>
      <c r="M325" s="17"/>
      <c r="N325" s="17"/>
      <c r="O325" s="17"/>
      <c r="P325" s="27"/>
      <c r="Q325" s="80"/>
      <c r="R325" s="69"/>
    </row>
    <row r="326" spans="1:18" ht="15.75" x14ac:dyDescent="0.25">
      <c r="A326" s="16">
        <v>322</v>
      </c>
      <c r="B326" s="23">
        <v>312830</v>
      </c>
      <c r="C326" s="56" t="s">
        <v>40</v>
      </c>
      <c r="D326" s="23" t="s">
        <v>351</v>
      </c>
      <c r="E326" s="13">
        <v>6</v>
      </c>
      <c r="F326" s="13">
        <v>17</v>
      </c>
      <c r="G326" s="13">
        <v>12</v>
      </c>
      <c r="H326" s="13">
        <v>0</v>
      </c>
      <c r="I326" s="21">
        <f>E326+F326+G326+H326</f>
        <v>35</v>
      </c>
      <c r="J326" s="18">
        <v>19378</v>
      </c>
      <c r="K326" s="14">
        <f>(I326/J326)*100000</f>
        <v>180.61719475694088</v>
      </c>
      <c r="L326" s="6" t="str">
        <f>IF(K326=0,"Silencioso",IF(AND(K326&gt;0,K326&lt;100),"Baixa",IF(AND(K326&gt;=100,K326&lt;300),"Média",IF(K326&gt;=300,"Alta","Avaliar"))))</f>
        <v>Média</v>
      </c>
      <c r="P326" s="27"/>
      <c r="Q326" s="80"/>
      <c r="R326" s="69"/>
    </row>
    <row r="327" spans="1:18" ht="15.75" x14ac:dyDescent="0.25">
      <c r="A327" s="16">
        <v>323</v>
      </c>
      <c r="B327" s="23">
        <v>312840</v>
      </c>
      <c r="C327" s="56" t="s">
        <v>62</v>
      </c>
      <c r="D327" s="23" t="s">
        <v>352</v>
      </c>
      <c r="E327" s="13">
        <v>1</v>
      </c>
      <c r="F327" s="13">
        <v>5</v>
      </c>
      <c r="G327" s="13">
        <v>8</v>
      </c>
      <c r="H327" s="13">
        <v>13</v>
      </c>
      <c r="I327" s="21">
        <f>E327+F327+G327+H327</f>
        <v>27</v>
      </c>
      <c r="J327" s="18">
        <v>9047</v>
      </c>
      <c r="K327" s="14">
        <f>(I327/J327)*100000</f>
        <v>298.4414723112634</v>
      </c>
      <c r="L327" s="6" t="str">
        <f>IF(K327=0,"Silencioso",IF(AND(K327&gt;0,K327&lt;100),"Baixa",IF(AND(K327&gt;=100,K327&lt;300),"Média",IF(K327&gt;=300,"Alta","Avaliar"))))</f>
        <v>Média</v>
      </c>
      <c r="M327" s="17"/>
      <c r="N327" s="17"/>
      <c r="O327" s="17"/>
      <c r="P327" s="27"/>
      <c r="Q327" s="80"/>
      <c r="R327" s="69"/>
    </row>
    <row r="328" spans="1:18" ht="15.75" x14ac:dyDescent="0.25">
      <c r="A328" s="16">
        <v>324</v>
      </c>
      <c r="B328" s="23">
        <v>312850</v>
      </c>
      <c r="C328" s="56" t="s">
        <v>57</v>
      </c>
      <c r="D328" s="23" t="s">
        <v>353</v>
      </c>
      <c r="E328" s="13">
        <v>0</v>
      </c>
      <c r="F328" s="13">
        <v>0</v>
      </c>
      <c r="G328" s="13">
        <v>0</v>
      </c>
      <c r="H328" s="13">
        <v>0</v>
      </c>
      <c r="I328" s="21">
        <f>E328+F328+G328+H328</f>
        <v>0</v>
      </c>
      <c r="J328" s="18">
        <v>3938</v>
      </c>
      <c r="K328" s="14">
        <f>(I328/J328)*100000</f>
        <v>0</v>
      </c>
      <c r="L328" s="6" t="str">
        <f>IF(K328=0,"Silencioso",IF(AND(K328&gt;0,K328&lt;100),"Baixa",IF(AND(K328&gt;=100,K328&lt;300),"Média",IF(K328&gt;=300,"Alta","Avaliar"))))</f>
        <v>Silencioso</v>
      </c>
      <c r="M328" s="69"/>
      <c r="N328" s="69"/>
      <c r="O328" s="69"/>
      <c r="P328" s="27"/>
      <c r="Q328" s="27"/>
      <c r="R328" s="69"/>
    </row>
    <row r="329" spans="1:18" ht="15.75" x14ac:dyDescent="0.25">
      <c r="A329" s="16">
        <v>325</v>
      </c>
      <c r="B329" s="23">
        <v>312860</v>
      </c>
      <c r="C329" s="56" t="s">
        <v>71</v>
      </c>
      <c r="D329" s="23" t="s">
        <v>354</v>
      </c>
      <c r="E329" s="13">
        <v>6</v>
      </c>
      <c r="F329" s="13">
        <v>4</v>
      </c>
      <c r="G329" s="13">
        <v>12</v>
      </c>
      <c r="H329" s="13">
        <v>4</v>
      </c>
      <c r="I329" s="21">
        <f>E329+F329+G329+H329</f>
        <v>26</v>
      </c>
      <c r="J329" s="18">
        <v>6736</v>
      </c>
      <c r="K329" s="14">
        <f>(I329/J329)*100000</f>
        <v>385.98574821852731</v>
      </c>
      <c r="L329" s="6" t="str">
        <f>IF(K329=0,"Silencioso",IF(AND(K329&gt;0,K329&lt;100),"Baixa",IF(AND(K329&gt;=100,K329&lt;300),"Média",IF(K329&gt;=300,"Alta","Avaliar"))))</f>
        <v>Alta</v>
      </c>
      <c r="M329" s="69"/>
      <c r="N329" s="69"/>
      <c r="O329" s="69"/>
      <c r="P329" s="27"/>
      <c r="Q329" s="80"/>
      <c r="R329" s="69"/>
    </row>
    <row r="330" spans="1:18" ht="15.75" x14ac:dyDescent="0.25">
      <c r="A330" s="16">
        <v>326</v>
      </c>
      <c r="B330" s="23">
        <v>312870</v>
      </c>
      <c r="C330" s="56" t="s">
        <v>40</v>
      </c>
      <c r="D330" s="23" t="s">
        <v>355</v>
      </c>
      <c r="E330" s="13">
        <v>1</v>
      </c>
      <c r="F330" s="13">
        <v>1</v>
      </c>
      <c r="G330" s="13">
        <v>0</v>
      </c>
      <c r="H330" s="13">
        <v>1</v>
      </c>
      <c r="I330" s="21">
        <f>E330+F330+G330+H330</f>
        <v>3</v>
      </c>
      <c r="J330" s="18">
        <v>52294</v>
      </c>
      <c r="K330" s="14">
        <f>(I330/J330)*100000</f>
        <v>5.736795808314529</v>
      </c>
      <c r="L330" s="6" t="str">
        <f>IF(K330=0,"Silencioso",IF(AND(K330&gt;0,K330&lt;100),"Baixa",IF(AND(K330&gt;=100,K330&lt;300),"Média",IF(K330&gt;=300,"Alta","Avaliar"))))</f>
        <v>Baixa</v>
      </c>
      <c r="P330" s="27"/>
      <c r="Q330" s="27"/>
      <c r="R330" s="69"/>
    </row>
    <row r="331" spans="1:18" ht="15.75" x14ac:dyDescent="0.25">
      <c r="A331" s="16">
        <v>327</v>
      </c>
      <c r="B331" s="23">
        <v>312880</v>
      </c>
      <c r="C331" s="56" t="s">
        <v>62</v>
      </c>
      <c r="D331" s="23" t="s">
        <v>356</v>
      </c>
      <c r="E331" s="13">
        <v>0</v>
      </c>
      <c r="F331" s="13">
        <v>0</v>
      </c>
      <c r="G331" s="13">
        <v>0</v>
      </c>
      <c r="H331" s="13">
        <v>0</v>
      </c>
      <c r="I331" s="21">
        <f>E331+F331+G331+H331</f>
        <v>0</v>
      </c>
      <c r="J331" s="18">
        <v>7300</v>
      </c>
      <c r="K331" s="14">
        <f>(I331/J331)*100000</f>
        <v>0</v>
      </c>
      <c r="L331" s="6" t="str">
        <f>IF(K331=0,"Silencioso",IF(AND(K331&gt;0,K331&lt;100),"Baixa",IF(AND(K331&gt;=100,K331&lt;300),"Média",IF(K331&gt;=300,"Alta","Avaliar"))))</f>
        <v>Silencioso</v>
      </c>
      <c r="M331" s="69"/>
      <c r="N331" s="69"/>
      <c r="O331" s="69"/>
      <c r="P331" s="27"/>
      <c r="Q331" s="27"/>
      <c r="R331" s="69"/>
    </row>
    <row r="332" spans="1:18" ht="15.75" x14ac:dyDescent="0.25">
      <c r="A332" s="16">
        <v>328</v>
      </c>
      <c r="B332" s="23">
        <v>312890</v>
      </c>
      <c r="C332" s="56" t="s">
        <v>71</v>
      </c>
      <c r="D332" s="23" t="s">
        <v>357</v>
      </c>
      <c r="E332" s="13">
        <v>2</v>
      </c>
      <c r="F332" s="13">
        <v>0</v>
      </c>
      <c r="G332" s="13">
        <v>2</v>
      </c>
      <c r="H332" s="13">
        <v>4</v>
      </c>
      <c r="I332" s="21">
        <f>E332+F332+G332+H332</f>
        <v>8</v>
      </c>
      <c r="J332" s="18">
        <v>7956</v>
      </c>
      <c r="K332" s="14">
        <f>(I332/J332)*100000</f>
        <v>100.5530417295123</v>
      </c>
      <c r="L332" s="6" t="str">
        <f>IF(K332=0,"Silencioso",IF(AND(K332&gt;0,K332&lt;100),"Baixa",IF(AND(K332&gt;=100,K332&lt;300),"Média",IF(K332&gt;=300,"Alta","Avaliar"))))</f>
        <v>Média</v>
      </c>
      <c r="P332" s="27"/>
      <c r="Q332" s="80"/>
      <c r="R332" s="69"/>
    </row>
    <row r="333" spans="1:18" ht="15.75" x14ac:dyDescent="0.25">
      <c r="A333" s="16">
        <v>329</v>
      </c>
      <c r="B333" s="23">
        <v>312900</v>
      </c>
      <c r="C333" s="56" t="s">
        <v>62</v>
      </c>
      <c r="D333" s="23" t="s">
        <v>358</v>
      </c>
      <c r="E333" s="13">
        <v>0</v>
      </c>
      <c r="F333" s="13">
        <v>0</v>
      </c>
      <c r="G333" s="13">
        <v>1</v>
      </c>
      <c r="H333" s="13">
        <v>0</v>
      </c>
      <c r="I333" s="21">
        <f>E333+F333+G333+H333</f>
        <v>1</v>
      </c>
      <c r="J333" s="18">
        <v>8714</v>
      </c>
      <c r="K333" s="14">
        <f>(I333/J333)*100000</f>
        <v>11.475786091347258</v>
      </c>
      <c r="L333" s="6" t="str">
        <f>IF(K333=0,"Silencioso",IF(AND(K333&gt;0,K333&lt;100),"Baixa",IF(AND(K333&gt;=100,K333&lt;300),"Média",IF(K333&gt;=300,"Alta","Avaliar"))))</f>
        <v>Baixa</v>
      </c>
      <c r="M333" s="56"/>
      <c r="N333" s="56"/>
      <c r="O333" s="56"/>
      <c r="P333" s="27"/>
      <c r="Q333" s="27"/>
      <c r="R333" s="69"/>
    </row>
    <row r="334" spans="1:18" ht="15.75" x14ac:dyDescent="0.25">
      <c r="A334" s="16">
        <v>330</v>
      </c>
      <c r="B334" s="23">
        <v>312910</v>
      </c>
      <c r="C334" s="56" t="s">
        <v>142</v>
      </c>
      <c r="D334" s="23" t="s">
        <v>359</v>
      </c>
      <c r="E334" s="13">
        <v>2</v>
      </c>
      <c r="F334" s="13">
        <v>2</v>
      </c>
      <c r="G334" s="13">
        <v>4</v>
      </c>
      <c r="H334" s="13">
        <v>1</v>
      </c>
      <c r="I334" s="21">
        <f>E334+F334+G334+H334</f>
        <v>9</v>
      </c>
      <c r="J334" s="18">
        <v>5959</v>
      </c>
      <c r="K334" s="14">
        <f>(I334/J334)*100000</f>
        <v>151.03205235777816</v>
      </c>
      <c r="L334" s="6" t="str">
        <f>IF(K334=0,"Silencioso",IF(AND(K334&gt;0,K334&lt;100),"Baixa",IF(AND(K334&gt;=100,K334&lt;300),"Média",IF(K334&gt;=300,"Alta","Avaliar"))))</f>
        <v>Média</v>
      </c>
      <c r="M334" s="68"/>
      <c r="N334" s="68"/>
      <c r="O334" s="68"/>
      <c r="P334" s="27"/>
      <c r="Q334" s="80"/>
      <c r="R334" s="69"/>
    </row>
    <row r="335" spans="1:18" ht="15.75" x14ac:dyDescent="0.25">
      <c r="A335" s="16">
        <v>331</v>
      </c>
      <c r="B335" s="23">
        <v>312920</v>
      </c>
      <c r="C335" s="56" t="s">
        <v>36</v>
      </c>
      <c r="D335" s="23" t="s">
        <v>360</v>
      </c>
      <c r="E335" s="13">
        <v>0</v>
      </c>
      <c r="F335" s="13">
        <v>0</v>
      </c>
      <c r="G335" s="13">
        <v>0</v>
      </c>
      <c r="H335" s="13">
        <v>0</v>
      </c>
      <c r="I335" s="21">
        <f>E335+F335+G335+H335</f>
        <v>0</v>
      </c>
      <c r="J335" s="18">
        <v>6561</v>
      </c>
      <c r="K335" s="14">
        <f>(I335/J335)*100000</f>
        <v>0</v>
      </c>
      <c r="L335" s="6" t="str">
        <f>IF(K335=0,"Silencioso",IF(AND(K335&gt;0,K335&lt;100),"Baixa",IF(AND(K335&gt;=100,K335&lt;300),"Média",IF(K335&gt;=300,"Alta","Avaliar"))))</f>
        <v>Silencioso</v>
      </c>
      <c r="P335" s="27"/>
      <c r="Q335" s="27"/>
      <c r="R335" s="69"/>
    </row>
    <row r="336" spans="1:18" ht="15.75" x14ac:dyDescent="0.25">
      <c r="A336" s="16">
        <v>332</v>
      </c>
      <c r="B336" s="23">
        <v>312930</v>
      </c>
      <c r="C336" s="56" t="s">
        <v>20</v>
      </c>
      <c r="D336" s="23" t="s">
        <v>361</v>
      </c>
      <c r="E336" s="13">
        <v>0</v>
      </c>
      <c r="F336" s="13">
        <v>0</v>
      </c>
      <c r="G336" s="13">
        <v>0</v>
      </c>
      <c r="H336" s="13">
        <v>0</v>
      </c>
      <c r="I336" s="21">
        <f>E336+F336+G336+H336</f>
        <v>0</v>
      </c>
      <c r="J336" s="18">
        <v>10962</v>
      </c>
      <c r="K336" s="14">
        <f>(I336/J336)*100000</f>
        <v>0</v>
      </c>
      <c r="L336" s="6" t="str">
        <f>IF(K336=0,"Silencioso",IF(AND(K336&gt;0,K336&lt;100),"Baixa",IF(AND(K336&gt;=100,K336&lt;300),"Média",IF(K336&gt;=300,"Alta","Avaliar"))))</f>
        <v>Silencioso</v>
      </c>
      <c r="P336" s="27"/>
      <c r="Q336" s="27"/>
      <c r="R336" s="69"/>
    </row>
    <row r="337" spans="1:18" ht="15.75" x14ac:dyDescent="0.25">
      <c r="A337" s="16">
        <v>333</v>
      </c>
      <c r="B337" s="23">
        <v>312940</v>
      </c>
      <c r="C337" s="56" t="s">
        <v>41</v>
      </c>
      <c r="D337" s="23" t="s">
        <v>362</v>
      </c>
      <c r="E337" s="13">
        <v>0</v>
      </c>
      <c r="F337" s="13">
        <v>0</v>
      </c>
      <c r="G337" s="13">
        <v>0</v>
      </c>
      <c r="H337" s="13">
        <v>0</v>
      </c>
      <c r="I337" s="21">
        <f>E337+F337+G337+H337</f>
        <v>0</v>
      </c>
      <c r="J337" s="18">
        <v>5150</v>
      </c>
      <c r="K337" s="14">
        <f>(I337/J337)*100000</f>
        <v>0</v>
      </c>
      <c r="L337" s="6" t="str">
        <f>IF(K337=0,"Silencioso",IF(AND(K337&gt;0,K337&lt;100),"Baixa",IF(AND(K337&gt;=100,K337&lt;300),"Média",IF(K337&gt;=300,"Alta","Avaliar"))))</f>
        <v>Silencioso</v>
      </c>
      <c r="P337" s="27"/>
      <c r="Q337" s="27"/>
      <c r="R337" s="69"/>
    </row>
    <row r="338" spans="1:18" ht="15.75" x14ac:dyDescent="0.25">
      <c r="A338" s="16">
        <v>334</v>
      </c>
      <c r="B338" s="23">
        <v>312950</v>
      </c>
      <c r="C338" s="56" t="s">
        <v>24</v>
      </c>
      <c r="D338" s="23" t="s">
        <v>363</v>
      </c>
      <c r="E338" s="13">
        <v>2</v>
      </c>
      <c r="F338" s="13">
        <v>0</v>
      </c>
      <c r="G338" s="13">
        <v>5</v>
      </c>
      <c r="H338" s="13">
        <v>7</v>
      </c>
      <c r="I338" s="21">
        <f>E338+F338+G338+H338</f>
        <v>14</v>
      </c>
      <c r="J338" s="18">
        <v>25100</v>
      </c>
      <c r="K338" s="14">
        <f>(I338/J338)*100000</f>
        <v>55.776892430278885</v>
      </c>
      <c r="L338" s="6" t="str">
        <f>IF(K338=0,"Silencioso",IF(AND(K338&gt;0,K338&lt;100),"Baixa",IF(AND(K338&gt;=100,K338&lt;300),"Média",IF(K338&gt;=300,"Alta","Avaliar"))))</f>
        <v>Baixa</v>
      </c>
      <c r="P338" s="27"/>
      <c r="Q338" s="27"/>
      <c r="R338" s="69"/>
    </row>
    <row r="339" spans="1:18" ht="15.75" x14ac:dyDescent="0.25">
      <c r="A339" s="16">
        <v>335</v>
      </c>
      <c r="B339" s="23">
        <v>312960</v>
      </c>
      <c r="C339" s="56" t="s">
        <v>135</v>
      </c>
      <c r="D339" s="23" t="s">
        <v>364</v>
      </c>
      <c r="E339" s="13">
        <v>5</v>
      </c>
      <c r="F339" s="13">
        <v>1</v>
      </c>
      <c r="G339" s="13">
        <v>1</v>
      </c>
      <c r="H339" s="13">
        <v>0</v>
      </c>
      <c r="I339" s="21">
        <f>E339+F339+G339+H339</f>
        <v>7</v>
      </c>
      <c r="J339" s="18">
        <v>8400</v>
      </c>
      <c r="K339" s="14">
        <f>(I339/J339)*100000</f>
        <v>83.333333333333343</v>
      </c>
      <c r="L339" s="6" t="str">
        <f>IF(K339=0,"Silencioso",IF(AND(K339&gt;0,K339&lt;100),"Baixa",IF(AND(K339&gt;=100,K339&lt;300),"Média",IF(K339&gt;=300,"Alta","Avaliar"))))</f>
        <v>Baixa</v>
      </c>
      <c r="M339" s="17"/>
      <c r="N339" s="17"/>
      <c r="O339" s="17"/>
      <c r="P339" s="27"/>
      <c r="Q339" s="27"/>
      <c r="R339" s="69"/>
    </row>
    <row r="340" spans="1:18" ht="15.75" x14ac:dyDescent="0.25">
      <c r="A340" s="16">
        <v>336</v>
      </c>
      <c r="B340" s="23">
        <v>312965</v>
      </c>
      <c r="C340" s="56" t="s">
        <v>121</v>
      </c>
      <c r="D340" s="23" t="s">
        <v>365</v>
      </c>
      <c r="E340" s="13">
        <v>0</v>
      </c>
      <c r="F340" s="13">
        <v>0</v>
      </c>
      <c r="G340" s="13">
        <v>0</v>
      </c>
      <c r="H340" s="13">
        <v>0</v>
      </c>
      <c r="I340" s="21">
        <f>E340+F340+G340+H340</f>
        <v>0</v>
      </c>
      <c r="J340" s="18">
        <v>6165</v>
      </c>
      <c r="K340" s="14">
        <f>(I340/J340)*100000</f>
        <v>0</v>
      </c>
      <c r="L340" s="6" t="str">
        <f>IF(K340=0,"Silencioso",IF(AND(K340&gt;0,K340&lt;100),"Baixa",IF(AND(K340&gt;=100,K340&lt;300),"Média",IF(K340&gt;=300,"Alta","Avaliar"))))</f>
        <v>Silencioso</v>
      </c>
      <c r="M340" s="17"/>
      <c r="N340" s="17"/>
      <c r="O340" s="17"/>
      <c r="P340" s="27"/>
      <c r="Q340" s="27"/>
      <c r="R340" s="69"/>
    </row>
    <row r="341" spans="1:18" ht="15.75" x14ac:dyDescent="0.25">
      <c r="A341" s="16">
        <v>337</v>
      </c>
      <c r="B341" s="23">
        <v>312970</v>
      </c>
      <c r="C341" s="56" t="s">
        <v>45</v>
      </c>
      <c r="D341" s="23" t="s">
        <v>366</v>
      </c>
      <c r="E341" s="13">
        <v>5</v>
      </c>
      <c r="F341" s="13">
        <v>1</v>
      </c>
      <c r="G341" s="13">
        <v>1</v>
      </c>
      <c r="H341" s="13">
        <v>1</v>
      </c>
      <c r="I341" s="21">
        <f>E341+F341+G341+H341</f>
        <v>8</v>
      </c>
      <c r="J341" s="18">
        <v>13575</v>
      </c>
      <c r="K341" s="14">
        <f>(I341/J341)*100000</f>
        <v>58.931860036832411</v>
      </c>
      <c r="L341" s="6" t="str">
        <f>IF(K341=0,"Silencioso",IF(AND(K341&gt;0,K341&lt;100),"Baixa",IF(AND(K341&gt;=100,K341&lt;300),"Média",IF(K341&gt;=300,"Alta","Avaliar"))))</f>
        <v>Baixa</v>
      </c>
      <c r="P341" s="27"/>
      <c r="Q341" s="27"/>
      <c r="R341" s="69"/>
    </row>
    <row r="342" spans="1:18" ht="15.75" x14ac:dyDescent="0.25">
      <c r="A342" s="16">
        <v>338</v>
      </c>
      <c r="B342" s="23">
        <v>312980</v>
      </c>
      <c r="C342" s="56" t="s">
        <v>98</v>
      </c>
      <c r="D342" s="23" t="s">
        <v>367</v>
      </c>
      <c r="E342" s="13">
        <v>67</v>
      </c>
      <c r="F342" s="13">
        <v>86</v>
      </c>
      <c r="G342" s="13">
        <v>147</v>
      </c>
      <c r="H342" s="13">
        <v>232</v>
      </c>
      <c r="I342" s="21">
        <f>E342+F342+G342+H342</f>
        <v>532</v>
      </c>
      <c r="J342" s="18">
        <v>177475</v>
      </c>
      <c r="K342" s="14">
        <f>(I342/J342)*100000</f>
        <v>299.76052965206367</v>
      </c>
      <c r="L342" s="6" t="str">
        <f>IF(K342=0,"Silencioso",IF(AND(K342&gt;0,K342&lt;100),"Baixa",IF(AND(K342&gt;=100,K342&lt;300),"Média",IF(K342&gt;=300,"Alta","Avaliar"))))</f>
        <v>Média</v>
      </c>
      <c r="M342" s="69"/>
      <c r="N342" s="69"/>
      <c r="O342" s="69"/>
      <c r="P342" s="27"/>
      <c r="Q342" s="80"/>
      <c r="R342" s="69"/>
    </row>
    <row r="343" spans="1:18" ht="15.75" x14ac:dyDescent="0.25">
      <c r="A343" s="16">
        <v>339</v>
      </c>
      <c r="B343" s="23">
        <v>312990</v>
      </c>
      <c r="C343" s="56" t="s">
        <v>36</v>
      </c>
      <c r="D343" s="23" t="s">
        <v>368</v>
      </c>
      <c r="E343" s="13">
        <v>0</v>
      </c>
      <c r="F343" s="13">
        <v>0</v>
      </c>
      <c r="G343" s="13">
        <v>0</v>
      </c>
      <c r="H343" s="13">
        <v>0</v>
      </c>
      <c r="I343" s="21">
        <f>E343+F343+G343+H343</f>
        <v>0</v>
      </c>
      <c r="J343" s="18">
        <v>3536</v>
      </c>
      <c r="K343" s="14">
        <f>(I343/J343)*100000</f>
        <v>0</v>
      </c>
      <c r="L343" s="6" t="str">
        <f>IF(K343=0,"Silencioso",IF(AND(K343&gt;0,K343&lt;100),"Baixa",IF(AND(K343&gt;=100,K343&lt;300),"Média",IF(K343&gt;=300,"Alta","Avaliar"))))</f>
        <v>Silencioso</v>
      </c>
      <c r="M343" s="69"/>
      <c r="N343" s="69"/>
      <c r="O343" s="69"/>
      <c r="P343" s="27"/>
      <c r="Q343" s="27"/>
      <c r="R343" s="69"/>
    </row>
    <row r="344" spans="1:18" ht="15.75" x14ac:dyDescent="0.25">
      <c r="A344" s="16">
        <v>340</v>
      </c>
      <c r="B344" s="23">
        <v>313000</v>
      </c>
      <c r="C344" s="56" t="s">
        <v>94</v>
      </c>
      <c r="D344" s="23" t="s">
        <v>369</v>
      </c>
      <c r="E344" s="13">
        <v>0</v>
      </c>
      <c r="F344" s="13">
        <v>0</v>
      </c>
      <c r="G344" s="13">
        <v>0</v>
      </c>
      <c r="H344" s="13">
        <v>0</v>
      </c>
      <c r="I344" s="21">
        <f>E344+F344+G344+H344</f>
        <v>0</v>
      </c>
      <c r="J344" s="18">
        <v>3018</v>
      </c>
      <c r="K344" s="14">
        <f>(I344/J344)*100000</f>
        <v>0</v>
      </c>
      <c r="L344" s="6" t="str">
        <f>IF(K344=0,"Silencioso",IF(AND(K344&gt;0,K344&lt;100),"Baixa",IF(AND(K344&gt;=100,K344&lt;300),"Média",IF(K344&gt;=300,"Alta","Avaliar"))))</f>
        <v>Silencioso</v>
      </c>
      <c r="M344" s="56"/>
      <c r="N344" s="56"/>
      <c r="O344" s="56"/>
      <c r="P344" s="27"/>
      <c r="Q344" s="27"/>
      <c r="R344" s="69"/>
    </row>
    <row r="345" spans="1:18" ht="15.75" x14ac:dyDescent="0.25">
      <c r="A345" s="16">
        <v>341</v>
      </c>
      <c r="B345" s="23">
        <v>313005</v>
      </c>
      <c r="C345" s="56" t="s">
        <v>121</v>
      </c>
      <c r="D345" s="23" t="s">
        <v>370</v>
      </c>
      <c r="E345" s="13">
        <v>0</v>
      </c>
      <c r="F345" s="13">
        <v>4</v>
      </c>
      <c r="G345" s="13">
        <v>1</v>
      </c>
      <c r="H345" s="13">
        <v>2</v>
      </c>
      <c r="I345" s="21">
        <f>E345+F345+G345+H345</f>
        <v>7</v>
      </c>
      <c r="J345" s="18">
        <v>11835</v>
      </c>
      <c r="K345" s="14">
        <f>(I345/J345)*100000</f>
        <v>59.146599070553442</v>
      </c>
      <c r="L345" s="6" t="str">
        <f>IF(K345=0,"Silencioso",IF(AND(K345&gt;0,K345&lt;100),"Baixa",IF(AND(K345&gt;=100,K345&lt;300),"Média",IF(K345&gt;=300,"Alta","Avaliar"))))</f>
        <v>Baixa</v>
      </c>
      <c r="M345" s="17"/>
      <c r="N345" s="17"/>
      <c r="O345" s="17"/>
      <c r="P345" s="27"/>
      <c r="Q345" s="27"/>
      <c r="R345" s="69"/>
    </row>
    <row r="346" spans="1:18" ht="15.75" x14ac:dyDescent="0.25">
      <c r="A346" s="16">
        <v>342</v>
      </c>
      <c r="B346" s="23">
        <v>313010</v>
      </c>
      <c r="C346" s="56" t="s">
        <v>98</v>
      </c>
      <c r="D346" s="23" t="s">
        <v>371</v>
      </c>
      <c r="E346" s="13">
        <v>88</v>
      </c>
      <c r="F346" s="13">
        <v>77</v>
      </c>
      <c r="G346" s="13">
        <v>119</v>
      </c>
      <c r="H346" s="13">
        <v>182</v>
      </c>
      <c r="I346" s="21">
        <f>E346+F346+G346+H346</f>
        <v>466</v>
      </c>
      <c r="J346" s="18">
        <v>41127</v>
      </c>
      <c r="K346" s="14">
        <f>(I346/J346)*100000</f>
        <v>1133.0755951078368</v>
      </c>
      <c r="L346" s="6" t="str">
        <f>IF(K346=0,"Silencioso",IF(AND(K346&gt;0,K346&lt;100),"Baixa",IF(AND(K346&gt;=100,K346&lt;300),"Média",IF(K346&gt;=300,"Alta","Avaliar"))))</f>
        <v>Alta</v>
      </c>
      <c r="P346" s="27"/>
      <c r="Q346" s="80"/>
      <c r="R346" s="69"/>
    </row>
    <row r="347" spans="1:18" ht="15.75" x14ac:dyDescent="0.25">
      <c r="A347" s="16">
        <v>343</v>
      </c>
      <c r="B347" s="23">
        <v>313020</v>
      </c>
      <c r="C347" s="56" t="s">
        <v>26</v>
      </c>
      <c r="D347" s="23" t="s">
        <v>372</v>
      </c>
      <c r="E347" s="13">
        <v>0</v>
      </c>
      <c r="F347" s="13">
        <v>1</v>
      </c>
      <c r="G347" s="13">
        <v>0</v>
      </c>
      <c r="H347" s="13">
        <v>1</v>
      </c>
      <c r="I347" s="21">
        <f>E347+F347+G347+H347</f>
        <v>2</v>
      </c>
      <c r="J347" s="18">
        <v>10547</v>
      </c>
      <c r="K347" s="14">
        <f>(I347/J347)*100000</f>
        <v>18.962738219398883</v>
      </c>
      <c r="L347" s="6" t="str">
        <f>IF(K347=0,"Silencioso",IF(AND(K347&gt;0,K347&lt;100),"Baixa",IF(AND(K347&gt;=100,K347&lt;300),"Média",IF(K347&gt;=300,"Alta","Avaliar"))))</f>
        <v>Baixa</v>
      </c>
      <c r="M347" s="69"/>
      <c r="N347" s="69"/>
      <c r="O347" s="69"/>
      <c r="P347" s="27"/>
      <c r="Q347" s="27"/>
      <c r="R347" s="69"/>
    </row>
    <row r="348" spans="1:18" ht="15.75" x14ac:dyDescent="0.25">
      <c r="A348" s="16">
        <v>344</v>
      </c>
      <c r="B348" s="23">
        <v>313030</v>
      </c>
      <c r="C348" s="56" t="s">
        <v>26</v>
      </c>
      <c r="D348" s="23" t="s">
        <v>373</v>
      </c>
      <c r="E348" s="13">
        <v>12</v>
      </c>
      <c r="F348" s="13">
        <v>13</v>
      </c>
      <c r="G348" s="13">
        <v>6</v>
      </c>
      <c r="H348" s="13">
        <v>13</v>
      </c>
      <c r="I348" s="21">
        <f>E348+F348+G348+H348</f>
        <v>44</v>
      </c>
      <c r="J348" s="18">
        <v>8172</v>
      </c>
      <c r="K348" s="14">
        <f>(I348/J348)*100000</f>
        <v>538.42388644150753</v>
      </c>
      <c r="L348" s="6" t="str">
        <f>IF(K348=0,"Silencioso",IF(AND(K348&gt;0,K348&lt;100),"Baixa",IF(AND(K348&gt;=100,K348&lt;300),"Média",IF(K348&gt;=300,"Alta","Avaliar"))))</f>
        <v>Alta</v>
      </c>
      <c r="M348" s="56"/>
      <c r="N348" s="56"/>
      <c r="O348" s="56"/>
      <c r="P348" s="27"/>
      <c r="Q348" s="80"/>
      <c r="R348" s="69"/>
    </row>
    <row r="349" spans="1:18" ht="15.75" x14ac:dyDescent="0.25">
      <c r="A349" s="16">
        <v>345</v>
      </c>
      <c r="B349" s="23">
        <v>313040</v>
      </c>
      <c r="C349" s="56" t="s">
        <v>33</v>
      </c>
      <c r="D349" s="23" t="s">
        <v>374</v>
      </c>
      <c r="E349" s="13">
        <v>0</v>
      </c>
      <c r="F349" s="13">
        <v>0</v>
      </c>
      <c r="G349" s="13">
        <v>0</v>
      </c>
      <c r="H349" s="13">
        <v>0</v>
      </c>
      <c r="I349" s="21">
        <f>E349+F349+G349+H349</f>
        <v>0</v>
      </c>
      <c r="J349" s="18">
        <v>6460</v>
      </c>
      <c r="K349" s="14">
        <f>(I349/J349)*100000</f>
        <v>0</v>
      </c>
      <c r="L349" s="6" t="str">
        <f>IF(K349=0,"Silencioso",IF(AND(K349&gt;0,K349&lt;100),"Baixa",IF(AND(K349&gt;=100,K349&lt;300),"Média",IF(K349&gt;=300,"Alta","Avaliar"))))</f>
        <v>Silencioso</v>
      </c>
      <c r="M349" s="68"/>
      <c r="N349" s="68"/>
      <c r="O349" s="68"/>
      <c r="P349" s="27"/>
      <c r="Q349" s="27"/>
      <c r="R349" s="69"/>
    </row>
    <row r="350" spans="1:18" ht="15.75" x14ac:dyDescent="0.25">
      <c r="A350" s="16">
        <v>346</v>
      </c>
      <c r="B350" s="23">
        <v>313050</v>
      </c>
      <c r="C350" s="56" t="s">
        <v>33</v>
      </c>
      <c r="D350" s="23" t="s">
        <v>375</v>
      </c>
      <c r="E350" s="13">
        <v>0</v>
      </c>
      <c r="F350" s="13">
        <v>0</v>
      </c>
      <c r="G350" s="13">
        <v>0</v>
      </c>
      <c r="H350" s="13">
        <v>0</v>
      </c>
      <c r="I350" s="21">
        <f>E350+F350+G350+H350</f>
        <v>0</v>
      </c>
      <c r="J350" s="18">
        <v>12358</v>
      </c>
      <c r="K350" s="14">
        <f>(I350/J350)*100000</f>
        <v>0</v>
      </c>
      <c r="L350" s="6" t="str">
        <f>IF(K350=0,"Silencioso",IF(AND(K350&gt;0,K350&lt;100),"Baixa",IF(AND(K350&gt;=100,K350&lt;300),"Média",IF(K350&gt;=300,"Alta","Avaliar"))))</f>
        <v>Silencioso</v>
      </c>
      <c r="P350" s="27"/>
      <c r="Q350" s="27"/>
      <c r="R350" s="69"/>
    </row>
    <row r="351" spans="1:18" ht="15.75" x14ac:dyDescent="0.25">
      <c r="A351" s="16">
        <v>347</v>
      </c>
      <c r="B351" s="23">
        <v>313055</v>
      </c>
      <c r="C351" s="56" t="s">
        <v>20</v>
      </c>
      <c r="D351" s="23" t="s">
        <v>376</v>
      </c>
      <c r="E351" s="13">
        <v>0</v>
      </c>
      <c r="F351" s="13">
        <v>0</v>
      </c>
      <c r="G351" s="13">
        <v>0</v>
      </c>
      <c r="H351" s="13">
        <v>0</v>
      </c>
      <c r="I351" s="21">
        <f>E351+F351+G351+H351</f>
        <v>0</v>
      </c>
      <c r="J351" s="18">
        <v>6899</v>
      </c>
      <c r="K351" s="14">
        <f>(I351/J351)*100000</f>
        <v>0</v>
      </c>
      <c r="L351" s="6" t="str">
        <f>IF(K351=0,"Silencioso",IF(AND(K351&gt;0,K351&lt;100),"Baixa",IF(AND(K351&gt;=100,K351&lt;300),"Média",IF(K351&gt;=300,"Alta","Avaliar"))))</f>
        <v>Silencioso</v>
      </c>
      <c r="M351" s="69"/>
      <c r="N351" s="69"/>
      <c r="O351" s="69"/>
      <c r="P351" s="27"/>
      <c r="Q351" s="27"/>
      <c r="R351" s="69"/>
    </row>
    <row r="352" spans="1:18" ht="15.75" x14ac:dyDescent="0.25">
      <c r="A352" s="16">
        <v>348</v>
      </c>
      <c r="B352" s="23">
        <v>313060</v>
      </c>
      <c r="C352" s="56" t="s">
        <v>36</v>
      </c>
      <c r="D352" s="23" t="s">
        <v>377</v>
      </c>
      <c r="E352" s="13">
        <v>2</v>
      </c>
      <c r="F352" s="13">
        <v>0</v>
      </c>
      <c r="G352" s="13">
        <v>0</v>
      </c>
      <c r="H352" s="13">
        <v>0</v>
      </c>
      <c r="I352" s="21">
        <f>E352+F352+G352+H352</f>
        <v>2</v>
      </c>
      <c r="J352" s="18">
        <v>7356</v>
      </c>
      <c r="K352" s="14">
        <f>(I352/J352)*100000</f>
        <v>27.188689505165847</v>
      </c>
      <c r="L352" s="6" t="str">
        <f>IF(K352=0,"Silencioso",IF(AND(K352&gt;0,K352&lt;100),"Baixa",IF(AND(K352&gt;=100,K352&lt;300),"Média",IF(K352&gt;=300,"Alta","Avaliar"))))</f>
        <v>Baixa</v>
      </c>
      <c r="M352" s="69"/>
      <c r="N352" s="69"/>
      <c r="O352" s="69"/>
      <c r="P352" s="27"/>
      <c r="Q352" s="27"/>
      <c r="R352" s="69"/>
    </row>
    <row r="353" spans="1:18" ht="15.75" x14ac:dyDescent="0.25">
      <c r="A353" s="16">
        <v>349</v>
      </c>
      <c r="B353" s="23">
        <v>313065</v>
      </c>
      <c r="C353" s="56" t="s">
        <v>102</v>
      </c>
      <c r="D353" s="23" t="s">
        <v>378</v>
      </c>
      <c r="E353" s="13">
        <v>0</v>
      </c>
      <c r="F353" s="13">
        <v>0</v>
      </c>
      <c r="G353" s="13">
        <v>0</v>
      </c>
      <c r="H353" s="13">
        <v>0</v>
      </c>
      <c r="I353" s="21">
        <f>E353+F353+G353+H353</f>
        <v>0</v>
      </c>
      <c r="J353" s="18">
        <v>7524</v>
      </c>
      <c r="K353" s="14">
        <f>(I353/J353)*100000</f>
        <v>0</v>
      </c>
      <c r="L353" s="6" t="str">
        <f>IF(K353=0,"Silencioso",IF(AND(K353&gt;0,K353&lt;100),"Baixa",IF(AND(K353&gt;=100,K353&lt;300),"Média",IF(K353&gt;=300,"Alta","Avaliar"))))</f>
        <v>Silencioso</v>
      </c>
      <c r="M353" s="56"/>
      <c r="N353" s="56"/>
      <c r="O353" s="56"/>
      <c r="P353" s="27"/>
      <c r="Q353" s="27"/>
      <c r="R353" s="69"/>
    </row>
    <row r="354" spans="1:18" ht="15.75" x14ac:dyDescent="0.25">
      <c r="A354" s="16">
        <v>350</v>
      </c>
      <c r="B354" s="23">
        <v>313070</v>
      </c>
      <c r="C354" s="56" t="s">
        <v>8</v>
      </c>
      <c r="D354" s="23" t="s">
        <v>379</v>
      </c>
      <c r="E354" s="13">
        <v>3</v>
      </c>
      <c r="F354" s="13">
        <v>2</v>
      </c>
      <c r="G354" s="13">
        <v>1</v>
      </c>
      <c r="H354" s="13">
        <v>2</v>
      </c>
      <c r="I354" s="21">
        <f>E354+F354+G354+H354</f>
        <v>8</v>
      </c>
      <c r="J354" s="18">
        <v>6806</v>
      </c>
      <c r="K354" s="14">
        <f>(I354/J354)*100000</f>
        <v>117.54334410813989</v>
      </c>
      <c r="L354" s="6" t="str">
        <f>IF(K354=0,"Silencioso",IF(AND(K354&gt;0,K354&lt;100),"Baixa",IF(AND(K354&gt;=100,K354&lt;300),"Média",IF(K354&gt;=300,"Alta","Avaliar"))))</f>
        <v>Média</v>
      </c>
      <c r="P354" s="27"/>
      <c r="Q354" s="80"/>
      <c r="R354" s="69"/>
    </row>
    <row r="355" spans="1:18" ht="15.75" x14ac:dyDescent="0.25">
      <c r="A355" s="16">
        <v>351</v>
      </c>
      <c r="B355" s="23">
        <v>313080</v>
      </c>
      <c r="C355" s="56" t="s">
        <v>33</v>
      </c>
      <c r="D355" s="23" t="s">
        <v>380</v>
      </c>
      <c r="E355" s="13">
        <v>0</v>
      </c>
      <c r="F355" s="13">
        <v>0</v>
      </c>
      <c r="G355" s="13">
        <v>0</v>
      </c>
      <c r="H355" s="13">
        <v>0</v>
      </c>
      <c r="I355" s="21">
        <f>E355+F355+G355+H355</f>
        <v>0</v>
      </c>
      <c r="J355" s="18">
        <v>2785</v>
      </c>
      <c r="K355" s="14">
        <f>(I355/J355)*100000</f>
        <v>0</v>
      </c>
      <c r="L355" s="6" t="str">
        <f>IF(K355=0,"Silencioso",IF(AND(K355&gt;0,K355&lt;100),"Baixa",IF(AND(K355&gt;=100,K355&lt;300),"Média",IF(K355&gt;=300,"Alta","Avaliar"))))</f>
        <v>Silencioso</v>
      </c>
      <c r="P355" s="27"/>
      <c r="Q355" s="27"/>
      <c r="R355" s="69"/>
    </row>
    <row r="356" spans="1:18" ht="15.75" x14ac:dyDescent="0.25">
      <c r="A356" s="16">
        <v>352</v>
      </c>
      <c r="B356" s="23">
        <v>313090</v>
      </c>
      <c r="C356" s="56" t="s">
        <v>20</v>
      </c>
      <c r="D356" s="23" t="s">
        <v>381</v>
      </c>
      <c r="E356" s="13">
        <v>0</v>
      </c>
      <c r="F356" s="13">
        <v>0</v>
      </c>
      <c r="G356" s="13">
        <v>2</v>
      </c>
      <c r="H356" s="13">
        <v>1</v>
      </c>
      <c r="I356" s="21">
        <f>E356+F356+G356+H356</f>
        <v>3</v>
      </c>
      <c r="J356" s="18">
        <v>24792</v>
      </c>
      <c r="K356" s="14">
        <f>(I356/J356)*100000</f>
        <v>12.100677637947726</v>
      </c>
      <c r="L356" s="6" t="str">
        <f>IF(K356=0,"Silencioso",IF(AND(K356&gt;0,K356&lt;100),"Baixa",IF(AND(K356&gt;=100,K356&lt;300),"Média",IF(K356&gt;=300,"Alta","Avaliar"))))</f>
        <v>Baixa</v>
      </c>
      <c r="M356" s="69"/>
      <c r="N356" s="69"/>
      <c r="O356" s="69"/>
      <c r="P356" s="27"/>
      <c r="Q356" s="27"/>
      <c r="R356" s="69"/>
    </row>
    <row r="357" spans="1:18" ht="15.75" x14ac:dyDescent="0.25">
      <c r="A357" s="16">
        <v>353</v>
      </c>
      <c r="B357" s="23">
        <v>313100</v>
      </c>
      <c r="C357" s="56" t="s">
        <v>11</v>
      </c>
      <c r="D357" s="23" t="s">
        <v>382</v>
      </c>
      <c r="E357" s="13">
        <v>0</v>
      </c>
      <c r="F357" s="13">
        <v>2</v>
      </c>
      <c r="G357" s="13">
        <v>1</v>
      </c>
      <c r="H357" s="13">
        <v>0</v>
      </c>
      <c r="I357" s="21">
        <f>E357+F357+G357+H357</f>
        <v>3</v>
      </c>
      <c r="J357" s="18">
        <v>6240</v>
      </c>
      <c r="K357" s="14">
        <f>(I357/J357)*100000</f>
        <v>48.07692307692308</v>
      </c>
      <c r="L357" s="6" t="str">
        <f>IF(K357=0,"Silencioso",IF(AND(K357&gt;0,K357&lt;100),"Baixa",IF(AND(K357&gt;=100,K357&lt;300),"Média",IF(K357&gt;=300,"Alta","Avaliar"))))</f>
        <v>Baixa</v>
      </c>
      <c r="M357" s="69"/>
      <c r="N357" s="69"/>
      <c r="O357" s="69"/>
      <c r="P357" s="27"/>
      <c r="Q357" s="27"/>
      <c r="R357" s="69"/>
    </row>
    <row r="358" spans="1:18" ht="15.75" x14ac:dyDescent="0.25">
      <c r="A358" s="16">
        <v>354</v>
      </c>
      <c r="B358" s="23">
        <v>313110</v>
      </c>
      <c r="C358" s="56" t="s">
        <v>11</v>
      </c>
      <c r="D358" s="23" t="s">
        <v>383</v>
      </c>
      <c r="E358" s="13">
        <v>1</v>
      </c>
      <c r="F358" s="13">
        <v>0</v>
      </c>
      <c r="G358" s="13">
        <v>0</v>
      </c>
      <c r="H358" s="13">
        <v>2</v>
      </c>
      <c r="I358" s="21">
        <f>E358+F358+G358+H358</f>
        <v>3</v>
      </c>
      <c r="J358" s="18">
        <v>7489</v>
      </c>
      <c r="K358" s="14">
        <f>(I358/J358)*100000</f>
        <v>40.058752837494993</v>
      </c>
      <c r="L358" s="6" t="str">
        <f>IF(K358=0,"Silencioso",IF(AND(K358&gt;0,K358&lt;100),"Baixa",IF(AND(K358&gt;=100,K358&lt;300),"Média",IF(K358&gt;=300,"Alta","Avaliar"))))</f>
        <v>Baixa</v>
      </c>
      <c r="M358" s="69"/>
      <c r="N358" s="69"/>
      <c r="O358" s="69"/>
      <c r="P358" s="27"/>
      <c r="Q358" s="27"/>
      <c r="R358" s="69"/>
    </row>
    <row r="359" spans="1:18" ht="15.75" x14ac:dyDescent="0.25">
      <c r="A359" s="16">
        <v>355</v>
      </c>
      <c r="B359" s="23">
        <v>313115</v>
      </c>
      <c r="C359" s="56" t="s">
        <v>20</v>
      </c>
      <c r="D359" s="23" t="s">
        <v>384</v>
      </c>
      <c r="E359" s="13">
        <v>2</v>
      </c>
      <c r="F359" s="13">
        <v>0</v>
      </c>
      <c r="G359" s="13">
        <v>2</v>
      </c>
      <c r="H359" s="13">
        <v>1</v>
      </c>
      <c r="I359" s="21">
        <f>E359+F359+G359+H359</f>
        <v>5</v>
      </c>
      <c r="J359" s="18">
        <v>18375</v>
      </c>
      <c r="K359" s="14">
        <f>(I359/J359)*100000</f>
        <v>27.210884353741495</v>
      </c>
      <c r="L359" s="6" t="str">
        <f>IF(K359=0,"Silencioso",IF(AND(K359&gt;0,K359&lt;100),"Baixa",IF(AND(K359&gt;=100,K359&lt;300),"Média",IF(K359&gt;=300,"Alta","Avaliar"))))</f>
        <v>Baixa</v>
      </c>
      <c r="M359" s="17"/>
      <c r="N359" s="17"/>
      <c r="O359" s="17"/>
      <c r="P359" s="27"/>
      <c r="Q359" s="27"/>
      <c r="R359" s="69"/>
    </row>
    <row r="360" spans="1:18" ht="15.75" x14ac:dyDescent="0.25">
      <c r="A360" s="16">
        <v>356</v>
      </c>
      <c r="B360" s="23">
        <v>313120</v>
      </c>
      <c r="C360" s="56" t="s">
        <v>14</v>
      </c>
      <c r="D360" s="23" t="s">
        <v>385</v>
      </c>
      <c r="E360" s="13">
        <v>0</v>
      </c>
      <c r="F360" s="13">
        <v>0</v>
      </c>
      <c r="G360" s="13">
        <v>1</v>
      </c>
      <c r="H360" s="13">
        <v>0</v>
      </c>
      <c r="I360" s="21">
        <f>E360+F360+G360+H360</f>
        <v>1</v>
      </c>
      <c r="J360" s="18">
        <v>19736</v>
      </c>
      <c r="K360" s="14">
        <f>(I360/J360)*100000</f>
        <v>5.0668828536684227</v>
      </c>
      <c r="L360" s="6" t="str">
        <f>IF(K360=0,"Silencioso",IF(AND(K360&gt;0,K360&lt;100),"Baixa",IF(AND(K360&gt;=100,K360&lt;300),"Média",IF(K360&gt;=300,"Alta","Avaliar"))))</f>
        <v>Baixa</v>
      </c>
      <c r="M360" s="69"/>
      <c r="N360" s="69"/>
      <c r="O360" s="69"/>
      <c r="P360" s="27"/>
      <c r="Q360" s="27"/>
      <c r="R360" s="69"/>
    </row>
    <row r="361" spans="1:18" ht="15.75" x14ac:dyDescent="0.25">
      <c r="A361" s="16">
        <v>357</v>
      </c>
      <c r="B361" s="23">
        <v>313130</v>
      </c>
      <c r="C361" s="56" t="s">
        <v>20</v>
      </c>
      <c r="D361" s="23" t="s">
        <v>386</v>
      </c>
      <c r="E361" s="13">
        <v>13</v>
      </c>
      <c r="F361" s="13">
        <v>11</v>
      </c>
      <c r="G361" s="13">
        <v>8</v>
      </c>
      <c r="H361" s="13">
        <v>13</v>
      </c>
      <c r="I361" s="21">
        <f>E361+F361+G361+H361</f>
        <v>45</v>
      </c>
      <c r="J361" s="18">
        <v>261203</v>
      </c>
      <c r="K361" s="14">
        <f>(I361/J361)*100000</f>
        <v>17.227979770523309</v>
      </c>
      <c r="L361" s="6" t="str">
        <f>IF(K361=0,"Silencioso",IF(AND(K361&gt;0,K361&lt;100),"Baixa",IF(AND(K361&gt;=100,K361&lt;300),"Média",IF(K361&gt;=300,"Alta","Avaliar"))))</f>
        <v>Baixa</v>
      </c>
      <c r="M361" s="56"/>
      <c r="N361" s="56"/>
      <c r="O361" s="56"/>
      <c r="P361" s="27"/>
      <c r="Q361" s="27"/>
      <c r="R361" s="69"/>
    </row>
    <row r="362" spans="1:18" ht="15.75" x14ac:dyDescent="0.25">
      <c r="A362" s="16">
        <v>358</v>
      </c>
      <c r="B362" s="23">
        <v>313140</v>
      </c>
      <c r="C362" s="56" t="s">
        <v>142</v>
      </c>
      <c r="D362" s="23" t="s">
        <v>387</v>
      </c>
      <c r="E362" s="13">
        <v>4</v>
      </c>
      <c r="F362" s="13">
        <v>1</v>
      </c>
      <c r="G362" s="13">
        <v>8</v>
      </c>
      <c r="H362" s="13">
        <v>10</v>
      </c>
      <c r="I362" s="21">
        <f>E362+F362+G362+H362</f>
        <v>23</v>
      </c>
      <c r="J362" s="18">
        <v>4285</v>
      </c>
      <c r="K362" s="14">
        <f>(I362/J362)*100000</f>
        <v>536.75612602100352</v>
      </c>
      <c r="L362" s="6" t="str">
        <f>IF(K362=0,"Silencioso",IF(AND(K362&gt;0,K362&lt;100),"Baixa",IF(AND(K362&gt;=100,K362&lt;300),"Média",IF(K362&gt;=300,"Alta","Avaliar"))))</f>
        <v>Alta</v>
      </c>
      <c r="P362" s="27"/>
      <c r="Q362" s="80"/>
      <c r="R362" s="69"/>
    </row>
    <row r="363" spans="1:18" ht="15.75" x14ac:dyDescent="0.25">
      <c r="A363" s="16">
        <v>359</v>
      </c>
      <c r="B363" s="23">
        <v>313150</v>
      </c>
      <c r="C363" s="56" t="s">
        <v>36</v>
      </c>
      <c r="D363" s="23" t="s">
        <v>388</v>
      </c>
      <c r="E363" s="13">
        <v>1</v>
      </c>
      <c r="F363" s="13">
        <v>0</v>
      </c>
      <c r="G363" s="13">
        <v>1</v>
      </c>
      <c r="H363" s="13">
        <v>0</v>
      </c>
      <c r="I363" s="21">
        <f>E363+F363+G363+H363</f>
        <v>2</v>
      </c>
      <c r="J363" s="18">
        <v>10125</v>
      </c>
      <c r="K363" s="14">
        <f>(I363/J363)*100000</f>
        <v>19.753086419753085</v>
      </c>
      <c r="L363" s="6" t="str">
        <f>IF(K363=0,"Silencioso",IF(AND(K363&gt;0,K363&lt;100),"Baixa",IF(AND(K363&gt;=100,K363&lt;300),"Média",IF(K363&gt;=300,"Alta","Avaliar"))))</f>
        <v>Baixa</v>
      </c>
      <c r="P363" s="27"/>
      <c r="Q363" s="27"/>
      <c r="R363" s="69"/>
    </row>
    <row r="364" spans="1:18" ht="15.75" x14ac:dyDescent="0.25">
      <c r="A364" s="16">
        <v>360</v>
      </c>
      <c r="B364" s="23">
        <v>313160</v>
      </c>
      <c r="C364" s="56" t="s">
        <v>8</v>
      </c>
      <c r="D364" s="23" t="s">
        <v>389</v>
      </c>
      <c r="E364" s="13">
        <v>3</v>
      </c>
      <c r="F364" s="13">
        <v>0</v>
      </c>
      <c r="G364" s="13">
        <v>0</v>
      </c>
      <c r="H364" s="13">
        <v>1</v>
      </c>
      <c r="I364" s="21">
        <f>E364+F364+G364+H364</f>
        <v>4</v>
      </c>
      <c r="J364" s="18">
        <v>6969</v>
      </c>
      <c r="K364" s="14">
        <f>(I364/J364)*100000</f>
        <v>57.397044052231308</v>
      </c>
      <c r="L364" s="6" t="str">
        <f>IF(K364=0,"Silencioso",IF(AND(K364&gt;0,K364&lt;100),"Baixa",IF(AND(K364&gt;=100,K364&lt;300),"Média",IF(K364&gt;=300,"Alta","Avaliar"))))</f>
        <v>Baixa</v>
      </c>
      <c r="M364" s="56"/>
      <c r="N364" s="56"/>
      <c r="O364" s="56"/>
      <c r="P364" s="27"/>
      <c r="Q364" s="27"/>
      <c r="R364" s="69"/>
    </row>
    <row r="365" spans="1:18" ht="15.75" x14ac:dyDescent="0.25">
      <c r="A365" s="16">
        <v>361</v>
      </c>
      <c r="B365" s="23">
        <v>313170</v>
      </c>
      <c r="C365" s="56" t="s">
        <v>90</v>
      </c>
      <c r="D365" s="23" t="s">
        <v>90</v>
      </c>
      <c r="E365" s="13">
        <v>1</v>
      </c>
      <c r="F365" s="13">
        <v>0</v>
      </c>
      <c r="G365" s="13">
        <v>1</v>
      </c>
      <c r="H365" s="13">
        <v>0</v>
      </c>
      <c r="I365" s="21">
        <f>E365+F365+G365+H365</f>
        <v>2</v>
      </c>
      <c r="J365" s="18">
        <v>119285</v>
      </c>
      <c r="K365" s="14">
        <f>(I365/J365)*100000</f>
        <v>1.6766567464475834</v>
      </c>
      <c r="L365" s="6" t="str">
        <f>IF(K365=0,"Silencioso",IF(AND(K365&gt;0,K365&lt;100),"Baixa",IF(AND(K365&gt;=100,K365&lt;300),"Média",IF(K365&gt;=300,"Alta","Avaliar"))))</f>
        <v>Baixa</v>
      </c>
      <c r="M365" s="68"/>
      <c r="N365" s="68"/>
      <c r="O365" s="68"/>
      <c r="P365" s="27"/>
      <c r="Q365" s="27"/>
      <c r="R365" s="69"/>
    </row>
    <row r="366" spans="1:18" ht="15.75" x14ac:dyDescent="0.25">
      <c r="A366" s="16">
        <v>362</v>
      </c>
      <c r="B366" s="23">
        <v>313180</v>
      </c>
      <c r="C366" s="56" t="s">
        <v>22</v>
      </c>
      <c r="D366" s="23" t="s">
        <v>859</v>
      </c>
      <c r="E366" s="13">
        <v>0</v>
      </c>
      <c r="F366" s="13">
        <v>0</v>
      </c>
      <c r="G366" s="13">
        <v>0</v>
      </c>
      <c r="H366" s="13">
        <v>0</v>
      </c>
      <c r="I366" s="21">
        <f>E366+F366+G366+H366</f>
        <v>0</v>
      </c>
      <c r="J366" s="18">
        <v>11498</v>
      </c>
      <c r="K366" s="14">
        <f>(I366/J366)*100000</f>
        <v>0</v>
      </c>
      <c r="L366" s="6" t="str">
        <f>IF(K366=0,"Silencioso",IF(AND(K366&gt;0,K366&lt;100),"Baixa",IF(AND(K366&gt;=100,K366&lt;300),"Média",IF(K366&gt;=300,"Alta","Avaliar"))))</f>
        <v>Silencioso</v>
      </c>
      <c r="P366" s="27"/>
      <c r="Q366" s="27"/>
      <c r="R366" s="69"/>
    </row>
    <row r="367" spans="1:18" ht="15.75" x14ac:dyDescent="0.25">
      <c r="A367" s="16">
        <v>363</v>
      </c>
      <c r="B367" s="23">
        <v>313190</v>
      </c>
      <c r="C367" s="56" t="s">
        <v>98</v>
      </c>
      <c r="D367" s="23" t="s">
        <v>390</v>
      </c>
      <c r="E367" s="13">
        <v>1</v>
      </c>
      <c r="F367" s="13">
        <v>1</v>
      </c>
      <c r="G367" s="13">
        <v>0</v>
      </c>
      <c r="H367" s="13">
        <v>3</v>
      </c>
      <c r="I367" s="21">
        <f>E367+F367+G367+H367</f>
        <v>5</v>
      </c>
      <c r="J367" s="18">
        <v>50816</v>
      </c>
      <c r="K367" s="14">
        <f>(I367/J367)*100000</f>
        <v>9.839420654911839</v>
      </c>
      <c r="L367" s="6" t="str">
        <f>IF(K367=0,"Silencioso",IF(AND(K367&gt;0,K367&lt;100),"Baixa",IF(AND(K367&gt;=100,K367&lt;300),"Média",IF(K367&gt;=300,"Alta","Avaliar"))))</f>
        <v>Baixa</v>
      </c>
      <c r="P367" s="27"/>
      <c r="Q367" s="27"/>
      <c r="R367" s="69"/>
    </row>
    <row r="368" spans="1:18" ht="15.75" x14ac:dyDescent="0.25">
      <c r="A368" s="16">
        <v>364</v>
      </c>
      <c r="B368" s="23">
        <v>313200</v>
      </c>
      <c r="C368" s="56" t="s">
        <v>102</v>
      </c>
      <c r="D368" s="23" t="s">
        <v>391</v>
      </c>
      <c r="E368" s="13">
        <v>0</v>
      </c>
      <c r="F368" s="13">
        <v>0</v>
      </c>
      <c r="G368" s="13">
        <v>0</v>
      </c>
      <c r="H368" s="13">
        <v>0</v>
      </c>
      <c r="I368" s="21">
        <f>E368+F368+G368+H368</f>
        <v>0</v>
      </c>
      <c r="J368" s="18">
        <v>5374</v>
      </c>
      <c r="K368" s="14">
        <f>(I368/J368)*100000</f>
        <v>0</v>
      </c>
      <c r="L368" s="6" t="str">
        <f>IF(K368=0,"Silencioso",IF(AND(K368&gt;0,K368&lt;100),"Baixa",IF(AND(K368&gt;=100,K368&lt;300),"Média",IF(K368&gt;=300,"Alta","Avaliar"))))</f>
        <v>Silencioso</v>
      </c>
      <c r="P368" s="27"/>
      <c r="Q368" s="27"/>
      <c r="R368" s="69"/>
    </row>
    <row r="369" spans="1:18" ht="15.75" x14ac:dyDescent="0.25">
      <c r="A369" s="16">
        <v>365</v>
      </c>
      <c r="B369" s="23">
        <v>313210</v>
      </c>
      <c r="C369" s="56" t="s">
        <v>121</v>
      </c>
      <c r="D369" s="23" t="s">
        <v>392</v>
      </c>
      <c r="E369" s="13">
        <v>0</v>
      </c>
      <c r="F369" s="13">
        <v>2</v>
      </c>
      <c r="G369" s="13">
        <v>0</v>
      </c>
      <c r="H369" s="13">
        <v>1</v>
      </c>
      <c r="I369" s="21">
        <f>E369+F369+G369+H369</f>
        <v>3</v>
      </c>
      <c r="J369" s="18">
        <v>18443</v>
      </c>
      <c r="K369" s="14">
        <f>(I369/J369)*100000</f>
        <v>16.26633411050263</v>
      </c>
      <c r="L369" s="6" t="str">
        <f>IF(K369=0,"Silencioso",IF(AND(K369&gt;0,K369&lt;100),"Baixa",IF(AND(K369&gt;=100,K369&lt;300),"Média",IF(K369&gt;=300,"Alta","Avaliar"))))</f>
        <v>Baixa</v>
      </c>
      <c r="M369" s="69"/>
      <c r="N369" s="69"/>
      <c r="O369" s="69"/>
      <c r="P369" s="27"/>
      <c r="Q369" s="27"/>
      <c r="R369" s="69"/>
    </row>
    <row r="370" spans="1:18" ht="15.75" x14ac:dyDescent="0.25">
      <c r="A370" s="16">
        <v>366</v>
      </c>
      <c r="B370" s="23">
        <v>313220</v>
      </c>
      <c r="C370" s="56" t="s">
        <v>26</v>
      </c>
      <c r="D370" s="23" t="s">
        <v>393</v>
      </c>
      <c r="E370" s="13">
        <v>6</v>
      </c>
      <c r="F370" s="13">
        <v>8</v>
      </c>
      <c r="G370" s="13">
        <v>12</v>
      </c>
      <c r="H370" s="13">
        <v>8</v>
      </c>
      <c r="I370" s="21">
        <f>E370+F370+G370+H370</f>
        <v>34</v>
      </c>
      <c r="J370" s="18">
        <v>13329</v>
      </c>
      <c r="K370" s="14">
        <f>(I370/J370)*100000</f>
        <v>255.08290194313153</v>
      </c>
      <c r="L370" s="6" t="str">
        <f>IF(K370=0,"Silencioso",IF(AND(K370&gt;0,K370&lt;100),"Baixa",IF(AND(K370&gt;=100,K370&lt;300),"Média",IF(K370&gt;=300,"Alta","Avaliar"))))</f>
        <v>Média</v>
      </c>
      <c r="M370" s="56"/>
      <c r="N370" s="56"/>
      <c r="O370" s="56"/>
      <c r="P370" s="27"/>
      <c r="Q370" s="80"/>
      <c r="R370" s="69"/>
    </row>
    <row r="371" spans="1:18" ht="15.75" x14ac:dyDescent="0.25">
      <c r="A371" s="16">
        <v>367</v>
      </c>
      <c r="B371" s="23">
        <v>313230</v>
      </c>
      <c r="C371" s="56" t="s">
        <v>28</v>
      </c>
      <c r="D371" s="23" t="s">
        <v>394</v>
      </c>
      <c r="E371" s="13">
        <v>0</v>
      </c>
      <c r="F371" s="13">
        <v>0</v>
      </c>
      <c r="G371" s="13">
        <v>0</v>
      </c>
      <c r="H371" s="13">
        <v>0</v>
      </c>
      <c r="I371" s="21">
        <f>E371+F371+G371+H371</f>
        <v>0</v>
      </c>
      <c r="J371" s="18">
        <v>12725</v>
      </c>
      <c r="K371" s="14">
        <f>(I371/J371)*100000</f>
        <v>0</v>
      </c>
      <c r="L371" s="6" t="str">
        <f>IF(K371=0,"Silencioso",IF(AND(K371&gt;0,K371&lt;100),"Baixa",IF(AND(K371&gt;=100,K371&lt;300),"Média",IF(K371&gt;=300,"Alta","Avaliar"))))</f>
        <v>Silencioso</v>
      </c>
      <c r="P371" s="27"/>
      <c r="Q371" s="27"/>
      <c r="R371" s="69"/>
    </row>
    <row r="372" spans="1:18" ht="15.75" x14ac:dyDescent="0.25">
      <c r="A372" s="16">
        <v>368</v>
      </c>
      <c r="B372" s="23">
        <v>313240</v>
      </c>
      <c r="C372" s="56" t="s">
        <v>36</v>
      </c>
      <c r="D372" s="23" t="s">
        <v>395</v>
      </c>
      <c r="E372" s="13">
        <v>3</v>
      </c>
      <c r="F372" s="13">
        <v>2</v>
      </c>
      <c r="G372" s="13">
        <v>3</v>
      </c>
      <c r="H372" s="13">
        <v>2</v>
      </c>
      <c r="I372" s="21">
        <f>E372+F372+G372+H372</f>
        <v>10</v>
      </c>
      <c r="J372" s="18">
        <v>97000</v>
      </c>
      <c r="K372" s="14">
        <f>(I372/J372)*100000</f>
        <v>10.309278350515465</v>
      </c>
      <c r="L372" s="6" t="str">
        <f>IF(K372=0,"Silencioso",IF(AND(K372&gt;0,K372&lt;100),"Baixa",IF(AND(K372&gt;=100,K372&lt;300),"Média",IF(K372&gt;=300,"Alta","Avaliar"))))</f>
        <v>Baixa</v>
      </c>
      <c r="M372" s="56"/>
      <c r="N372" s="56"/>
      <c r="O372" s="56"/>
      <c r="P372" s="27"/>
      <c r="Q372" s="27"/>
      <c r="R372" s="69"/>
    </row>
    <row r="373" spans="1:18" ht="15.75" x14ac:dyDescent="0.25">
      <c r="A373" s="16">
        <v>369</v>
      </c>
      <c r="B373" s="23">
        <v>313250</v>
      </c>
      <c r="C373" s="56" t="s">
        <v>53</v>
      </c>
      <c r="D373" s="23" t="s">
        <v>396</v>
      </c>
      <c r="E373" s="13">
        <v>2</v>
      </c>
      <c r="F373" s="13">
        <v>0</v>
      </c>
      <c r="G373" s="13">
        <v>0</v>
      </c>
      <c r="H373" s="13">
        <v>1</v>
      </c>
      <c r="I373" s="21">
        <f>E373+F373+G373+H373</f>
        <v>3</v>
      </c>
      <c r="J373" s="18">
        <v>34661</v>
      </c>
      <c r="K373" s="14">
        <f>(I373/J373)*100000</f>
        <v>8.6552609561178269</v>
      </c>
      <c r="L373" s="6" t="str">
        <f>IF(K373=0,"Silencioso",IF(AND(K373&gt;0,K373&lt;100),"Baixa",IF(AND(K373&gt;=100,K373&lt;300),"Média",IF(K373&gt;=300,"Alta","Avaliar"))))</f>
        <v>Baixa</v>
      </c>
      <c r="M373" s="69"/>
      <c r="N373" s="69"/>
      <c r="O373" s="69"/>
      <c r="P373" s="27"/>
      <c r="Q373" s="27"/>
      <c r="R373" s="69"/>
    </row>
    <row r="374" spans="1:18" ht="15.75" x14ac:dyDescent="0.25">
      <c r="A374" s="16">
        <v>370</v>
      </c>
      <c r="B374" s="23">
        <v>313260</v>
      </c>
      <c r="C374" s="56" t="s">
        <v>38</v>
      </c>
      <c r="D374" s="23" t="s">
        <v>397</v>
      </c>
      <c r="E374" s="13">
        <v>0</v>
      </c>
      <c r="F374" s="13">
        <v>0</v>
      </c>
      <c r="G374" s="13">
        <v>0</v>
      </c>
      <c r="H374" s="13">
        <v>0</v>
      </c>
      <c r="I374" s="21">
        <f>E374+F374+G374+H374</f>
        <v>0</v>
      </c>
      <c r="J374" s="18">
        <v>4362</v>
      </c>
      <c r="K374" s="14">
        <f>(I374/J374)*100000</f>
        <v>0</v>
      </c>
      <c r="L374" s="6" t="str">
        <f>IF(K374=0,"Silencioso",IF(AND(K374&gt;0,K374&lt;100),"Baixa",IF(AND(K374&gt;=100,K374&lt;300),"Média",IF(K374&gt;=300,"Alta","Avaliar"))))</f>
        <v>Silencioso</v>
      </c>
      <c r="M374" s="69"/>
      <c r="N374" s="69"/>
      <c r="O374" s="69"/>
      <c r="P374" s="27"/>
      <c r="Q374" s="27"/>
      <c r="R374" s="69"/>
    </row>
    <row r="375" spans="1:18" ht="15.75" x14ac:dyDescent="0.25">
      <c r="A375" s="16">
        <v>371</v>
      </c>
      <c r="B375" s="23">
        <v>313270</v>
      </c>
      <c r="C375" s="56" t="s">
        <v>28</v>
      </c>
      <c r="D375" s="23" t="s">
        <v>398</v>
      </c>
      <c r="E375" s="13">
        <v>2</v>
      </c>
      <c r="F375" s="13">
        <v>2</v>
      </c>
      <c r="G375" s="13">
        <v>0</v>
      </c>
      <c r="H375" s="13">
        <v>0</v>
      </c>
      <c r="I375" s="21">
        <f>E375+F375+G375+H375</f>
        <v>4</v>
      </c>
      <c r="J375" s="18">
        <v>23637</v>
      </c>
      <c r="K375" s="14">
        <f>(I375/J375)*100000</f>
        <v>16.922621314041542</v>
      </c>
      <c r="L375" s="6" t="str">
        <f>IF(K375=0,"Silencioso",IF(AND(K375&gt;0,K375&lt;100),"Baixa",IF(AND(K375&gt;=100,K375&lt;300),"Média",IF(K375&gt;=300,"Alta","Avaliar"))))</f>
        <v>Baixa</v>
      </c>
      <c r="M375" s="69"/>
      <c r="N375" s="69"/>
      <c r="O375" s="69"/>
      <c r="P375" s="27"/>
      <c r="Q375" s="27"/>
      <c r="R375" s="69"/>
    </row>
    <row r="376" spans="1:18" ht="15.75" x14ac:dyDescent="0.25">
      <c r="A376" s="16">
        <v>372</v>
      </c>
      <c r="B376" s="23">
        <v>313280</v>
      </c>
      <c r="C376" s="56" t="s">
        <v>90</v>
      </c>
      <c r="D376" s="23" t="s">
        <v>399</v>
      </c>
      <c r="E376" s="13">
        <v>0</v>
      </c>
      <c r="F376" s="13">
        <v>0</v>
      </c>
      <c r="G376" s="13">
        <v>0</v>
      </c>
      <c r="H376" s="13">
        <v>0</v>
      </c>
      <c r="I376" s="21">
        <f>E376+F376+G376+H376</f>
        <v>0</v>
      </c>
      <c r="J376" s="18">
        <v>2207</v>
      </c>
      <c r="K376" s="14">
        <f>(I376/J376)*100000</f>
        <v>0</v>
      </c>
      <c r="L376" s="6" t="str">
        <f>IF(K376=0,"Silencioso",IF(AND(K376&gt;0,K376&lt;100),"Baixa",IF(AND(K376&gt;=100,K376&lt;300),"Média",IF(K376&gt;=300,"Alta","Avaliar"))))</f>
        <v>Silencioso</v>
      </c>
      <c r="M376" s="69"/>
      <c r="N376" s="69"/>
      <c r="O376" s="69"/>
      <c r="P376" s="27"/>
      <c r="Q376" s="27"/>
      <c r="R376" s="69"/>
    </row>
    <row r="377" spans="1:18" ht="15.75" x14ac:dyDescent="0.25">
      <c r="A377" s="16">
        <v>373</v>
      </c>
      <c r="B377" s="23">
        <v>313290</v>
      </c>
      <c r="C377" s="56" t="s">
        <v>45</v>
      </c>
      <c r="D377" s="23" t="s">
        <v>400</v>
      </c>
      <c r="E377" s="13">
        <v>1</v>
      </c>
      <c r="F377" s="13">
        <v>2</v>
      </c>
      <c r="G377" s="13">
        <v>4</v>
      </c>
      <c r="H377" s="13">
        <v>3</v>
      </c>
      <c r="I377" s="21">
        <f>E377+F377+G377+H377</f>
        <v>10</v>
      </c>
      <c r="J377" s="18">
        <v>10501</v>
      </c>
      <c r="K377" s="14">
        <f>(I377/J377)*100000</f>
        <v>95.229025807065995</v>
      </c>
      <c r="L377" s="6" t="str">
        <f>IF(K377=0,"Silencioso",IF(AND(K377&gt;0,K377&lt;100),"Baixa",IF(AND(K377&gt;=100,K377&lt;300),"Média",IF(K377&gt;=300,"Alta","Avaliar"))))</f>
        <v>Baixa</v>
      </c>
      <c r="M377" s="56"/>
      <c r="N377" s="56"/>
      <c r="O377" s="56"/>
      <c r="P377" s="27"/>
      <c r="Q377" s="27"/>
      <c r="R377" s="69"/>
    </row>
    <row r="378" spans="1:18" ht="15.75" x14ac:dyDescent="0.25">
      <c r="A378" s="16">
        <v>374</v>
      </c>
      <c r="B378" s="23">
        <v>313300</v>
      </c>
      <c r="C378" s="56" t="s">
        <v>33</v>
      </c>
      <c r="D378" s="23" t="s">
        <v>401</v>
      </c>
      <c r="E378" s="13">
        <v>0</v>
      </c>
      <c r="F378" s="13">
        <v>0</v>
      </c>
      <c r="G378" s="13">
        <v>0</v>
      </c>
      <c r="H378" s="13">
        <v>0</v>
      </c>
      <c r="I378" s="21">
        <f>E378+F378+G378+H378</f>
        <v>0</v>
      </c>
      <c r="J378" s="18">
        <v>15391</v>
      </c>
      <c r="K378" s="14">
        <f>(I378/J378)*100000</f>
        <v>0</v>
      </c>
      <c r="L378" s="6" t="str">
        <f>IF(K378=0,"Silencioso",IF(AND(K378&gt;0,K378&lt;100),"Baixa",IF(AND(K378&gt;=100,K378&lt;300),"Média",IF(K378&gt;=300,"Alta","Avaliar"))))</f>
        <v>Silencioso</v>
      </c>
      <c r="M378" s="56"/>
      <c r="N378" s="56"/>
      <c r="O378" s="56"/>
      <c r="P378" s="27"/>
      <c r="Q378" s="27"/>
      <c r="R378" s="69"/>
    </row>
    <row r="379" spans="1:18" ht="15.75" x14ac:dyDescent="0.25">
      <c r="A379" s="16">
        <v>375</v>
      </c>
      <c r="B379" s="23">
        <v>313310</v>
      </c>
      <c r="C379" s="56" t="s">
        <v>33</v>
      </c>
      <c r="D379" s="23" t="s">
        <v>402</v>
      </c>
      <c r="E379" s="13">
        <v>0</v>
      </c>
      <c r="F379" s="13">
        <v>0</v>
      </c>
      <c r="G379" s="13">
        <v>0</v>
      </c>
      <c r="H379" s="13">
        <v>0</v>
      </c>
      <c r="I379" s="21">
        <f>E379+F379+G379+H379</f>
        <v>0</v>
      </c>
      <c r="J379" s="18">
        <v>15290</v>
      </c>
      <c r="K379" s="14">
        <f>(I379/J379)*100000</f>
        <v>0</v>
      </c>
      <c r="L379" s="6" t="str">
        <f>IF(K379=0,"Silencioso",IF(AND(K379&gt;0,K379&lt;100),"Baixa",IF(AND(K379&gt;=100,K379&lt;300),"Média",IF(K379&gt;=300,"Alta","Avaliar"))))</f>
        <v>Silencioso</v>
      </c>
      <c r="M379" s="56"/>
      <c r="N379" s="56"/>
      <c r="O379" s="56"/>
      <c r="P379" s="27"/>
      <c r="Q379" s="27"/>
      <c r="R379" s="69"/>
    </row>
    <row r="380" spans="1:18" ht="15.75" x14ac:dyDescent="0.25">
      <c r="A380" s="16">
        <v>376</v>
      </c>
      <c r="B380" s="23">
        <v>313320</v>
      </c>
      <c r="C380" s="56" t="s">
        <v>22</v>
      </c>
      <c r="D380" s="23" t="s">
        <v>403</v>
      </c>
      <c r="E380" s="13">
        <v>0</v>
      </c>
      <c r="F380" s="13">
        <v>0</v>
      </c>
      <c r="G380" s="13">
        <v>0</v>
      </c>
      <c r="H380" s="13">
        <v>0</v>
      </c>
      <c r="I380" s="21">
        <f>E380+F380+G380+H380</f>
        <v>0</v>
      </c>
      <c r="J380" s="18">
        <v>12394</v>
      </c>
      <c r="K380" s="14">
        <f>(I380/J380)*100000</f>
        <v>0</v>
      </c>
      <c r="L380" s="6" t="str">
        <f>IF(K380=0,"Silencioso",IF(AND(K380&gt;0,K380&lt;100),"Baixa",IF(AND(K380&gt;=100,K380&lt;300),"Média",IF(K380&gt;=300,"Alta","Avaliar"))))</f>
        <v>Silencioso</v>
      </c>
      <c r="P380" s="27"/>
      <c r="Q380" s="27"/>
      <c r="R380" s="69"/>
    </row>
    <row r="381" spans="1:18" ht="15.75" x14ac:dyDescent="0.25">
      <c r="A381" s="16">
        <v>377</v>
      </c>
      <c r="B381" s="23">
        <v>313330</v>
      </c>
      <c r="C381" s="56" t="s">
        <v>30</v>
      </c>
      <c r="D381" s="23" t="s">
        <v>404</v>
      </c>
      <c r="E381" s="13">
        <v>1</v>
      </c>
      <c r="F381" s="13">
        <v>0</v>
      </c>
      <c r="G381" s="13">
        <v>0</v>
      </c>
      <c r="H381" s="13">
        <v>0</v>
      </c>
      <c r="I381" s="21">
        <f>E381+F381+G381+H381</f>
        <v>1</v>
      </c>
      <c r="J381" s="18">
        <v>21559</v>
      </c>
      <c r="K381" s="14">
        <f>(I381/J381)*100000</f>
        <v>4.638434064659771</v>
      </c>
      <c r="L381" s="6" t="str">
        <f>IF(K381=0,"Silencioso",IF(AND(K381&gt;0,K381&lt;100),"Baixa",IF(AND(K381&gt;=100,K381&lt;300),"Média",IF(K381&gt;=300,"Alta","Avaliar"))))</f>
        <v>Baixa</v>
      </c>
      <c r="M381" s="69"/>
      <c r="N381" s="69"/>
      <c r="O381" s="69"/>
      <c r="P381" s="27"/>
      <c r="Q381" s="27"/>
      <c r="R381" s="69"/>
    </row>
    <row r="382" spans="1:18" ht="15.75" x14ac:dyDescent="0.25">
      <c r="A382" s="16">
        <v>378</v>
      </c>
      <c r="B382" s="23">
        <v>313340</v>
      </c>
      <c r="C382" s="56" t="s">
        <v>24</v>
      </c>
      <c r="D382" s="23" t="s">
        <v>405</v>
      </c>
      <c r="E382" s="13">
        <v>8</v>
      </c>
      <c r="F382" s="13">
        <v>10</v>
      </c>
      <c r="G382" s="13">
        <v>11</v>
      </c>
      <c r="H382" s="13">
        <v>1</v>
      </c>
      <c r="I382" s="21">
        <f>E382+F382+G382+H382</f>
        <v>30</v>
      </c>
      <c r="J382" s="18">
        <v>15041</v>
      </c>
      <c r="K382" s="14">
        <f>(I382/J382)*100000</f>
        <v>199.4548234824812</v>
      </c>
      <c r="L382" s="6" t="str">
        <f>IF(K382=0,"Silencioso",IF(AND(K382&gt;0,K382&lt;100),"Baixa",IF(AND(K382&gt;=100,K382&lt;300),"Média",IF(K382&gt;=300,"Alta","Avaliar"))))</f>
        <v>Média</v>
      </c>
      <c r="P382" s="27"/>
      <c r="Q382" s="80"/>
      <c r="R382" s="69"/>
    </row>
    <row r="383" spans="1:18" ht="15.75" x14ac:dyDescent="0.25">
      <c r="A383" s="16">
        <v>379</v>
      </c>
      <c r="B383" s="23">
        <v>313350</v>
      </c>
      <c r="C383" s="56" t="s">
        <v>26</v>
      </c>
      <c r="D383" s="23" t="s">
        <v>406</v>
      </c>
      <c r="E383" s="13">
        <v>2</v>
      </c>
      <c r="F383" s="13">
        <v>0</v>
      </c>
      <c r="G383" s="13">
        <v>0</v>
      </c>
      <c r="H383" s="13">
        <v>0</v>
      </c>
      <c r="I383" s="21">
        <f>E383+F383+G383+H383</f>
        <v>2</v>
      </c>
      <c r="J383" s="18">
        <v>22158</v>
      </c>
      <c r="K383" s="14">
        <f>(I383/J383)*100000</f>
        <v>9.0260853867677593</v>
      </c>
      <c r="L383" s="6" t="str">
        <f>IF(K383=0,"Silencioso",IF(AND(K383&gt;0,K383&lt;100),"Baixa",IF(AND(K383&gt;=100,K383&lt;300),"Média",IF(K383&gt;=300,"Alta","Avaliar"))))</f>
        <v>Baixa</v>
      </c>
      <c r="P383" s="27"/>
      <c r="Q383" s="27"/>
      <c r="R383" s="69"/>
    </row>
    <row r="384" spans="1:18" ht="15.75" x14ac:dyDescent="0.25">
      <c r="A384" s="16">
        <v>380</v>
      </c>
      <c r="B384" s="23">
        <v>313360</v>
      </c>
      <c r="C384" s="56" t="s">
        <v>36</v>
      </c>
      <c r="D384" s="23" t="s">
        <v>407</v>
      </c>
      <c r="E384" s="13">
        <v>0</v>
      </c>
      <c r="F384" s="13">
        <v>0</v>
      </c>
      <c r="G384" s="13">
        <v>0</v>
      </c>
      <c r="H384" s="13">
        <v>0</v>
      </c>
      <c r="I384" s="21">
        <f>E384+F384+G384+H384</f>
        <v>0</v>
      </c>
      <c r="J384" s="18">
        <v>9618</v>
      </c>
      <c r="K384" s="14">
        <f>(I384/J384)*100000</f>
        <v>0</v>
      </c>
      <c r="L384" s="6" t="str">
        <f>IF(K384=0,"Silencioso",IF(AND(K384&gt;0,K384&lt;100),"Baixa",IF(AND(K384&gt;=100,K384&lt;300),"Média",IF(K384&gt;=300,"Alta","Avaliar"))))</f>
        <v>Silencioso</v>
      </c>
      <c r="M384" s="56"/>
      <c r="N384" s="56"/>
      <c r="O384" s="56"/>
      <c r="P384" s="27"/>
      <c r="Q384" s="27"/>
      <c r="R384" s="69"/>
    </row>
    <row r="385" spans="1:18" ht="15.75" x14ac:dyDescent="0.25">
      <c r="A385" s="16">
        <v>381</v>
      </c>
      <c r="B385" s="23">
        <v>313370</v>
      </c>
      <c r="C385" s="56" t="s">
        <v>26</v>
      </c>
      <c r="D385" s="23" t="s">
        <v>408</v>
      </c>
      <c r="E385" s="13">
        <v>18</v>
      </c>
      <c r="F385" s="13">
        <v>14</v>
      </c>
      <c r="G385" s="13">
        <v>8</v>
      </c>
      <c r="H385" s="13">
        <v>0</v>
      </c>
      <c r="I385" s="21">
        <f>E385+F385+G385+H385</f>
        <v>40</v>
      </c>
      <c r="J385" s="18">
        <v>10979</v>
      </c>
      <c r="K385" s="14">
        <f>(I385/J385)*100000</f>
        <v>364.33190636670008</v>
      </c>
      <c r="L385" s="6" t="str">
        <f>IF(K385=0,"Silencioso",IF(AND(K385&gt;0,K385&lt;100),"Baixa",IF(AND(K385&gt;=100,K385&lt;300),"Média",IF(K385&gt;=300,"Alta","Avaliar"))))</f>
        <v>Alta</v>
      </c>
      <c r="M385" s="56"/>
      <c r="N385" s="56"/>
      <c r="O385" s="56"/>
      <c r="P385" s="27"/>
      <c r="Q385" s="80"/>
      <c r="R385" s="69"/>
    </row>
    <row r="386" spans="1:18" ht="15.75" x14ac:dyDescent="0.25">
      <c r="A386" s="16">
        <v>382</v>
      </c>
      <c r="B386" s="23">
        <v>313375</v>
      </c>
      <c r="C386" s="56" t="s">
        <v>45</v>
      </c>
      <c r="D386" s="23" t="s">
        <v>409</v>
      </c>
      <c r="E386" s="13">
        <v>8</v>
      </c>
      <c r="F386" s="13">
        <v>9</v>
      </c>
      <c r="G386" s="13">
        <v>5</v>
      </c>
      <c r="H386" s="13">
        <v>8</v>
      </c>
      <c r="I386" s="21">
        <f>E386+F386+G386+H386</f>
        <v>30</v>
      </c>
      <c r="J386" s="18">
        <v>16082</v>
      </c>
      <c r="K386" s="14">
        <f>(I386/J386)*100000</f>
        <v>186.54396219375701</v>
      </c>
      <c r="L386" s="6" t="str">
        <f>IF(K386=0,"Silencioso",IF(AND(K386&gt;0,K386&lt;100),"Baixa",IF(AND(K386&gt;=100,K386&lt;300),"Média",IF(K386&gt;=300,"Alta","Avaliar"))))</f>
        <v>Média</v>
      </c>
      <c r="P386" s="27"/>
      <c r="Q386" s="80"/>
      <c r="R386" s="69"/>
    </row>
    <row r="387" spans="1:18" ht="15.75" x14ac:dyDescent="0.25">
      <c r="A387" s="16">
        <v>383</v>
      </c>
      <c r="B387" s="23">
        <v>313380</v>
      </c>
      <c r="C387" s="56" t="s">
        <v>26</v>
      </c>
      <c r="D387" s="23" t="s">
        <v>410</v>
      </c>
      <c r="E387" s="13">
        <v>3</v>
      </c>
      <c r="F387" s="13">
        <v>1</v>
      </c>
      <c r="G387" s="13">
        <v>2</v>
      </c>
      <c r="H387" s="13">
        <v>0</v>
      </c>
      <c r="I387" s="21">
        <f>E387+F387+G387+H387</f>
        <v>6</v>
      </c>
      <c r="J387" s="18">
        <v>92696</v>
      </c>
      <c r="K387" s="14">
        <f>(I387/J387)*100000</f>
        <v>6.4727712091136622</v>
      </c>
      <c r="L387" s="6" t="str">
        <f>IF(K387=0,"Silencioso",IF(AND(K387&gt;0,K387&lt;100),"Baixa",IF(AND(K387&gt;=100,K387&lt;300),"Média",IF(K387&gt;=300,"Alta","Avaliar"))))</f>
        <v>Baixa</v>
      </c>
      <c r="M387" s="56"/>
      <c r="N387" s="56"/>
      <c r="O387" s="56"/>
      <c r="P387" s="27"/>
      <c r="Q387" s="27"/>
      <c r="R387" s="69"/>
    </row>
    <row r="388" spans="1:18" ht="15.75" x14ac:dyDescent="0.25">
      <c r="A388" s="16">
        <v>384</v>
      </c>
      <c r="B388" s="23">
        <v>313390</v>
      </c>
      <c r="C388" s="56" t="s">
        <v>41</v>
      </c>
      <c r="D388" s="23" t="s">
        <v>411</v>
      </c>
      <c r="E388" s="13">
        <v>0</v>
      </c>
      <c r="F388" s="13">
        <v>0</v>
      </c>
      <c r="G388" s="13">
        <v>0</v>
      </c>
      <c r="H388" s="13">
        <v>0</v>
      </c>
      <c r="I388" s="21">
        <f>E388+F388+G388+H388</f>
        <v>0</v>
      </c>
      <c r="J388" s="18">
        <v>5690</v>
      </c>
      <c r="K388" s="14">
        <f>(I388/J388)*100000</f>
        <v>0</v>
      </c>
      <c r="L388" s="6" t="str">
        <f>IF(K388=0,"Silencioso",IF(AND(K388&gt;0,K388&lt;100),"Baixa",IF(AND(K388&gt;=100,K388&lt;300),"Média",IF(K388&gt;=300,"Alta","Avaliar"))))</f>
        <v>Silencioso</v>
      </c>
      <c r="P388" s="27"/>
      <c r="Q388" s="27"/>
      <c r="R388" s="69"/>
    </row>
    <row r="389" spans="1:18" ht="15.75" x14ac:dyDescent="0.25">
      <c r="A389" s="16">
        <v>385</v>
      </c>
      <c r="B389" s="23">
        <v>313400</v>
      </c>
      <c r="C389" s="56" t="s">
        <v>30</v>
      </c>
      <c r="D389" s="23" t="s">
        <v>412</v>
      </c>
      <c r="E389" s="13">
        <v>0</v>
      </c>
      <c r="F389" s="13">
        <v>0</v>
      </c>
      <c r="G389" s="13">
        <v>0</v>
      </c>
      <c r="H389" s="13">
        <v>0</v>
      </c>
      <c r="I389" s="21">
        <f>E389+F389+G389+H389</f>
        <v>0</v>
      </c>
      <c r="J389" s="18">
        <v>15147</v>
      </c>
      <c r="K389" s="14">
        <f>(I389/J389)*100000</f>
        <v>0</v>
      </c>
      <c r="L389" s="6" t="str">
        <f>IF(K389=0,"Silencioso",IF(AND(K389&gt;0,K389&lt;100),"Baixa",IF(AND(K389&gt;=100,K389&lt;300),"Média",IF(K389&gt;=300,"Alta","Avaliar"))))</f>
        <v>Silencioso</v>
      </c>
      <c r="M389" s="69"/>
      <c r="N389" s="69"/>
      <c r="O389" s="69"/>
      <c r="P389" s="27"/>
      <c r="Q389" s="27"/>
      <c r="R389" s="69"/>
    </row>
    <row r="390" spans="1:18" ht="15.75" x14ac:dyDescent="0.25">
      <c r="A390" s="16">
        <v>386</v>
      </c>
      <c r="B390" s="23">
        <v>313410</v>
      </c>
      <c r="C390" s="56" t="s">
        <v>22</v>
      </c>
      <c r="D390" s="23" t="s">
        <v>413</v>
      </c>
      <c r="E390" s="13">
        <v>0</v>
      </c>
      <c r="F390" s="13">
        <v>0</v>
      </c>
      <c r="G390" s="13">
        <v>6</v>
      </c>
      <c r="H390" s="13">
        <v>0</v>
      </c>
      <c r="I390" s="21">
        <f>E390+F390+G390+H390</f>
        <v>6</v>
      </c>
      <c r="J390" s="18">
        <v>6120</v>
      </c>
      <c r="K390" s="14">
        <f>(I390/J390)*100000</f>
        <v>98.039215686274503</v>
      </c>
      <c r="L390" s="6" t="str">
        <f>IF(K390=0,"Silencioso",IF(AND(K390&gt;0,K390&lt;100),"Baixa",IF(AND(K390&gt;=100,K390&lt;300),"Média",IF(K390&gt;=300,"Alta","Avaliar"))))</f>
        <v>Baixa</v>
      </c>
      <c r="M390" s="56"/>
      <c r="N390" s="56"/>
      <c r="O390" s="56"/>
      <c r="P390" s="27"/>
      <c r="Q390" s="27"/>
      <c r="R390" s="69"/>
    </row>
    <row r="391" spans="1:18" ht="15.75" x14ac:dyDescent="0.25">
      <c r="A391" s="16">
        <v>387</v>
      </c>
      <c r="B391" s="23">
        <v>313420</v>
      </c>
      <c r="C391" s="56" t="s">
        <v>142</v>
      </c>
      <c r="D391" s="23" t="s">
        <v>142</v>
      </c>
      <c r="E391" s="13">
        <v>105</v>
      </c>
      <c r="F391" s="13">
        <v>82</v>
      </c>
      <c r="G391" s="13">
        <v>58</v>
      </c>
      <c r="H391" s="13">
        <v>29</v>
      </c>
      <c r="I391" s="21">
        <f>E391+F391+G391+H391</f>
        <v>274</v>
      </c>
      <c r="J391" s="18">
        <v>104526</v>
      </c>
      <c r="K391" s="14">
        <f>(I391/J391)*100000</f>
        <v>262.13573656315174</v>
      </c>
      <c r="L391" s="6" t="str">
        <f>IF(K391=0,"Silencioso",IF(AND(K391&gt;0,K391&lt;100),"Baixa",IF(AND(K391&gt;=100,K391&lt;300),"Média",IF(K391&gt;=300,"Alta","Avaliar"))))</f>
        <v>Média</v>
      </c>
      <c r="M391" s="56"/>
      <c r="N391" s="56"/>
      <c r="O391" s="56"/>
      <c r="P391" s="27"/>
      <c r="Q391" s="80"/>
      <c r="R391" s="69"/>
    </row>
    <row r="392" spans="1:18" ht="15.75" x14ac:dyDescent="0.25">
      <c r="A392" s="16">
        <v>388</v>
      </c>
      <c r="B392" s="23">
        <v>313430</v>
      </c>
      <c r="C392" s="56" t="s">
        <v>33</v>
      </c>
      <c r="D392" s="23" t="s">
        <v>414</v>
      </c>
      <c r="E392" s="13">
        <v>0</v>
      </c>
      <c r="F392" s="13">
        <v>0</v>
      </c>
      <c r="G392" s="13">
        <v>0</v>
      </c>
      <c r="H392" s="13">
        <v>0</v>
      </c>
      <c r="I392" s="21">
        <f>E392+F392+G392+H392</f>
        <v>0</v>
      </c>
      <c r="J392" s="18">
        <v>6213</v>
      </c>
      <c r="K392" s="14">
        <f>(I392/J392)*100000</f>
        <v>0</v>
      </c>
      <c r="L392" s="6" t="str">
        <f>IF(K392=0,"Silencioso",IF(AND(K392&gt;0,K392&lt;100),"Baixa",IF(AND(K392&gt;=100,K392&lt;300),"Média",IF(K392&gt;=300,"Alta","Avaliar"))))</f>
        <v>Silencioso</v>
      </c>
      <c r="P392" s="27"/>
      <c r="Q392" s="27"/>
      <c r="R392" s="69"/>
    </row>
    <row r="393" spans="1:18" ht="15.75" x14ac:dyDescent="0.25">
      <c r="A393" s="16">
        <v>389</v>
      </c>
      <c r="B393" s="23">
        <v>313440</v>
      </c>
      <c r="C393" s="56" t="s">
        <v>24</v>
      </c>
      <c r="D393" s="23" t="s">
        <v>415</v>
      </c>
      <c r="E393" s="13">
        <v>3</v>
      </c>
      <c r="F393" s="13">
        <v>6</v>
      </c>
      <c r="G393" s="13">
        <v>6</v>
      </c>
      <c r="H393" s="13">
        <v>0</v>
      </c>
      <c r="I393" s="21">
        <f>E393+F393+G393+H393</f>
        <v>15</v>
      </c>
      <c r="J393" s="18">
        <v>38484</v>
      </c>
      <c r="K393" s="14">
        <f>(I393/J393)*100000</f>
        <v>38.977237293420643</v>
      </c>
      <c r="L393" s="6" t="str">
        <f>IF(K393=0,"Silencioso",IF(AND(K393&gt;0,K393&lt;100),"Baixa",IF(AND(K393&gt;=100,K393&lt;300),"Média",IF(K393&gt;=300,"Alta","Avaliar"))))</f>
        <v>Baixa</v>
      </c>
      <c r="P393" s="27"/>
      <c r="Q393" s="27"/>
      <c r="R393" s="69"/>
    </row>
    <row r="394" spans="1:18" ht="15.75" x14ac:dyDescent="0.25">
      <c r="A394" s="16">
        <v>390</v>
      </c>
      <c r="B394" s="23">
        <v>313450</v>
      </c>
      <c r="C394" s="56" t="s">
        <v>33</v>
      </c>
      <c r="D394" s="23" t="s">
        <v>416</v>
      </c>
      <c r="E394" s="13">
        <v>0</v>
      </c>
      <c r="F394" s="13">
        <v>0</v>
      </c>
      <c r="G394" s="13">
        <v>0</v>
      </c>
      <c r="H394" s="13">
        <v>0</v>
      </c>
      <c r="I394" s="21">
        <f>E394+F394+G394+H394</f>
        <v>0</v>
      </c>
      <c r="J394" s="18">
        <v>3926</v>
      </c>
      <c r="K394" s="14">
        <f>(I394/J394)*100000</f>
        <v>0</v>
      </c>
      <c r="L394" s="6" t="str">
        <f>IF(K394=0,"Silencioso",IF(AND(K394&gt;0,K394&lt;100),"Baixa",IF(AND(K394&gt;=100,K394&lt;300),"Média",IF(K394&gt;=300,"Alta","Avaliar"))))</f>
        <v>Silencioso</v>
      </c>
      <c r="P394" s="27"/>
      <c r="Q394" s="27"/>
      <c r="R394" s="69"/>
    </row>
    <row r="395" spans="1:18" ht="15.75" x14ac:dyDescent="0.25">
      <c r="A395" s="16">
        <v>391</v>
      </c>
      <c r="B395" s="23">
        <v>313460</v>
      </c>
      <c r="C395" s="56" t="s">
        <v>98</v>
      </c>
      <c r="D395" s="23" t="s">
        <v>417</v>
      </c>
      <c r="E395" s="13">
        <v>1</v>
      </c>
      <c r="F395" s="13">
        <v>2</v>
      </c>
      <c r="G395" s="13">
        <v>8</v>
      </c>
      <c r="H395" s="13">
        <v>21</v>
      </c>
      <c r="I395" s="21">
        <f>E395+F395+G395+H395</f>
        <v>32</v>
      </c>
      <c r="J395" s="18">
        <v>19545</v>
      </c>
      <c r="K395" s="14">
        <f>(I395/J395)*100000</f>
        <v>163.72473778459963</v>
      </c>
      <c r="L395" s="6" t="str">
        <f>IF(K395=0,"Silencioso",IF(AND(K395&gt;0,K395&lt;100),"Baixa",IF(AND(K395&gt;=100,K395&lt;300),"Média",IF(K395&gt;=300,"Alta","Avaliar"))))</f>
        <v>Média</v>
      </c>
      <c r="P395" s="27"/>
      <c r="Q395" s="80"/>
      <c r="R395" s="69"/>
    </row>
    <row r="396" spans="1:18" ht="15.75" x14ac:dyDescent="0.25">
      <c r="A396" s="16">
        <v>392</v>
      </c>
      <c r="B396" s="23">
        <v>313470</v>
      </c>
      <c r="C396" s="56" t="s">
        <v>30</v>
      </c>
      <c r="D396" s="23" t="s">
        <v>418</v>
      </c>
      <c r="E396" s="13">
        <v>0</v>
      </c>
      <c r="F396" s="13">
        <v>0</v>
      </c>
      <c r="G396" s="13">
        <v>0</v>
      </c>
      <c r="H396" s="13">
        <v>0</v>
      </c>
      <c r="I396" s="21">
        <f>E396+F396+G396+H396</f>
        <v>0</v>
      </c>
      <c r="J396" s="18">
        <v>12561</v>
      </c>
      <c r="K396" s="14">
        <f>(I396/J396)*100000</f>
        <v>0</v>
      </c>
      <c r="L396" s="6" t="str">
        <f>IF(K396=0,"Silencioso",IF(AND(K396&gt;0,K396&lt;100),"Baixa",IF(AND(K396&gt;=100,K396&lt;300),"Média",IF(K396&gt;=300,"Alta","Avaliar"))))</f>
        <v>Silencioso</v>
      </c>
      <c r="M396" s="17"/>
      <c r="N396" s="17"/>
      <c r="O396" s="17"/>
      <c r="P396" s="27"/>
      <c r="Q396" s="27"/>
      <c r="R396" s="69"/>
    </row>
    <row r="397" spans="1:18" ht="15.75" x14ac:dyDescent="0.25">
      <c r="A397" s="16">
        <v>393</v>
      </c>
      <c r="B397" s="23">
        <v>313480</v>
      </c>
      <c r="C397" s="56" t="s">
        <v>45</v>
      </c>
      <c r="D397" s="23" t="s">
        <v>419</v>
      </c>
      <c r="E397" s="13">
        <v>0</v>
      </c>
      <c r="F397" s="13">
        <v>0</v>
      </c>
      <c r="G397" s="13">
        <v>0</v>
      </c>
      <c r="H397" s="13">
        <v>0</v>
      </c>
      <c r="I397" s="21">
        <f>E397+F397+G397+H397</f>
        <v>0</v>
      </c>
      <c r="J397" s="18">
        <v>7809</v>
      </c>
      <c r="K397" s="14">
        <f>(I397/J397)*100000</f>
        <v>0</v>
      </c>
      <c r="L397" s="6" t="str">
        <f>IF(K397=0,"Silencioso",IF(AND(K397&gt;0,K397&lt;100),"Baixa",IF(AND(K397&gt;=100,K397&lt;300),"Média",IF(K397&gt;=300,"Alta","Avaliar"))))</f>
        <v>Silencioso</v>
      </c>
      <c r="P397" s="27"/>
      <c r="Q397" s="27"/>
      <c r="R397" s="69"/>
    </row>
    <row r="398" spans="1:18" ht="15.75" x14ac:dyDescent="0.25">
      <c r="A398" s="16">
        <v>394</v>
      </c>
      <c r="B398" s="23">
        <v>313490</v>
      </c>
      <c r="C398" s="56" t="s">
        <v>36</v>
      </c>
      <c r="D398" s="23" t="s">
        <v>420</v>
      </c>
      <c r="E398" s="13">
        <v>0</v>
      </c>
      <c r="F398" s="13">
        <v>1</v>
      </c>
      <c r="G398" s="13">
        <v>0</v>
      </c>
      <c r="H398" s="13">
        <v>0</v>
      </c>
      <c r="I398" s="21">
        <f>E398+F398+G398+H398</f>
        <v>1</v>
      </c>
      <c r="J398" s="18">
        <v>25453</v>
      </c>
      <c r="K398" s="14">
        <f>(I398/J398)*100000</f>
        <v>3.9288099634620672</v>
      </c>
      <c r="L398" s="6" t="str">
        <f>IF(K398=0,"Silencioso",IF(AND(K398&gt;0,K398&lt;100),"Baixa",IF(AND(K398&gt;=100,K398&lt;300),"Média",IF(K398&gt;=300,"Alta","Avaliar"))))</f>
        <v>Baixa</v>
      </c>
      <c r="M398" s="68"/>
      <c r="N398" s="68"/>
      <c r="O398" s="68"/>
      <c r="P398" s="27"/>
      <c r="Q398" s="27"/>
      <c r="R398" s="69"/>
    </row>
    <row r="399" spans="1:18" ht="15.75" x14ac:dyDescent="0.25">
      <c r="A399" s="16">
        <v>395</v>
      </c>
      <c r="B399" s="23">
        <v>313500</v>
      </c>
      <c r="C399" s="56" t="s">
        <v>20</v>
      </c>
      <c r="D399" s="23" t="s">
        <v>421</v>
      </c>
      <c r="E399" s="13">
        <v>0</v>
      </c>
      <c r="F399" s="13">
        <v>0</v>
      </c>
      <c r="G399" s="13">
        <v>1</v>
      </c>
      <c r="H399" s="13">
        <v>0</v>
      </c>
      <c r="I399" s="21">
        <f>E399+F399+G399+H399</f>
        <v>1</v>
      </c>
      <c r="J399" s="18">
        <v>3158</v>
      </c>
      <c r="K399" s="14">
        <f>(I399/J399)*100000</f>
        <v>31.665611146295124</v>
      </c>
      <c r="L399" s="6" t="str">
        <f>IF(K399=0,"Silencioso",IF(AND(K399&gt;0,K399&lt;100),"Baixa",IF(AND(K399&gt;=100,K399&lt;300),"Média",IF(K399&gt;=300,"Alta","Avaliar"))))</f>
        <v>Baixa</v>
      </c>
      <c r="M399" s="17"/>
      <c r="N399" s="17"/>
      <c r="O399" s="17"/>
      <c r="P399" s="27"/>
      <c r="Q399" s="27"/>
      <c r="R399" s="69"/>
    </row>
    <row r="400" spans="1:18" ht="15.75" x14ac:dyDescent="0.25">
      <c r="A400" s="16">
        <v>396</v>
      </c>
      <c r="B400" s="23">
        <v>313505</v>
      </c>
      <c r="C400" s="56" t="s">
        <v>102</v>
      </c>
      <c r="D400" s="23" t="s">
        <v>422</v>
      </c>
      <c r="E400" s="13">
        <v>0</v>
      </c>
      <c r="F400" s="13">
        <v>0</v>
      </c>
      <c r="G400" s="13">
        <v>0</v>
      </c>
      <c r="H400" s="13">
        <v>0</v>
      </c>
      <c r="I400" s="21">
        <f>E400+F400+G400+H400</f>
        <v>0</v>
      </c>
      <c r="J400" s="18">
        <v>37939</v>
      </c>
      <c r="K400" s="14">
        <f>(I400/J400)*100000</f>
        <v>0</v>
      </c>
      <c r="L400" s="6" t="str">
        <f>IF(K400=0,"Silencioso",IF(AND(K400&gt;0,K400&lt;100),"Baixa",IF(AND(K400&gt;=100,K400&lt;300),"Média",IF(K400&gt;=300,"Alta","Avaliar"))))</f>
        <v>Silencioso</v>
      </c>
      <c r="M400" s="69"/>
      <c r="N400" s="69"/>
      <c r="O400" s="69"/>
      <c r="P400" s="27"/>
      <c r="Q400" s="27"/>
      <c r="R400" s="69"/>
    </row>
    <row r="401" spans="1:18" ht="15.75" x14ac:dyDescent="0.25">
      <c r="A401" s="16">
        <v>397</v>
      </c>
      <c r="B401" s="23">
        <v>313507</v>
      </c>
      <c r="C401" s="56" t="s">
        <v>22</v>
      </c>
      <c r="D401" s="23" t="s">
        <v>423</v>
      </c>
      <c r="E401" s="13">
        <v>0</v>
      </c>
      <c r="F401" s="13">
        <v>0</v>
      </c>
      <c r="G401" s="13">
        <v>0</v>
      </c>
      <c r="H401" s="13">
        <v>0</v>
      </c>
      <c r="I401" s="21">
        <f>E401+F401+G401+H401</f>
        <v>0</v>
      </c>
      <c r="J401" s="18">
        <v>5414</v>
      </c>
      <c r="K401" s="14">
        <f>(I401/J401)*100000</f>
        <v>0</v>
      </c>
      <c r="L401" s="6" t="str">
        <f>IF(K401=0,"Silencioso",IF(AND(K401&gt;0,K401&lt;100),"Baixa",IF(AND(K401&gt;=100,K401&lt;300),"Média",IF(K401&gt;=300,"Alta","Avaliar"))))</f>
        <v>Silencioso</v>
      </c>
      <c r="P401" s="27"/>
      <c r="Q401" s="27"/>
      <c r="R401" s="69"/>
    </row>
    <row r="402" spans="1:18" ht="15.75" x14ac:dyDescent="0.25">
      <c r="A402" s="16">
        <v>398</v>
      </c>
      <c r="B402" s="23">
        <v>313510</v>
      </c>
      <c r="C402" s="56" t="s">
        <v>102</v>
      </c>
      <c r="D402" s="23" t="s">
        <v>424</v>
      </c>
      <c r="E402" s="13">
        <v>22</v>
      </c>
      <c r="F402" s="13">
        <v>28</v>
      </c>
      <c r="G402" s="13">
        <v>29</v>
      </c>
      <c r="H402" s="13">
        <v>27</v>
      </c>
      <c r="I402" s="21">
        <f>E402+F402+G402+H402</f>
        <v>106</v>
      </c>
      <c r="J402" s="18">
        <v>71653</v>
      </c>
      <c r="K402" s="14">
        <f>(I402/J402)*100000</f>
        <v>147.93518764043375</v>
      </c>
      <c r="L402" s="6" t="str">
        <f>IF(K402=0,"Silencioso",IF(AND(K402&gt;0,K402&lt;100),"Baixa",IF(AND(K402&gt;=100,K402&lt;300),"Média",IF(K402&gt;=300,"Alta","Avaliar"))))</f>
        <v>Média</v>
      </c>
      <c r="M402" s="69"/>
      <c r="N402" s="69"/>
      <c r="O402" s="69"/>
      <c r="P402" s="27"/>
      <c r="Q402" s="80"/>
      <c r="R402" s="69"/>
    </row>
    <row r="403" spans="1:18" ht="15.75" x14ac:dyDescent="0.25">
      <c r="A403" s="16">
        <v>399</v>
      </c>
      <c r="B403" s="23">
        <v>313520</v>
      </c>
      <c r="C403" s="56" t="s">
        <v>121</v>
      </c>
      <c r="D403" s="23" t="s">
        <v>121</v>
      </c>
      <c r="E403" s="13">
        <v>66</v>
      </c>
      <c r="F403" s="13">
        <v>102</v>
      </c>
      <c r="G403" s="13">
        <v>81</v>
      </c>
      <c r="H403" s="13">
        <v>31</v>
      </c>
      <c r="I403" s="21">
        <f>E403+F403+G403+H403</f>
        <v>280</v>
      </c>
      <c r="J403" s="18">
        <v>68584</v>
      </c>
      <c r="K403" s="14">
        <f>(I403/J403)*100000</f>
        <v>408.2584859442436</v>
      </c>
      <c r="L403" s="6" t="str">
        <f>IF(K403=0,"Silencioso",IF(AND(K403&gt;0,K403&lt;100),"Baixa",IF(AND(K403&gt;=100,K403&lt;300),"Média",IF(K403&gt;=300,"Alta","Avaliar"))))</f>
        <v>Alta</v>
      </c>
      <c r="M403" s="56"/>
      <c r="N403" s="56"/>
      <c r="O403" s="56"/>
      <c r="P403" s="27"/>
      <c r="Q403" s="80"/>
      <c r="R403" s="69"/>
    </row>
    <row r="404" spans="1:18" ht="15.75" x14ac:dyDescent="0.25">
      <c r="A404" s="16">
        <v>400</v>
      </c>
      <c r="B404" s="23">
        <v>313530</v>
      </c>
      <c r="C404" s="56" t="s">
        <v>26</v>
      </c>
      <c r="D404" s="23" t="s">
        <v>425</v>
      </c>
      <c r="E404" s="13">
        <v>1</v>
      </c>
      <c r="F404" s="13">
        <v>1</v>
      </c>
      <c r="G404" s="13">
        <v>1</v>
      </c>
      <c r="H404" s="13">
        <v>0</v>
      </c>
      <c r="I404" s="21">
        <f>E404+F404+G404+H404</f>
        <v>3</v>
      </c>
      <c r="J404" s="18">
        <v>4308</v>
      </c>
      <c r="K404" s="14">
        <f>(I404/J404)*100000</f>
        <v>69.637883008356553</v>
      </c>
      <c r="L404" s="6" t="str">
        <f>IF(K404=0,"Silencioso",IF(AND(K404&gt;0,K404&lt;100),"Baixa",IF(AND(K404&gt;=100,K404&lt;300),"Média",IF(K404&gt;=300,"Alta","Avaliar"))))</f>
        <v>Baixa</v>
      </c>
      <c r="M404" s="56"/>
      <c r="N404" s="56"/>
      <c r="O404" s="56"/>
      <c r="P404" s="27"/>
      <c r="Q404" s="27"/>
      <c r="R404" s="69"/>
    </row>
    <row r="405" spans="1:18" ht="15.75" x14ac:dyDescent="0.25">
      <c r="A405" s="16">
        <v>401</v>
      </c>
      <c r="B405" s="23">
        <v>313535</v>
      </c>
      <c r="C405" s="56" t="s">
        <v>121</v>
      </c>
      <c r="D405" s="23" t="s">
        <v>426</v>
      </c>
      <c r="E405" s="13">
        <v>4</v>
      </c>
      <c r="F405" s="13">
        <v>19</v>
      </c>
      <c r="G405" s="13">
        <v>26</v>
      </c>
      <c r="H405" s="13">
        <v>7</v>
      </c>
      <c r="I405" s="21">
        <f>E405+F405+G405+H405</f>
        <v>56</v>
      </c>
      <c r="J405" s="18">
        <v>8683</v>
      </c>
      <c r="K405" s="14">
        <f>(I405/J405)*100000</f>
        <v>644.93838535068528</v>
      </c>
      <c r="L405" s="6" t="str">
        <f>IF(K405=0,"Silencioso",IF(AND(K405&gt;0,K405&lt;100),"Baixa",IF(AND(K405&gt;=100,K405&lt;300),"Média",IF(K405&gt;=300,"Alta","Avaliar"))))</f>
        <v>Alta</v>
      </c>
      <c r="P405" s="27"/>
      <c r="Q405" s="80"/>
      <c r="R405" s="69"/>
    </row>
    <row r="406" spans="1:18" ht="15.75" x14ac:dyDescent="0.25">
      <c r="A406" s="16">
        <v>402</v>
      </c>
      <c r="B406" s="23">
        <v>313540</v>
      </c>
      <c r="C406" s="56" t="s">
        <v>41</v>
      </c>
      <c r="D406" s="23" t="s">
        <v>427</v>
      </c>
      <c r="E406" s="13">
        <v>5</v>
      </c>
      <c r="F406" s="13">
        <v>4</v>
      </c>
      <c r="G406" s="13">
        <v>7</v>
      </c>
      <c r="H406" s="13">
        <v>2</v>
      </c>
      <c r="I406" s="21">
        <f>E406+F406+G406+H406</f>
        <v>18</v>
      </c>
      <c r="J406" s="18">
        <v>5209</v>
      </c>
      <c r="K406" s="14">
        <f>(I406/J406)*100000</f>
        <v>345.5557688615857</v>
      </c>
      <c r="L406" s="6" t="str">
        <f>IF(K406=0,"Silencioso",IF(AND(K406&gt;0,K406&lt;100),"Baixa",IF(AND(K406&gt;=100,K406&lt;300),"Média",IF(K406&gt;=300,"Alta","Avaliar"))))</f>
        <v>Alta</v>
      </c>
      <c r="M406" s="56"/>
      <c r="N406" s="56"/>
      <c r="O406" s="56"/>
      <c r="P406" s="27"/>
      <c r="Q406" s="80"/>
      <c r="R406" s="69"/>
    </row>
    <row r="407" spans="1:18" ht="15.75" x14ac:dyDescent="0.25">
      <c r="A407" s="16">
        <v>403</v>
      </c>
      <c r="B407" s="23">
        <v>313545</v>
      </c>
      <c r="C407" s="56" t="s">
        <v>53</v>
      </c>
      <c r="D407" s="23" t="s">
        <v>428</v>
      </c>
      <c r="E407" s="13">
        <v>0</v>
      </c>
      <c r="F407" s="13">
        <v>0</v>
      </c>
      <c r="G407" s="13">
        <v>0</v>
      </c>
      <c r="H407" s="13">
        <v>0</v>
      </c>
      <c r="I407" s="21">
        <f>E407+F407+G407+H407</f>
        <v>0</v>
      </c>
      <c r="J407" s="18">
        <v>7672</v>
      </c>
      <c r="K407" s="14">
        <f>(I407/J407)*100000</f>
        <v>0</v>
      </c>
      <c r="L407" s="6" t="str">
        <f>IF(K407=0,"Silencioso",IF(AND(K407&gt;0,K407&lt;100),"Baixa",IF(AND(K407&gt;=100,K407&lt;300),"Média",IF(K407&gt;=300,"Alta","Avaliar"))))</f>
        <v>Silencioso</v>
      </c>
      <c r="M407" s="56"/>
      <c r="N407" s="56"/>
      <c r="O407" s="56"/>
      <c r="P407" s="27"/>
      <c r="Q407" s="27"/>
      <c r="R407" s="69"/>
    </row>
    <row r="408" spans="1:18" ht="15.75" x14ac:dyDescent="0.25">
      <c r="A408" s="16">
        <v>404</v>
      </c>
      <c r="B408" s="23">
        <v>313550</v>
      </c>
      <c r="C408" s="56" t="s">
        <v>17</v>
      </c>
      <c r="D408" s="23" t="s">
        <v>429</v>
      </c>
      <c r="E408" s="13">
        <v>0</v>
      </c>
      <c r="F408" s="13">
        <v>0</v>
      </c>
      <c r="G408" s="13">
        <v>0</v>
      </c>
      <c r="H408" s="13">
        <v>0</v>
      </c>
      <c r="I408" s="21">
        <f>E408+F408+G408+H408</f>
        <v>0</v>
      </c>
      <c r="J408" s="18">
        <v>12859</v>
      </c>
      <c r="K408" s="14">
        <f>(I408/J408)*100000</f>
        <v>0</v>
      </c>
      <c r="L408" s="6" t="str">
        <f>IF(K408=0,"Silencioso",IF(AND(K408&gt;0,K408&lt;100),"Baixa",IF(AND(K408&gt;=100,K408&lt;300),"Média",IF(K408&gt;=300,"Alta","Avaliar"))))</f>
        <v>Silencioso</v>
      </c>
      <c r="P408" s="27"/>
      <c r="Q408" s="27"/>
      <c r="R408" s="69"/>
    </row>
    <row r="409" spans="1:18" ht="15.75" x14ac:dyDescent="0.25">
      <c r="A409" s="16">
        <v>405</v>
      </c>
      <c r="B409" s="23">
        <v>313560</v>
      </c>
      <c r="C409" s="56" t="s">
        <v>102</v>
      </c>
      <c r="D409" s="23" t="s">
        <v>430</v>
      </c>
      <c r="E409" s="13">
        <v>11</v>
      </c>
      <c r="F409" s="13">
        <v>13</v>
      </c>
      <c r="G409" s="13">
        <v>22</v>
      </c>
      <c r="H409" s="13">
        <v>32</v>
      </c>
      <c r="I409" s="21">
        <f>E409+F409+G409+H409</f>
        <v>78</v>
      </c>
      <c r="J409" s="18">
        <v>7890</v>
      </c>
      <c r="K409" s="14">
        <f>(I409/J409)*100000</f>
        <v>988.59315589353605</v>
      </c>
      <c r="L409" s="6" t="str">
        <f>IF(K409=0,"Silencioso",IF(AND(K409&gt;0,K409&lt;100),"Baixa",IF(AND(K409&gt;=100,K409&lt;300),"Média",IF(K409&gt;=300,"Alta","Avaliar"))))</f>
        <v>Alta</v>
      </c>
      <c r="M409" s="69"/>
      <c r="N409" s="69"/>
      <c r="O409" s="69"/>
      <c r="P409" s="27"/>
      <c r="Q409" s="80"/>
      <c r="R409" s="69"/>
    </row>
    <row r="410" spans="1:18" ht="15.75" x14ac:dyDescent="0.25">
      <c r="A410" s="16">
        <v>406</v>
      </c>
      <c r="B410" s="23">
        <v>313570</v>
      </c>
      <c r="C410" s="56" t="s">
        <v>11</v>
      </c>
      <c r="D410" s="23" t="s">
        <v>431</v>
      </c>
      <c r="E410" s="13">
        <v>0</v>
      </c>
      <c r="F410" s="13">
        <v>0</v>
      </c>
      <c r="G410" s="13">
        <v>0</v>
      </c>
      <c r="H410" s="13">
        <v>1</v>
      </c>
      <c r="I410" s="21">
        <f>E410+F410+G410+H410</f>
        <v>1</v>
      </c>
      <c r="J410" s="18">
        <v>5319</v>
      </c>
      <c r="K410" s="14">
        <f>(I410/J410)*100000</f>
        <v>18.800526414739615</v>
      </c>
      <c r="L410" s="6" t="str">
        <f>IF(K410=0,"Silencioso",IF(AND(K410&gt;0,K410&lt;100),"Baixa",IF(AND(K410&gt;=100,K410&lt;300),"Média",IF(K410&gt;=300,"Alta","Avaliar"))))</f>
        <v>Baixa</v>
      </c>
      <c r="M410" s="69"/>
      <c r="N410" s="69"/>
      <c r="O410" s="69"/>
      <c r="P410" s="27"/>
      <c r="Q410" s="27"/>
      <c r="R410" s="69"/>
    </row>
    <row r="411" spans="1:18" ht="15.75" x14ac:dyDescent="0.25">
      <c r="A411" s="16">
        <v>407</v>
      </c>
      <c r="B411" s="23">
        <v>313580</v>
      </c>
      <c r="C411" s="56" t="s">
        <v>30</v>
      </c>
      <c r="D411" s="23" t="s">
        <v>432</v>
      </c>
      <c r="E411" s="13">
        <v>0</v>
      </c>
      <c r="F411" s="13">
        <v>0</v>
      </c>
      <c r="G411" s="13">
        <v>0</v>
      </c>
      <c r="H411" s="13">
        <v>0</v>
      </c>
      <c r="I411" s="21">
        <f>E411+F411+G411+H411</f>
        <v>0</v>
      </c>
      <c r="J411" s="18">
        <v>25560</v>
      </c>
      <c r="K411" s="14">
        <f>(I411/J411)*100000</f>
        <v>0</v>
      </c>
      <c r="L411" s="6" t="str">
        <f>IF(K411=0,"Silencioso",IF(AND(K411&gt;0,K411&lt;100),"Baixa",IF(AND(K411&gt;=100,K411&lt;300),"Média",IF(K411&gt;=300,"Alta","Avaliar"))))</f>
        <v>Silencioso</v>
      </c>
      <c r="M411" s="69"/>
      <c r="N411" s="69"/>
      <c r="O411" s="69"/>
      <c r="P411" s="27"/>
      <c r="Q411" s="27"/>
      <c r="R411" s="69"/>
    </row>
    <row r="412" spans="1:18" ht="15.75" x14ac:dyDescent="0.25">
      <c r="A412" s="16">
        <v>408</v>
      </c>
      <c r="B412" s="23">
        <v>313590</v>
      </c>
      <c r="C412" s="56" t="s">
        <v>33</v>
      </c>
      <c r="D412" s="23" t="s">
        <v>433</v>
      </c>
      <c r="E412" s="13">
        <v>0</v>
      </c>
      <c r="F412" s="13">
        <v>0</v>
      </c>
      <c r="G412" s="13">
        <v>0</v>
      </c>
      <c r="H412" s="13">
        <v>0</v>
      </c>
      <c r="I412" s="21">
        <f>E412+F412+G412+H412</f>
        <v>0</v>
      </c>
      <c r="J412" s="18">
        <v>4898</v>
      </c>
      <c r="K412" s="14">
        <f>(I412/J412)*100000</f>
        <v>0</v>
      </c>
      <c r="L412" s="6" t="str">
        <f>IF(K412=0,"Silencioso",IF(AND(K412&gt;0,K412&lt;100),"Baixa",IF(AND(K412&gt;=100,K412&lt;300),"Média",IF(K412&gt;=300,"Alta","Avaliar"))))</f>
        <v>Silencioso</v>
      </c>
      <c r="M412" s="69"/>
      <c r="N412" s="69"/>
      <c r="O412" s="69"/>
      <c r="P412" s="27"/>
      <c r="Q412" s="27"/>
      <c r="R412" s="69"/>
    </row>
    <row r="413" spans="1:18" ht="15.75" x14ac:dyDescent="0.25">
      <c r="A413" s="16">
        <v>409</v>
      </c>
      <c r="B413" s="23">
        <v>313600</v>
      </c>
      <c r="C413" s="56" t="s">
        <v>30</v>
      </c>
      <c r="D413" s="23" t="s">
        <v>434</v>
      </c>
      <c r="E413" s="13">
        <v>0</v>
      </c>
      <c r="F413" s="13">
        <v>0</v>
      </c>
      <c r="G413" s="13">
        <v>0</v>
      </c>
      <c r="H413" s="13">
        <v>0</v>
      </c>
      <c r="I413" s="21">
        <f>E413+F413+G413+H413</f>
        <v>0</v>
      </c>
      <c r="J413" s="18">
        <v>15634</v>
      </c>
      <c r="K413" s="14">
        <f>(I413/J413)*100000</f>
        <v>0</v>
      </c>
      <c r="L413" s="6" t="str">
        <f>IF(K413=0,"Silencioso",IF(AND(K413&gt;0,K413&lt;100),"Baixa",IF(AND(K413&gt;=100,K413&lt;300),"Média",IF(K413&gt;=300,"Alta","Avaliar"))))</f>
        <v>Silencioso</v>
      </c>
      <c r="P413" s="27"/>
      <c r="Q413" s="27"/>
      <c r="R413" s="69"/>
    </row>
    <row r="414" spans="1:18" ht="15.75" x14ac:dyDescent="0.25">
      <c r="A414" s="16">
        <v>410</v>
      </c>
      <c r="B414" s="23">
        <v>313610</v>
      </c>
      <c r="C414" s="56" t="s">
        <v>20</v>
      </c>
      <c r="D414" s="23" t="s">
        <v>435</v>
      </c>
      <c r="E414" s="13">
        <v>1</v>
      </c>
      <c r="F414" s="13">
        <v>0</v>
      </c>
      <c r="G414" s="13">
        <v>0</v>
      </c>
      <c r="H414" s="13">
        <v>0</v>
      </c>
      <c r="I414" s="21">
        <f>E414+F414+G414+H414</f>
        <v>1</v>
      </c>
      <c r="J414" s="18">
        <v>4996</v>
      </c>
      <c r="K414" s="14">
        <f>(I414/J414)*100000</f>
        <v>20.016012810248196</v>
      </c>
      <c r="L414" s="6" t="str">
        <f>IF(K414=0,"Silencioso",IF(AND(K414&gt;0,K414&lt;100),"Baixa",IF(AND(K414&gt;=100,K414&lt;300),"Média",IF(K414&gt;=300,"Alta","Avaliar"))))</f>
        <v>Baixa</v>
      </c>
      <c r="M414" s="56"/>
      <c r="N414" s="56"/>
      <c r="O414" s="56"/>
      <c r="P414" s="27"/>
      <c r="Q414" s="27"/>
      <c r="R414" s="69"/>
    </row>
    <row r="415" spans="1:18" ht="15.75" x14ac:dyDescent="0.25">
      <c r="A415" s="16">
        <v>411</v>
      </c>
      <c r="B415" s="23">
        <v>313620</v>
      </c>
      <c r="C415" s="56" t="s">
        <v>90</v>
      </c>
      <c r="D415" s="23" t="s">
        <v>436</v>
      </c>
      <c r="E415" s="13">
        <v>0</v>
      </c>
      <c r="F415" s="13">
        <v>1</v>
      </c>
      <c r="G415" s="13">
        <v>1</v>
      </c>
      <c r="H415" s="13">
        <v>3</v>
      </c>
      <c r="I415" s="21">
        <f>E415+F415+G415+H415</f>
        <v>5</v>
      </c>
      <c r="J415" s="18">
        <v>79590</v>
      </c>
      <c r="K415" s="14">
        <f>(I415/J415)*100000</f>
        <v>6.2821962558110309</v>
      </c>
      <c r="L415" s="6" t="str">
        <f>IF(K415=0,"Silencioso",IF(AND(K415&gt;0,K415&lt;100),"Baixa",IF(AND(K415&gt;=100,K415&lt;300),"Média",IF(K415&gt;=300,"Alta","Avaliar"))))</f>
        <v>Baixa</v>
      </c>
      <c r="P415" s="27"/>
      <c r="Q415" s="27"/>
      <c r="R415" s="69"/>
    </row>
    <row r="416" spans="1:18" ht="15.75" x14ac:dyDescent="0.25">
      <c r="A416" s="16">
        <v>412</v>
      </c>
      <c r="B416" s="23">
        <v>313630</v>
      </c>
      <c r="C416" s="56" t="s">
        <v>71</v>
      </c>
      <c r="D416" s="23" t="s">
        <v>437</v>
      </c>
      <c r="E416" s="13">
        <v>72</v>
      </c>
      <c r="F416" s="13">
        <v>58</v>
      </c>
      <c r="G416" s="13">
        <v>51</v>
      </c>
      <c r="H416" s="13">
        <v>30</v>
      </c>
      <c r="I416" s="21">
        <f>E416+F416+G416+H416</f>
        <v>211</v>
      </c>
      <c r="J416" s="18">
        <v>48751</v>
      </c>
      <c r="K416" s="14">
        <f>(I416/J416)*100000</f>
        <v>432.81163463313578</v>
      </c>
      <c r="L416" s="6" t="str">
        <f>IF(K416=0,"Silencioso",IF(AND(K416&gt;0,K416&lt;100),"Baixa",IF(AND(K416&gt;=100,K416&lt;300),"Média",IF(K416&gt;=300,"Alta","Avaliar"))))</f>
        <v>Alta</v>
      </c>
      <c r="M416" s="17"/>
      <c r="N416" s="17"/>
      <c r="O416" s="17"/>
      <c r="P416" s="27"/>
      <c r="Q416" s="80"/>
      <c r="R416" s="69"/>
    </row>
    <row r="417" spans="1:18" ht="15.75" x14ac:dyDescent="0.25">
      <c r="A417" s="16">
        <v>413</v>
      </c>
      <c r="B417" s="23">
        <v>313640</v>
      </c>
      <c r="C417" s="56" t="s">
        <v>102</v>
      </c>
      <c r="D417" s="23" t="s">
        <v>438</v>
      </c>
      <c r="E417" s="13">
        <v>2</v>
      </c>
      <c r="F417" s="13">
        <v>4</v>
      </c>
      <c r="G417" s="13">
        <v>1</v>
      </c>
      <c r="H417" s="13">
        <v>2</v>
      </c>
      <c r="I417" s="21">
        <f>E417+F417+G417+H417</f>
        <v>9</v>
      </c>
      <c r="J417" s="18">
        <v>4669</v>
      </c>
      <c r="K417" s="14">
        <f>(I417/J417)*100000</f>
        <v>192.7607624759049</v>
      </c>
      <c r="L417" s="6" t="str">
        <f>IF(K417=0,"Silencioso",IF(AND(K417&gt;0,K417&lt;100),"Baixa",IF(AND(K417&gt;=100,K417&lt;300),"Média",IF(K417&gt;=300,"Alta","Avaliar"))))</f>
        <v>Média</v>
      </c>
      <c r="P417" s="27"/>
      <c r="Q417" s="80"/>
      <c r="R417" s="69"/>
    </row>
    <row r="418" spans="1:18" ht="15.75" x14ac:dyDescent="0.25">
      <c r="A418" s="16">
        <v>414</v>
      </c>
      <c r="B418" s="23">
        <v>313650</v>
      </c>
      <c r="C418" s="56" t="s">
        <v>30</v>
      </c>
      <c r="D418" s="23" t="s">
        <v>439</v>
      </c>
      <c r="E418" s="13">
        <v>0</v>
      </c>
      <c r="F418" s="13">
        <v>0</v>
      </c>
      <c r="G418" s="13">
        <v>0</v>
      </c>
      <c r="H418" s="13">
        <v>0</v>
      </c>
      <c r="I418" s="21">
        <f>E418+F418+G418+H418</f>
        <v>0</v>
      </c>
      <c r="J418" s="18">
        <v>10901</v>
      </c>
      <c r="K418" s="14">
        <f>(I418/J418)*100000</f>
        <v>0</v>
      </c>
      <c r="L418" s="6" t="str">
        <f>IF(K418=0,"Silencioso",IF(AND(K418&gt;0,K418&lt;100),"Baixa",IF(AND(K418&gt;=100,K418&lt;300),"Média",IF(K418&gt;=300,"Alta","Avaliar"))))</f>
        <v>Silencioso</v>
      </c>
      <c r="M418" s="69"/>
      <c r="N418" s="69"/>
      <c r="O418" s="69"/>
      <c r="P418" s="27"/>
      <c r="Q418" s="27"/>
      <c r="R418" s="69"/>
    </row>
    <row r="419" spans="1:18" ht="15.75" x14ac:dyDescent="0.25">
      <c r="A419" s="16">
        <v>415</v>
      </c>
      <c r="B419" s="23">
        <v>313652</v>
      </c>
      <c r="C419" s="56" t="s">
        <v>53</v>
      </c>
      <c r="D419" s="23" t="s">
        <v>440</v>
      </c>
      <c r="E419" s="13">
        <v>0</v>
      </c>
      <c r="F419" s="13">
        <v>0</v>
      </c>
      <c r="G419" s="13">
        <v>0</v>
      </c>
      <c r="H419" s="13">
        <v>1</v>
      </c>
      <c r="I419" s="21">
        <f>E419+F419+G419+H419</f>
        <v>1</v>
      </c>
      <c r="J419" s="18">
        <v>4631</v>
      </c>
      <c r="K419" s="14">
        <f>(I419/J419)*100000</f>
        <v>21.593608291945586</v>
      </c>
      <c r="L419" s="6" t="str">
        <f>IF(K419=0,"Silencioso",IF(AND(K419&gt;0,K419&lt;100),"Baixa",IF(AND(K419&gt;=100,K419&lt;300),"Média",IF(K419&gt;=300,"Alta","Avaliar"))))</f>
        <v>Baixa</v>
      </c>
      <c r="M419" s="56"/>
      <c r="N419" s="56"/>
      <c r="O419" s="56"/>
      <c r="P419" s="27"/>
      <c r="Q419" s="27"/>
      <c r="R419" s="69"/>
    </row>
    <row r="420" spans="1:18" ht="15.75" x14ac:dyDescent="0.25">
      <c r="A420" s="16">
        <v>416</v>
      </c>
      <c r="B420" s="23">
        <v>313655</v>
      </c>
      <c r="C420" s="56" t="s">
        <v>22</v>
      </c>
      <c r="D420" s="23" t="s">
        <v>441</v>
      </c>
      <c r="E420" s="13">
        <v>0</v>
      </c>
      <c r="F420" s="13">
        <v>0</v>
      </c>
      <c r="G420" s="13">
        <v>0</v>
      </c>
      <c r="H420" s="13">
        <v>0</v>
      </c>
      <c r="I420" s="21">
        <f>E420+F420+G420+H420</f>
        <v>0</v>
      </c>
      <c r="J420" s="18">
        <v>4894</v>
      </c>
      <c r="K420" s="14">
        <f>(I420/J420)*100000</f>
        <v>0</v>
      </c>
      <c r="L420" s="6" t="str">
        <f>IF(K420=0,"Silencioso",IF(AND(K420&gt;0,K420&lt;100),"Baixa",IF(AND(K420&gt;=100,K420&lt;300),"Média",IF(K420&gt;=300,"Alta","Avaliar"))))</f>
        <v>Silencioso</v>
      </c>
      <c r="M420" s="56"/>
      <c r="N420" s="56"/>
      <c r="O420" s="56"/>
      <c r="P420" s="27"/>
      <c r="Q420" s="27"/>
      <c r="R420" s="69"/>
    </row>
    <row r="421" spans="1:18" ht="15.75" x14ac:dyDescent="0.25">
      <c r="A421" s="16">
        <v>417</v>
      </c>
      <c r="B421" s="23">
        <v>313657</v>
      </c>
      <c r="C421" s="56" t="s">
        <v>102</v>
      </c>
      <c r="D421" s="23" t="s">
        <v>442</v>
      </c>
      <c r="E421" s="13">
        <v>0</v>
      </c>
      <c r="F421" s="13">
        <v>0</v>
      </c>
      <c r="G421" s="13">
        <v>0</v>
      </c>
      <c r="H421" s="13">
        <v>0</v>
      </c>
      <c r="I421" s="21">
        <f>E421+F421+G421+H421</f>
        <v>0</v>
      </c>
      <c r="J421" s="18">
        <v>4877</v>
      </c>
      <c r="K421" s="14">
        <f>(I421/J421)*100000</f>
        <v>0</v>
      </c>
      <c r="L421" s="6" t="str">
        <f>IF(K421=0,"Silencioso",IF(AND(K421&gt;0,K421&lt;100),"Baixa",IF(AND(K421&gt;=100,K421&lt;300),"Média",IF(K421&gt;=300,"Alta","Avaliar"))))</f>
        <v>Silencioso</v>
      </c>
      <c r="P421" s="27"/>
      <c r="Q421" s="27"/>
      <c r="R421" s="69"/>
    </row>
    <row r="422" spans="1:18" ht="15.75" x14ac:dyDescent="0.25">
      <c r="A422" s="16">
        <v>418</v>
      </c>
      <c r="B422" s="23">
        <v>313665</v>
      </c>
      <c r="C422" s="56" t="s">
        <v>98</v>
      </c>
      <c r="D422" s="23" t="s">
        <v>443</v>
      </c>
      <c r="E422" s="13">
        <v>47</v>
      </c>
      <c r="F422" s="13">
        <v>66</v>
      </c>
      <c r="G422" s="13">
        <v>68</v>
      </c>
      <c r="H422" s="13">
        <v>19</v>
      </c>
      <c r="I422" s="21">
        <f>E422+F422+G422+H422</f>
        <v>200</v>
      </c>
      <c r="J422" s="18">
        <v>25874</v>
      </c>
      <c r="K422" s="14">
        <f>(I422/J422)*100000</f>
        <v>772.97673340032463</v>
      </c>
      <c r="L422" s="6" t="str">
        <f>IF(K422=0,"Silencioso",IF(AND(K422&gt;0,K422&lt;100),"Baixa",IF(AND(K422&gt;=100,K422&lt;300),"Média",IF(K422&gt;=300,"Alta","Avaliar"))))</f>
        <v>Alta</v>
      </c>
      <c r="M422" s="56"/>
      <c r="N422" s="56"/>
      <c r="O422" s="56"/>
      <c r="P422" s="27"/>
      <c r="Q422" s="80"/>
      <c r="R422" s="69"/>
    </row>
    <row r="423" spans="1:18" ht="15.75" x14ac:dyDescent="0.25">
      <c r="A423" s="16">
        <v>419</v>
      </c>
      <c r="B423" s="23">
        <v>313670</v>
      </c>
      <c r="C423" s="56" t="s">
        <v>57</v>
      </c>
      <c r="D423" s="23" t="s">
        <v>57</v>
      </c>
      <c r="E423" s="13">
        <v>38</v>
      </c>
      <c r="F423" s="13">
        <v>36</v>
      </c>
      <c r="G423" s="13">
        <v>59</v>
      </c>
      <c r="H423" s="13">
        <v>35</v>
      </c>
      <c r="I423" s="21">
        <f>E423+F423+G423+H423</f>
        <v>168</v>
      </c>
      <c r="J423" s="18">
        <v>563769</v>
      </c>
      <c r="K423" s="14">
        <f>(I423/J423)*100000</f>
        <v>29.799439131984908</v>
      </c>
      <c r="L423" s="6" t="str">
        <f>IF(K423=0,"Silencioso",IF(AND(K423&gt;0,K423&lt;100),"Baixa",IF(AND(K423&gt;=100,K423&lt;300),"Média",IF(K423&gt;=300,"Alta","Avaliar"))))</f>
        <v>Baixa</v>
      </c>
      <c r="M423" s="56"/>
      <c r="N423" s="56"/>
      <c r="O423" s="56"/>
      <c r="P423" s="27"/>
      <c r="Q423" s="27"/>
      <c r="R423" s="69"/>
    </row>
    <row r="424" spans="1:18" ht="15.75" x14ac:dyDescent="0.25">
      <c r="A424" s="16">
        <v>420</v>
      </c>
      <c r="B424" s="23">
        <v>313680</v>
      </c>
      <c r="C424" s="56" t="s">
        <v>102</v>
      </c>
      <c r="D424" s="23" t="s">
        <v>444</v>
      </c>
      <c r="E424" s="13">
        <v>5</v>
      </c>
      <c r="F424" s="13">
        <v>4</v>
      </c>
      <c r="G424" s="13">
        <v>4</v>
      </c>
      <c r="H424" s="13">
        <v>10</v>
      </c>
      <c r="I424" s="21">
        <f>E424+F424+G424+H424</f>
        <v>23</v>
      </c>
      <c r="J424" s="18">
        <v>4358</v>
      </c>
      <c r="K424" s="14">
        <f>(I424/J424)*100000</f>
        <v>527.76502983019736</v>
      </c>
      <c r="L424" s="6" t="str">
        <f>IF(K424=0,"Silencioso",IF(AND(K424&gt;0,K424&lt;100),"Baixa",IF(AND(K424&gt;=100,K424&lt;300),"Média",IF(K424&gt;=300,"Alta","Avaliar"))))</f>
        <v>Alta</v>
      </c>
      <c r="M424" s="68"/>
      <c r="N424" s="68"/>
      <c r="O424" s="68"/>
      <c r="P424" s="27"/>
      <c r="Q424" s="80"/>
      <c r="R424" s="69"/>
    </row>
    <row r="425" spans="1:18" ht="15.75" x14ac:dyDescent="0.25">
      <c r="A425" s="16">
        <v>421</v>
      </c>
      <c r="B425" s="23">
        <v>313690</v>
      </c>
      <c r="C425" s="56" t="s">
        <v>40</v>
      </c>
      <c r="D425" s="23" t="s">
        <v>445</v>
      </c>
      <c r="E425" s="13">
        <v>0</v>
      </c>
      <c r="F425" s="13">
        <v>0</v>
      </c>
      <c r="G425" s="13">
        <v>0</v>
      </c>
      <c r="H425" s="13">
        <v>0</v>
      </c>
      <c r="I425" s="21">
        <f>E425+F425+G425+H425</f>
        <v>0</v>
      </c>
      <c r="J425" s="18">
        <v>10341</v>
      </c>
      <c r="K425" s="14">
        <f>(I425/J425)*100000</f>
        <v>0</v>
      </c>
      <c r="L425" s="6" t="str">
        <f>IF(K425=0,"Silencioso",IF(AND(K425&gt;0,K425&lt;100),"Baixa",IF(AND(K425&gt;=100,K425&lt;300),"Média",IF(K425&gt;=300,"Alta","Avaliar"))))</f>
        <v>Silencioso</v>
      </c>
      <c r="P425" s="27"/>
      <c r="Q425" s="27"/>
      <c r="R425" s="69"/>
    </row>
    <row r="426" spans="1:18" ht="15.75" x14ac:dyDescent="0.25">
      <c r="A426" s="16">
        <v>422</v>
      </c>
      <c r="B426" s="23">
        <v>313695</v>
      </c>
      <c r="C426" s="56" t="s">
        <v>121</v>
      </c>
      <c r="D426" s="23" t="s">
        <v>446</v>
      </c>
      <c r="E426" s="13">
        <v>0</v>
      </c>
      <c r="F426" s="13">
        <v>0</v>
      </c>
      <c r="G426" s="13">
        <v>0</v>
      </c>
      <c r="H426" s="13">
        <v>0</v>
      </c>
      <c r="I426" s="21">
        <f>E426+F426+G426+H426</f>
        <v>0</v>
      </c>
      <c r="J426" s="18">
        <v>5860</v>
      </c>
      <c r="K426" s="14">
        <f>(I426/J426)*100000</f>
        <v>0</v>
      </c>
      <c r="L426" s="6" t="str">
        <f>IF(K426=0,"Silencioso",IF(AND(K426&gt;0,K426&lt;100),"Baixa",IF(AND(K426&gt;=100,K426&lt;300),"Média",IF(K426&gt;=300,"Alta","Avaliar"))))</f>
        <v>Silencioso</v>
      </c>
      <c r="P426" s="27"/>
      <c r="Q426" s="27"/>
      <c r="R426" s="69"/>
    </row>
    <row r="427" spans="1:18" ht="15.75" x14ac:dyDescent="0.25">
      <c r="A427" s="16">
        <v>423</v>
      </c>
      <c r="B427" s="23">
        <v>313700</v>
      </c>
      <c r="C427" s="56" t="s">
        <v>28</v>
      </c>
      <c r="D427" s="23" t="s">
        <v>447</v>
      </c>
      <c r="E427" s="13">
        <v>0</v>
      </c>
      <c r="F427" s="13">
        <v>0</v>
      </c>
      <c r="G427" s="13">
        <v>0</v>
      </c>
      <c r="H427" s="13">
        <v>0</v>
      </c>
      <c r="I427" s="21">
        <f>E427+F427+G427+H427</f>
        <v>0</v>
      </c>
      <c r="J427" s="18">
        <v>18152</v>
      </c>
      <c r="K427" s="14">
        <f>(I427/J427)*100000</f>
        <v>0</v>
      </c>
      <c r="L427" s="6" t="str">
        <f>IF(K427=0,"Silencioso",IF(AND(K427&gt;0,K427&lt;100),"Baixa",IF(AND(K427&gt;=100,K427&lt;300),"Média",IF(K427&gt;=300,"Alta","Avaliar"))))</f>
        <v>Silencioso</v>
      </c>
      <c r="P427" s="27"/>
      <c r="Q427" s="27"/>
      <c r="R427" s="69"/>
    </row>
    <row r="428" spans="1:18" ht="15.75" x14ac:dyDescent="0.25">
      <c r="A428" s="16">
        <v>424</v>
      </c>
      <c r="B428" s="23">
        <v>313710</v>
      </c>
      <c r="C428" s="56" t="s">
        <v>71</v>
      </c>
      <c r="D428" s="23" t="s">
        <v>448</v>
      </c>
      <c r="E428" s="13">
        <v>5</v>
      </c>
      <c r="F428" s="13">
        <v>10</v>
      </c>
      <c r="G428" s="13">
        <v>10</v>
      </c>
      <c r="H428" s="13">
        <v>5</v>
      </c>
      <c r="I428" s="21">
        <f>E428+F428+G428+H428</f>
        <v>30</v>
      </c>
      <c r="J428" s="18">
        <v>7795</v>
      </c>
      <c r="K428" s="14">
        <f>(I428/J428)*100000</f>
        <v>384.86209108402824</v>
      </c>
      <c r="L428" s="6" t="str">
        <f>IF(K428=0,"Silencioso",IF(AND(K428&gt;0,K428&lt;100),"Baixa",IF(AND(K428&gt;=100,K428&lt;300),"Média",IF(K428&gt;=300,"Alta","Avaliar"))))</f>
        <v>Alta</v>
      </c>
      <c r="M428" s="56"/>
      <c r="N428" s="56"/>
      <c r="O428" s="56"/>
      <c r="P428" s="27"/>
      <c r="Q428" s="80"/>
      <c r="R428" s="69"/>
    </row>
    <row r="429" spans="1:18" ht="15.75" x14ac:dyDescent="0.25">
      <c r="A429" s="16">
        <v>425</v>
      </c>
      <c r="B429" s="23">
        <v>313720</v>
      </c>
      <c r="C429" s="56" t="s">
        <v>26</v>
      </c>
      <c r="D429" s="23" t="s">
        <v>449</v>
      </c>
      <c r="E429" s="13">
        <v>62</v>
      </c>
      <c r="F429" s="13">
        <v>78</v>
      </c>
      <c r="G429" s="13">
        <v>54</v>
      </c>
      <c r="H429" s="13">
        <v>58</v>
      </c>
      <c r="I429" s="21">
        <f>E429+F429+G429+H429</f>
        <v>252</v>
      </c>
      <c r="J429" s="18">
        <v>51204</v>
      </c>
      <c r="K429" s="14">
        <f>(I429/J429)*100000</f>
        <v>492.14905085540187</v>
      </c>
      <c r="L429" s="6" t="str">
        <f>IF(K429=0,"Silencioso",IF(AND(K429&gt;0,K429&lt;100),"Baixa",IF(AND(K429&gt;=100,K429&lt;300),"Média",IF(K429&gt;=300,"Alta","Avaliar"))))</f>
        <v>Alta</v>
      </c>
      <c r="M429" s="17"/>
      <c r="N429" s="17"/>
      <c r="O429" s="17"/>
      <c r="P429" s="27"/>
      <c r="Q429" s="80"/>
      <c r="R429" s="69"/>
    </row>
    <row r="430" spans="1:18" ht="15.75" x14ac:dyDescent="0.25">
      <c r="A430" s="16">
        <v>426</v>
      </c>
      <c r="B430" s="23">
        <v>313730</v>
      </c>
      <c r="C430" s="56" t="s">
        <v>102</v>
      </c>
      <c r="D430" s="23" t="s">
        <v>450</v>
      </c>
      <c r="E430" s="13">
        <v>0</v>
      </c>
      <c r="F430" s="13">
        <v>0</v>
      </c>
      <c r="G430" s="13">
        <v>0</v>
      </c>
      <c r="H430" s="13">
        <v>1</v>
      </c>
      <c r="I430" s="21">
        <f>E430+F430+G430+H430</f>
        <v>1</v>
      </c>
      <c r="J430" s="18">
        <v>4248</v>
      </c>
      <c r="K430" s="14">
        <f>(I430/J430)*100000</f>
        <v>23.540489642184557</v>
      </c>
      <c r="L430" s="6" t="str">
        <f>IF(K430=0,"Silencioso",IF(AND(K430&gt;0,K430&lt;100),"Baixa",IF(AND(K430&gt;=100,K430&lt;300),"Média",IF(K430&gt;=300,"Alta","Avaliar"))))</f>
        <v>Baixa</v>
      </c>
      <c r="M430" s="56"/>
      <c r="N430" s="56"/>
      <c r="O430" s="56"/>
      <c r="P430" s="27"/>
      <c r="Q430" s="27"/>
      <c r="R430" s="69"/>
    </row>
    <row r="431" spans="1:18" ht="15.75" x14ac:dyDescent="0.25">
      <c r="A431" s="16">
        <v>427</v>
      </c>
      <c r="B431" s="23">
        <v>313740</v>
      </c>
      <c r="C431" s="56" t="s">
        <v>94</v>
      </c>
      <c r="D431" s="23" t="s">
        <v>451</v>
      </c>
      <c r="E431" s="13">
        <v>0</v>
      </c>
      <c r="F431" s="13">
        <v>0</v>
      </c>
      <c r="G431" s="13">
        <v>0</v>
      </c>
      <c r="H431" s="13">
        <v>0</v>
      </c>
      <c r="I431" s="21">
        <f>E431+F431+G431+H431</f>
        <v>0</v>
      </c>
      <c r="J431" s="18">
        <v>13056</v>
      </c>
      <c r="K431" s="14">
        <f>(I431/J431)*100000</f>
        <v>0</v>
      </c>
      <c r="L431" s="6" t="str">
        <f>IF(K431=0,"Silencioso",IF(AND(K431&gt;0,K431&lt;100),"Baixa",IF(AND(K431&gt;=100,K431&lt;300),"Média",IF(K431&gt;=300,"Alta","Avaliar"))))</f>
        <v>Silencioso</v>
      </c>
      <c r="M431" s="56"/>
      <c r="N431" s="56"/>
      <c r="O431" s="56"/>
      <c r="P431" s="27"/>
      <c r="Q431" s="27"/>
      <c r="R431" s="69"/>
    </row>
    <row r="432" spans="1:18" ht="15.75" x14ac:dyDescent="0.25">
      <c r="A432" s="16">
        <v>428</v>
      </c>
      <c r="B432" s="23">
        <v>313750</v>
      </c>
      <c r="C432" s="56" t="s">
        <v>71</v>
      </c>
      <c r="D432" s="23" t="s">
        <v>452</v>
      </c>
      <c r="E432" s="13">
        <v>2</v>
      </c>
      <c r="F432" s="13">
        <v>2</v>
      </c>
      <c r="G432" s="13">
        <v>3</v>
      </c>
      <c r="H432" s="13">
        <v>3</v>
      </c>
      <c r="I432" s="21">
        <f>E432+F432+G432+H432</f>
        <v>10</v>
      </c>
      <c r="J432" s="18">
        <v>18175</v>
      </c>
      <c r="K432" s="14">
        <f>(I432/J432)*100000</f>
        <v>55.020632737276479</v>
      </c>
      <c r="L432" s="6" t="str">
        <f>IF(K432=0,"Silencioso",IF(AND(K432&gt;0,K432&lt;100),"Baixa",IF(AND(K432&gt;=100,K432&lt;300),"Média",IF(K432&gt;=300,"Alta","Avaliar"))))</f>
        <v>Baixa</v>
      </c>
      <c r="M432" s="56"/>
      <c r="N432" s="56"/>
      <c r="O432" s="56"/>
      <c r="P432" s="27"/>
      <c r="Q432" s="27"/>
      <c r="R432" s="69"/>
    </row>
    <row r="433" spans="1:18" ht="15.75" x14ac:dyDescent="0.25">
      <c r="A433" s="16">
        <v>429</v>
      </c>
      <c r="B433" s="23">
        <v>313753</v>
      </c>
      <c r="C433" s="56" t="s">
        <v>71</v>
      </c>
      <c r="D433" s="23" t="s">
        <v>453</v>
      </c>
      <c r="E433" s="13">
        <v>6</v>
      </c>
      <c r="F433" s="13">
        <v>6</v>
      </c>
      <c r="G433" s="13">
        <v>7</v>
      </c>
      <c r="H433" s="13">
        <v>10</v>
      </c>
      <c r="I433" s="21">
        <f>E433+F433+G433+H433</f>
        <v>29</v>
      </c>
      <c r="J433" s="18">
        <v>9440</v>
      </c>
      <c r="K433" s="14">
        <f>(I433/J433)*100000</f>
        <v>307.20338983050851</v>
      </c>
      <c r="L433" s="6" t="str">
        <f>IF(K433=0,"Silencioso",IF(AND(K433&gt;0,K433&lt;100),"Baixa",IF(AND(K433&gt;=100,K433&lt;300),"Média",IF(K433&gt;=300,"Alta","Avaliar"))))</f>
        <v>Alta</v>
      </c>
      <c r="M433" s="17"/>
      <c r="N433" s="17"/>
      <c r="O433" s="17"/>
      <c r="P433" s="27"/>
      <c r="Q433" s="80"/>
      <c r="R433" s="69"/>
    </row>
    <row r="434" spans="1:18" ht="15.75" x14ac:dyDescent="0.25">
      <c r="A434" s="16">
        <v>430</v>
      </c>
      <c r="B434" s="23">
        <v>313760</v>
      </c>
      <c r="C434" s="56" t="s">
        <v>98</v>
      </c>
      <c r="D434" s="23" t="s">
        <v>454</v>
      </c>
      <c r="E434" s="13">
        <v>8</v>
      </c>
      <c r="F434" s="13">
        <v>8</v>
      </c>
      <c r="G434" s="13">
        <v>19</v>
      </c>
      <c r="H434" s="13">
        <v>3</v>
      </c>
      <c r="I434" s="21">
        <f>E434+F434+G434+H434</f>
        <v>38</v>
      </c>
      <c r="J434" s="18">
        <v>61752</v>
      </c>
      <c r="K434" s="14">
        <f>(I434/J434)*100000</f>
        <v>61.536468454463012</v>
      </c>
      <c r="L434" s="6" t="str">
        <f>IF(K434=0,"Silencioso",IF(AND(K434&gt;0,K434&lt;100),"Baixa",IF(AND(K434&gt;=100,K434&lt;300),"Média",IF(K434&gt;=300,"Alta","Avaliar"))))</f>
        <v>Baixa</v>
      </c>
      <c r="M434" s="56"/>
      <c r="N434" s="56"/>
      <c r="O434" s="56"/>
      <c r="P434" s="27"/>
      <c r="Q434" s="27"/>
      <c r="R434" s="69"/>
    </row>
    <row r="435" spans="1:18" ht="15.75" x14ac:dyDescent="0.25">
      <c r="A435" s="16">
        <v>431</v>
      </c>
      <c r="B435" s="23">
        <v>313770</v>
      </c>
      <c r="C435" s="56" t="s">
        <v>14</v>
      </c>
      <c r="D435" s="23" t="s">
        <v>455</v>
      </c>
      <c r="E435" s="13">
        <v>0</v>
      </c>
      <c r="F435" s="13">
        <v>0</v>
      </c>
      <c r="G435" s="13">
        <v>0</v>
      </c>
      <c r="H435" s="13">
        <v>0</v>
      </c>
      <c r="I435" s="21">
        <f>E435+F435+G435+H435</f>
        <v>0</v>
      </c>
      <c r="J435" s="18">
        <v>20301</v>
      </c>
      <c r="K435" s="14">
        <f>(I435/J435)*100000</f>
        <v>0</v>
      </c>
      <c r="L435" s="6" t="str">
        <f>IF(K435=0,"Silencioso",IF(AND(K435&gt;0,K435&lt;100),"Baixa",IF(AND(K435&gt;=100,K435&lt;300),"Média",IF(K435&gt;=300,"Alta","Avaliar"))))</f>
        <v>Silencioso</v>
      </c>
      <c r="M435" s="56"/>
      <c r="N435" s="56"/>
      <c r="O435" s="56"/>
      <c r="P435" s="27"/>
      <c r="Q435" s="27"/>
      <c r="R435" s="69"/>
    </row>
    <row r="436" spans="1:18" ht="15.75" x14ac:dyDescent="0.25">
      <c r="A436" s="16">
        <v>432</v>
      </c>
      <c r="B436" s="23">
        <v>313780</v>
      </c>
      <c r="C436" s="56" t="s">
        <v>33</v>
      </c>
      <c r="D436" s="23" t="s">
        <v>456</v>
      </c>
      <c r="E436" s="13">
        <v>1</v>
      </c>
      <c r="F436" s="13">
        <v>0</v>
      </c>
      <c r="G436" s="13">
        <v>0</v>
      </c>
      <c r="H436" s="13">
        <v>0</v>
      </c>
      <c r="I436" s="21">
        <f>E436+F436+G436+H436</f>
        <v>1</v>
      </c>
      <c r="J436" s="18">
        <v>20870</v>
      </c>
      <c r="K436" s="14">
        <f>(I436/J436)*100000</f>
        <v>4.7915668423574509</v>
      </c>
      <c r="L436" s="6" t="str">
        <f>IF(K436=0,"Silencioso",IF(AND(K436&gt;0,K436&lt;100),"Baixa",IF(AND(K436&gt;=100,K436&lt;300),"Média",IF(K436&gt;=300,"Alta","Avaliar"))))</f>
        <v>Baixa</v>
      </c>
      <c r="M436" s="56"/>
      <c r="N436" s="56"/>
      <c r="O436" s="56"/>
      <c r="P436" s="27"/>
      <c r="Q436" s="27"/>
      <c r="R436" s="69"/>
    </row>
    <row r="437" spans="1:18" ht="15.75" x14ac:dyDescent="0.25">
      <c r="A437" s="16">
        <v>433</v>
      </c>
      <c r="B437" s="23">
        <v>313790</v>
      </c>
      <c r="C437" s="56" t="s">
        <v>41</v>
      </c>
      <c r="D437" s="23" t="s">
        <v>457</v>
      </c>
      <c r="E437" s="13">
        <v>0</v>
      </c>
      <c r="F437" s="13">
        <v>0</v>
      </c>
      <c r="G437" s="13">
        <v>0</v>
      </c>
      <c r="H437" s="13">
        <v>0</v>
      </c>
      <c r="I437" s="21">
        <f>E437+F437+G437+H437</f>
        <v>0</v>
      </c>
      <c r="J437" s="18">
        <v>3498</v>
      </c>
      <c r="K437" s="14">
        <f>(I437/J437)*100000</f>
        <v>0</v>
      </c>
      <c r="L437" s="6" t="str">
        <f>IF(K437=0,"Silencioso",IF(AND(K437&gt;0,K437&lt;100),"Baixa",IF(AND(K437&gt;=100,K437&lt;300),"Média",IF(K437&gt;=300,"Alta","Avaliar"))))</f>
        <v>Silencioso</v>
      </c>
      <c r="M437" s="56"/>
      <c r="N437" s="56"/>
      <c r="O437" s="56"/>
      <c r="P437" s="27"/>
      <c r="Q437" s="27"/>
      <c r="R437" s="69"/>
    </row>
    <row r="438" spans="1:18" ht="15.75" x14ac:dyDescent="0.25">
      <c r="A438" s="16">
        <v>434</v>
      </c>
      <c r="B438" s="23">
        <v>313800</v>
      </c>
      <c r="C438" s="56" t="s">
        <v>38</v>
      </c>
      <c r="D438" s="23" t="s">
        <v>458</v>
      </c>
      <c r="E438" s="13">
        <v>0</v>
      </c>
      <c r="F438" s="13">
        <v>0</v>
      </c>
      <c r="G438" s="13">
        <v>0</v>
      </c>
      <c r="H438" s="13">
        <v>0</v>
      </c>
      <c r="I438" s="21">
        <f>E438+F438+G438+H438</f>
        <v>0</v>
      </c>
      <c r="J438" s="18">
        <v>6852</v>
      </c>
      <c r="K438" s="14">
        <f>(I438/J438)*100000</f>
        <v>0</v>
      </c>
      <c r="L438" s="6" t="str">
        <f>IF(K438=0,"Silencioso",IF(AND(K438&gt;0,K438&lt;100),"Baixa",IF(AND(K438&gt;=100,K438&lt;300),"Média",IF(K438&gt;=300,"Alta","Avaliar"))))</f>
        <v>Silencioso</v>
      </c>
      <c r="M438" s="68"/>
      <c r="N438" s="68"/>
      <c r="O438" s="68"/>
      <c r="P438" s="27"/>
      <c r="Q438" s="27"/>
      <c r="R438" s="69"/>
    </row>
    <row r="439" spans="1:18" ht="15.75" x14ac:dyDescent="0.25">
      <c r="A439" s="16">
        <v>435</v>
      </c>
      <c r="B439" s="23">
        <v>313810</v>
      </c>
      <c r="C439" s="56" t="s">
        <v>135</v>
      </c>
      <c r="D439" s="23" t="s">
        <v>459</v>
      </c>
      <c r="E439" s="13">
        <v>0</v>
      </c>
      <c r="F439" s="13">
        <v>6</v>
      </c>
      <c r="G439" s="13">
        <v>3</v>
      </c>
      <c r="H439" s="13">
        <v>8</v>
      </c>
      <c r="I439" s="21">
        <f>E439+F439+G439+H439</f>
        <v>17</v>
      </c>
      <c r="J439" s="18">
        <v>6664</v>
      </c>
      <c r="K439" s="14">
        <f>(I439/J439)*100000</f>
        <v>255.10204081632651</v>
      </c>
      <c r="L439" s="6" t="str">
        <f>IF(K439=0,"Silencioso",IF(AND(K439&gt;0,K439&lt;100),"Baixa",IF(AND(K439&gt;=100,K439&lt;300),"Média",IF(K439&gt;=300,"Alta","Avaliar"))))</f>
        <v>Média</v>
      </c>
      <c r="M439" s="17"/>
      <c r="N439" s="17"/>
      <c r="O439" s="17"/>
      <c r="P439" s="27"/>
      <c r="Q439" s="80"/>
      <c r="R439" s="69"/>
    </row>
    <row r="440" spans="1:18" ht="15.75" x14ac:dyDescent="0.25">
      <c r="A440" s="16">
        <v>436</v>
      </c>
      <c r="B440" s="23">
        <v>313820</v>
      </c>
      <c r="C440" s="56" t="s">
        <v>33</v>
      </c>
      <c r="D440" s="23" t="s">
        <v>460</v>
      </c>
      <c r="E440" s="13">
        <v>1</v>
      </c>
      <c r="F440" s="13">
        <v>1</v>
      </c>
      <c r="G440" s="13">
        <v>1</v>
      </c>
      <c r="H440" s="13">
        <v>0</v>
      </c>
      <c r="I440" s="21">
        <f>E440+F440+G440+H440</f>
        <v>3</v>
      </c>
      <c r="J440" s="18">
        <v>102124</v>
      </c>
      <c r="K440" s="14">
        <f>(I440/J440)*100000</f>
        <v>2.9376052641886337</v>
      </c>
      <c r="L440" s="6" t="str">
        <f>IF(K440=0,"Silencioso",IF(AND(K440&gt;0,K440&lt;100),"Baixa",IF(AND(K440&gt;=100,K440&lt;300),"Média",IF(K440&gt;=300,"Alta","Avaliar"))))</f>
        <v>Baixa</v>
      </c>
      <c r="M440" s="69"/>
      <c r="N440" s="69"/>
      <c r="O440" s="69"/>
      <c r="P440" s="27"/>
      <c r="Q440" s="27"/>
      <c r="R440" s="69"/>
    </row>
    <row r="441" spans="1:18" ht="15.75" x14ac:dyDescent="0.25">
      <c r="A441" s="16">
        <v>437</v>
      </c>
      <c r="B441" s="23">
        <v>313830</v>
      </c>
      <c r="C441" s="56" t="s">
        <v>26</v>
      </c>
      <c r="D441" s="23" t="s">
        <v>461</v>
      </c>
      <c r="E441" s="13">
        <v>0</v>
      </c>
      <c r="F441" s="13">
        <v>0</v>
      </c>
      <c r="G441" s="13">
        <v>1</v>
      </c>
      <c r="H441" s="13">
        <v>0</v>
      </c>
      <c r="I441" s="21">
        <f>E441+F441+G441+H441</f>
        <v>1</v>
      </c>
      <c r="J441" s="18">
        <v>3300</v>
      </c>
      <c r="K441" s="14">
        <f>(I441/J441)*100000</f>
        <v>30.303030303030305</v>
      </c>
      <c r="L441" s="6" t="str">
        <f>IF(K441=0,"Silencioso",IF(AND(K441&gt;0,K441&lt;100),"Baixa",IF(AND(K441&gt;=100,K441&lt;300),"Média",IF(K441&gt;=300,"Alta","Avaliar"))))</f>
        <v>Baixa</v>
      </c>
      <c r="M441" s="69"/>
      <c r="N441" s="69"/>
      <c r="O441" s="69"/>
      <c r="P441" s="27"/>
      <c r="Q441" s="27"/>
      <c r="R441" s="69"/>
    </row>
    <row r="442" spans="1:18" ht="15.75" x14ac:dyDescent="0.25">
      <c r="A442" s="16">
        <v>438</v>
      </c>
      <c r="B442" s="23">
        <v>313835</v>
      </c>
      <c r="C442" s="56" t="s">
        <v>53</v>
      </c>
      <c r="D442" s="23" t="s">
        <v>462</v>
      </c>
      <c r="E442" s="13">
        <v>0</v>
      </c>
      <c r="F442" s="13">
        <v>0</v>
      </c>
      <c r="G442" s="13">
        <v>0</v>
      </c>
      <c r="H442" s="13">
        <v>0</v>
      </c>
      <c r="I442" s="21">
        <f>E442+F442+G442+H442</f>
        <v>0</v>
      </c>
      <c r="J442" s="18">
        <v>4998</v>
      </c>
      <c r="K442" s="14">
        <f>(I442/J442)*100000</f>
        <v>0</v>
      </c>
      <c r="L442" s="6" t="str">
        <f>IF(K442=0,"Silencioso",IF(AND(K442&gt;0,K442&lt;100),"Baixa",IF(AND(K442&gt;=100,K442&lt;300),"Média",IF(K442&gt;=300,"Alta","Avaliar"))))</f>
        <v>Silencioso</v>
      </c>
      <c r="M442" s="69"/>
      <c r="N442" s="69"/>
      <c r="O442" s="69"/>
      <c r="P442" s="27"/>
      <c r="Q442" s="27"/>
      <c r="R442" s="69"/>
    </row>
    <row r="443" spans="1:18" ht="15.75" x14ac:dyDescent="0.25">
      <c r="A443" s="16">
        <v>439</v>
      </c>
      <c r="B443" s="23">
        <v>313840</v>
      </c>
      <c r="C443" s="56" t="s">
        <v>38</v>
      </c>
      <c r="D443" s="23" t="s">
        <v>38</v>
      </c>
      <c r="E443" s="13">
        <v>1</v>
      </c>
      <c r="F443" s="13">
        <v>1</v>
      </c>
      <c r="G443" s="13">
        <v>0</v>
      </c>
      <c r="H443" s="13">
        <v>2</v>
      </c>
      <c r="I443" s="21">
        <f>E443+F443+G443+H443</f>
        <v>4</v>
      </c>
      <c r="J443" s="18">
        <v>53354</v>
      </c>
      <c r="K443" s="14">
        <f>(I443/J443)*100000</f>
        <v>7.4970948757356526</v>
      </c>
      <c r="L443" s="6" t="str">
        <f>IF(K443=0,"Silencioso",IF(AND(K443&gt;0,K443&lt;100),"Baixa",IF(AND(K443&gt;=100,K443&lt;300),"Média",IF(K443&gt;=300,"Alta","Avaliar"))))</f>
        <v>Baixa</v>
      </c>
      <c r="M443" s="69"/>
      <c r="N443" s="69"/>
      <c r="O443" s="69"/>
      <c r="P443" s="27"/>
      <c r="Q443" s="27"/>
      <c r="R443" s="69"/>
    </row>
    <row r="444" spans="1:18" ht="15.75" x14ac:dyDescent="0.25">
      <c r="A444" s="16">
        <v>440</v>
      </c>
      <c r="B444" s="23">
        <v>313850</v>
      </c>
      <c r="C444" s="56" t="s">
        <v>57</v>
      </c>
      <c r="D444" s="23" t="s">
        <v>463</v>
      </c>
      <c r="E444" s="13">
        <v>0</v>
      </c>
      <c r="F444" s="13">
        <v>0</v>
      </c>
      <c r="G444" s="13">
        <v>0</v>
      </c>
      <c r="H444" s="13">
        <v>0</v>
      </c>
      <c r="I444" s="21">
        <f>E444+F444+G444+H444</f>
        <v>0</v>
      </c>
      <c r="J444" s="18">
        <v>5296</v>
      </c>
      <c r="K444" s="14">
        <f>(I444/J444)*100000</f>
        <v>0</v>
      </c>
      <c r="L444" s="6" t="str">
        <f>IF(K444=0,"Silencioso",IF(AND(K444&gt;0,K444&lt;100),"Baixa",IF(AND(K444&gt;=100,K444&lt;300),"Média",IF(K444&gt;=300,"Alta","Avaliar"))))</f>
        <v>Silencioso</v>
      </c>
      <c r="P444" s="27"/>
      <c r="Q444" s="27"/>
      <c r="R444" s="69"/>
    </row>
    <row r="445" spans="1:18" ht="15.75" x14ac:dyDescent="0.25">
      <c r="A445" s="16">
        <v>441</v>
      </c>
      <c r="B445" s="23">
        <v>313860</v>
      </c>
      <c r="C445" s="56" t="s">
        <v>57</v>
      </c>
      <c r="D445" s="23" t="s">
        <v>464</v>
      </c>
      <c r="E445" s="13">
        <v>3</v>
      </c>
      <c r="F445" s="13">
        <v>2</v>
      </c>
      <c r="G445" s="13">
        <v>3</v>
      </c>
      <c r="H445" s="13">
        <v>3</v>
      </c>
      <c r="I445" s="21">
        <f>E445+F445+G445+H445</f>
        <v>11</v>
      </c>
      <c r="J445" s="18">
        <v>16910</v>
      </c>
      <c r="K445" s="14">
        <f>(I445/J445)*100000</f>
        <v>65.050266114725019</v>
      </c>
      <c r="L445" s="6" t="str">
        <f>IF(K445=0,"Silencioso",IF(AND(K445&gt;0,K445&lt;100),"Baixa",IF(AND(K445&gt;=100,K445&lt;300),"Média",IF(K445&gt;=300,"Alta","Avaliar"))))</f>
        <v>Baixa</v>
      </c>
      <c r="P445" s="27"/>
      <c r="Q445" s="27"/>
      <c r="R445" s="69"/>
    </row>
    <row r="446" spans="1:18" ht="15.75" x14ac:dyDescent="0.25">
      <c r="A446" s="16">
        <v>442</v>
      </c>
      <c r="B446" s="23">
        <v>313862</v>
      </c>
      <c r="C446" s="56" t="s">
        <v>24</v>
      </c>
      <c r="D446" s="23" t="s">
        <v>465</v>
      </c>
      <c r="E446" s="13">
        <v>0</v>
      </c>
      <c r="F446" s="13">
        <v>0</v>
      </c>
      <c r="G446" s="13">
        <v>2</v>
      </c>
      <c r="H446" s="13">
        <v>0</v>
      </c>
      <c r="I446" s="21">
        <f>E446+F446+G446+H446</f>
        <v>2</v>
      </c>
      <c r="J446" s="18">
        <v>7487</v>
      </c>
      <c r="K446" s="14">
        <f>(I446/J446)*100000</f>
        <v>26.712969146520635</v>
      </c>
      <c r="L446" s="6" t="str">
        <f>IF(K446=0,"Silencioso",IF(AND(K446&gt;0,K446&lt;100),"Baixa",IF(AND(K446&gt;=100,K446&lt;300),"Média",IF(K446&gt;=300,"Alta","Avaliar"))))</f>
        <v>Baixa</v>
      </c>
      <c r="P446" s="27"/>
      <c r="Q446" s="27"/>
      <c r="R446" s="69"/>
    </row>
    <row r="447" spans="1:18" ht="15.75" x14ac:dyDescent="0.25">
      <c r="A447" s="16">
        <v>443</v>
      </c>
      <c r="B447" s="23">
        <v>313865</v>
      </c>
      <c r="C447" s="56" t="s">
        <v>121</v>
      </c>
      <c r="D447" s="23" t="s">
        <v>466</v>
      </c>
      <c r="E447" s="13">
        <v>14</v>
      </c>
      <c r="F447" s="13">
        <v>18</v>
      </c>
      <c r="G447" s="13">
        <v>25</v>
      </c>
      <c r="H447" s="13">
        <v>8</v>
      </c>
      <c r="I447" s="21">
        <f>E447+F447+G447+H447</f>
        <v>65</v>
      </c>
      <c r="J447" s="18">
        <v>9044</v>
      </c>
      <c r="K447" s="14">
        <f>(I447/J447)*100000</f>
        <v>718.70853604599733</v>
      </c>
      <c r="L447" s="6" t="str">
        <f>IF(K447=0,"Silencioso",IF(AND(K447&gt;0,K447&lt;100),"Baixa",IF(AND(K447&gt;=100,K447&lt;300),"Média",IF(K447&gt;=300,"Alta","Avaliar"))))</f>
        <v>Alta</v>
      </c>
      <c r="M447" s="56"/>
      <c r="N447" s="56"/>
      <c r="O447" s="56"/>
      <c r="P447" s="27"/>
      <c r="Q447" s="80"/>
      <c r="R447" s="69"/>
    </row>
    <row r="448" spans="1:18" ht="15.75" x14ac:dyDescent="0.25">
      <c r="A448" s="16">
        <v>444</v>
      </c>
      <c r="B448" s="23">
        <v>313867</v>
      </c>
      <c r="C448" s="56" t="s">
        <v>14</v>
      </c>
      <c r="D448" s="23" t="s">
        <v>467</v>
      </c>
      <c r="E448" s="13">
        <v>0</v>
      </c>
      <c r="F448" s="13">
        <v>0</v>
      </c>
      <c r="G448" s="13">
        <v>0</v>
      </c>
      <c r="H448" s="13">
        <v>0</v>
      </c>
      <c r="I448" s="21">
        <f>E448+F448+G448+H448</f>
        <v>0</v>
      </c>
      <c r="J448" s="18">
        <v>6409</v>
      </c>
      <c r="K448" s="14">
        <f>(I448/J448)*100000</f>
        <v>0</v>
      </c>
      <c r="L448" s="6" t="str">
        <f>IF(K448=0,"Silencioso",IF(AND(K448&gt;0,K448&lt;100),"Baixa",IF(AND(K448&gt;=100,K448&lt;300),"Média",IF(K448&gt;=300,"Alta","Avaliar"))))</f>
        <v>Silencioso</v>
      </c>
      <c r="P448" s="27"/>
      <c r="Q448" s="27"/>
      <c r="R448" s="69"/>
    </row>
    <row r="449" spans="1:18" ht="15.75" x14ac:dyDescent="0.25">
      <c r="A449" s="16">
        <v>445</v>
      </c>
      <c r="B449" s="23">
        <v>313868</v>
      </c>
      <c r="C449" s="56" t="s">
        <v>121</v>
      </c>
      <c r="D449" s="23" t="s">
        <v>468</v>
      </c>
      <c r="E449" s="13">
        <v>10</v>
      </c>
      <c r="F449" s="13">
        <v>8</v>
      </c>
      <c r="G449" s="13">
        <v>6</v>
      </c>
      <c r="H449" s="13">
        <v>21</v>
      </c>
      <c r="I449" s="21">
        <f>E449+F449+G449+H449</f>
        <v>45</v>
      </c>
      <c r="J449" s="18">
        <v>6756</v>
      </c>
      <c r="K449" s="14">
        <f>(I449/J449)*100000</f>
        <v>666.0746003552398</v>
      </c>
      <c r="L449" s="6" t="str">
        <f>IF(K449=0,"Silencioso",IF(AND(K449&gt;0,K449&lt;100),"Baixa",IF(AND(K449&gt;=100,K449&lt;300),"Média",IF(K449&gt;=300,"Alta","Avaliar"))))</f>
        <v>Alta</v>
      </c>
      <c r="P449" s="27"/>
      <c r="Q449" s="80"/>
      <c r="R449" s="69"/>
    </row>
    <row r="450" spans="1:18" ht="15.75" x14ac:dyDescent="0.25">
      <c r="A450" s="16">
        <v>446</v>
      </c>
      <c r="B450" s="23">
        <v>313870</v>
      </c>
      <c r="C450" s="56" t="s">
        <v>33</v>
      </c>
      <c r="D450" s="23" t="s">
        <v>469</v>
      </c>
      <c r="E450" s="13">
        <v>0</v>
      </c>
      <c r="F450" s="13">
        <v>0</v>
      </c>
      <c r="G450" s="13">
        <v>0</v>
      </c>
      <c r="H450" s="13">
        <v>0</v>
      </c>
      <c r="I450" s="21">
        <f>E450+F450+G450+H450</f>
        <v>0</v>
      </c>
      <c r="J450" s="18">
        <v>5572</v>
      </c>
      <c r="K450" s="14">
        <f>(I450/J450)*100000</f>
        <v>0</v>
      </c>
      <c r="L450" s="6" t="str">
        <f>IF(K450=0,"Silencioso",IF(AND(K450&gt;0,K450&lt;100),"Baixa",IF(AND(K450&gt;=100,K450&lt;300),"Média",IF(K450&gt;=300,"Alta","Avaliar"))))</f>
        <v>Silencioso</v>
      </c>
      <c r="P450" s="27"/>
      <c r="Q450" s="27"/>
      <c r="R450" s="69"/>
    </row>
    <row r="451" spans="1:18" ht="15.75" x14ac:dyDescent="0.25">
      <c r="A451" s="16">
        <v>447</v>
      </c>
      <c r="B451" s="23">
        <v>313880</v>
      </c>
      <c r="C451" s="56" t="s">
        <v>26</v>
      </c>
      <c r="D451" s="23" t="s">
        <v>470</v>
      </c>
      <c r="E451" s="13">
        <v>6</v>
      </c>
      <c r="F451" s="13">
        <v>8</v>
      </c>
      <c r="G451" s="13">
        <v>27</v>
      </c>
      <c r="H451" s="13">
        <v>27</v>
      </c>
      <c r="I451" s="21">
        <f>E451+F451+G451+H451</f>
        <v>68</v>
      </c>
      <c r="J451" s="18">
        <v>18400</v>
      </c>
      <c r="K451" s="14">
        <f>(I451/J451)*100000</f>
        <v>369.56521739130437</v>
      </c>
      <c r="L451" s="6" t="str">
        <f>IF(K451=0,"Silencioso",IF(AND(K451&gt;0,K451&lt;100),"Baixa",IF(AND(K451&gt;=100,K451&lt;300),"Média",IF(K451&gt;=300,"Alta","Avaliar"))))</f>
        <v>Alta</v>
      </c>
      <c r="P451" s="27"/>
      <c r="Q451" s="80"/>
      <c r="R451" s="69"/>
    </row>
    <row r="452" spans="1:18" ht="15.75" x14ac:dyDescent="0.25">
      <c r="A452" s="16">
        <v>448</v>
      </c>
      <c r="B452" s="23">
        <v>313890</v>
      </c>
      <c r="C452" s="56" t="s">
        <v>28</v>
      </c>
      <c r="D452" s="23" t="s">
        <v>471</v>
      </c>
      <c r="E452" s="13">
        <v>1</v>
      </c>
      <c r="F452" s="13">
        <v>0</v>
      </c>
      <c r="G452" s="13">
        <v>0</v>
      </c>
      <c r="H452" s="13">
        <v>0</v>
      </c>
      <c r="I452" s="21">
        <f>E452+F452+G452+H452</f>
        <v>1</v>
      </c>
      <c r="J452" s="18">
        <v>7237</v>
      </c>
      <c r="K452" s="14">
        <f>(I452/J452)*100000</f>
        <v>13.81788033715628</v>
      </c>
      <c r="L452" s="6" t="str">
        <f>IF(K452=0,"Silencioso",IF(AND(K452&gt;0,K452&lt;100),"Baixa",IF(AND(K452&gt;=100,K452&lt;300),"Média",IF(K452&gt;=300,"Alta","Avaliar"))))</f>
        <v>Baixa</v>
      </c>
      <c r="M452" s="68"/>
      <c r="N452" s="68"/>
      <c r="O452" s="68"/>
      <c r="P452" s="27"/>
      <c r="Q452" s="27"/>
      <c r="R452" s="69"/>
    </row>
    <row r="453" spans="1:18" ht="15.75" x14ac:dyDescent="0.25">
      <c r="A453" s="16">
        <v>449</v>
      </c>
      <c r="B453" s="23">
        <v>313900</v>
      </c>
      <c r="C453" s="56" t="s">
        <v>40</v>
      </c>
      <c r="D453" s="23" t="s">
        <v>472</v>
      </c>
      <c r="E453" s="13">
        <v>1</v>
      </c>
      <c r="F453" s="13">
        <v>3</v>
      </c>
      <c r="G453" s="13">
        <v>1</v>
      </c>
      <c r="H453" s="13">
        <v>1</v>
      </c>
      <c r="I453" s="21">
        <f>E453+F453+G453+H453</f>
        <v>6</v>
      </c>
      <c r="J453" s="18">
        <v>41920</v>
      </c>
      <c r="K453" s="14">
        <f>(I453/J453)*100000</f>
        <v>14.312977099236642</v>
      </c>
      <c r="L453" s="6" t="str">
        <f>IF(K453=0,"Silencioso",IF(AND(K453&gt;0,K453&lt;100),"Baixa",IF(AND(K453&gt;=100,K453&lt;300),"Média",IF(K453&gt;=300,"Alta","Avaliar"))))</f>
        <v>Baixa</v>
      </c>
      <c r="M453" s="56"/>
      <c r="N453" s="56"/>
      <c r="O453" s="56"/>
      <c r="P453" s="27"/>
      <c r="Q453" s="27"/>
      <c r="R453" s="69"/>
    </row>
    <row r="454" spans="1:18" ht="15.75" x14ac:dyDescent="0.25">
      <c r="A454" s="16">
        <v>450</v>
      </c>
      <c r="B454" s="23">
        <v>313910</v>
      </c>
      <c r="C454" s="56" t="s">
        <v>94</v>
      </c>
      <c r="D454" s="23" t="s">
        <v>473</v>
      </c>
      <c r="E454" s="13">
        <v>0</v>
      </c>
      <c r="F454" s="13">
        <v>0</v>
      </c>
      <c r="G454" s="13">
        <v>0</v>
      </c>
      <c r="H454" s="13">
        <v>0</v>
      </c>
      <c r="I454" s="21">
        <f>E454+F454+G454+H454</f>
        <v>0</v>
      </c>
      <c r="J454" s="18">
        <v>5153</v>
      </c>
      <c r="K454" s="14">
        <f>(I454/J454)*100000</f>
        <v>0</v>
      </c>
      <c r="L454" s="6" t="str">
        <f>IF(K454=0,"Silencioso",IF(AND(K454&gt;0,K454&lt;100),"Baixa",IF(AND(K454&gt;=100,K454&lt;300),"Média",IF(K454&gt;=300,"Alta","Avaliar"))))</f>
        <v>Silencioso</v>
      </c>
      <c r="P454" s="27"/>
      <c r="Q454" s="27"/>
      <c r="R454" s="69"/>
    </row>
    <row r="455" spans="1:18" ht="15.75" x14ac:dyDescent="0.25">
      <c r="A455" s="16">
        <v>451</v>
      </c>
      <c r="B455" s="23">
        <v>313920</v>
      </c>
      <c r="C455" s="56" t="s">
        <v>28</v>
      </c>
      <c r="D455" s="23" t="s">
        <v>474</v>
      </c>
      <c r="E455" s="13">
        <v>0</v>
      </c>
      <c r="F455" s="13">
        <v>0</v>
      </c>
      <c r="G455" s="13">
        <v>0</v>
      </c>
      <c r="H455" s="13">
        <v>0</v>
      </c>
      <c r="I455" s="21">
        <f>E455+F455+G455+H455</f>
        <v>0</v>
      </c>
      <c r="J455" s="18">
        <v>19157</v>
      </c>
      <c r="K455" s="14">
        <f>(I455/J455)*100000</f>
        <v>0</v>
      </c>
      <c r="L455" s="6" t="str">
        <f>IF(K455=0,"Silencioso",IF(AND(K455&gt;0,K455&lt;100),"Baixa",IF(AND(K455&gt;=100,K455&lt;300),"Média",IF(K455&gt;=300,"Alta","Avaliar"))))</f>
        <v>Silencioso</v>
      </c>
      <c r="M455" s="56"/>
      <c r="N455" s="56"/>
      <c r="O455" s="56"/>
      <c r="P455" s="27"/>
      <c r="Q455" s="27"/>
      <c r="R455" s="69"/>
    </row>
    <row r="456" spans="1:18" ht="15.75" x14ac:dyDescent="0.25">
      <c r="A456" s="16">
        <v>452</v>
      </c>
      <c r="B456" s="23">
        <v>313925</v>
      </c>
      <c r="C456" s="56" t="s">
        <v>102</v>
      </c>
      <c r="D456" s="23" t="s">
        <v>475</v>
      </c>
      <c r="E456" s="13">
        <v>0</v>
      </c>
      <c r="F456" s="13">
        <v>0</v>
      </c>
      <c r="G456" s="13">
        <v>2</v>
      </c>
      <c r="H456" s="13">
        <v>2</v>
      </c>
      <c r="I456" s="21">
        <f>E456+F456+G456+H456</f>
        <v>4</v>
      </c>
      <c r="J456" s="18">
        <v>6624</v>
      </c>
      <c r="K456" s="14">
        <f>(I456/J456)*100000</f>
        <v>60.386473429951685</v>
      </c>
      <c r="L456" s="6" t="str">
        <f>IF(K456=0,"Silencioso",IF(AND(K456&gt;0,K456&lt;100),"Baixa",IF(AND(K456&gt;=100,K456&lt;300),"Média",IF(K456&gt;=300,"Alta","Avaliar"))))</f>
        <v>Baixa</v>
      </c>
      <c r="M456" s="17"/>
      <c r="N456" s="17"/>
      <c r="O456" s="17"/>
      <c r="P456" s="27"/>
      <c r="Q456" s="27"/>
      <c r="R456" s="69"/>
    </row>
    <row r="457" spans="1:18" ht="15.75" x14ac:dyDescent="0.25">
      <c r="A457" s="16">
        <v>453</v>
      </c>
      <c r="B457" s="23">
        <v>313930</v>
      </c>
      <c r="C457" s="56" t="s">
        <v>121</v>
      </c>
      <c r="D457" s="23" t="s">
        <v>476</v>
      </c>
      <c r="E457" s="13">
        <v>0</v>
      </c>
      <c r="F457" s="13">
        <v>2</v>
      </c>
      <c r="G457" s="13">
        <v>0</v>
      </c>
      <c r="H457" s="13">
        <v>1</v>
      </c>
      <c r="I457" s="21">
        <f>E457+F457+G457+H457</f>
        <v>3</v>
      </c>
      <c r="J457" s="18">
        <v>19372</v>
      </c>
      <c r="K457" s="14">
        <f>(I457/J457)*100000</f>
        <v>15.486268841627089</v>
      </c>
      <c r="L457" s="6" t="str">
        <f>IF(K457=0,"Silencioso",IF(AND(K457&gt;0,K457&lt;100),"Baixa",IF(AND(K457&gt;=100,K457&lt;300),"Média",IF(K457&gt;=300,"Alta","Avaliar"))))</f>
        <v>Baixa</v>
      </c>
      <c r="M457" s="17"/>
      <c r="N457" s="17"/>
      <c r="O457" s="17"/>
      <c r="P457" s="27"/>
      <c r="Q457" s="27"/>
      <c r="R457" s="69"/>
    </row>
    <row r="458" spans="1:18" ht="15.75" x14ac:dyDescent="0.25">
      <c r="A458" s="16">
        <v>454</v>
      </c>
      <c r="B458" s="23">
        <v>313940</v>
      </c>
      <c r="C458" s="56" t="s">
        <v>14</v>
      </c>
      <c r="D458" s="23" t="s">
        <v>477</v>
      </c>
      <c r="E458" s="13">
        <v>3</v>
      </c>
      <c r="F458" s="13">
        <v>2</v>
      </c>
      <c r="G458" s="13">
        <v>10</v>
      </c>
      <c r="H458" s="13">
        <v>10</v>
      </c>
      <c r="I458" s="21">
        <f>E458+F458+G458+H458</f>
        <v>25</v>
      </c>
      <c r="J458" s="18">
        <v>88580</v>
      </c>
      <c r="K458" s="14">
        <f>(I458/J458)*100000</f>
        <v>28.223075186272297</v>
      </c>
      <c r="L458" s="6" t="str">
        <f>IF(K458=0,"Silencioso",IF(AND(K458&gt;0,K458&lt;100),"Baixa",IF(AND(K458&gt;=100,K458&lt;300),"Média",IF(K458&gt;=300,"Alta","Avaliar"))))</f>
        <v>Baixa</v>
      </c>
      <c r="M458" s="56"/>
      <c r="N458" s="56"/>
      <c r="O458" s="56"/>
      <c r="P458" s="27"/>
      <c r="Q458" s="27"/>
      <c r="R458" s="69"/>
    </row>
    <row r="459" spans="1:18" ht="15.75" x14ac:dyDescent="0.25">
      <c r="A459" s="16">
        <v>455</v>
      </c>
      <c r="B459" s="23">
        <v>313950</v>
      </c>
      <c r="C459" s="56" t="s">
        <v>14</v>
      </c>
      <c r="D459" s="23" t="s">
        <v>14</v>
      </c>
      <c r="E459" s="13">
        <v>0</v>
      </c>
      <c r="F459" s="13">
        <v>1</v>
      </c>
      <c r="G459" s="13">
        <v>0</v>
      </c>
      <c r="H459" s="13">
        <v>0</v>
      </c>
      <c r="I459" s="21">
        <f>E459+F459+G459+H459</f>
        <v>1</v>
      </c>
      <c r="J459" s="18">
        <v>22784</v>
      </c>
      <c r="K459" s="14">
        <f>(I459/J459)*100000</f>
        <v>4.3890449438202248</v>
      </c>
      <c r="L459" s="6" t="str">
        <f>IF(K459=0,"Silencioso",IF(AND(K459&gt;0,K459&lt;100),"Baixa",IF(AND(K459&gt;=100,K459&lt;300),"Média",IF(K459&gt;=300,"Alta","Avaliar"))))</f>
        <v>Baixa</v>
      </c>
      <c r="P459" s="27"/>
      <c r="Q459" s="27"/>
      <c r="R459" s="69"/>
    </row>
    <row r="460" spans="1:18" ht="15.75" x14ac:dyDescent="0.25">
      <c r="A460" s="16">
        <v>456</v>
      </c>
      <c r="B460" s="23">
        <v>313960</v>
      </c>
      <c r="C460" s="56" t="s">
        <v>22</v>
      </c>
      <c r="D460" s="23" t="s">
        <v>478</v>
      </c>
      <c r="E460" s="13">
        <v>1</v>
      </c>
      <c r="F460" s="13">
        <v>1</v>
      </c>
      <c r="G460" s="13">
        <v>0</v>
      </c>
      <c r="H460" s="13">
        <v>0</v>
      </c>
      <c r="I460" s="21">
        <f>E460+F460+G460+H460</f>
        <v>2</v>
      </c>
      <c r="J460" s="18">
        <v>28132</v>
      </c>
      <c r="K460" s="14">
        <f>(I460/J460)*100000</f>
        <v>7.1093416749608993</v>
      </c>
      <c r="L460" s="6" t="str">
        <f>IF(K460=0,"Silencioso",IF(AND(K460&gt;0,K460&lt;100),"Baixa",IF(AND(K460&gt;=100,K460&lt;300),"Média",IF(K460&gt;=300,"Alta","Avaliar"))))</f>
        <v>Baixa</v>
      </c>
      <c r="M460" s="56"/>
      <c r="N460" s="56"/>
      <c r="O460" s="56"/>
      <c r="P460" s="27"/>
      <c r="Q460" s="27"/>
      <c r="R460" s="69"/>
    </row>
    <row r="461" spans="1:18" ht="15.75" x14ac:dyDescent="0.25">
      <c r="A461" s="16">
        <v>457</v>
      </c>
      <c r="B461" s="23">
        <v>313980</v>
      </c>
      <c r="C461" s="56" t="s">
        <v>57</v>
      </c>
      <c r="D461" s="23" t="s">
        <v>479</v>
      </c>
      <c r="E461" s="13">
        <v>0</v>
      </c>
      <c r="F461" s="13">
        <v>0</v>
      </c>
      <c r="G461" s="13">
        <v>0</v>
      </c>
      <c r="H461" s="13">
        <v>1</v>
      </c>
      <c r="I461" s="21">
        <f>E461+F461+G461+H461</f>
        <v>1</v>
      </c>
      <c r="J461" s="18">
        <v>12743</v>
      </c>
      <c r="K461" s="14">
        <f>(I461/J461)*100000</f>
        <v>7.8474456564388291</v>
      </c>
      <c r="L461" s="6" t="str">
        <f>IF(K461=0,"Silencioso",IF(AND(K461&gt;0,K461&lt;100),"Baixa",IF(AND(K461&gt;=100,K461&lt;300),"Média",IF(K461&gt;=300,"Alta","Avaliar"))))</f>
        <v>Baixa</v>
      </c>
      <c r="M461" s="56"/>
      <c r="N461" s="56"/>
      <c r="O461" s="56"/>
      <c r="P461" s="27"/>
      <c r="Q461" s="27"/>
      <c r="R461" s="69"/>
    </row>
    <row r="462" spans="1:18" ht="15.75" x14ac:dyDescent="0.25">
      <c r="A462" s="16">
        <v>458</v>
      </c>
      <c r="B462" s="23">
        <v>313970</v>
      </c>
      <c r="C462" s="56" t="s">
        <v>11</v>
      </c>
      <c r="D462" s="23" t="s">
        <v>480</v>
      </c>
      <c r="E462" s="13">
        <v>13</v>
      </c>
      <c r="F462" s="13">
        <v>11</v>
      </c>
      <c r="G462" s="13">
        <v>25</v>
      </c>
      <c r="H462" s="13">
        <v>18</v>
      </c>
      <c r="I462" s="21">
        <f>E462+F462+G462+H462</f>
        <v>67</v>
      </c>
      <c r="J462" s="18">
        <v>7876</v>
      </c>
      <c r="K462" s="14">
        <f>(I462/J462)*100000</f>
        <v>850.68562722193997</v>
      </c>
      <c r="L462" s="6" t="str">
        <f>IF(K462=0,"Silencioso",IF(AND(K462&gt;0,K462&lt;100),"Baixa",IF(AND(K462&gt;=100,K462&lt;300),"Média",IF(K462&gt;=300,"Alta","Avaliar"))))</f>
        <v>Alta</v>
      </c>
      <c r="M462" s="69"/>
      <c r="N462" s="69"/>
      <c r="O462" s="69"/>
      <c r="P462" s="27"/>
      <c r="Q462" s="80"/>
      <c r="R462" s="69"/>
    </row>
    <row r="463" spans="1:18" ht="15.75" x14ac:dyDescent="0.25">
      <c r="A463" s="16">
        <v>459</v>
      </c>
      <c r="B463" s="23">
        <v>313990</v>
      </c>
      <c r="C463" s="56" t="s">
        <v>36</v>
      </c>
      <c r="D463" s="23" t="s">
        <v>481</v>
      </c>
      <c r="E463" s="13">
        <v>0</v>
      </c>
      <c r="F463" s="13">
        <v>0</v>
      </c>
      <c r="G463" s="13">
        <v>0</v>
      </c>
      <c r="H463" s="13">
        <v>0</v>
      </c>
      <c r="I463" s="21">
        <f>E463+F463+G463+H463</f>
        <v>0</v>
      </c>
      <c r="J463" s="18">
        <v>14488</v>
      </c>
      <c r="K463" s="14">
        <f>(I463/J463)*100000</f>
        <v>0</v>
      </c>
      <c r="L463" s="6" t="str">
        <f>IF(K463=0,"Silencioso",IF(AND(K463&gt;0,K463&lt;100),"Baixa",IF(AND(K463&gt;=100,K463&lt;300),"Média",IF(K463&gt;=300,"Alta","Avaliar"))))</f>
        <v>Silencioso</v>
      </c>
      <c r="M463" s="56"/>
      <c r="N463" s="56"/>
      <c r="O463" s="56"/>
      <c r="P463" s="27"/>
      <c r="Q463" s="27"/>
      <c r="R463" s="69"/>
    </row>
    <row r="464" spans="1:18" ht="15.75" x14ac:dyDescent="0.25">
      <c r="A464" s="16">
        <v>460</v>
      </c>
      <c r="B464" s="23">
        <v>314000</v>
      </c>
      <c r="C464" s="56" t="s">
        <v>98</v>
      </c>
      <c r="D464" s="23" t="s">
        <v>482</v>
      </c>
      <c r="E464" s="13">
        <v>0</v>
      </c>
      <c r="F464" s="13">
        <v>2</v>
      </c>
      <c r="G464" s="13">
        <v>1</v>
      </c>
      <c r="H464" s="13">
        <v>4</v>
      </c>
      <c r="I464" s="21">
        <f>E464+F464+G464+H464</f>
        <v>7</v>
      </c>
      <c r="J464" s="18">
        <v>59857</v>
      </c>
      <c r="K464" s="14">
        <f>(I464/J464)*100000</f>
        <v>11.694538650450239</v>
      </c>
      <c r="L464" s="6" t="str">
        <f>IF(K464=0,"Silencioso",IF(AND(K464&gt;0,K464&lt;100),"Baixa",IF(AND(K464&gt;=100,K464&lt;300),"Média",IF(K464&gt;=300,"Alta","Avaliar"))))</f>
        <v>Baixa</v>
      </c>
      <c r="P464" s="27"/>
      <c r="Q464" s="27"/>
      <c r="R464" s="69"/>
    </row>
    <row r="465" spans="1:18" ht="15.75" x14ac:dyDescent="0.25">
      <c r="A465" s="16">
        <v>461</v>
      </c>
      <c r="B465" s="23">
        <v>314010</v>
      </c>
      <c r="C465" s="56" t="s">
        <v>22</v>
      </c>
      <c r="D465" s="23" t="s">
        <v>483</v>
      </c>
      <c r="E465" s="13">
        <v>1</v>
      </c>
      <c r="F465" s="13">
        <v>0</v>
      </c>
      <c r="G465" s="13">
        <v>8</v>
      </c>
      <c r="H465" s="13">
        <v>9</v>
      </c>
      <c r="I465" s="21">
        <f>E465+F465+G465+H465</f>
        <v>18</v>
      </c>
      <c r="J465" s="18">
        <v>4254</v>
      </c>
      <c r="K465" s="14">
        <f>(I465/J465)*100000</f>
        <v>423.13117066290556</v>
      </c>
      <c r="L465" s="6" t="str">
        <f>IF(K465=0,"Silencioso",IF(AND(K465&gt;0,K465&lt;100),"Baixa",IF(AND(K465&gt;=100,K465&lt;300),"Média",IF(K465&gt;=300,"Alta","Avaliar"))))</f>
        <v>Alta</v>
      </c>
      <c r="M465" s="56"/>
      <c r="N465" s="56"/>
      <c r="O465" s="56"/>
      <c r="P465" s="27"/>
      <c r="Q465" s="80"/>
      <c r="R465" s="69"/>
    </row>
    <row r="466" spans="1:18" ht="15.75" x14ac:dyDescent="0.25">
      <c r="A466" s="16">
        <v>462</v>
      </c>
      <c r="B466" s="23">
        <v>314015</v>
      </c>
      <c r="C466" s="56" t="s">
        <v>98</v>
      </c>
      <c r="D466" s="23" t="s">
        <v>484</v>
      </c>
      <c r="E466" s="13">
        <v>84</v>
      </c>
      <c r="F466" s="13">
        <v>63</v>
      </c>
      <c r="G466" s="13">
        <v>75</v>
      </c>
      <c r="H466" s="13">
        <v>63</v>
      </c>
      <c r="I466" s="21">
        <f>E466+F466+G466+H466</f>
        <v>285</v>
      </c>
      <c r="J466" s="18">
        <v>14988</v>
      </c>
      <c r="K466" s="14">
        <f>(I466/J466)*100000</f>
        <v>1901.5212169735787</v>
      </c>
      <c r="L466" s="6" t="str">
        <f>IF(K466=0,"Silencioso",IF(AND(K466&gt;0,K466&lt;100),"Baixa",IF(AND(K466&gt;=100,K466&lt;300),"Média",IF(K466&gt;=300,"Alta","Avaliar"))))</f>
        <v>Alta</v>
      </c>
      <c r="M466" s="17"/>
      <c r="N466" s="17"/>
      <c r="O466" s="17"/>
      <c r="P466" s="27"/>
      <c r="Q466" s="80"/>
      <c r="R466" s="69"/>
    </row>
    <row r="467" spans="1:18" ht="15.75" x14ac:dyDescent="0.25">
      <c r="A467" s="16">
        <v>463</v>
      </c>
      <c r="B467" s="23">
        <v>314020</v>
      </c>
      <c r="C467" s="56" t="s">
        <v>57</v>
      </c>
      <c r="D467" s="23" t="s">
        <v>485</v>
      </c>
      <c r="E467" s="13">
        <v>0</v>
      </c>
      <c r="F467" s="13">
        <v>1</v>
      </c>
      <c r="G467" s="13">
        <v>0</v>
      </c>
      <c r="H467" s="13">
        <v>0</v>
      </c>
      <c r="I467" s="21">
        <f>E467+F467+G467+H467</f>
        <v>1</v>
      </c>
      <c r="J467" s="18">
        <v>2979</v>
      </c>
      <c r="K467" s="14">
        <f>(I467/J467)*100000</f>
        <v>33.568311513930851</v>
      </c>
      <c r="L467" s="6" t="str">
        <f>IF(K467=0,"Silencioso",IF(AND(K467&gt;0,K467&lt;100),"Baixa",IF(AND(K467&gt;=100,K467&lt;300),"Média",IF(K467&gt;=300,"Alta","Avaliar"))))</f>
        <v>Baixa</v>
      </c>
      <c r="P467" s="27"/>
      <c r="Q467" s="27"/>
      <c r="R467" s="69"/>
    </row>
    <row r="468" spans="1:18" ht="15.75" x14ac:dyDescent="0.25">
      <c r="A468" s="16">
        <v>464</v>
      </c>
      <c r="B468" s="23">
        <v>314030</v>
      </c>
      <c r="C468" s="56" t="s">
        <v>20</v>
      </c>
      <c r="D468" s="23" t="s">
        <v>486</v>
      </c>
      <c r="E468" s="13">
        <v>0</v>
      </c>
      <c r="F468" s="13">
        <v>0</v>
      </c>
      <c r="G468" s="13">
        <v>0</v>
      </c>
      <c r="H468" s="13">
        <v>0</v>
      </c>
      <c r="I468" s="21">
        <f>E468+F468+G468+H468</f>
        <v>0</v>
      </c>
      <c r="J468" s="18">
        <v>4129</v>
      </c>
      <c r="K468" s="14">
        <f>(I468/J468)*100000</f>
        <v>0</v>
      </c>
      <c r="L468" s="6" t="str">
        <f>IF(K468=0,"Silencioso",IF(AND(K468&gt;0,K468&lt;100),"Baixa",IF(AND(K468&gt;=100,K468&lt;300),"Média",IF(K468&gt;=300,"Alta","Avaliar"))))</f>
        <v>Silencioso</v>
      </c>
      <c r="P468" s="27"/>
      <c r="Q468" s="27"/>
      <c r="R468" s="69"/>
    </row>
    <row r="469" spans="1:18" ht="15.75" x14ac:dyDescent="0.25">
      <c r="A469" s="16">
        <v>465</v>
      </c>
      <c r="B469" s="23">
        <v>314040</v>
      </c>
      <c r="C469" s="56" t="s">
        <v>36</v>
      </c>
      <c r="D469" s="23" t="s">
        <v>487</v>
      </c>
      <c r="E469" s="13">
        <v>0</v>
      </c>
      <c r="F469" s="13">
        <v>0</v>
      </c>
      <c r="G469" s="13">
        <v>0</v>
      </c>
      <c r="H469" s="13">
        <v>0</v>
      </c>
      <c r="I469" s="21">
        <f>E469+F469+G469+H469</f>
        <v>0</v>
      </c>
      <c r="J469" s="18">
        <v>2900</v>
      </c>
      <c r="K469" s="14">
        <f>(I469/J469)*100000</f>
        <v>0</v>
      </c>
      <c r="L469" s="6" t="str">
        <f>IF(K469=0,"Silencioso",IF(AND(K469&gt;0,K469&lt;100),"Baixa",IF(AND(K469&gt;=100,K469&lt;300),"Média",IF(K469&gt;=300,"Alta","Avaliar"))))</f>
        <v>Silencioso</v>
      </c>
      <c r="P469" s="27"/>
      <c r="Q469" s="27"/>
      <c r="R469" s="69"/>
    </row>
    <row r="470" spans="1:18" ht="15.75" x14ac:dyDescent="0.25">
      <c r="A470" s="16">
        <v>466</v>
      </c>
      <c r="B470" s="23">
        <v>314050</v>
      </c>
      <c r="C470" s="56" t="s">
        <v>26</v>
      </c>
      <c r="D470" s="23" t="s">
        <v>488</v>
      </c>
      <c r="E470" s="13">
        <v>37</v>
      </c>
      <c r="F470" s="13">
        <v>34</v>
      </c>
      <c r="G470" s="13">
        <v>24</v>
      </c>
      <c r="H470" s="13">
        <v>18</v>
      </c>
      <c r="I470" s="21">
        <f>E470+F470+G470+H470</f>
        <v>113</v>
      </c>
      <c r="J470" s="18">
        <v>13436</v>
      </c>
      <c r="K470" s="14">
        <f>(I470/J470)*100000</f>
        <v>841.02411431973803</v>
      </c>
      <c r="L470" s="6" t="str">
        <f>IF(K470=0,"Silencioso",IF(AND(K470&gt;0,K470&lt;100),"Baixa",IF(AND(K470&gt;=100,K470&lt;300),"Média",IF(K470&gt;=300,"Alta","Avaliar"))))</f>
        <v>Alta</v>
      </c>
      <c r="M470" s="17"/>
      <c r="N470" s="17"/>
      <c r="O470" s="17"/>
      <c r="P470" s="27"/>
      <c r="Q470" s="80"/>
      <c r="R470" s="69"/>
    </row>
    <row r="471" spans="1:18" ht="15.75" x14ac:dyDescent="0.25">
      <c r="A471" s="16">
        <v>467</v>
      </c>
      <c r="B471" s="23">
        <v>314053</v>
      </c>
      <c r="C471" s="56" t="s">
        <v>14</v>
      </c>
      <c r="D471" s="23" t="s">
        <v>489</v>
      </c>
      <c r="E471" s="13">
        <v>0</v>
      </c>
      <c r="F471" s="13">
        <v>0</v>
      </c>
      <c r="G471" s="13">
        <v>0</v>
      </c>
      <c r="H471" s="13">
        <v>1</v>
      </c>
      <c r="I471" s="21">
        <f>E471+F471+G471+H471</f>
        <v>1</v>
      </c>
      <c r="J471" s="18">
        <v>8172</v>
      </c>
      <c r="K471" s="14">
        <f>(I471/J471)*100000</f>
        <v>12.236906510034265</v>
      </c>
      <c r="L471" s="6" t="str">
        <f>IF(K471=0,"Silencioso",IF(AND(K471&gt;0,K471&lt;100),"Baixa",IF(AND(K471&gt;=100,K471&lt;300),"Média",IF(K471&gt;=300,"Alta","Avaliar"))))</f>
        <v>Baixa</v>
      </c>
      <c r="P471" s="27"/>
      <c r="Q471" s="27"/>
      <c r="R471" s="69"/>
    </row>
    <row r="472" spans="1:18" ht="15.75" x14ac:dyDescent="0.25">
      <c r="A472" s="16">
        <v>468</v>
      </c>
      <c r="B472" s="23">
        <v>314055</v>
      </c>
      <c r="C472" s="56" t="s">
        <v>30</v>
      </c>
      <c r="D472" s="23" t="s">
        <v>490</v>
      </c>
      <c r="E472" s="13">
        <v>0</v>
      </c>
      <c r="F472" s="13">
        <v>0</v>
      </c>
      <c r="G472" s="13">
        <v>0</v>
      </c>
      <c r="H472" s="13">
        <v>0</v>
      </c>
      <c r="I472" s="21">
        <f>E472+F472+G472+H472</f>
        <v>0</v>
      </c>
      <c r="J472" s="18">
        <v>8539</v>
      </c>
      <c r="K472" s="14">
        <f>(I472/J472)*100000</f>
        <v>0</v>
      </c>
      <c r="L472" s="6" t="str">
        <f>IF(K472=0,"Silencioso",IF(AND(K472&gt;0,K472&lt;100),"Baixa",IF(AND(K472&gt;=100,K472&lt;300),"Média",IF(K472&gt;=300,"Alta","Avaliar"))))</f>
        <v>Silencioso</v>
      </c>
      <c r="P472" s="27"/>
      <c r="Q472" s="27"/>
      <c r="R472" s="69"/>
    </row>
    <row r="473" spans="1:18" ht="15.75" x14ac:dyDescent="0.25">
      <c r="A473" s="16">
        <v>469</v>
      </c>
      <c r="B473" s="23">
        <v>314060</v>
      </c>
      <c r="C473" s="56" t="s">
        <v>53</v>
      </c>
      <c r="D473" s="23" t="s">
        <v>491</v>
      </c>
      <c r="E473" s="13">
        <v>2</v>
      </c>
      <c r="F473" s="13">
        <v>1</v>
      </c>
      <c r="G473" s="13">
        <v>2</v>
      </c>
      <c r="H473" s="13">
        <v>4</v>
      </c>
      <c r="I473" s="21">
        <f>E473+F473+G473+H473</f>
        <v>9</v>
      </c>
      <c r="J473" s="18">
        <v>4619</v>
      </c>
      <c r="K473" s="14">
        <f>(I473/J473)*100000</f>
        <v>194.84736956051094</v>
      </c>
      <c r="L473" s="6" t="str">
        <f>IF(K473=0,"Silencioso",IF(AND(K473&gt;0,K473&lt;100),"Baixa",IF(AND(K473&gt;=100,K473&lt;300),"Média",IF(K473&gt;=300,"Alta","Avaliar"))))</f>
        <v>Média</v>
      </c>
      <c r="M473" s="56"/>
      <c r="N473" s="56"/>
      <c r="O473" s="56"/>
      <c r="P473" s="27"/>
      <c r="Q473" s="80"/>
      <c r="R473" s="69"/>
    </row>
    <row r="474" spans="1:18" ht="15.75" x14ac:dyDescent="0.25">
      <c r="A474" s="16">
        <v>470</v>
      </c>
      <c r="B474" s="23">
        <v>314070</v>
      </c>
      <c r="C474" s="56" t="s">
        <v>98</v>
      </c>
      <c r="D474" s="23" t="s">
        <v>492</v>
      </c>
      <c r="E474" s="13">
        <v>17</v>
      </c>
      <c r="F474" s="13">
        <v>32</v>
      </c>
      <c r="G474" s="13">
        <v>31</v>
      </c>
      <c r="H474" s="13">
        <v>17</v>
      </c>
      <c r="I474" s="21">
        <f>E474+F474+G474+H474</f>
        <v>97</v>
      </c>
      <c r="J474" s="18">
        <v>30678</v>
      </c>
      <c r="K474" s="14">
        <f>(I474/J474)*100000</f>
        <v>316.18749592541883</v>
      </c>
      <c r="L474" s="6" t="str">
        <f>IF(K474=0,"Silencioso",IF(AND(K474&gt;0,K474&lt;100),"Baixa",IF(AND(K474&gt;=100,K474&lt;300),"Média",IF(K474&gt;=300,"Alta","Avaliar"))))</f>
        <v>Alta</v>
      </c>
      <c r="P474" s="27"/>
      <c r="Q474" s="80"/>
      <c r="R474" s="69"/>
    </row>
    <row r="475" spans="1:18" ht="15.75" x14ac:dyDescent="0.25">
      <c r="A475" s="16">
        <v>471</v>
      </c>
      <c r="B475" s="23">
        <v>317150</v>
      </c>
      <c r="C475" s="56" t="s">
        <v>22</v>
      </c>
      <c r="D475" s="23" t="s">
        <v>493</v>
      </c>
      <c r="E475" s="13">
        <v>0</v>
      </c>
      <c r="F475" s="13">
        <v>0</v>
      </c>
      <c r="G475" s="13">
        <v>0</v>
      </c>
      <c r="H475" s="13">
        <v>0</v>
      </c>
      <c r="I475" s="21">
        <f>E475+F475+G475+H475</f>
        <v>0</v>
      </c>
      <c r="J475" s="18">
        <v>3342</v>
      </c>
      <c r="K475" s="14">
        <f>(I475/J475)*100000</f>
        <v>0</v>
      </c>
      <c r="L475" s="6" t="str">
        <f>IF(K475=0,"Silencioso",IF(AND(K475&gt;0,K475&lt;100),"Baixa",IF(AND(K475&gt;=100,K475&lt;300),"Média",IF(K475&gt;=300,"Alta","Avaliar"))))</f>
        <v>Silencioso</v>
      </c>
      <c r="M475" s="68"/>
      <c r="N475" s="68"/>
      <c r="O475" s="68"/>
      <c r="P475" s="27"/>
      <c r="Q475" s="27"/>
      <c r="R475" s="69"/>
    </row>
    <row r="476" spans="1:18" ht="15.75" x14ac:dyDescent="0.25">
      <c r="A476" s="16">
        <v>472</v>
      </c>
      <c r="B476" s="23">
        <v>314080</v>
      </c>
      <c r="C476" s="56" t="s">
        <v>57</v>
      </c>
      <c r="D476" s="23" t="s">
        <v>494</v>
      </c>
      <c r="E476" s="13">
        <v>1</v>
      </c>
      <c r="F476" s="13">
        <v>0</v>
      </c>
      <c r="G476" s="13">
        <v>1</v>
      </c>
      <c r="H476" s="13">
        <v>0</v>
      </c>
      <c r="I476" s="21">
        <f>E476+F476+G476+H476</f>
        <v>2</v>
      </c>
      <c r="J476" s="18">
        <v>14449</v>
      </c>
      <c r="K476" s="14">
        <f>(I476/J476)*100000</f>
        <v>13.84178835905599</v>
      </c>
      <c r="L476" s="6" t="str">
        <f>IF(K476=0,"Silencioso",IF(AND(K476&gt;0,K476&lt;100),"Baixa",IF(AND(K476&gt;=100,K476&lt;300),"Média",IF(K476&gt;=300,"Alta","Avaliar"))))</f>
        <v>Baixa</v>
      </c>
      <c r="P476" s="27"/>
      <c r="Q476" s="27"/>
      <c r="R476" s="69"/>
    </row>
    <row r="477" spans="1:18" ht="15.75" x14ac:dyDescent="0.25">
      <c r="A477" s="16">
        <v>473</v>
      </c>
      <c r="B477" s="23">
        <v>314085</v>
      </c>
      <c r="C477" s="56" t="s">
        <v>102</v>
      </c>
      <c r="D477" s="23" t="s">
        <v>495</v>
      </c>
      <c r="E477" s="13">
        <v>1</v>
      </c>
      <c r="F477" s="13">
        <v>0</v>
      </c>
      <c r="G477" s="13">
        <v>0</v>
      </c>
      <c r="H477" s="13">
        <v>1</v>
      </c>
      <c r="I477" s="21">
        <f>E477+F477+G477+H477</f>
        <v>2</v>
      </c>
      <c r="J477" s="18">
        <v>10999</v>
      </c>
      <c r="K477" s="14">
        <f>(I477/J477)*100000</f>
        <v>18.183471224656788</v>
      </c>
      <c r="L477" s="6" t="str">
        <f>IF(K477=0,"Silencioso",IF(AND(K477&gt;0,K477&lt;100),"Baixa",IF(AND(K477&gt;=100,K477&lt;300),"Média",IF(K477&gt;=300,"Alta","Avaliar"))))</f>
        <v>Baixa</v>
      </c>
      <c r="P477" s="27"/>
      <c r="Q477" s="27"/>
      <c r="R477" s="69"/>
    </row>
    <row r="478" spans="1:18" ht="15.75" x14ac:dyDescent="0.25">
      <c r="A478" s="16">
        <v>474</v>
      </c>
      <c r="B478" s="23">
        <v>314090</v>
      </c>
      <c r="C478" s="56" t="s">
        <v>14</v>
      </c>
      <c r="D478" s="23" t="s">
        <v>496</v>
      </c>
      <c r="E478" s="13">
        <v>0</v>
      </c>
      <c r="F478" s="13">
        <v>0</v>
      </c>
      <c r="G478" s="13">
        <v>0</v>
      </c>
      <c r="H478" s="13">
        <v>0</v>
      </c>
      <c r="I478" s="21">
        <f>E478+F478+G478+H478</f>
        <v>0</v>
      </c>
      <c r="J478" s="18">
        <v>18914</v>
      </c>
      <c r="K478" s="14">
        <f>(I478/J478)*100000</f>
        <v>0</v>
      </c>
      <c r="L478" s="6" t="str">
        <f>IF(K478=0,"Silencioso",IF(AND(K478&gt;0,K478&lt;100),"Baixa",IF(AND(K478&gt;=100,K478&lt;300),"Média",IF(K478&gt;=300,"Alta","Avaliar"))))</f>
        <v>Silencioso</v>
      </c>
      <c r="P478" s="27"/>
      <c r="Q478" s="27"/>
      <c r="R478" s="69"/>
    </row>
    <row r="479" spans="1:18" ht="15.75" x14ac:dyDescent="0.25">
      <c r="A479" s="16">
        <v>475</v>
      </c>
      <c r="B479" s="23">
        <v>314100</v>
      </c>
      <c r="C479" s="56" t="s">
        <v>102</v>
      </c>
      <c r="D479" s="23" t="s">
        <v>497</v>
      </c>
      <c r="E479" s="13">
        <v>12</v>
      </c>
      <c r="F479" s="13">
        <v>16</v>
      </c>
      <c r="G479" s="13">
        <v>20</v>
      </c>
      <c r="H479" s="13">
        <v>17</v>
      </c>
      <c r="I479" s="21">
        <f>E479+F479+G479+H479</f>
        <v>65</v>
      </c>
      <c r="J479" s="18">
        <v>12849</v>
      </c>
      <c r="K479" s="14">
        <f>(I479/J479)*100000</f>
        <v>505.87594365320263</v>
      </c>
      <c r="L479" s="6" t="str">
        <f>IF(K479=0,"Silencioso",IF(AND(K479&gt;0,K479&lt;100),"Baixa",IF(AND(K479&gt;=100,K479&lt;300),"Média",IF(K479&gt;=300,"Alta","Avaliar"))))</f>
        <v>Alta</v>
      </c>
      <c r="M479" s="17"/>
      <c r="N479" s="17"/>
      <c r="O479" s="17"/>
      <c r="P479" s="27"/>
      <c r="Q479" s="80"/>
      <c r="R479" s="69"/>
    </row>
    <row r="480" spans="1:18" ht="15.75" x14ac:dyDescent="0.25">
      <c r="A480" s="16">
        <v>476</v>
      </c>
      <c r="B480" s="23">
        <v>314110</v>
      </c>
      <c r="C480" s="56" t="s">
        <v>98</v>
      </c>
      <c r="D480" s="23" t="s">
        <v>498</v>
      </c>
      <c r="E480" s="13">
        <v>0</v>
      </c>
      <c r="F480" s="13">
        <v>3</v>
      </c>
      <c r="G480" s="13">
        <v>4</v>
      </c>
      <c r="H480" s="13">
        <v>2</v>
      </c>
      <c r="I480" s="21">
        <f>E480+F480+G480+H480</f>
        <v>9</v>
      </c>
      <c r="J480" s="18">
        <v>37344</v>
      </c>
      <c r="K480" s="14">
        <f>(I480/J480)*100000</f>
        <v>24.100257069408741</v>
      </c>
      <c r="L480" s="6" t="str">
        <f>IF(K480=0,"Silencioso",IF(AND(K480&gt;0,K480&lt;100),"Baixa",IF(AND(K480&gt;=100,K480&lt;300),"Média",IF(K480&gt;=300,"Alta","Avaliar"))))</f>
        <v>Baixa</v>
      </c>
      <c r="M480" s="69"/>
      <c r="N480" s="69"/>
      <c r="O480" s="69"/>
      <c r="P480" s="27"/>
      <c r="Q480" s="27"/>
      <c r="R480" s="69"/>
    </row>
    <row r="481" spans="1:18" ht="15.75" x14ac:dyDescent="0.25">
      <c r="A481" s="16">
        <v>477</v>
      </c>
      <c r="B481" s="23">
        <v>314120</v>
      </c>
      <c r="C481" s="56" t="s">
        <v>71</v>
      </c>
      <c r="D481" s="23" t="s">
        <v>499</v>
      </c>
      <c r="E481" s="13">
        <v>0</v>
      </c>
      <c r="F481" s="13">
        <v>0</v>
      </c>
      <c r="G481" s="13">
        <v>0</v>
      </c>
      <c r="H481" s="13">
        <v>1</v>
      </c>
      <c r="I481" s="21">
        <f>E481+F481+G481+H481</f>
        <v>1</v>
      </c>
      <c r="J481" s="18">
        <v>3846</v>
      </c>
      <c r="K481" s="14">
        <f>(I481/J481)*100000</f>
        <v>26.001040041601666</v>
      </c>
      <c r="L481" s="6" t="str">
        <f>IF(K481=0,"Silencioso",IF(AND(K481&gt;0,K481&lt;100),"Baixa",IF(AND(K481&gt;=100,K481&lt;300),"Média",IF(K481&gt;=300,"Alta","Avaliar"))))</f>
        <v>Baixa</v>
      </c>
      <c r="M481" s="69"/>
      <c r="N481" s="69"/>
      <c r="O481" s="69"/>
      <c r="P481" s="27"/>
      <c r="Q481" s="27"/>
      <c r="R481" s="69"/>
    </row>
    <row r="482" spans="1:18" ht="15.75" x14ac:dyDescent="0.25">
      <c r="A482" s="16">
        <v>478</v>
      </c>
      <c r="B482" s="23">
        <v>314130</v>
      </c>
      <c r="C482" s="56" t="s">
        <v>26</v>
      </c>
      <c r="D482" s="23" t="s">
        <v>500</v>
      </c>
      <c r="E482" s="13">
        <v>0</v>
      </c>
      <c r="F482" s="13">
        <v>0</v>
      </c>
      <c r="G482" s="13">
        <v>1</v>
      </c>
      <c r="H482" s="13">
        <v>0</v>
      </c>
      <c r="I482" s="21">
        <f>E482+F482+G482+H482</f>
        <v>1</v>
      </c>
      <c r="J482" s="18">
        <v>3765</v>
      </c>
      <c r="K482" s="14">
        <f>(I482/J482)*100000</f>
        <v>26.560424966799467</v>
      </c>
      <c r="L482" s="6" t="str">
        <f>IF(K482=0,"Silencioso",IF(AND(K482&gt;0,K482&lt;100),"Baixa",IF(AND(K482&gt;=100,K482&lt;300),"Média",IF(K482&gt;=300,"Alta","Avaliar"))))</f>
        <v>Baixa</v>
      </c>
      <c r="M482" s="69"/>
      <c r="N482" s="69"/>
      <c r="O482" s="69"/>
      <c r="P482" s="27"/>
      <c r="Q482" s="27"/>
      <c r="R482" s="69"/>
    </row>
    <row r="483" spans="1:18" ht="15.75" x14ac:dyDescent="0.25">
      <c r="A483" s="16">
        <v>479</v>
      </c>
      <c r="B483" s="23">
        <v>314140</v>
      </c>
      <c r="C483" s="56" t="s">
        <v>30</v>
      </c>
      <c r="D483" s="23" t="s">
        <v>501</v>
      </c>
      <c r="E483" s="13">
        <v>0</v>
      </c>
      <c r="F483" s="13">
        <v>0</v>
      </c>
      <c r="G483" s="13">
        <v>0</v>
      </c>
      <c r="H483" s="13">
        <v>0</v>
      </c>
      <c r="I483" s="21">
        <f>E483+F483+G483+H483</f>
        <v>0</v>
      </c>
      <c r="J483" s="18">
        <v>21409</v>
      </c>
      <c r="K483" s="14">
        <f>(I483/J483)*100000</f>
        <v>0</v>
      </c>
      <c r="L483" s="6" t="str">
        <f>IF(K483=0,"Silencioso",IF(AND(K483&gt;0,K483&lt;100),"Baixa",IF(AND(K483&gt;=100,K483&lt;300),"Média",IF(K483&gt;=300,"Alta","Avaliar"))))</f>
        <v>Silencioso</v>
      </c>
      <c r="M483" s="69"/>
      <c r="N483" s="69"/>
      <c r="O483" s="69"/>
      <c r="P483" s="27"/>
      <c r="Q483" s="27"/>
      <c r="R483" s="69"/>
    </row>
    <row r="484" spans="1:18" ht="15.75" x14ac:dyDescent="0.25">
      <c r="A484" s="16">
        <v>480</v>
      </c>
      <c r="B484" s="23">
        <v>314150</v>
      </c>
      <c r="C484" s="56" t="s">
        <v>22</v>
      </c>
      <c r="D484" s="23" t="s">
        <v>502</v>
      </c>
      <c r="E484" s="13">
        <v>0</v>
      </c>
      <c r="F484" s="13">
        <v>0</v>
      </c>
      <c r="G484" s="13">
        <v>0</v>
      </c>
      <c r="H484" s="13">
        <v>0</v>
      </c>
      <c r="I484" s="21">
        <f>E484+F484+G484+H484</f>
        <v>0</v>
      </c>
      <c r="J484" s="18">
        <v>6564</v>
      </c>
      <c r="K484" s="14">
        <f>(I484/J484)*100000</f>
        <v>0</v>
      </c>
      <c r="L484" s="6" t="str">
        <f>IF(K484=0,"Silencioso",IF(AND(K484&gt;0,K484&lt;100),"Baixa",IF(AND(K484&gt;=100,K484&lt;300),"Média",IF(K484&gt;=300,"Alta","Avaliar"))))</f>
        <v>Silencioso</v>
      </c>
      <c r="P484" s="27"/>
      <c r="Q484" s="27"/>
      <c r="R484" s="69"/>
    </row>
    <row r="485" spans="1:18" ht="15.75" x14ac:dyDescent="0.25">
      <c r="A485" s="16">
        <v>481</v>
      </c>
      <c r="B485" s="23">
        <v>314160</v>
      </c>
      <c r="C485" s="56" t="s">
        <v>62</v>
      </c>
      <c r="D485" s="23" t="s">
        <v>503</v>
      </c>
      <c r="E485" s="13">
        <v>1</v>
      </c>
      <c r="F485" s="13">
        <v>0</v>
      </c>
      <c r="G485" s="13">
        <v>0</v>
      </c>
      <c r="H485" s="13">
        <v>0</v>
      </c>
      <c r="I485" s="21">
        <f>E485+F485+G485+H485</f>
        <v>1</v>
      </c>
      <c r="J485" s="18">
        <v>10868</v>
      </c>
      <c r="K485" s="14">
        <f>(I485/J485)*100000</f>
        <v>9.2013249907986747</v>
      </c>
      <c r="L485" s="6" t="str">
        <f>IF(K485=0,"Silencioso",IF(AND(K485&gt;0,K485&lt;100),"Baixa",IF(AND(K485&gt;=100,K485&lt;300),"Média",IF(K485&gt;=300,"Alta","Avaliar"))))</f>
        <v>Baixa</v>
      </c>
      <c r="P485" s="27"/>
      <c r="Q485" s="27"/>
      <c r="R485" s="69"/>
    </row>
    <row r="486" spans="1:18" ht="15.75" x14ac:dyDescent="0.25">
      <c r="A486" s="16">
        <v>482</v>
      </c>
      <c r="B486" s="23">
        <v>314170</v>
      </c>
      <c r="C486" s="56" t="s">
        <v>20</v>
      </c>
      <c r="D486" s="23" t="s">
        <v>504</v>
      </c>
      <c r="E486" s="13">
        <v>0</v>
      </c>
      <c r="F486" s="13">
        <v>0</v>
      </c>
      <c r="G486" s="13">
        <v>0</v>
      </c>
      <c r="H486" s="13">
        <v>0</v>
      </c>
      <c r="I486" s="21">
        <f>E486+F486+G486+H486</f>
        <v>0</v>
      </c>
      <c r="J486" s="18">
        <v>5911</v>
      </c>
      <c r="K486" s="14">
        <f>(I486/J486)*100000</f>
        <v>0</v>
      </c>
      <c r="L486" s="6" t="str">
        <f>IF(K486=0,"Silencioso",IF(AND(K486&gt;0,K486&lt;100),"Baixa",IF(AND(K486&gt;=100,K486&lt;300),"Média",IF(K486&gt;=300,"Alta","Avaliar"))))</f>
        <v>Silencioso</v>
      </c>
      <c r="M486" s="56"/>
      <c r="N486" s="56"/>
      <c r="O486" s="56"/>
      <c r="P486" s="27"/>
      <c r="Q486" s="27"/>
      <c r="R486" s="69"/>
    </row>
    <row r="487" spans="1:18" ht="15.75" x14ac:dyDescent="0.25">
      <c r="A487" s="16">
        <v>483</v>
      </c>
      <c r="B487" s="23">
        <v>314180</v>
      </c>
      <c r="C487" s="56" t="s">
        <v>53</v>
      </c>
      <c r="D487" s="23" t="s">
        <v>505</v>
      </c>
      <c r="E487" s="13">
        <v>0</v>
      </c>
      <c r="F487" s="13">
        <v>0</v>
      </c>
      <c r="G487" s="13">
        <v>0</v>
      </c>
      <c r="H487" s="13">
        <v>0</v>
      </c>
      <c r="I487" s="21">
        <f>E487+F487+G487+H487</f>
        <v>0</v>
      </c>
      <c r="J487" s="18">
        <v>32009</v>
      </c>
      <c r="K487" s="14">
        <f>(I487/J487)*100000</f>
        <v>0</v>
      </c>
      <c r="L487" s="6" t="str">
        <f>IF(K487=0,"Silencioso",IF(AND(K487&gt;0,K487&lt;100),"Baixa",IF(AND(K487&gt;=100,K487&lt;300),"Média",IF(K487&gt;=300,"Alta","Avaliar"))))</f>
        <v>Silencioso</v>
      </c>
      <c r="P487" s="27"/>
      <c r="Q487" s="27"/>
      <c r="R487" s="69"/>
    </row>
    <row r="488" spans="1:18" ht="15.75" x14ac:dyDescent="0.25">
      <c r="A488" s="16">
        <v>484</v>
      </c>
      <c r="B488" s="23">
        <v>314190</v>
      </c>
      <c r="C488" s="56" t="s">
        <v>33</v>
      </c>
      <c r="D488" s="23" t="s">
        <v>506</v>
      </c>
      <c r="E488" s="13">
        <v>0</v>
      </c>
      <c r="F488" s="13">
        <v>0</v>
      </c>
      <c r="G488" s="13">
        <v>0</v>
      </c>
      <c r="H488" s="13">
        <v>0</v>
      </c>
      <c r="I488" s="21">
        <f>E488+F488+G488+H488</f>
        <v>0</v>
      </c>
      <c r="J488" s="18">
        <v>3970</v>
      </c>
      <c r="K488" s="14">
        <f>(I488/J488)*100000</f>
        <v>0</v>
      </c>
      <c r="L488" s="6" t="str">
        <f>IF(K488=0,"Silencioso",IF(AND(K488&gt;0,K488&lt;100),"Baixa",IF(AND(K488&gt;=100,K488&lt;300),"Média",IF(K488&gt;=300,"Alta","Avaliar"))))</f>
        <v>Silencioso</v>
      </c>
      <c r="M488" s="56"/>
      <c r="N488" s="56"/>
      <c r="O488" s="56"/>
      <c r="P488" s="27"/>
      <c r="Q488" s="27"/>
      <c r="R488" s="69"/>
    </row>
    <row r="489" spans="1:18" ht="15.75" x14ac:dyDescent="0.25">
      <c r="A489" s="16">
        <v>485</v>
      </c>
      <c r="B489" s="23">
        <v>314200</v>
      </c>
      <c r="C489" s="56" t="s">
        <v>121</v>
      </c>
      <c r="D489" s="23" t="s">
        <v>507</v>
      </c>
      <c r="E489" s="13">
        <v>5</v>
      </c>
      <c r="F489" s="13">
        <v>4</v>
      </c>
      <c r="G489" s="13">
        <v>7</v>
      </c>
      <c r="H489" s="13">
        <v>24</v>
      </c>
      <c r="I489" s="21">
        <f>E489+F489+G489+H489</f>
        <v>40</v>
      </c>
      <c r="J489" s="18">
        <v>13726</v>
      </c>
      <c r="K489" s="14">
        <f>(I489/J489)*100000</f>
        <v>291.41774734081304</v>
      </c>
      <c r="L489" s="6" t="str">
        <f>IF(K489=0,"Silencioso",IF(AND(K489&gt;0,K489&lt;100),"Baixa",IF(AND(K489&gt;=100,K489&lt;300),"Média",IF(K489&gt;=300,"Alta","Avaliar"))))</f>
        <v>Média</v>
      </c>
      <c r="M489" s="17"/>
      <c r="N489" s="17"/>
      <c r="O489" s="17"/>
      <c r="P489" s="27"/>
      <c r="Q489" s="80"/>
      <c r="R489" s="69"/>
    </row>
    <row r="490" spans="1:18" ht="15.75" x14ac:dyDescent="0.25">
      <c r="A490" s="16">
        <v>486</v>
      </c>
      <c r="B490" s="23">
        <v>314210</v>
      </c>
      <c r="C490" s="56" t="s">
        <v>62</v>
      </c>
      <c r="D490" s="23" t="s">
        <v>508</v>
      </c>
      <c r="E490" s="13">
        <v>0</v>
      </c>
      <c r="F490" s="13">
        <v>0</v>
      </c>
      <c r="G490" s="13">
        <v>0</v>
      </c>
      <c r="H490" s="13">
        <v>1</v>
      </c>
      <c r="I490" s="21">
        <f>E490+F490+G490+H490</f>
        <v>1</v>
      </c>
      <c r="J490" s="18">
        <v>10837</v>
      </c>
      <c r="K490" s="14">
        <f>(I490/J490)*100000</f>
        <v>9.2276460274983858</v>
      </c>
      <c r="L490" s="6" t="str">
        <f>IF(K490=0,"Silencioso",IF(AND(K490&gt;0,K490&lt;100),"Baixa",IF(AND(K490&gt;=100,K490&lt;300),"Média",IF(K490&gt;=300,"Alta","Avaliar"))))</f>
        <v>Baixa</v>
      </c>
      <c r="P490" s="27"/>
      <c r="Q490" s="27"/>
      <c r="R490" s="69"/>
    </row>
    <row r="491" spans="1:18" ht="15.75" x14ac:dyDescent="0.25">
      <c r="A491" s="16">
        <v>487</v>
      </c>
      <c r="B491" s="23">
        <v>314220</v>
      </c>
      <c r="C491" s="56" t="s">
        <v>62</v>
      </c>
      <c r="D491" s="23" t="s">
        <v>509</v>
      </c>
      <c r="E491" s="13">
        <v>0</v>
      </c>
      <c r="F491" s="13">
        <v>0</v>
      </c>
      <c r="G491" s="13">
        <v>1</v>
      </c>
      <c r="H491" s="13">
        <v>0</v>
      </c>
      <c r="I491" s="21">
        <f>E491+F491+G491+H491</f>
        <v>1</v>
      </c>
      <c r="J491" s="18">
        <v>14946</v>
      </c>
      <c r="K491" s="14">
        <f>(I491/J491)*100000</f>
        <v>6.6907533788304558</v>
      </c>
      <c r="L491" s="6" t="str">
        <f>IF(K491=0,"Silencioso",IF(AND(K491&gt;0,K491&lt;100),"Baixa",IF(AND(K491&gt;=100,K491&lt;300),"Média",IF(K491&gt;=300,"Alta","Avaliar"))))</f>
        <v>Baixa</v>
      </c>
      <c r="P491" s="27"/>
      <c r="Q491" s="27"/>
      <c r="R491" s="69"/>
    </row>
    <row r="492" spans="1:18" ht="15.75" x14ac:dyDescent="0.25">
      <c r="A492" s="16">
        <v>488</v>
      </c>
      <c r="B492" s="23">
        <v>314225</v>
      </c>
      <c r="C492" s="56" t="s">
        <v>121</v>
      </c>
      <c r="D492" s="23" t="s">
        <v>510</v>
      </c>
      <c r="E492" s="13">
        <v>14</v>
      </c>
      <c r="F492" s="13">
        <v>16</v>
      </c>
      <c r="G492" s="13">
        <v>14</v>
      </c>
      <c r="H492" s="13">
        <v>21</v>
      </c>
      <c r="I492" s="21">
        <f>E492+F492+G492+H492</f>
        <v>65</v>
      </c>
      <c r="J492" s="18">
        <v>4885</v>
      </c>
      <c r="K492" s="14">
        <f>(I492/J492)*100000</f>
        <v>1330.6038894575231</v>
      </c>
      <c r="L492" s="6" t="str">
        <f>IF(K492=0,"Silencioso",IF(AND(K492&gt;0,K492&lt;100),"Baixa",IF(AND(K492&gt;=100,K492&lt;300),"Média",IF(K492&gt;=300,"Alta","Avaliar"))))</f>
        <v>Alta</v>
      </c>
      <c r="M492" s="68"/>
      <c r="N492" s="68"/>
      <c r="O492" s="68"/>
      <c r="P492" s="27"/>
      <c r="Q492" s="80"/>
      <c r="R492" s="69"/>
    </row>
    <row r="493" spans="1:18" ht="15.75" x14ac:dyDescent="0.25">
      <c r="A493" s="16">
        <v>489</v>
      </c>
      <c r="B493" s="23">
        <v>314230</v>
      </c>
      <c r="C493" s="56" t="s">
        <v>98</v>
      </c>
      <c r="D493" s="23" t="s">
        <v>511</v>
      </c>
      <c r="E493" s="13">
        <v>0</v>
      </c>
      <c r="F493" s="13">
        <v>0</v>
      </c>
      <c r="G493" s="13">
        <v>0</v>
      </c>
      <c r="H493" s="13">
        <v>1</v>
      </c>
      <c r="I493" s="21">
        <f>E493+F493+G493+H493</f>
        <v>1</v>
      </c>
      <c r="J493" s="18">
        <v>4957</v>
      </c>
      <c r="K493" s="14">
        <f>(I493/J493)*100000</f>
        <v>20.173492031470648</v>
      </c>
      <c r="L493" s="6" t="str">
        <f>IF(K493=0,"Silencioso",IF(AND(K493&gt;0,K493&lt;100),"Baixa",IF(AND(K493&gt;=100,K493&lt;300),"Média",IF(K493&gt;=300,"Alta","Avaliar"))))</f>
        <v>Baixa</v>
      </c>
      <c r="P493" s="27"/>
      <c r="Q493" s="27"/>
      <c r="R493" s="69"/>
    </row>
    <row r="494" spans="1:18" ht="15.75" x14ac:dyDescent="0.25">
      <c r="A494" s="16">
        <v>490</v>
      </c>
      <c r="B494" s="23">
        <v>314240</v>
      </c>
      <c r="C494" s="56" t="s">
        <v>26</v>
      </c>
      <c r="D494" s="23" t="s">
        <v>512</v>
      </c>
      <c r="E494" s="13">
        <v>0</v>
      </c>
      <c r="F494" s="13">
        <v>0</v>
      </c>
      <c r="G494" s="13">
        <v>0</v>
      </c>
      <c r="H494" s="13">
        <v>0</v>
      </c>
      <c r="I494" s="21">
        <f>E494+F494+G494+H494</f>
        <v>0</v>
      </c>
      <c r="J494" s="18">
        <v>7525</v>
      </c>
      <c r="K494" s="14">
        <f>(I494/J494)*100000</f>
        <v>0</v>
      </c>
      <c r="L494" s="6" t="str">
        <f>IF(K494=0,"Silencioso",IF(AND(K494&gt;0,K494&lt;100),"Baixa",IF(AND(K494&gt;=100,K494&lt;300),"Média",IF(K494&gt;=300,"Alta","Avaliar"))))</f>
        <v>Silencioso</v>
      </c>
      <c r="P494" s="27"/>
      <c r="Q494" s="27"/>
      <c r="R494" s="69"/>
    </row>
    <row r="495" spans="1:18" ht="15.75" x14ac:dyDescent="0.25">
      <c r="A495" s="16">
        <v>491</v>
      </c>
      <c r="B495" s="23">
        <v>314250</v>
      </c>
      <c r="C495" s="56" t="s">
        <v>11</v>
      </c>
      <c r="D495" s="23" t="s">
        <v>513</v>
      </c>
      <c r="E495" s="13">
        <v>1</v>
      </c>
      <c r="F495" s="13">
        <v>1</v>
      </c>
      <c r="G495" s="13">
        <v>0</v>
      </c>
      <c r="H495" s="13">
        <v>1</v>
      </c>
      <c r="I495" s="21">
        <f>E495+F495+G495+H495</f>
        <v>3</v>
      </c>
      <c r="J495" s="18">
        <v>2327</v>
      </c>
      <c r="K495" s="14">
        <f>(I495/J495)*100000</f>
        <v>128.92135797163729</v>
      </c>
      <c r="L495" s="6" t="str">
        <f>IF(K495=0,"Silencioso",IF(AND(K495&gt;0,K495&lt;100),"Baixa",IF(AND(K495&gt;=100,K495&lt;300),"Média",IF(K495&gt;=300,"Alta","Avaliar"))))</f>
        <v>Média</v>
      </c>
      <c r="P495" s="27"/>
      <c r="Q495" s="80"/>
      <c r="R495" s="69"/>
    </row>
    <row r="496" spans="1:18" ht="15.75" x14ac:dyDescent="0.25">
      <c r="A496" s="16">
        <v>492</v>
      </c>
      <c r="B496" s="23">
        <v>314260</v>
      </c>
      <c r="C496" s="56" t="s">
        <v>33</v>
      </c>
      <c r="D496" s="23" t="s">
        <v>514</v>
      </c>
      <c r="E496" s="13">
        <v>0</v>
      </c>
      <c r="F496" s="13">
        <v>0</v>
      </c>
      <c r="G496" s="13">
        <v>0</v>
      </c>
      <c r="H496" s="13">
        <v>0</v>
      </c>
      <c r="I496" s="21">
        <f>E496+F496+G496+H496</f>
        <v>0</v>
      </c>
      <c r="J496" s="18">
        <v>8711</v>
      </c>
      <c r="K496" s="14">
        <f>(I496/J496)*100000</f>
        <v>0</v>
      </c>
      <c r="L496" s="6" t="str">
        <f>IF(K496=0,"Silencioso",IF(AND(K496&gt;0,K496&lt;100),"Baixa",IF(AND(K496&gt;=100,K496&lt;300),"Média",IF(K496&gt;=300,"Alta","Avaliar"))))</f>
        <v>Silencioso</v>
      </c>
      <c r="P496" s="27"/>
      <c r="Q496" s="27"/>
      <c r="R496" s="69"/>
    </row>
    <row r="497" spans="1:18" ht="15.75" x14ac:dyDescent="0.25">
      <c r="A497" s="16">
        <v>493</v>
      </c>
      <c r="B497" s="23">
        <v>314270</v>
      </c>
      <c r="C497" s="56" t="s">
        <v>121</v>
      </c>
      <c r="D497" s="23" t="s">
        <v>515</v>
      </c>
      <c r="E497" s="13">
        <v>1</v>
      </c>
      <c r="F497" s="13">
        <v>0</v>
      </c>
      <c r="G497" s="13">
        <v>0</v>
      </c>
      <c r="H497" s="13">
        <v>1</v>
      </c>
      <c r="I497" s="21">
        <f>E497+F497+G497+H497</f>
        <v>2</v>
      </c>
      <c r="J497" s="18">
        <v>15603</v>
      </c>
      <c r="K497" s="14">
        <f>(I497/J497)*100000</f>
        <v>12.818047811318335</v>
      </c>
      <c r="L497" s="6" t="str">
        <f>IF(K497=0,"Silencioso",IF(AND(K497&gt;0,K497&lt;100),"Baixa",IF(AND(K497&gt;=100,K497&lt;300),"Média",IF(K497&gt;=300,"Alta","Avaliar"))))</f>
        <v>Baixa</v>
      </c>
      <c r="M497" s="17"/>
      <c r="N497" s="17"/>
      <c r="O497" s="17"/>
      <c r="P497" s="27"/>
      <c r="Q497" s="27"/>
      <c r="R497" s="69"/>
    </row>
    <row r="498" spans="1:18" ht="15.75" x14ac:dyDescent="0.25">
      <c r="A498" s="16">
        <v>494</v>
      </c>
      <c r="B498" s="23">
        <v>314280</v>
      </c>
      <c r="C498" s="56" t="s">
        <v>8</v>
      </c>
      <c r="D498" s="23" t="s">
        <v>516</v>
      </c>
      <c r="E498" s="13">
        <v>9</v>
      </c>
      <c r="F498" s="13">
        <v>7</v>
      </c>
      <c r="G498" s="13">
        <v>3</v>
      </c>
      <c r="H498" s="13">
        <v>9</v>
      </c>
      <c r="I498" s="21">
        <f>E498+F498+G498+H498</f>
        <v>28</v>
      </c>
      <c r="J498" s="18">
        <v>21095</v>
      </c>
      <c r="K498" s="14">
        <f>(I498/J498)*100000</f>
        <v>132.73287508888362</v>
      </c>
      <c r="L498" s="6" t="str">
        <f>IF(K498=0,"Silencioso",IF(AND(K498&gt;0,K498&lt;100),"Baixa",IF(AND(K498&gt;=100,K498&lt;300),"Média",IF(K498&gt;=300,"Alta","Avaliar"))))</f>
        <v>Média</v>
      </c>
      <c r="M498" s="56"/>
      <c r="N498" s="56"/>
      <c r="O498" s="56"/>
      <c r="P498" s="27"/>
      <c r="Q498" s="80"/>
      <c r="R498" s="69"/>
    </row>
    <row r="499" spans="1:18" ht="15.75" x14ac:dyDescent="0.25">
      <c r="A499" s="16">
        <v>495</v>
      </c>
      <c r="B499" s="23">
        <v>314290</v>
      </c>
      <c r="C499" s="56" t="s">
        <v>102</v>
      </c>
      <c r="D499" s="23" t="s">
        <v>517</v>
      </c>
      <c r="E499" s="13">
        <v>20</v>
      </c>
      <c r="F499" s="13">
        <v>6</v>
      </c>
      <c r="G499" s="13">
        <v>17</v>
      </c>
      <c r="H499" s="13">
        <v>7</v>
      </c>
      <c r="I499" s="21">
        <f>E499+F499+G499+H499</f>
        <v>50</v>
      </c>
      <c r="J499" s="18">
        <v>21783</v>
      </c>
      <c r="K499" s="14">
        <f>(I499/J499)*100000</f>
        <v>229.53679474819813</v>
      </c>
      <c r="L499" s="6" t="str">
        <f>IF(K499=0,"Silencioso",IF(AND(K499&gt;0,K499&lt;100),"Baixa",IF(AND(K499&gt;=100,K499&lt;300),"Média",IF(K499&gt;=300,"Alta","Avaliar"))))</f>
        <v>Média</v>
      </c>
      <c r="P499" s="27"/>
      <c r="Q499" s="80"/>
      <c r="R499" s="69"/>
    </row>
    <row r="500" spans="1:18" ht="15.75" x14ac:dyDescent="0.25">
      <c r="A500" s="16">
        <v>496</v>
      </c>
      <c r="B500" s="23">
        <v>314300</v>
      </c>
      <c r="C500" s="56" t="s">
        <v>40</v>
      </c>
      <c r="D500" s="23" t="s">
        <v>518</v>
      </c>
      <c r="E500" s="13">
        <v>1</v>
      </c>
      <c r="F500" s="13">
        <v>0</v>
      </c>
      <c r="G500" s="13">
        <v>3</v>
      </c>
      <c r="H500" s="13">
        <v>3</v>
      </c>
      <c r="I500" s="21">
        <f>E500+F500+G500+H500</f>
        <v>7</v>
      </c>
      <c r="J500" s="18">
        <v>13453</v>
      </c>
      <c r="K500" s="14">
        <f>(I500/J500)*100000</f>
        <v>52.033003790975989</v>
      </c>
      <c r="L500" s="6" t="str">
        <f>IF(K500=0,"Silencioso",IF(AND(K500&gt;0,K500&lt;100),"Baixa",IF(AND(K500&gt;=100,K500&lt;300),"Média",IF(K500&gt;=300,"Alta","Avaliar"))))</f>
        <v>Baixa</v>
      </c>
      <c r="M500" s="69"/>
      <c r="N500" s="69"/>
      <c r="O500" s="69"/>
      <c r="P500" s="27"/>
      <c r="Q500" s="27"/>
      <c r="R500" s="69"/>
    </row>
    <row r="501" spans="1:18" ht="15.75" x14ac:dyDescent="0.25">
      <c r="A501" s="16">
        <v>497</v>
      </c>
      <c r="B501" s="23">
        <v>314310</v>
      </c>
      <c r="C501" s="56" t="s">
        <v>8</v>
      </c>
      <c r="D501" s="23" t="s">
        <v>519</v>
      </c>
      <c r="E501" s="13">
        <v>46</v>
      </c>
      <c r="F501" s="13">
        <v>37</v>
      </c>
      <c r="G501" s="13">
        <v>56</v>
      </c>
      <c r="H501" s="13">
        <v>41</v>
      </c>
      <c r="I501" s="21">
        <f>E501+F501+G501+H501</f>
        <v>180</v>
      </c>
      <c r="J501" s="18">
        <v>48248</v>
      </c>
      <c r="K501" s="14">
        <f>(I501/J501)*100000</f>
        <v>373.07245896202954</v>
      </c>
      <c r="L501" s="6" t="str">
        <f>IF(K501=0,"Silencioso",IF(AND(K501&gt;0,K501&lt;100),"Baixa",IF(AND(K501&gt;=100,K501&lt;300),"Média",IF(K501&gt;=300,"Alta","Avaliar"))))</f>
        <v>Alta</v>
      </c>
      <c r="P501" s="27"/>
      <c r="Q501" s="80"/>
      <c r="R501" s="69"/>
    </row>
    <row r="502" spans="1:18" ht="15.75" x14ac:dyDescent="0.25">
      <c r="A502" s="16">
        <v>498</v>
      </c>
      <c r="B502" s="23">
        <v>314315</v>
      </c>
      <c r="C502" s="56" t="s">
        <v>30</v>
      </c>
      <c r="D502" s="23" t="s">
        <v>520</v>
      </c>
      <c r="E502" s="13">
        <v>0</v>
      </c>
      <c r="F502" s="13">
        <v>0</v>
      </c>
      <c r="G502" s="13">
        <v>0</v>
      </c>
      <c r="H502" s="13">
        <v>0</v>
      </c>
      <c r="I502" s="21">
        <f>E502+F502+G502+H502</f>
        <v>0</v>
      </c>
      <c r="J502" s="18">
        <v>4936</v>
      </c>
      <c r="K502" s="14">
        <f>(I502/J502)*100000</f>
        <v>0</v>
      </c>
      <c r="L502" s="6" t="str">
        <f>IF(K502=0,"Silencioso",IF(AND(K502&gt;0,K502&lt;100),"Baixa",IF(AND(K502&gt;=100,K502&lt;300),"Média",IF(K502&gt;=300,"Alta","Avaliar"))))</f>
        <v>Silencioso</v>
      </c>
      <c r="M502" s="56"/>
      <c r="N502" s="56"/>
      <c r="O502" s="56"/>
      <c r="P502" s="27"/>
      <c r="Q502" s="27"/>
      <c r="R502" s="69"/>
    </row>
    <row r="503" spans="1:18" ht="15.75" x14ac:dyDescent="0.25">
      <c r="A503" s="16">
        <v>499</v>
      </c>
      <c r="B503" s="23">
        <v>314320</v>
      </c>
      <c r="C503" s="56" t="s">
        <v>45</v>
      </c>
      <c r="D503" s="23" t="s">
        <v>521</v>
      </c>
      <c r="E503" s="13">
        <v>10</v>
      </c>
      <c r="F503" s="13">
        <v>5</v>
      </c>
      <c r="G503" s="13">
        <v>4</v>
      </c>
      <c r="H503" s="13">
        <v>10</v>
      </c>
      <c r="I503" s="21">
        <f>E503+F503+G503+H503</f>
        <v>29</v>
      </c>
      <c r="J503" s="18">
        <v>21949</v>
      </c>
      <c r="K503" s="14">
        <f>(I503/J503)*100000</f>
        <v>132.12447036311448</v>
      </c>
      <c r="L503" s="6" t="str">
        <f>IF(K503=0,"Silencioso",IF(AND(K503&gt;0,K503&lt;100),"Baixa",IF(AND(K503&gt;=100,K503&lt;300),"Média",IF(K503&gt;=300,"Alta","Avaliar"))))</f>
        <v>Média</v>
      </c>
      <c r="M503" s="68"/>
      <c r="N503" s="68"/>
      <c r="O503" s="68"/>
      <c r="P503" s="27"/>
      <c r="Q503" s="80"/>
      <c r="R503" s="69"/>
    </row>
    <row r="504" spans="1:18" ht="15.75" x14ac:dyDescent="0.25">
      <c r="A504" s="16">
        <v>500</v>
      </c>
      <c r="B504" s="23">
        <v>314340</v>
      </c>
      <c r="C504" s="56" t="s">
        <v>36</v>
      </c>
      <c r="D504" s="23" t="s">
        <v>522</v>
      </c>
      <c r="E504" s="13">
        <v>6</v>
      </c>
      <c r="F504" s="13">
        <v>15</v>
      </c>
      <c r="G504" s="13">
        <v>6</v>
      </c>
      <c r="H504" s="13">
        <v>12</v>
      </c>
      <c r="I504" s="21">
        <f>E504+F504+G504+H504</f>
        <v>39</v>
      </c>
      <c r="J504" s="18">
        <v>23444</v>
      </c>
      <c r="K504" s="14">
        <f>(I504/J504)*100000</f>
        <v>166.35386452823749</v>
      </c>
      <c r="L504" s="6" t="str">
        <f>IF(K504=0,"Silencioso",IF(AND(K504&gt;0,K504&lt;100),"Baixa",IF(AND(K504&gt;=100,K504&lt;300),"Média",IF(K504&gt;=300,"Alta","Avaliar"))))</f>
        <v>Média</v>
      </c>
      <c r="M504" s="56"/>
      <c r="N504" s="56"/>
      <c r="O504" s="56"/>
      <c r="P504" s="27"/>
      <c r="Q504" s="80"/>
      <c r="R504" s="69"/>
    </row>
    <row r="505" spans="1:18" ht="15.75" x14ac:dyDescent="0.25">
      <c r="A505" s="16">
        <v>501</v>
      </c>
      <c r="B505" s="23">
        <v>314330</v>
      </c>
      <c r="C505" s="56" t="s">
        <v>102</v>
      </c>
      <c r="D505" s="23" t="s">
        <v>102</v>
      </c>
      <c r="E505" s="13">
        <v>89</v>
      </c>
      <c r="F505" s="13">
        <v>75</v>
      </c>
      <c r="G505" s="13">
        <v>67</v>
      </c>
      <c r="H505" s="13">
        <v>55</v>
      </c>
      <c r="I505" s="21">
        <f>E505+F505+G505+H505</f>
        <v>286</v>
      </c>
      <c r="J505" s="18">
        <v>402027</v>
      </c>
      <c r="K505" s="14">
        <f>(I505/J505)*100000</f>
        <v>71.139500580806768</v>
      </c>
      <c r="L505" s="6" t="str">
        <f>IF(K505=0,"Silencioso",IF(AND(K505&gt;0,K505&lt;100),"Baixa",IF(AND(K505&gt;=100,K505&lt;300),"Média",IF(K505&gt;=300,"Alta","Avaliar"))))</f>
        <v>Baixa</v>
      </c>
      <c r="P505" s="27"/>
      <c r="Q505" s="27"/>
      <c r="R505" s="69"/>
    </row>
    <row r="506" spans="1:18" ht="15.75" x14ac:dyDescent="0.25">
      <c r="A506" s="16">
        <v>502</v>
      </c>
      <c r="B506" s="23">
        <v>314345</v>
      </c>
      <c r="C506" s="56" t="s">
        <v>102</v>
      </c>
      <c r="D506" s="23" t="s">
        <v>523</v>
      </c>
      <c r="E506" s="13">
        <v>0</v>
      </c>
      <c r="F506" s="13">
        <v>0</v>
      </c>
      <c r="G506" s="13">
        <v>0</v>
      </c>
      <c r="H506" s="13">
        <v>0</v>
      </c>
      <c r="I506" s="21">
        <f>E506+F506+G506+H506</f>
        <v>0</v>
      </c>
      <c r="J506" s="18">
        <v>8168</v>
      </c>
      <c r="K506" s="14">
        <f>(I506/J506)*100000</f>
        <v>0</v>
      </c>
      <c r="L506" s="6" t="str">
        <f>IF(K506=0,"Silencioso",IF(AND(K506&gt;0,K506&lt;100),"Baixa",IF(AND(K506&gt;=100,K506&lt;300),"Média",IF(K506&gt;=300,"Alta","Avaliar"))))</f>
        <v>Silencioso</v>
      </c>
      <c r="M506" s="56"/>
      <c r="N506" s="56"/>
      <c r="O506" s="56"/>
      <c r="P506" s="27"/>
      <c r="Q506" s="27"/>
      <c r="R506" s="69"/>
    </row>
    <row r="507" spans="1:18" ht="15.75" x14ac:dyDescent="0.25">
      <c r="A507" s="16">
        <v>503</v>
      </c>
      <c r="B507" s="23">
        <v>314350</v>
      </c>
      <c r="C507" s="56" t="s">
        <v>11</v>
      </c>
      <c r="D507" s="23" t="s">
        <v>524</v>
      </c>
      <c r="E507" s="13">
        <v>1</v>
      </c>
      <c r="F507" s="13">
        <v>1</v>
      </c>
      <c r="G507" s="13">
        <v>10</v>
      </c>
      <c r="H507" s="13">
        <v>4</v>
      </c>
      <c r="I507" s="21">
        <f>E507+F507+G507+H507</f>
        <v>16</v>
      </c>
      <c r="J507" s="18">
        <v>8860</v>
      </c>
      <c r="K507" s="14">
        <f>(I507/J507)*100000</f>
        <v>180.58690744920992</v>
      </c>
      <c r="L507" s="6" t="str">
        <f>IF(K507=0,"Silencioso",IF(AND(K507&gt;0,K507&lt;100),"Baixa",IF(AND(K507&gt;=100,K507&lt;300),"Média",IF(K507&gt;=300,"Alta","Avaliar"))))</f>
        <v>Média</v>
      </c>
      <c r="M507" s="68"/>
      <c r="N507" s="68"/>
      <c r="O507" s="68"/>
      <c r="P507" s="27"/>
      <c r="Q507" s="80"/>
      <c r="R507" s="69"/>
    </row>
    <row r="508" spans="1:18" ht="15.75" x14ac:dyDescent="0.25">
      <c r="A508" s="16">
        <v>504</v>
      </c>
      <c r="B508" s="23">
        <v>314360</v>
      </c>
      <c r="C508" s="56" t="s">
        <v>11</v>
      </c>
      <c r="D508" s="23" t="s">
        <v>525</v>
      </c>
      <c r="E508" s="13">
        <v>0</v>
      </c>
      <c r="F508" s="13">
        <v>1</v>
      </c>
      <c r="G508" s="13">
        <v>2</v>
      </c>
      <c r="H508" s="13">
        <v>1</v>
      </c>
      <c r="I508" s="21">
        <f>E508+F508+G508+H508</f>
        <v>4</v>
      </c>
      <c r="J508" s="18">
        <v>2595</v>
      </c>
      <c r="K508" s="14">
        <f>(I508/J508)*100000</f>
        <v>154.14258188824664</v>
      </c>
      <c r="L508" s="6" t="str">
        <f>IF(K508=0,"Silencioso",IF(AND(K508&gt;0,K508&lt;100),"Baixa",IF(AND(K508&gt;=100,K508&lt;300),"Média",IF(K508&gt;=300,"Alta","Avaliar"))))</f>
        <v>Média</v>
      </c>
      <c r="M508" s="69"/>
      <c r="N508" s="69"/>
      <c r="O508" s="69"/>
      <c r="P508" s="27"/>
      <c r="Q508" s="80"/>
      <c r="R508" s="69"/>
    </row>
    <row r="509" spans="1:18" ht="15.75" x14ac:dyDescent="0.25">
      <c r="A509" s="16">
        <v>505</v>
      </c>
      <c r="B509" s="23">
        <v>314370</v>
      </c>
      <c r="C509" s="56" t="s">
        <v>90</v>
      </c>
      <c r="D509" s="23" t="s">
        <v>526</v>
      </c>
      <c r="E509" s="13">
        <v>0</v>
      </c>
      <c r="F509" s="13">
        <v>0</v>
      </c>
      <c r="G509" s="13">
        <v>0</v>
      </c>
      <c r="H509" s="13">
        <v>0</v>
      </c>
      <c r="I509" s="21">
        <f>E509+F509+G509+H509</f>
        <v>0</v>
      </c>
      <c r="J509" s="18">
        <v>3339</v>
      </c>
      <c r="K509" s="14">
        <f>(I509/J509)*100000</f>
        <v>0</v>
      </c>
      <c r="L509" s="6" t="str">
        <f>IF(K509=0,"Silencioso",IF(AND(K509&gt;0,K509&lt;100),"Baixa",IF(AND(K509&gt;=100,K509&lt;300),"Média",IF(K509&gt;=300,"Alta","Avaliar"))))</f>
        <v>Silencioso</v>
      </c>
      <c r="M509" s="56"/>
      <c r="N509" s="56"/>
      <c r="O509" s="56"/>
      <c r="P509" s="27"/>
      <c r="Q509" s="27"/>
      <c r="R509" s="69"/>
    </row>
    <row r="510" spans="1:18" ht="15.75" x14ac:dyDescent="0.25">
      <c r="A510" s="16">
        <v>506</v>
      </c>
      <c r="B510" s="23">
        <v>314380</v>
      </c>
      <c r="C510" s="56" t="s">
        <v>36</v>
      </c>
      <c r="D510" s="23" t="s">
        <v>527</v>
      </c>
      <c r="E510" s="13">
        <v>0</v>
      </c>
      <c r="F510" s="13">
        <v>0</v>
      </c>
      <c r="G510" s="13">
        <v>1</v>
      </c>
      <c r="H510" s="13">
        <v>0</v>
      </c>
      <c r="I510" s="21">
        <f>E510+F510+G510+H510</f>
        <v>1</v>
      </c>
      <c r="J510" s="18">
        <v>6261</v>
      </c>
      <c r="K510" s="14">
        <f>(I510/J510)*100000</f>
        <v>15.971889474524836</v>
      </c>
      <c r="L510" s="6" t="str">
        <f>IF(K510=0,"Silencioso",IF(AND(K510&gt;0,K510&lt;100),"Baixa",IF(AND(K510&gt;=100,K510&lt;300),"Média",IF(K510&gt;=300,"Alta","Avaliar"))))</f>
        <v>Baixa</v>
      </c>
      <c r="M510" s="69"/>
      <c r="N510" s="69"/>
      <c r="O510" s="69"/>
      <c r="P510" s="27"/>
      <c r="Q510" s="27"/>
      <c r="R510" s="69"/>
    </row>
    <row r="511" spans="1:18" ht="15.75" x14ac:dyDescent="0.25">
      <c r="A511" s="16">
        <v>507</v>
      </c>
      <c r="B511" s="23">
        <v>314390</v>
      </c>
      <c r="C511" s="56" t="s">
        <v>62</v>
      </c>
      <c r="D511" s="23" t="s">
        <v>528</v>
      </c>
      <c r="E511" s="13">
        <v>15</v>
      </c>
      <c r="F511" s="13">
        <v>4</v>
      </c>
      <c r="G511" s="13">
        <v>3</v>
      </c>
      <c r="H511" s="13">
        <v>2</v>
      </c>
      <c r="I511" s="21">
        <f>E511+F511+G511+H511</f>
        <v>24</v>
      </c>
      <c r="J511" s="18">
        <v>108537</v>
      </c>
      <c r="K511" s="14">
        <f>(I511/J511)*100000</f>
        <v>22.112275076701955</v>
      </c>
      <c r="L511" s="6" t="str">
        <f>IF(K511=0,"Silencioso",IF(AND(K511&gt;0,K511&lt;100),"Baixa",IF(AND(K511&gt;=100,K511&lt;300),"Média",IF(K511&gt;=300,"Alta","Avaliar"))))</f>
        <v>Baixa</v>
      </c>
      <c r="P511" s="27"/>
      <c r="Q511" s="27"/>
      <c r="R511" s="69"/>
    </row>
    <row r="512" spans="1:18" ht="15.75" x14ac:dyDescent="0.25">
      <c r="A512" s="16">
        <v>508</v>
      </c>
      <c r="B512" s="23">
        <v>314400</v>
      </c>
      <c r="C512" s="56" t="s">
        <v>14</v>
      </c>
      <c r="D512" s="23" t="s">
        <v>529</v>
      </c>
      <c r="E512" s="13">
        <v>0</v>
      </c>
      <c r="F512" s="13">
        <v>0</v>
      </c>
      <c r="G512" s="13">
        <v>0</v>
      </c>
      <c r="H512" s="13">
        <v>0</v>
      </c>
      <c r="I512" s="21">
        <f>E512+F512+G512+H512</f>
        <v>0</v>
      </c>
      <c r="J512" s="18">
        <v>27528</v>
      </c>
      <c r="K512" s="14">
        <f>(I512/J512)*100000</f>
        <v>0</v>
      </c>
      <c r="L512" s="6" t="str">
        <f>IF(K512=0,"Silencioso",IF(AND(K512&gt;0,K512&lt;100),"Baixa",IF(AND(K512&gt;=100,K512&lt;300),"Média",IF(K512&gt;=300,"Alta","Avaliar"))))</f>
        <v>Silencioso</v>
      </c>
      <c r="P512" s="27"/>
      <c r="Q512" s="27"/>
      <c r="R512" s="69"/>
    </row>
    <row r="513" spans="1:18" ht="15.75" x14ac:dyDescent="0.25">
      <c r="A513" s="16">
        <v>509</v>
      </c>
      <c r="B513" s="23">
        <v>314410</v>
      </c>
      <c r="C513" s="56" t="s">
        <v>40</v>
      </c>
      <c r="D513" s="23" t="s">
        <v>530</v>
      </c>
      <c r="E513" s="13">
        <v>3</v>
      </c>
      <c r="F513" s="13">
        <v>0</v>
      </c>
      <c r="G513" s="13">
        <v>0</v>
      </c>
      <c r="H513" s="13">
        <v>0</v>
      </c>
      <c r="I513" s="21">
        <f>E513+F513+G513+H513</f>
        <v>3</v>
      </c>
      <c r="J513" s="18">
        <v>21026</v>
      </c>
      <c r="K513" s="14">
        <f>(I513/J513)*100000</f>
        <v>14.268049082088842</v>
      </c>
      <c r="L513" s="6" t="str">
        <f>IF(K513=0,"Silencioso",IF(AND(K513&gt;0,K513&lt;100),"Baixa",IF(AND(K513&gt;=100,K513&lt;300),"Média",IF(K513&gt;=300,"Alta","Avaliar"))))</f>
        <v>Baixa</v>
      </c>
      <c r="P513" s="27"/>
      <c r="Q513" s="27"/>
      <c r="R513" s="69"/>
    </row>
    <row r="514" spans="1:18" ht="15.75" x14ac:dyDescent="0.25">
      <c r="A514" s="16">
        <v>510</v>
      </c>
      <c r="B514" s="23">
        <v>314420</v>
      </c>
      <c r="C514" s="56" t="s">
        <v>22</v>
      </c>
      <c r="D514" s="23" t="s">
        <v>531</v>
      </c>
      <c r="E514" s="13">
        <v>0</v>
      </c>
      <c r="F514" s="13">
        <v>0</v>
      </c>
      <c r="G514" s="13">
        <v>2</v>
      </c>
      <c r="H514" s="13">
        <v>0</v>
      </c>
      <c r="I514" s="21">
        <f>E514+F514+G514+H514</f>
        <v>2</v>
      </c>
      <c r="J514" s="18">
        <v>3274</v>
      </c>
      <c r="K514" s="14">
        <f>(I514/J514)*100000</f>
        <v>61.087354917532075</v>
      </c>
      <c r="L514" s="6" t="str">
        <f>IF(K514=0,"Silencioso",IF(AND(K514&gt;0,K514&lt;100),"Baixa",IF(AND(K514&gt;=100,K514&lt;300),"Média",IF(K514&gt;=300,"Alta","Avaliar"))))</f>
        <v>Baixa</v>
      </c>
      <c r="P514" s="27"/>
      <c r="Q514" s="27"/>
      <c r="R514" s="69"/>
    </row>
    <row r="515" spans="1:18" ht="15.75" x14ac:dyDescent="0.25">
      <c r="A515" s="16">
        <v>511</v>
      </c>
      <c r="B515" s="23">
        <v>314430</v>
      </c>
      <c r="C515" s="56" t="s">
        <v>28</v>
      </c>
      <c r="D515" s="23" t="s">
        <v>532</v>
      </c>
      <c r="E515" s="13">
        <v>0</v>
      </c>
      <c r="F515" s="13">
        <v>0</v>
      </c>
      <c r="G515" s="13">
        <v>0</v>
      </c>
      <c r="H515" s="13">
        <v>0</v>
      </c>
      <c r="I515" s="21">
        <f>E515+F515+G515+H515</f>
        <v>0</v>
      </c>
      <c r="J515" s="18">
        <v>41787</v>
      </c>
      <c r="K515" s="14">
        <f>(I515/J515)*100000</f>
        <v>0</v>
      </c>
      <c r="L515" s="6" t="str">
        <f>IF(K515=0,"Silencioso",IF(AND(K515&gt;0,K515&lt;100),"Baixa",IF(AND(K515&gt;=100,K515&lt;300),"Média",IF(K515&gt;=300,"Alta","Avaliar"))))</f>
        <v>Silencioso</v>
      </c>
      <c r="M515" s="69"/>
      <c r="N515" s="69"/>
      <c r="O515" s="69"/>
      <c r="P515" s="27"/>
      <c r="Q515" s="27"/>
      <c r="R515" s="69"/>
    </row>
    <row r="516" spans="1:18" ht="15.75" x14ac:dyDescent="0.25">
      <c r="A516" s="16">
        <v>512</v>
      </c>
      <c r="B516" s="23">
        <v>314435</v>
      </c>
      <c r="C516" s="56" t="s">
        <v>20</v>
      </c>
      <c r="D516" s="23" t="s">
        <v>533</v>
      </c>
      <c r="E516" s="13">
        <v>0</v>
      </c>
      <c r="F516" s="13">
        <v>0</v>
      </c>
      <c r="G516" s="13">
        <v>1</v>
      </c>
      <c r="H516" s="13">
        <v>0</v>
      </c>
      <c r="I516" s="21">
        <f>E516+F516+G516+H516</f>
        <v>1</v>
      </c>
      <c r="J516" s="18">
        <v>6930</v>
      </c>
      <c r="K516" s="14">
        <f>(I516/J516)*100000</f>
        <v>14.430014430014429</v>
      </c>
      <c r="L516" s="6" t="str">
        <f>IF(K516=0,"Silencioso",IF(AND(K516&gt;0,K516&lt;100),"Baixa",IF(AND(K516&gt;=100,K516&lt;300),"Média",IF(K516&gt;=300,"Alta","Avaliar"))))</f>
        <v>Baixa</v>
      </c>
      <c r="M516" s="56"/>
      <c r="N516" s="56"/>
      <c r="O516" s="56"/>
      <c r="P516" s="27"/>
      <c r="Q516" s="27"/>
      <c r="R516" s="69"/>
    </row>
    <row r="517" spans="1:18" ht="15.75" x14ac:dyDescent="0.25">
      <c r="A517" s="16">
        <v>513</v>
      </c>
      <c r="B517" s="23">
        <v>314437</v>
      </c>
      <c r="C517" s="56" t="s">
        <v>80</v>
      </c>
      <c r="D517" s="23" t="s">
        <v>534</v>
      </c>
      <c r="E517" s="13">
        <v>0</v>
      </c>
      <c r="F517" s="13">
        <v>4</v>
      </c>
      <c r="G517" s="13">
        <v>4</v>
      </c>
      <c r="H517" s="13">
        <v>0</v>
      </c>
      <c r="I517" s="21">
        <f>E517+F517+G517+H517</f>
        <v>8</v>
      </c>
      <c r="J517" s="18">
        <v>3382</v>
      </c>
      <c r="K517" s="14">
        <f>(I517/J517)*100000</f>
        <v>236.54642223536371</v>
      </c>
      <c r="L517" s="6" t="str">
        <f>IF(K517=0,"Silencioso",IF(AND(K517&gt;0,K517&lt;100),"Baixa",IF(AND(K517&gt;=100,K517&lt;300),"Média",IF(K517&gt;=300,"Alta","Avaliar"))))</f>
        <v>Média</v>
      </c>
      <c r="P517" s="27"/>
      <c r="Q517" s="80"/>
      <c r="R517" s="69"/>
    </row>
    <row r="518" spans="1:18" ht="15.75" x14ac:dyDescent="0.25">
      <c r="A518" s="16">
        <v>514</v>
      </c>
      <c r="B518" s="23">
        <v>314440</v>
      </c>
      <c r="C518" s="56" t="s">
        <v>36</v>
      </c>
      <c r="D518" s="23" t="s">
        <v>535</v>
      </c>
      <c r="E518" s="13">
        <v>0</v>
      </c>
      <c r="F518" s="13">
        <v>0</v>
      </c>
      <c r="G518" s="13">
        <v>0</v>
      </c>
      <c r="H518" s="13">
        <v>0</v>
      </c>
      <c r="I518" s="21">
        <f>E518+F518+G518+H518</f>
        <v>0</v>
      </c>
      <c r="J518" s="18">
        <v>4820</v>
      </c>
      <c r="K518" s="14">
        <f>(I518/J518)*100000</f>
        <v>0</v>
      </c>
      <c r="L518" s="6" t="str">
        <f>IF(K518=0,"Silencioso",IF(AND(K518&gt;0,K518&lt;100),"Baixa",IF(AND(K518&gt;=100,K518&lt;300),"Média",IF(K518&gt;=300,"Alta","Avaliar"))))</f>
        <v>Silencioso</v>
      </c>
      <c r="M518" s="68"/>
      <c r="N518" s="68"/>
      <c r="O518" s="68"/>
      <c r="P518" s="27"/>
      <c r="Q518" s="27"/>
      <c r="R518" s="69"/>
    </row>
    <row r="519" spans="1:18" ht="15.75" x14ac:dyDescent="0.25">
      <c r="A519" s="16">
        <v>515</v>
      </c>
      <c r="B519" s="23">
        <v>314450</v>
      </c>
      <c r="C519" s="56" t="s">
        <v>94</v>
      </c>
      <c r="D519" s="23" t="s">
        <v>536</v>
      </c>
      <c r="E519" s="13">
        <v>0</v>
      </c>
      <c r="F519" s="13">
        <v>0</v>
      </c>
      <c r="G519" s="13">
        <v>0</v>
      </c>
      <c r="H519" s="13">
        <v>1</v>
      </c>
      <c r="I519" s="21">
        <f>E519+F519+G519+H519</f>
        <v>1</v>
      </c>
      <c r="J519" s="18">
        <v>8583</v>
      </c>
      <c r="K519" s="14">
        <f>(I519/J519)*100000</f>
        <v>11.65093790050099</v>
      </c>
      <c r="L519" s="6" t="str">
        <f>IF(K519=0,"Silencioso",IF(AND(K519&gt;0,K519&lt;100),"Baixa",IF(AND(K519&gt;=100,K519&lt;300),"Média",IF(K519&gt;=300,"Alta","Avaliar"))))</f>
        <v>Baixa</v>
      </c>
      <c r="P519" s="27"/>
      <c r="Q519" s="27"/>
      <c r="R519" s="69"/>
    </row>
    <row r="520" spans="1:18" ht="15.75" x14ac:dyDescent="0.25">
      <c r="A520" s="16">
        <v>516</v>
      </c>
      <c r="B520" s="23">
        <v>314460</v>
      </c>
      <c r="C520" s="56" t="s">
        <v>33</v>
      </c>
      <c r="D520" s="23" t="s">
        <v>537</v>
      </c>
      <c r="E520" s="13">
        <v>28</v>
      </c>
      <c r="F520" s="13">
        <v>25</v>
      </c>
      <c r="G520" s="13">
        <v>33</v>
      </c>
      <c r="H520" s="13">
        <v>56</v>
      </c>
      <c r="I520" s="21">
        <f>E520+F520+G520+H520</f>
        <v>142</v>
      </c>
      <c r="J520" s="18">
        <v>27053</v>
      </c>
      <c r="K520" s="14">
        <f>(I520/J520)*100000</f>
        <v>524.89557535208667</v>
      </c>
      <c r="L520" s="6" t="str">
        <f>IF(K520=0,"Silencioso",IF(AND(K520&gt;0,K520&lt;100),"Baixa",IF(AND(K520&gt;=100,K520&lt;300),"Média",IF(K520&gt;=300,"Alta","Avaliar"))))</f>
        <v>Alta</v>
      </c>
      <c r="P520" s="27"/>
      <c r="Q520" s="80"/>
      <c r="R520" s="69"/>
    </row>
    <row r="521" spans="1:18" ht="15.75" x14ac:dyDescent="0.25">
      <c r="A521" s="16">
        <v>517</v>
      </c>
      <c r="B521" s="23">
        <v>314465</v>
      </c>
      <c r="C521" s="56" t="s">
        <v>102</v>
      </c>
      <c r="D521" s="23" t="s">
        <v>538</v>
      </c>
      <c r="E521" s="13">
        <v>0</v>
      </c>
      <c r="F521" s="13">
        <v>0</v>
      </c>
      <c r="G521" s="13">
        <v>0</v>
      </c>
      <c r="H521" s="13">
        <v>0</v>
      </c>
      <c r="I521" s="21">
        <f>E521+F521+G521+H521</f>
        <v>0</v>
      </c>
      <c r="J521" s="18">
        <v>10375</v>
      </c>
      <c r="K521" s="14">
        <f>(I521/J521)*100000</f>
        <v>0</v>
      </c>
      <c r="L521" s="6" t="str">
        <f>IF(K521=0,"Silencioso",IF(AND(K521&gt;0,K521&lt;100),"Baixa",IF(AND(K521&gt;=100,K521&lt;300),"Média",IF(K521&gt;=300,"Alta","Avaliar"))))</f>
        <v>Silencioso</v>
      </c>
      <c r="M521" s="69"/>
      <c r="N521" s="69"/>
      <c r="O521" s="69"/>
      <c r="P521" s="27"/>
      <c r="Q521" s="27"/>
      <c r="R521" s="69"/>
    </row>
    <row r="522" spans="1:18" ht="15.75" x14ac:dyDescent="0.25">
      <c r="A522" s="16">
        <v>518</v>
      </c>
      <c r="B522" s="23">
        <v>314467</v>
      </c>
      <c r="C522" s="56" t="s">
        <v>22</v>
      </c>
      <c r="D522" s="23" t="s">
        <v>539</v>
      </c>
      <c r="E522" s="13">
        <v>0</v>
      </c>
      <c r="F522" s="13">
        <v>0</v>
      </c>
      <c r="G522" s="13">
        <v>0</v>
      </c>
      <c r="H522" s="13">
        <v>0</v>
      </c>
      <c r="I522" s="21">
        <f>E522+F522+G522+H522</f>
        <v>0</v>
      </c>
      <c r="J522" s="18">
        <v>3465</v>
      </c>
      <c r="K522" s="14">
        <f>(I522/J522)*100000</f>
        <v>0</v>
      </c>
      <c r="L522" s="6" t="str">
        <f>IF(K522=0,"Silencioso",IF(AND(K522&gt;0,K522&lt;100),"Baixa",IF(AND(K522&gt;=100,K522&lt;300),"Média",IF(K522&gt;=300,"Alta","Avaliar"))))</f>
        <v>Silencioso</v>
      </c>
      <c r="P522" s="27"/>
      <c r="Q522" s="27"/>
      <c r="R522" s="69"/>
    </row>
    <row r="523" spans="1:18" ht="15.75" x14ac:dyDescent="0.25">
      <c r="A523" s="16">
        <v>519</v>
      </c>
      <c r="B523" s="23">
        <v>314470</v>
      </c>
      <c r="C523" s="56" t="s">
        <v>90</v>
      </c>
      <c r="D523" s="23" t="s">
        <v>540</v>
      </c>
      <c r="E523" s="13">
        <v>0</v>
      </c>
      <c r="F523" s="13">
        <v>0</v>
      </c>
      <c r="G523" s="13">
        <v>0</v>
      </c>
      <c r="H523" s="13">
        <v>0</v>
      </c>
      <c r="I523" s="21">
        <f>E523+F523+G523+H523</f>
        <v>0</v>
      </c>
      <c r="J523" s="18">
        <v>17994</v>
      </c>
      <c r="K523" s="14">
        <f>(I523/J523)*100000</f>
        <v>0</v>
      </c>
      <c r="L523" s="6" t="str">
        <f>IF(K523=0,"Silencioso",IF(AND(K523&gt;0,K523&lt;100),"Baixa",IF(AND(K523&gt;=100,K523&lt;300),"Média",IF(K523&gt;=300,"Alta","Avaliar"))))</f>
        <v>Silencioso</v>
      </c>
      <c r="M523" s="56"/>
      <c r="N523" s="56"/>
      <c r="O523" s="56"/>
      <c r="P523" s="27"/>
      <c r="Q523" s="27"/>
      <c r="R523" s="69"/>
    </row>
    <row r="524" spans="1:18" ht="15.75" x14ac:dyDescent="0.25">
      <c r="A524" s="16">
        <v>520</v>
      </c>
      <c r="B524" s="23">
        <v>314480</v>
      </c>
      <c r="C524" s="56" t="s">
        <v>98</v>
      </c>
      <c r="D524" s="23" t="s">
        <v>541</v>
      </c>
      <c r="E524" s="13">
        <v>4</v>
      </c>
      <c r="F524" s="13">
        <v>3</v>
      </c>
      <c r="G524" s="13">
        <v>1</v>
      </c>
      <c r="H524" s="13">
        <v>4</v>
      </c>
      <c r="I524" s="21">
        <f>E524+F524+G524+H524</f>
        <v>12</v>
      </c>
      <c r="J524" s="18">
        <v>92178</v>
      </c>
      <c r="K524" s="14">
        <f>(I524/J524)*100000</f>
        <v>13.018290698431297</v>
      </c>
      <c r="L524" s="6" t="str">
        <f>IF(K524=0,"Silencioso",IF(AND(K524&gt;0,K524&lt;100),"Baixa",IF(AND(K524&gt;=100,K524&lt;300),"Média",IF(K524&gt;=300,"Alta","Avaliar"))))</f>
        <v>Baixa</v>
      </c>
      <c r="M524" s="68"/>
      <c r="N524" s="68"/>
      <c r="O524" s="68"/>
      <c r="P524" s="27"/>
      <c r="Q524" s="27"/>
      <c r="R524" s="69"/>
    </row>
    <row r="525" spans="1:18" ht="15.75" x14ac:dyDescent="0.25">
      <c r="A525" s="16">
        <v>521</v>
      </c>
      <c r="B525" s="23">
        <v>314490</v>
      </c>
      <c r="C525" s="56" t="s">
        <v>28</v>
      </c>
      <c r="D525" s="23" t="s">
        <v>542</v>
      </c>
      <c r="E525" s="13">
        <v>0</v>
      </c>
      <c r="F525" s="13">
        <v>0</v>
      </c>
      <c r="G525" s="13">
        <v>0</v>
      </c>
      <c r="H525" s="13">
        <v>0</v>
      </c>
      <c r="I525" s="21">
        <f>E525+F525+G525+H525</f>
        <v>0</v>
      </c>
      <c r="J525" s="18">
        <v>3757</v>
      </c>
      <c r="K525" s="14">
        <f>(I525/J525)*100000</f>
        <v>0</v>
      </c>
      <c r="L525" s="6" t="str">
        <f>IF(K525=0,"Silencioso",IF(AND(K525&gt;0,K525&lt;100),"Baixa",IF(AND(K525&gt;=100,K525&lt;300),"Média",IF(K525&gt;=300,"Alta","Avaliar"))))</f>
        <v>Silencioso</v>
      </c>
      <c r="M525" s="56"/>
      <c r="N525" s="56"/>
      <c r="O525" s="56"/>
      <c r="P525" s="27"/>
      <c r="Q525" s="27"/>
      <c r="R525" s="69"/>
    </row>
    <row r="526" spans="1:18" ht="15.75" x14ac:dyDescent="0.25">
      <c r="A526" s="16">
        <v>522</v>
      </c>
      <c r="B526" s="23">
        <v>314500</v>
      </c>
      <c r="C526" s="56" t="s">
        <v>8</v>
      </c>
      <c r="D526" s="23" t="s">
        <v>543</v>
      </c>
      <c r="E526" s="13">
        <v>5</v>
      </c>
      <c r="F526" s="13">
        <v>8</v>
      </c>
      <c r="G526" s="13">
        <v>7</v>
      </c>
      <c r="H526" s="13">
        <v>7</v>
      </c>
      <c r="I526" s="21">
        <f>E526+F526+G526+H526</f>
        <v>27</v>
      </c>
      <c r="J526" s="18">
        <v>14934</v>
      </c>
      <c r="K526" s="14">
        <f>(I526/J526)*100000</f>
        <v>180.79550020088388</v>
      </c>
      <c r="L526" s="6" t="str">
        <f>IF(K526=0,"Silencioso",IF(AND(K526&gt;0,K526&lt;100),"Baixa",IF(AND(K526&gt;=100,K526&lt;300),"Média",IF(K526&gt;=300,"Alta","Avaliar"))))</f>
        <v>Média</v>
      </c>
      <c r="P526" s="27"/>
      <c r="Q526" s="80"/>
      <c r="R526" s="69"/>
    </row>
    <row r="527" spans="1:18" ht="15.75" x14ac:dyDescent="0.25">
      <c r="A527" s="16">
        <v>523</v>
      </c>
      <c r="B527" s="23">
        <v>314505</v>
      </c>
      <c r="C527" s="56" t="s">
        <v>102</v>
      </c>
      <c r="D527" s="23" t="s">
        <v>544</v>
      </c>
      <c r="E527" s="13">
        <v>0</v>
      </c>
      <c r="F527" s="13">
        <v>1</v>
      </c>
      <c r="G527" s="13">
        <v>4</v>
      </c>
      <c r="H527" s="13">
        <v>0</v>
      </c>
      <c r="I527" s="21">
        <f>E527+F527+G527+H527</f>
        <v>5</v>
      </c>
      <c r="J527" s="18">
        <v>7648</v>
      </c>
      <c r="K527" s="14">
        <f>(I527/J527)*100000</f>
        <v>65.376569037656907</v>
      </c>
      <c r="L527" s="6" t="str">
        <f>IF(K527=0,"Silencioso",IF(AND(K527&gt;0,K527&lt;100),"Baixa",IF(AND(K527&gt;=100,K527&lt;300),"Média",IF(K527&gt;=300,"Alta","Avaliar"))))</f>
        <v>Baixa</v>
      </c>
      <c r="M527" s="17"/>
      <c r="N527" s="17"/>
      <c r="O527" s="17"/>
      <c r="P527" s="27"/>
      <c r="Q527" s="27"/>
      <c r="R527" s="69"/>
    </row>
    <row r="528" spans="1:18" ht="15.75" x14ac:dyDescent="0.25">
      <c r="A528" s="16">
        <v>524</v>
      </c>
      <c r="B528" s="23">
        <v>314510</v>
      </c>
      <c r="C528" s="56" t="s">
        <v>40</v>
      </c>
      <c r="D528" s="23" t="s">
        <v>545</v>
      </c>
      <c r="E528" s="13">
        <v>0</v>
      </c>
      <c r="F528" s="13">
        <v>0</v>
      </c>
      <c r="G528" s="13">
        <v>0</v>
      </c>
      <c r="H528" s="13">
        <v>0</v>
      </c>
      <c r="I528" s="21">
        <f>E528+F528+G528+H528</f>
        <v>0</v>
      </c>
      <c r="J528" s="18">
        <v>16645</v>
      </c>
      <c r="K528" s="14">
        <f>(I528/J528)*100000</f>
        <v>0</v>
      </c>
      <c r="L528" s="6" t="str">
        <f>IF(K528=0,"Silencioso",IF(AND(K528&gt;0,K528&lt;100),"Baixa",IF(AND(K528&gt;=100,K528&lt;300),"Média",IF(K528&gt;=300,"Alta","Avaliar"))))</f>
        <v>Silencioso</v>
      </c>
      <c r="P528" s="27"/>
      <c r="Q528" s="27"/>
      <c r="R528" s="69"/>
    </row>
    <row r="529" spans="1:18" ht="15.75" x14ac:dyDescent="0.25">
      <c r="A529" s="16">
        <v>525</v>
      </c>
      <c r="B529" s="23">
        <v>314520</v>
      </c>
      <c r="C529" s="56" t="s">
        <v>26</v>
      </c>
      <c r="D529" s="23" t="s">
        <v>546</v>
      </c>
      <c r="E529" s="13">
        <v>37</v>
      </c>
      <c r="F529" s="13">
        <v>27</v>
      </c>
      <c r="G529" s="13">
        <v>13</v>
      </c>
      <c r="H529" s="13">
        <v>16</v>
      </c>
      <c r="I529" s="21">
        <f>E529+F529+G529+H529</f>
        <v>93</v>
      </c>
      <c r="J529" s="18">
        <v>94681</v>
      </c>
      <c r="K529" s="14">
        <f>(I529/J529)*100000</f>
        <v>98.224564590572541</v>
      </c>
      <c r="L529" s="6" t="str">
        <f>IF(K529=0,"Silencioso",IF(AND(K529&gt;0,K529&lt;100),"Baixa",IF(AND(K529&gt;=100,K529&lt;300),"Média",IF(K529&gt;=300,"Alta","Avaliar"))))</f>
        <v>Baixa</v>
      </c>
      <c r="M529" s="56"/>
      <c r="N529" s="56"/>
      <c r="O529" s="56"/>
      <c r="P529" s="27"/>
      <c r="Q529" s="27"/>
      <c r="R529" s="69"/>
    </row>
    <row r="530" spans="1:18" ht="15.75" x14ac:dyDescent="0.25">
      <c r="A530" s="16">
        <v>526</v>
      </c>
      <c r="B530" s="23">
        <v>313660</v>
      </c>
      <c r="C530" s="56" t="s">
        <v>98</v>
      </c>
      <c r="D530" s="23" t="s">
        <v>547</v>
      </c>
      <c r="E530" s="13">
        <v>0</v>
      </c>
      <c r="F530" s="13">
        <v>1</v>
      </c>
      <c r="G530" s="13">
        <v>3</v>
      </c>
      <c r="H530" s="13">
        <v>2</v>
      </c>
      <c r="I530" s="21">
        <f>E530+F530+G530+H530</f>
        <v>6</v>
      </c>
      <c r="J530" s="18">
        <v>5804</v>
      </c>
      <c r="K530" s="14">
        <f>(I530/J530)*100000</f>
        <v>103.37698139214335</v>
      </c>
      <c r="L530" s="6" t="str">
        <f>IF(K530=0,"Silencioso",IF(AND(K530&gt;0,K530&lt;100),"Baixa",IF(AND(K530&gt;=100,K530&lt;300),"Média",IF(K530&gt;=300,"Alta","Avaliar"))))</f>
        <v>Média</v>
      </c>
      <c r="M530" s="56"/>
      <c r="N530" s="56"/>
      <c r="O530" s="56"/>
      <c r="P530" s="27"/>
      <c r="Q530" s="80"/>
      <c r="R530" s="69"/>
    </row>
    <row r="531" spans="1:18" ht="15.75" x14ac:dyDescent="0.25">
      <c r="A531" s="16">
        <v>527</v>
      </c>
      <c r="B531" s="23">
        <v>314530</v>
      </c>
      <c r="C531" s="56" t="s">
        <v>28</v>
      </c>
      <c r="D531" s="23" t="s">
        <v>548</v>
      </c>
      <c r="E531" s="13">
        <v>0</v>
      </c>
      <c r="F531" s="13">
        <v>0</v>
      </c>
      <c r="G531" s="13">
        <v>0</v>
      </c>
      <c r="H531" s="13">
        <v>0</v>
      </c>
      <c r="I531" s="21">
        <f>E531+F531+G531+H531</f>
        <v>0</v>
      </c>
      <c r="J531" s="18">
        <v>31884</v>
      </c>
      <c r="K531" s="14">
        <f>(I531/J531)*100000</f>
        <v>0</v>
      </c>
      <c r="L531" s="6" t="str">
        <f>IF(K531=0,"Silencioso",IF(AND(K531&gt;0,K531&lt;100),"Baixa",IF(AND(K531&gt;=100,K531&lt;300),"Média",IF(K531&gt;=300,"Alta","Avaliar"))))</f>
        <v>Silencioso</v>
      </c>
      <c r="M531" s="69"/>
      <c r="N531" s="69"/>
      <c r="O531" s="69"/>
      <c r="P531" s="27"/>
      <c r="Q531" s="27"/>
      <c r="R531" s="69"/>
    </row>
    <row r="532" spans="1:18" ht="15.75" x14ac:dyDescent="0.25">
      <c r="A532" s="16">
        <v>528</v>
      </c>
      <c r="B532" s="23">
        <v>314535</v>
      </c>
      <c r="C532" s="56" t="s">
        <v>28</v>
      </c>
      <c r="D532" s="23" t="s">
        <v>549</v>
      </c>
      <c r="E532" s="13">
        <v>0</v>
      </c>
      <c r="F532" s="13">
        <v>0</v>
      </c>
      <c r="G532" s="13">
        <v>0</v>
      </c>
      <c r="H532" s="13">
        <v>0</v>
      </c>
      <c r="I532" s="21">
        <f>E532+F532+G532+H532</f>
        <v>0</v>
      </c>
      <c r="J532" s="18">
        <v>10869</v>
      </c>
      <c r="K532" s="14">
        <f>(I532/J532)*100000</f>
        <v>0</v>
      </c>
      <c r="L532" s="6" t="str">
        <f>IF(K532=0,"Silencioso",IF(AND(K532&gt;0,K532&lt;100),"Baixa",IF(AND(K532&gt;=100,K532&lt;300),"Média",IF(K532&gt;=300,"Alta","Avaliar"))))</f>
        <v>Silencioso</v>
      </c>
      <c r="P532" s="27"/>
      <c r="Q532" s="27"/>
      <c r="R532" s="69"/>
    </row>
    <row r="533" spans="1:18" ht="15.75" x14ac:dyDescent="0.25">
      <c r="A533" s="16">
        <v>529</v>
      </c>
      <c r="B533" s="23">
        <v>314537</v>
      </c>
      <c r="C533" s="56" t="s">
        <v>102</v>
      </c>
      <c r="D533" s="23" t="s">
        <v>550</v>
      </c>
      <c r="E533" s="13">
        <v>0</v>
      </c>
      <c r="F533" s="13">
        <v>0</v>
      </c>
      <c r="G533" s="13">
        <v>0</v>
      </c>
      <c r="H533" s="13">
        <v>0</v>
      </c>
      <c r="I533" s="21">
        <f>E533+F533+G533+H533</f>
        <v>0</v>
      </c>
      <c r="J533" s="18">
        <v>5308</v>
      </c>
      <c r="K533" s="14">
        <f>(I533/J533)*100000</f>
        <v>0</v>
      </c>
      <c r="L533" s="6" t="str">
        <f>IF(K533=0,"Silencioso",IF(AND(K533&gt;0,K533&lt;100),"Baixa",IF(AND(K533&gt;=100,K533&lt;300),"Média",IF(K533&gt;=300,"Alta","Avaliar"))))</f>
        <v>Silencioso</v>
      </c>
      <c r="P533" s="27"/>
      <c r="Q533" s="27"/>
      <c r="R533" s="69"/>
    </row>
    <row r="534" spans="1:18" ht="15.75" x14ac:dyDescent="0.25">
      <c r="A534" s="16">
        <v>530</v>
      </c>
      <c r="B534" s="23">
        <v>314540</v>
      </c>
      <c r="C534" s="56" t="s">
        <v>57</v>
      </c>
      <c r="D534" s="23" t="s">
        <v>551</v>
      </c>
      <c r="E534" s="13">
        <v>0</v>
      </c>
      <c r="F534" s="13">
        <v>0</v>
      </c>
      <c r="G534" s="13">
        <v>0</v>
      </c>
      <c r="H534" s="13">
        <v>0</v>
      </c>
      <c r="I534" s="21">
        <f>E534+F534+G534+H534</f>
        <v>0</v>
      </c>
      <c r="J534" s="18">
        <v>1873</v>
      </c>
      <c r="K534" s="14">
        <f>(I534/J534)*100000</f>
        <v>0</v>
      </c>
      <c r="L534" s="6" t="str">
        <f>IF(K534=0,"Silencioso",IF(AND(K534&gt;0,K534&lt;100),"Baixa",IF(AND(K534&gt;=100,K534&lt;300),"Média",IF(K534&gt;=300,"Alta","Avaliar"))))</f>
        <v>Silencioso</v>
      </c>
      <c r="M534" s="69"/>
      <c r="N534" s="69"/>
      <c r="O534" s="69"/>
      <c r="P534" s="27"/>
      <c r="Q534" s="27"/>
      <c r="R534" s="69"/>
    </row>
    <row r="535" spans="1:18" ht="15.75" x14ac:dyDescent="0.25">
      <c r="A535" s="16">
        <v>531</v>
      </c>
      <c r="B535" s="23">
        <v>314545</v>
      </c>
      <c r="C535" s="56" t="s">
        <v>102</v>
      </c>
      <c r="D535" s="23" t="s">
        <v>552</v>
      </c>
      <c r="E535" s="13">
        <v>0</v>
      </c>
      <c r="F535" s="13">
        <v>0</v>
      </c>
      <c r="G535" s="13">
        <v>1</v>
      </c>
      <c r="H535" s="13">
        <v>1</v>
      </c>
      <c r="I535" s="21">
        <f>E535+F535+G535+H535</f>
        <v>2</v>
      </c>
      <c r="J535" s="18">
        <v>5943</v>
      </c>
      <c r="K535" s="14">
        <f>(I535/J535)*100000</f>
        <v>33.653037186606092</v>
      </c>
      <c r="L535" s="6" t="str">
        <f>IF(K535=0,"Silencioso",IF(AND(K535&gt;0,K535&lt;100),"Baixa",IF(AND(K535&gt;=100,K535&lt;300),"Média",IF(K535&gt;=300,"Alta","Avaliar"))))</f>
        <v>Baixa</v>
      </c>
      <c r="M535" s="68"/>
      <c r="N535" s="68"/>
      <c r="O535" s="68"/>
      <c r="P535" s="27"/>
      <c r="Q535" s="27"/>
      <c r="R535" s="69"/>
    </row>
    <row r="536" spans="1:18" ht="15.75" x14ac:dyDescent="0.25">
      <c r="A536" s="16">
        <v>532</v>
      </c>
      <c r="B536" s="23">
        <v>314550</v>
      </c>
      <c r="C536" s="56" t="s">
        <v>33</v>
      </c>
      <c r="D536" s="23" t="s">
        <v>553</v>
      </c>
      <c r="E536" s="13">
        <v>0</v>
      </c>
      <c r="F536" s="13">
        <v>0</v>
      </c>
      <c r="G536" s="13">
        <v>0</v>
      </c>
      <c r="H536" s="13">
        <v>0</v>
      </c>
      <c r="I536" s="21">
        <f>E536+F536+G536+H536</f>
        <v>0</v>
      </c>
      <c r="J536" s="18">
        <v>2763</v>
      </c>
      <c r="K536" s="14">
        <f>(I536/J536)*100000</f>
        <v>0</v>
      </c>
      <c r="L536" s="6" t="str">
        <f>IF(K536=0,"Silencioso",IF(AND(K536&gt;0,K536&lt;100),"Baixa",IF(AND(K536&gt;=100,K536&lt;300),"Média",IF(K536&gt;=300,"Alta","Avaliar"))))</f>
        <v>Silencioso</v>
      </c>
      <c r="M536" s="56"/>
      <c r="N536" s="56"/>
      <c r="O536" s="56"/>
      <c r="P536" s="27"/>
      <c r="Q536" s="27"/>
      <c r="R536" s="69"/>
    </row>
    <row r="537" spans="1:18" ht="15.75" x14ac:dyDescent="0.25">
      <c r="A537" s="16">
        <v>533</v>
      </c>
      <c r="B537" s="23">
        <v>314560</v>
      </c>
      <c r="C537" s="56" t="s">
        <v>26</v>
      </c>
      <c r="D537" s="23" t="s">
        <v>554</v>
      </c>
      <c r="E537" s="13">
        <v>2</v>
      </c>
      <c r="F537" s="13">
        <v>1</v>
      </c>
      <c r="G537" s="13">
        <v>0</v>
      </c>
      <c r="H537" s="13">
        <v>1</v>
      </c>
      <c r="I537" s="21">
        <f>E537+F537+G537+H537</f>
        <v>4</v>
      </c>
      <c r="J537" s="18">
        <v>41907</v>
      </c>
      <c r="K537" s="14">
        <f>(I537/J537)*100000</f>
        <v>9.5449447586322087</v>
      </c>
      <c r="L537" s="6" t="str">
        <f>IF(K537=0,"Silencioso",IF(AND(K537&gt;0,K537&lt;100),"Baixa",IF(AND(K537&gt;=100,K537&lt;300),"Média",IF(K537&gt;=300,"Alta","Avaliar"))))</f>
        <v>Baixa</v>
      </c>
      <c r="P537" s="27"/>
      <c r="Q537" s="27"/>
      <c r="R537" s="69"/>
    </row>
    <row r="538" spans="1:18" ht="15.75" x14ac:dyDescent="0.25">
      <c r="A538" s="16">
        <v>534</v>
      </c>
      <c r="B538" s="23">
        <v>314570</v>
      </c>
      <c r="C538" s="56" t="s">
        <v>57</v>
      </c>
      <c r="D538" s="23" t="s">
        <v>555</v>
      </c>
      <c r="E538" s="13">
        <v>0</v>
      </c>
      <c r="F538" s="13">
        <v>0</v>
      </c>
      <c r="G538" s="13">
        <v>0</v>
      </c>
      <c r="H538" s="13">
        <v>0</v>
      </c>
      <c r="I538" s="21">
        <f>E538+F538+G538+H538</f>
        <v>0</v>
      </c>
      <c r="J538" s="18">
        <v>2182</v>
      </c>
      <c r="K538" s="14">
        <f>(I538/J538)*100000</f>
        <v>0</v>
      </c>
      <c r="L538" s="6" t="str">
        <f>IF(K538=0,"Silencioso",IF(AND(K538&gt;0,K538&lt;100),"Baixa",IF(AND(K538&gt;=100,K538&lt;300),"Média",IF(K538&gt;=300,"Alta","Avaliar"))))</f>
        <v>Silencioso</v>
      </c>
      <c r="M538" s="68"/>
      <c r="N538" s="68"/>
      <c r="O538" s="68"/>
      <c r="P538" s="27"/>
      <c r="Q538" s="27"/>
      <c r="R538" s="69"/>
    </row>
    <row r="539" spans="1:18" ht="15.75" x14ac:dyDescent="0.25">
      <c r="A539" s="16">
        <v>535</v>
      </c>
      <c r="B539" s="23">
        <v>314580</v>
      </c>
      <c r="C539" s="56" t="s">
        <v>26</v>
      </c>
      <c r="D539" s="23" t="s">
        <v>556</v>
      </c>
      <c r="E539" s="13">
        <v>0</v>
      </c>
      <c r="F539" s="13">
        <v>0</v>
      </c>
      <c r="G539" s="13">
        <v>0</v>
      </c>
      <c r="H539" s="13">
        <v>0</v>
      </c>
      <c r="I539" s="21">
        <f>E539+F539+G539+H539</f>
        <v>0</v>
      </c>
      <c r="J539" s="18">
        <v>3192</v>
      </c>
      <c r="K539" s="14">
        <f>(I539/J539)*100000</f>
        <v>0</v>
      </c>
      <c r="L539" s="6" t="str">
        <f>IF(K539=0,"Silencioso",IF(AND(K539&gt;0,K539&lt;100),"Baixa",IF(AND(K539&gt;=100,K539&lt;300),"Média",IF(K539&gt;=300,"Alta","Avaliar"))))</f>
        <v>Silencioso</v>
      </c>
      <c r="P539" s="27"/>
      <c r="Q539" s="27"/>
      <c r="R539" s="69"/>
    </row>
    <row r="540" spans="1:18" ht="15.75" x14ac:dyDescent="0.25">
      <c r="A540" s="16">
        <v>536</v>
      </c>
      <c r="B540" s="23">
        <v>314585</v>
      </c>
      <c r="C540" s="56" t="s">
        <v>17</v>
      </c>
      <c r="D540" s="23" t="s">
        <v>557</v>
      </c>
      <c r="E540" s="13">
        <v>0</v>
      </c>
      <c r="F540" s="13">
        <v>0</v>
      </c>
      <c r="G540" s="13">
        <v>0</v>
      </c>
      <c r="H540" s="13">
        <v>0</v>
      </c>
      <c r="I540" s="21">
        <f>E540+F540+G540+H540</f>
        <v>0</v>
      </c>
      <c r="J540" s="18">
        <v>4710</v>
      </c>
      <c r="K540" s="14">
        <f>(I540/J540)*100000</f>
        <v>0</v>
      </c>
      <c r="L540" s="6" t="str">
        <f>IF(K540=0,"Silencioso",IF(AND(K540&gt;0,K540&lt;100),"Baixa",IF(AND(K540&gt;=100,K540&lt;300),"Média",IF(K540&gt;=300,"Alta","Avaliar"))))</f>
        <v>Silencioso</v>
      </c>
      <c r="M540" s="69"/>
      <c r="N540" s="69"/>
      <c r="O540" s="69"/>
      <c r="P540" s="27"/>
      <c r="Q540" s="27"/>
      <c r="R540" s="69"/>
    </row>
    <row r="541" spans="1:18" ht="15.75" x14ac:dyDescent="0.25">
      <c r="A541" s="16">
        <v>537</v>
      </c>
      <c r="B541" s="23">
        <v>314587</v>
      </c>
      <c r="C541" s="56" t="s">
        <v>14</v>
      </c>
      <c r="D541" s="23" t="s">
        <v>558</v>
      </c>
      <c r="E541" s="13">
        <v>0</v>
      </c>
      <c r="F541" s="13">
        <v>0</v>
      </c>
      <c r="G541" s="13">
        <v>0</v>
      </c>
      <c r="H541" s="13">
        <v>0</v>
      </c>
      <c r="I541" s="21">
        <f>E541+F541+G541+H541</f>
        <v>0</v>
      </c>
      <c r="J541" s="18">
        <v>7949</v>
      </c>
      <c r="K541" s="14">
        <f>(I541/J541)*100000</f>
        <v>0</v>
      </c>
      <c r="L541" s="6" t="str">
        <f>IF(K541=0,"Silencioso",IF(AND(K541&gt;0,K541&lt;100),"Baixa",IF(AND(K541&gt;=100,K541&lt;300),"Média",IF(K541&gt;=300,"Alta","Avaliar"))))</f>
        <v>Silencioso</v>
      </c>
      <c r="M541" s="56"/>
      <c r="N541" s="56"/>
      <c r="O541" s="56"/>
      <c r="P541" s="27"/>
      <c r="Q541" s="27"/>
      <c r="R541" s="69"/>
    </row>
    <row r="542" spans="1:18" ht="15.75" x14ac:dyDescent="0.25">
      <c r="A542" s="16">
        <v>538</v>
      </c>
      <c r="B542" s="23">
        <v>314590</v>
      </c>
      <c r="C542" s="56" t="s">
        <v>41</v>
      </c>
      <c r="D542" s="23" t="s">
        <v>559</v>
      </c>
      <c r="E542" s="13">
        <v>1</v>
      </c>
      <c r="F542" s="13">
        <v>1</v>
      </c>
      <c r="G542" s="13">
        <v>1</v>
      </c>
      <c r="H542" s="13">
        <v>0</v>
      </c>
      <c r="I542" s="21">
        <f>E542+F542+G542+H542</f>
        <v>3</v>
      </c>
      <c r="J542" s="18">
        <v>38935</v>
      </c>
      <c r="K542" s="14">
        <f>(I542/J542)*100000</f>
        <v>7.7051496083215625</v>
      </c>
      <c r="L542" s="6" t="str">
        <f>IF(K542=0,"Silencioso",IF(AND(K542&gt;0,K542&lt;100),"Baixa",IF(AND(K542&gt;=100,K542&lt;300),"Média",IF(K542&gt;=300,"Alta","Avaliar"))))</f>
        <v>Baixa</v>
      </c>
      <c r="P542" s="27"/>
      <c r="Q542" s="27"/>
      <c r="R542" s="69"/>
    </row>
    <row r="543" spans="1:18" ht="15.75" x14ac:dyDescent="0.25">
      <c r="A543" s="16">
        <v>539</v>
      </c>
      <c r="B543" s="23">
        <v>314600</v>
      </c>
      <c r="C543" s="56" t="s">
        <v>36</v>
      </c>
      <c r="D543" s="23" t="s">
        <v>560</v>
      </c>
      <c r="E543" s="13">
        <v>0</v>
      </c>
      <c r="F543" s="13">
        <v>0</v>
      </c>
      <c r="G543" s="13">
        <v>0</v>
      </c>
      <c r="H543" s="13">
        <v>1</v>
      </c>
      <c r="I543" s="21">
        <f>E543+F543+G543+H543</f>
        <v>1</v>
      </c>
      <c r="J543" s="18">
        <v>33716</v>
      </c>
      <c r="K543" s="14">
        <f>(I543/J543)*100000</f>
        <v>2.9659508838533633</v>
      </c>
      <c r="L543" s="6" t="str">
        <f>IF(K543=0,"Silencioso",IF(AND(K543&gt;0,K543&lt;100),"Baixa",IF(AND(K543&gt;=100,K543&lt;300),"Média",IF(K543&gt;=300,"Alta","Avaliar"))))</f>
        <v>Baixa</v>
      </c>
      <c r="P543" s="27"/>
      <c r="Q543" s="27"/>
      <c r="R543" s="69"/>
    </row>
    <row r="544" spans="1:18" ht="15.75" x14ac:dyDescent="0.25">
      <c r="A544" s="16">
        <v>540</v>
      </c>
      <c r="B544" s="23">
        <v>314610</v>
      </c>
      <c r="C544" s="56" t="s">
        <v>98</v>
      </c>
      <c r="D544" s="23" t="s">
        <v>561</v>
      </c>
      <c r="E544" s="13">
        <v>0</v>
      </c>
      <c r="F544" s="13">
        <v>0</v>
      </c>
      <c r="G544" s="13">
        <v>2</v>
      </c>
      <c r="H544" s="13">
        <v>0</v>
      </c>
      <c r="I544" s="21">
        <f>E544+F544+G544+H544</f>
        <v>2</v>
      </c>
      <c r="J544" s="18">
        <v>74659</v>
      </c>
      <c r="K544" s="14">
        <f>(I544/J544)*100000</f>
        <v>2.6788464887019647</v>
      </c>
      <c r="L544" s="6" t="str">
        <f>IF(K544=0,"Silencioso",IF(AND(K544&gt;0,K544&lt;100),"Baixa",IF(AND(K544&gt;=100,K544&lt;300),"Média",IF(K544&gt;=300,"Alta","Avaliar"))))</f>
        <v>Baixa</v>
      </c>
      <c r="M544" s="56"/>
      <c r="N544" s="56"/>
      <c r="O544" s="56"/>
      <c r="P544" s="27"/>
      <c r="Q544" s="27"/>
      <c r="R544" s="69"/>
    </row>
    <row r="545" spans="1:18" ht="15.75" x14ac:dyDescent="0.25">
      <c r="A545" s="16">
        <v>541</v>
      </c>
      <c r="B545" s="23">
        <v>314620</v>
      </c>
      <c r="C545" s="56" t="s">
        <v>28</v>
      </c>
      <c r="D545" s="23" t="s">
        <v>562</v>
      </c>
      <c r="E545" s="13">
        <v>0</v>
      </c>
      <c r="F545" s="13">
        <v>0</v>
      </c>
      <c r="G545" s="13">
        <v>0</v>
      </c>
      <c r="H545" s="13">
        <v>0</v>
      </c>
      <c r="I545" s="21">
        <f>E545+F545+G545+H545</f>
        <v>0</v>
      </c>
      <c r="J545" s="18">
        <v>6110</v>
      </c>
      <c r="K545" s="14">
        <f>(I545/J545)*100000</f>
        <v>0</v>
      </c>
      <c r="L545" s="6" t="str">
        <f>IF(K545=0,"Silencioso",IF(AND(K545&gt;0,K545&lt;100),"Baixa",IF(AND(K545&gt;=100,K545&lt;300),"Média",IF(K545&gt;=300,"Alta","Avaliar"))))</f>
        <v>Silencioso</v>
      </c>
      <c r="M545" s="56"/>
      <c r="N545" s="56"/>
      <c r="O545" s="56"/>
      <c r="P545" s="27"/>
      <c r="Q545" s="27"/>
      <c r="R545" s="69"/>
    </row>
    <row r="546" spans="1:18" ht="15.75" x14ac:dyDescent="0.25">
      <c r="A546" s="16">
        <v>542</v>
      </c>
      <c r="B546" s="23">
        <v>314625</v>
      </c>
      <c r="C546" s="56" t="s">
        <v>102</v>
      </c>
      <c r="D546" s="23" t="s">
        <v>563</v>
      </c>
      <c r="E546" s="13">
        <v>0</v>
      </c>
      <c r="F546" s="13">
        <v>0</v>
      </c>
      <c r="G546" s="13">
        <v>0</v>
      </c>
      <c r="H546" s="13">
        <v>0</v>
      </c>
      <c r="I546" s="21">
        <f>E546+F546+G546+H546</f>
        <v>0</v>
      </c>
      <c r="J546" s="18">
        <v>6338</v>
      </c>
      <c r="K546" s="14">
        <f>(I546/J546)*100000</f>
        <v>0</v>
      </c>
      <c r="L546" s="6" t="str">
        <f>IF(K546=0,"Silencioso",IF(AND(K546&gt;0,K546&lt;100),"Baixa",IF(AND(K546&gt;=100,K546&lt;300),"Média",IF(K546&gt;=300,"Alta","Avaliar"))))</f>
        <v>Silencioso</v>
      </c>
      <c r="M546" s="68"/>
      <c r="N546" s="68"/>
      <c r="O546" s="68"/>
      <c r="P546" s="27"/>
      <c r="Q546" s="27"/>
      <c r="R546" s="69"/>
    </row>
    <row r="547" spans="1:18" ht="15.75" x14ac:dyDescent="0.25">
      <c r="A547" s="16">
        <v>543</v>
      </c>
      <c r="B547" s="23">
        <v>314630</v>
      </c>
      <c r="C547" s="56" t="s">
        <v>28</v>
      </c>
      <c r="D547" s="23" t="s">
        <v>564</v>
      </c>
      <c r="E547" s="13">
        <v>0</v>
      </c>
      <c r="F547" s="13">
        <v>0</v>
      </c>
      <c r="G547" s="13">
        <v>0</v>
      </c>
      <c r="H547" s="13">
        <v>0</v>
      </c>
      <c r="I547" s="21">
        <f>E547+F547+G547+H547</f>
        <v>0</v>
      </c>
      <c r="J547" s="18">
        <v>20177</v>
      </c>
      <c r="K547" s="14">
        <f>(I547/J547)*100000</f>
        <v>0</v>
      </c>
      <c r="L547" s="6" t="str">
        <f>IF(K547=0,"Silencioso",IF(AND(K547&gt;0,K547&lt;100),"Baixa",IF(AND(K547&gt;=100,K547&lt;300),"Média",IF(K547&gt;=300,"Alta","Avaliar"))))</f>
        <v>Silencioso</v>
      </c>
      <c r="M547" s="69"/>
      <c r="N547" s="69"/>
      <c r="O547" s="69"/>
      <c r="P547" s="27"/>
      <c r="Q547" s="27"/>
      <c r="R547" s="69"/>
    </row>
    <row r="548" spans="1:18" ht="15.75" x14ac:dyDescent="0.25">
      <c r="A548" s="16">
        <v>544</v>
      </c>
      <c r="B548" s="23">
        <v>314655</v>
      </c>
      <c r="C548" s="56" t="s">
        <v>102</v>
      </c>
      <c r="D548" s="23" t="s">
        <v>565</v>
      </c>
      <c r="E548" s="13">
        <v>0</v>
      </c>
      <c r="F548" s="13">
        <v>0</v>
      </c>
      <c r="G548" s="13">
        <v>0</v>
      </c>
      <c r="H548" s="13">
        <v>0</v>
      </c>
      <c r="I548" s="21">
        <f>E548+F548+G548+H548</f>
        <v>0</v>
      </c>
      <c r="J548" s="18">
        <v>6184</v>
      </c>
      <c r="K548" s="14">
        <f>(I548/J548)*100000</f>
        <v>0</v>
      </c>
      <c r="L548" s="6" t="str">
        <f>IF(K548=0,"Silencioso",IF(AND(K548&gt;0,K548&lt;100),"Baixa",IF(AND(K548&gt;=100,K548&lt;300),"Média",IF(K548&gt;=300,"Alta","Avaliar"))))</f>
        <v>Silencioso</v>
      </c>
      <c r="M548" s="17"/>
      <c r="N548" s="17"/>
      <c r="O548" s="17"/>
      <c r="P548" s="27"/>
      <c r="Q548" s="27"/>
      <c r="R548" s="69"/>
    </row>
    <row r="549" spans="1:18" ht="15.75" x14ac:dyDescent="0.25">
      <c r="A549" s="16">
        <v>545</v>
      </c>
      <c r="B549" s="23">
        <v>314640</v>
      </c>
      <c r="C549" s="56" t="s">
        <v>11</v>
      </c>
      <c r="D549" s="23" t="s">
        <v>566</v>
      </c>
      <c r="E549" s="13">
        <v>3</v>
      </c>
      <c r="F549" s="13">
        <v>2</v>
      </c>
      <c r="G549" s="13">
        <v>3</v>
      </c>
      <c r="H549" s="13">
        <v>3</v>
      </c>
      <c r="I549" s="21">
        <f>E549+F549+G549+H549</f>
        <v>11</v>
      </c>
      <c r="J549" s="18">
        <v>4650</v>
      </c>
      <c r="K549" s="14">
        <f>(I549/J549)*100000</f>
        <v>236.55913978494624</v>
      </c>
      <c r="L549" s="6" t="str">
        <f>IF(K549=0,"Silencioso",IF(AND(K549&gt;0,K549&lt;100),"Baixa",IF(AND(K549&gt;=100,K549&lt;300),"Média",IF(K549&gt;=300,"Alta","Avaliar"))))</f>
        <v>Média</v>
      </c>
      <c r="M549" s="17"/>
      <c r="N549" s="17"/>
      <c r="O549" s="17"/>
      <c r="P549" s="27"/>
      <c r="Q549" s="80"/>
      <c r="R549" s="69"/>
    </row>
    <row r="550" spans="1:18" ht="15.75" x14ac:dyDescent="0.25">
      <c r="A550" s="16">
        <v>546</v>
      </c>
      <c r="B550" s="23">
        <v>314650</v>
      </c>
      <c r="C550" s="56" t="s">
        <v>26</v>
      </c>
      <c r="D550" s="23" t="s">
        <v>567</v>
      </c>
      <c r="E550" s="13">
        <v>12</v>
      </c>
      <c r="F550" s="13">
        <v>14</v>
      </c>
      <c r="G550" s="13">
        <v>9</v>
      </c>
      <c r="H550" s="13">
        <v>9</v>
      </c>
      <c r="I550" s="21">
        <f>E550+F550+G550+H550</f>
        <v>44</v>
      </c>
      <c r="J550" s="18">
        <v>8391</v>
      </c>
      <c r="K550" s="14">
        <f>(I550/J550)*100000</f>
        <v>524.37135025622695</v>
      </c>
      <c r="L550" s="6" t="str">
        <f>IF(K550=0,"Silencioso",IF(AND(K550&gt;0,K550&lt;100),"Baixa",IF(AND(K550&gt;=100,K550&lt;300),"Média",IF(K550&gt;=300,"Alta","Avaliar"))))</f>
        <v>Alta</v>
      </c>
      <c r="M550" s="56"/>
      <c r="N550" s="56"/>
      <c r="O550" s="56"/>
      <c r="P550" s="27"/>
      <c r="Q550" s="80"/>
      <c r="R550" s="69"/>
    </row>
    <row r="551" spans="1:18" ht="15.75" x14ac:dyDescent="0.25">
      <c r="A551" s="16">
        <v>547</v>
      </c>
      <c r="B551" s="23">
        <v>314660</v>
      </c>
      <c r="C551" s="56" t="s">
        <v>41</v>
      </c>
      <c r="D551" s="23" t="s">
        <v>568</v>
      </c>
      <c r="E551" s="13">
        <v>0</v>
      </c>
      <c r="F551" s="13">
        <v>0</v>
      </c>
      <c r="G551" s="13">
        <v>0</v>
      </c>
      <c r="H551" s="13">
        <v>0</v>
      </c>
      <c r="I551" s="21">
        <f>E551+F551+G551+H551</f>
        <v>0</v>
      </c>
      <c r="J551" s="18">
        <v>1577</v>
      </c>
      <c r="K551" s="14">
        <f>(I551/J551)*100000</f>
        <v>0</v>
      </c>
      <c r="L551" s="6" t="str">
        <f>IF(K551=0,"Silencioso",IF(AND(K551&gt;0,K551&lt;100),"Baixa",IF(AND(K551&gt;=100,K551&lt;300),"Média",IF(K551&gt;=300,"Alta","Avaliar"))))</f>
        <v>Silencioso</v>
      </c>
      <c r="P551" s="27"/>
      <c r="Q551" s="27"/>
      <c r="R551" s="69"/>
    </row>
    <row r="552" spans="1:18" ht="15.75" x14ac:dyDescent="0.25">
      <c r="A552" s="16">
        <v>548</v>
      </c>
      <c r="B552" s="23">
        <v>314670</v>
      </c>
      <c r="C552" s="56" t="s">
        <v>38</v>
      </c>
      <c r="D552" s="23" t="s">
        <v>569</v>
      </c>
      <c r="E552" s="13">
        <v>0</v>
      </c>
      <c r="F552" s="13">
        <v>0</v>
      </c>
      <c r="G552" s="13">
        <v>0</v>
      </c>
      <c r="H552" s="13">
        <v>0</v>
      </c>
      <c r="I552" s="21">
        <f>E552+F552+G552+H552</f>
        <v>0</v>
      </c>
      <c r="J552" s="18">
        <v>6753</v>
      </c>
      <c r="K552" s="14">
        <f>(I552/J552)*100000</f>
        <v>0</v>
      </c>
      <c r="L552" s="6" t="str">
        <f>IF(K552=0,"Silencioso",IF(AND(K552&gt;0,K552&lt;100),"Baixa",IF(AND(K552&gt;=100,K552&lt;300),"Média",IF(K552&gt;=300,"Alta","Avaliar"))))</f>
        <v>Silencioso</v>
      </c>
      <c r="P552" s="27"/>
      <c r="Q552" s="27"/>
      <c r="R552" s="69"/>
    </row>
    <row r="553" spans="1:18" ht="15.75" x14ac:dyDescent="0.25">
      <c r="A553" s="16">
        <v>549</v>
      </c>
      <c r="B553" s="23">
        <v>314675</v>
      </c>
      <c r="C553" s="56" t="s">
        <v>30</v>
      </c>
      <c r="D553" s="23" t="s">
        <v>570</v>
      </c>
      <c r="E553" s="13">
        <v>0</v>
      </c>
      <c r="F553" s="13">
        <v>0</v>
      </c>
      <c r="G553" s="13">
        <v>0</v>
      </c>
      <c r="H553" s="13">
        <v>0</v>
      </c>
      <c r="I553" s="21">
        <f>E553+F553+G553+H553</f>
        <v>0</v>
      </c>
      <c r="J553" s="18">
        <v>6161</v>
      </c>
      <c r="K553" s="14">
        <f>(I553/J553)*100000</f>
        <v>0</v>
      </c>
      <c r="L553" s="6" t="str">
        <f>IF(K553=0,"Silencioso",IF(AND(K553&gt;0,K553&lt;100),"Baixa",IF(AND(K553&gt;=100,K553&lt;300),"Média",IF(K553&gt;=300,"Alta","Avaliar"))))</f>
        <v>Silencioso</v>
      </c>
      <c r="M553" s="69"/>
      <c r="N553" s="69"/>
      <c r="O553" s="69"/>
      <c r="P553" s="27"/>
      <c r="Q553" s="27"/>
      <c r="R553" s="69"/>
    </row>
    <row r="554" spans="1:18" ht="15.75" x14ac:dyDescent="0.25">
      <c r="A554" s="16">
        <v>550</v>
      </c>
      <c r="B554" s="23">
        <v>314690</v>
      </c>
      <c r="C554" s="56" t="s">
        <v>11</v>
      </c>
      <c r="D554" s="23" t="s">
        <v>571</v>
      </c>
      <c r="E554" s="13">
        <v>18</v>
      </c>
      <c r="F554" s="13">
        <v>12</v>
      </c>
      <c r="G554" s="13">
        <v>34</v>
      </c>
      <c r="H554" s="13">
        <v>67</v>
      </c>
      <c r="I554" s="21">
        <f>E554+F554+G554+H554</f>
        <v>131</v>
      </c>
      <c r="J554" s="18">
        <v>15516</v>
      </c>
      <c r="K554" s="14">
        <f>(I554/J554)*100000</f>
        <v>844.28976540345445</v>
      </c>
      <c r="L554" s="6" t="str">
        <f>IF(K554=0,"Silencioso",IF(AND(K554&gt;0,K554&lt;100),"Baixa",IF(AND(K554&gt;=100,K554&lt;300),"Média",IF(K554&gt;=300,"Alta","Avaliar"))))</f>
        <v>Alta</v>
      </c>
      <c r="M554" s="68"/>
      <c r="N554" s="68"/>
      <c r="O554" s="68"/>
      <c r="P554" s="27"/>
      <c r="Q554" s="80"/>
      <c r="R554" s="69"/>
    </row>
    <row r="555" spans="1:18" ht="15.75" x14ac:dyDescent="0.25">
      <c r="A555" s="16">
        <v>551</v>
      </c>
      <c r="B555" s="23">
        <v>314710</v>
      </c>
      <c r="C555" s="56" t="s">
        <v>26</v>
      </c>
      <c r="D555" s="23" t="s">
        <v>572</v>
      </c>
      <c r="E555" s="13">
        <v>31</v>
      </c>
      <c r="F555" s="13">
        <v>40</v>
      </c>
      <c r="G555" s="13">
        <v>57</v>
      </c>
      <c r="H555" s="13">
        <v>10</v>
      </c>
      <c r="I555" s="21">
        <f>E555+F555+G555+H555</f>
        <v>138</v>
      </c>
      <c r="J555" s="18">
        <v>92739</v>
      </c>
      <c r="K555" s="14">
        <f>(I555/J555)*100000</f>
        <v>148.80470999255976</v>
      </c>
      <c r="L555" s="6" t="str">
        <f>IF(K555=0,"Silencioso",IF(AND(K555&gt;0,K555&lt;100),"Baixa",IF(AND(K555&gt;=100,K555&lt;300),"Média",IF(K555&gt;=300,"Alta","Avaliar"))))</f>
        <v>Média</v>
      </c>
      <c r="M555" s="69"/>
      <c r="N555" s="69"/>
      <c r="O555" s="69"/>
      <c r="P555" s="27"/>
      <c r="Q555" s="80"/>
      <c r="R555" s="69"/>
    </row>
    <row r="556" spans="1:18" ht="15.75" x14ac:dyDescent="0.25">
      <c r="A556" s="16">
        <v>552</v>
      </c>
      <c r="B556" s="23">
        <v>314700</v>
      </c>
      <c r="C556" s="56" t="s">
        <v>80</v>
      </c>
      <c r="D556" s="23" t="s">
        <v>573</v>
      </c>
      <c r="E556" s="13">
        <v>113</v>
      </c>
      <c r="F556" s="13">
        <v>78</v>
      </c>
      <c r="G556" s="13">
        <v>85</v>
      </c>
      <c r="H556" s="13">
        <v>88</v>
      </c>
      <c r="I556" s="21">
        <f>E556+F556+G556+H556</f>
        <v>364</v>
      </c>
      <c r="J556" s="18">
        <v>92386</v>
      </c>
      <c r="K556" s="14">
        <f>(I556/J556)*100000</f>
        <v>393.99909077132901</v>
      </c>
      <c r="L556" s="6" t="str">
        <f>IF(K556=0,"Silencioso",IF(AND(K556&gt;0,K556&lt;100),"Baixa",IF(AND(K556&gt;=100,K556&lt;300),"Média",IF(K556&gt;=300,"Alta","Avaliar"))))</f>
        <v>Alta</v>
      </c>
      <c r="P556" s="27"/>
      <c r="Q556" s="80"/>
      <c r="R556" s="69"/>
    </row>
    <row r="557" spans="1:18" ht="15.75" x14ac:dyDescent="0.25">
      <c r="A557" s="16">
        <v>553</v>
      </c>
      <c r="B557" s="23">
        <v>314720</v>
      </c>
      <c r="C557" s="56" t="s">
        <v>40</v>
      </c>
      <c r="D557" s="23" t="s">
        <v>574</v>
      </c>
      <c r="E557" s="13">
        <v>1</v>
      </c>
      <c r="F557" s="13">
        <v>2</v>
      </c>
      <c r="G557" s="13">
        <v>0</v>
      </c>
      <c r="H557" s="13">
        <v>1</v>
      </c>
      <c r="I557" s="21">
        <f>E557+F557+G557+H557</f>
        <v>4</v>
      </c>
      <c r="J557" s="18">
        <v>21583</v>
      </c>
      <c r="K557" s="14">
        <f>(I557/J557)*100000</f>
        <v>18.533104758374645</v>
      </c>
      <c r="L557" s="6" t="str">
        <f>IF(K557=0,"Silencioso",IF(AND(K557&gt;0,K557&lt;100),"Baixa",IF(AND(K557&gt;=100,K557&lt;300),"Média",IF(K557&gt;=300,"Alta","Avaliar"))))</f>
        <v>Baixa</v>
      </c>
      <c r="M557" s="68"/>
      <c r="N557" s="68"/>
      <c r="O557" s="68"/>
      <c r="P557" s="27"/>
      <c r="Q557" s="27"/>
      <c r="R557" s="69"/>
    </row>
    <row r="558" spans="1:18" ht="15.75" x14ac:dyDescent="0.25">
      <c r="A558" s="16">
        <v>554</v>
      </c>
      <c r="B558" s="23">
        <v>314730</v>
      </c>
      <c r="C558" s="56" t="s">
        <v>36</v>
      </c>
      <c r="D558" s="23" t="s">
        <v>575</v>
      </c>
      <c r="E558" s="13">
        <v>0</v>
      </c>
      <c r="F558" s="13">
        <v>0</v>
      </c>
      <c r="G558" s="13">
        <v>0</v>
      </c>
      <c r="H558" s="13">
        <v>1</v>
      </c>
      <c r="I558" s="21">
        <f>E558+F558+G558+H558</f>
        <v>1</v>
      </c>
      <c r="J558" s="18">
        <v>20983</v>
      </c>
      <c r="K558" s="14">
        <f>(I558/J558)*100000</f>
        <v>4.7657627603297907</v>
      </c>
      <c r="L558" s="6" t="str">
        <f>IF(K558=0,"Silencioso",IF(AND(K558&gt;0,K558&lt;100),"Baixa",IF(AND(K558&gt;=100,K558&lt;300),"Média",IF(K558&gt;=300,"Alta","Avaliar"))))</f>
        <v>Baixa</v>
      </c>
      <c r="M558" s="69"/>
      <c r="N558" s="69"/>
      <c r="O558" s="69"/>
      <c r="P558" s="27"/>
      <c r="Q558" s="27"/>
      <c r="R558" s="69"/>
    </row>
    <row r="559" spans="1:18" ht="15.75" x14ac:dyDescent="0.25">
      <c r="A559" s="16">
        <v>555</v>
      </c>
      <c r="B559" s="23">
        <v>314740</v>
      </c>
      <c r="C559" s="56" t="s">
        <v>11</v>
      </c>
      <c r="D559" s="23" t="s">
        <v>576</v>
      </c>
      <c r="E559" s="13">
        <v>3</v>
      </c>
      <c r="F559" s="13">
        <v>2</v>
      </c>
      <c r="G559" s="13">
        <v>4</v>
      </c>
      <c r="H559" s="13">
        <v>4</v>
      </c>
      <c r="I559" s="21">
        <f>E559+F559+G559+H559</f>
        <v>13</v>
      </c>
      <c r="J559" s="18">
        <v>24427</v>
      </c>
      <c r="K559" s="14">
        <f>(I559/J559)*100000</f>
        <v>53.219797764768494</v>
      </c>
      <c r="L559" s="6" t="str">
        <f>IF(K559=0,"Silencioso",IF(AND(K559&gt;0,K559&lt;100),"Baixa",IF(AND(K559&gt;=100,K559&lt;300),"Média",IF(K559&gt;=300,"Alta","Avaliar"))))</f>
        <v>Baixa</v>
      </c>
      <c r="P559" s="27"/>
      <c r="Q559" s="27"/>
      <c r="R559" s="69"/>
    </row>
    <row r="560" spans="1:18" ht="15.75" x14ac:dyDescent="0.25">
      <c r="A560" s="16">
        <v>556</v>
      </c>
      <c r="B560" s="23">
        <v>314760</v>
      </c>
      <c r="C560" s="56" t="s">
        <v>33</v>
      </c>
      <c r="D560" s="23" t="s">
        <v>577</v>
      </c>
      <c r="E560" s="13">
        <v>0</v>
      </c>
      <c r="F560" s="13">
        <v>0</v>
      </c>
      <c r="G560" s="13">
        <v>1</v>
      </c>
      <c r="H560" s="13">
        <v>1</v>
      </c>
      <c r="I560" s="21">
        <f>E560+F560+G560+H560</f>
        <v>2</v>
      </c>
      <c r="J560" s="18">
        <v>16470</v>
      </c>
      <c r="K560" s="14">
        <f>(I560/J560)*100000</f>
        <v>12.143290831815422</v>
      </c>
      <c r="L560" s="6" t="str">
        <f>IF(K560=0,"Silencioso",IF(AND(K560&gt;0,K560&lt;100),"Baixa",IF(AND(K560&gt;=100,K560&lt;300),"Média",IF(K560&gt;=300,"Alta","Avaliar"))))</f>
        <v>Baixa</v>
      </c>
      <c r="P560" s="27"/>
      <c r="Q560" s="27"/>
      <c r="R560" s="69"/>
    </row>
    <row r="561" spans="1:18" ht="15.75" x14ac:dyDescent="0.25">
      <c r="A561" s="16">
        <v>557</v>
      </c>
      <c r="B561" s="23">
        <v>314770</v>
      </c>
      <c r="C561" s="56" t="s">
        <v>26</v>
      </c>
      <c r="D561" s="23" t="s">
        <v>578</v>
      </c>
      <c r="E561" s="13">
        <v>0</v>
      </c>
      <c r="F561" s="13">
        <v>1</v>
      </c>
      <c r="G561" s="13">
        <v>1</v>
      </c>
      <c r="H561" s="13">
        <v>0</v>
      </c>
      <c r="I561" s="21">
        <f>E561+F561+G561+H561</f>
        <v>2</v>
      </c>
      <c r="J561" s="18">
        <v>8324</v>
      </c>
      <c r="K561" s="14">
        <f>(I561/J561)*100000</f>
        <v>24.02691013935608</v>
      </c>
      <c r="L561" s="6" t="str">
        <f>IF(K561=0,"Silencioso",IF(AND(K561&gt;0,K561&lt;100),"Baixa",IF(AND(K561&gt;=100,K561&lt;300),"Média",IF(K561&gt;=300,"Alta","Avaliar"))))</f>
        <v>Baixa</v>
      </c>
      <c r="M561" s="68"/>
      <c r="N561" s="68"/>
      <c r="O561" s="68"/>
      <c r="P561" s="27"/>
      <c r="Q561" s="27"/>
      <c r="R561" s="69"/>
    </row>
    <row r="562" spans="1:18" ht="15.75" x14ac:dyDescent="0.25">
      <c r="A562" s="16">
        <v>558</v>
      </c>
      <c r="B562" s="23">
        <v>314780</v>
      </c>
      <c r="C562" s="56" t="s">
        <v>57</v>
      </c>
      <c r="D562" s="23" t="s">
        <v>860</v>
      </c>
      <c r="E562" s="13">
        <v>0</v>
      </c>
      <c r="F562" s="13">
        <v>0</v>
      </c>
      <c r="G562" s="13">
        <v>0</v>
      </c>
      <c r="H562" s="13">
        <v>0</v>
      </c>
      <c r="I562" s="21">
        <f>E562+F562+G562+H562</f>
        <v>0</v>
      </c>
      <c r="J562" s="18">
        <v>2104</v>
      </c>
      <c r="K562" s="14">
        <f>(I562/J562)*100000</f>
        <v>0</v>
      </c>
      <c r="L562" s="6" t="str">
        <f>IF(K562=0,"Silencioso",IF(AND(K562&gt;0,K562&lt;100),"Baixa",IF(AND(K562&gt;=100,K562&lt;300),"Média",IF(K562&gt;=300,"Alta","Avaliar"))))</f>
        <v>Silencioso</v>
      </c>
      <c r="M562" s="56"/>
      <c r="N562" s="56"/>
      <c r="O562" s="56"/>
      <c r="P562" s="27"/>
      <c r="Q562" s="27"/>
      <c r="R562" s="69"/>
    </row>
    <row r="563" spans="1:18" ht="15.75" x14ac:dyDescent="0.25">
      <c r="A563" s="16">
        <v>559</v>
      </c>
      <c r="B563" s="23">
        <v>314750</v>
      </c>
      <c r="C563" s="56" t="s">
        <v>90</v>
      </c>
      <c r="D563" s="23" t="s">
        <v>579</v>
      </c>
      <c r="E563" s="13">
        <v>0</v>
      </c>
      <c r="F563" s="13">
        <v>0</v>
      </c>
      <c r="G563" s="13">
        <v>0</v>
      </c>
      <c r="H563" s="13">
        <v>0</v>
      </c>
      <c r="I563" s="21">
        <f>E563+F563+G563+H563</f>
        <v>0</v>
      </c>
      <c r="J563" s="18">
        <v>1732</v>
      </c>
      <c r="K563" s="14">
        <f>(I563/J563)*100000</f>
        <v>0</v>
      </c>
      <c r="L563" s="6" t="str">
        <f>IF(K563=0,"Silencioso",IF(AND(K563&gt;0,K563&lt;100),"Baixa",IF(AND(K563&gt;=100,K563&lt;300),"Média",IF(K563&gt;=300,"Alta","Avaliar"))))</f>
        <v>Silencioso</v>
      </c>
      <c r="M563" s="69"/>
      <c r="N563" s="69"/>
      <c r="O563" s="69"/>
      <c r="P563" s="27"/>
      <c r="Q563" s="27"/>
      <c r="R563" s="69"/>
    </row>
    <row r="564" spans="1:18" ht="15.75" x14ac:dyDescent="0.25">
      <c r="A564" s="16">
        <v>560</v>
      </c>
      <c r="B564" s="23">
        <v>314790</v>
      </c>
      <c r="C564" s="56" t="s">
        <v>45</v>
      </c>
      <c r="D564" s="23" t="s">
        <v>45</v>
      </c>
      <c r="E564" s="13">
        <v>137</v>
      </c>
      <c r="F564" s="13">
        <v>172</v>
      </c>
      <c r="G564" s="13">
        <v>116</v>
      </c>
      <c r="H564" s="13">
        <v>119</v>
      </c>
      <c r="I564" s="21">
        <f>E564+F564+G564+H564</f>
        <v>544</v>
      </c>
      <c r="J564" s="18">
        <v>114458</v>
      </c>
      <c r="K564" s="14">
        <f>(I564/J564)*100000</f>
        <v>475.28351010851139</v>
      </c>
      <c r="L564" s="6" t="str">
        <f>IF(K564=0,"Silencioso",IF(AND(K564&gt;0,K564&lt;100),"Baixa",IF(AND(K564&gt;=100,K564&lt;300),"Média",IF(K564&gt;=300,"Alta","Avaliar"))))</f>
        <v>Alta</v>
      </c>
      <c r="P564" s="27"/>
      <c r="Q564" s="80"/>
      <c r="R564" s="69"/>
    </row>
    <row r="565" spans="1:18" ht="15.75" x14ac:dyDescent="0.25">
      <c r="A565" s="16">
        <v>561</v>
      </c>
      <c r="B565" s="23">
        <v>314795</v>
      </c>
      <c r="C565" s="56" t="s">
        <v>121</v>
      </c>
      <c r="D565" s="23" t="s">
        <v>580</v>
      </c>
      <c r="E565" s="13">
        <v>23</v>
      </c>
      <c r="F565" s="13">
        <v>4</v>
      </c>
      <c r="G565" s="13">
        <v>2</v>
      </c>
      <c r="H565" s="13">
        <v>0</v>
      </c>
      <c r="I565" s="21">
        <f>E565+F565+G565+H565</f>
        <v>29</v>
      </c>
      <c r="J565" s="18">
        <v>5976</v>
      </c>
      <c r="K565" s="14">
        <f>(I565/J565)*100000</f>
        <v>485.27443105756356</v>
      </c>
      <c r="L565" s="6" t="str">
        <f>IF(K565=0,"Silencioso",IF(AND(K565&gt;0,K565&lt;100),"Baixa",IF(AND(K565&gt;=100,K565&lt;300),"Média",IF(K565&gt;=300,"Alta","Avaliar"))))</f>
        <v>Alta</v>
      </c>
      <c r="P565" s="27"/>
      <c r="Q565" s="80"/>
      <c r="R565" s="69"/>
    </row>
    <row r="566" spans="1:18" ht="15.75" x14ac:dyDescent="0.25">
      <c r="A566" s="16">
        <v>562</v>
      </c>
      <c r="B566" s="23">
        <v>314800</v>
      </c>
      <c r="C566" s="56" t="s">
        <v>71</v>
      </c>
      <c r="D566" s="23" t="s">
        <v>71</v>
      </c>
      <c r="E566" s="13">
        <v>98</v>
      </c>
      <c r="F566" s="13">
        <v>118</v>
      </c>
      <c r="G566" s="13">
        <v>150</v>
      </c>
      <c r="H566" s="13">
        <v>161</v>
      </c>
      <c r="I566" s="21">
        <f>E566+F566+G566+H566</f>
        <v>527</v>
      </c>
      <c r="J566" s="18">
        <v>150893</v>
      </c>
      <c r="K566" s="14">
        <f>(I566/J566)*100000</f>
        <v>349.25410721504642</v>
      </c>
      <c r="L566" s="6" t="str">
        <f>IF(K566=0,"Silencioso",IF(AND(K566&gt;0,K566&lt;100),"Baixa",IF(AND(K566&gt;=100,K566&lt;300),"Média",IF(K566&gt;=300,"Alta","Avaliar"))))</f>
        <v>Alta</v>
      </c>
      <c r="M566" s="69"/>
      <c r="N566" s="69"/>
      <c r="O566" s="69"/>
      <c r="P566" s="27"/>
      <c r="Q566" s="80"/>
      <c r="R566" s="69"/>
    </row>
    <row r="567" spans="1:18" ht="15.75" x14ac:dyDescent="0.25">
      <c r="A567" s="16">
        <v>563</v>
      </c>
      <c r="B567" s="23">
        <v>314810</v>
      </c>
      <c r="C567" s="56" t="s">
        <v>8</v>
      </c>
      <c r="D567" s="23" t="s">
        <v>581</v>
      </c>
      <c r="E567" s="13">
        <v>22</v>
      </c>
      <c r="F567" s="13">
        <v>10</v>
      </c>
      <c r="G567" s="13">
        <v>22</v>
      </c>
      <c r="H567" s="13">
        <v>36</v>
      </c>
      <c r="I567" s="21">
        <f>E567+F567+G567+H567</f>
        <v>90</v>
      </c>
      <c r="J567" s="18">
        <v>89983</v>
      </c>
      <c r="K567" s="14">
        <f>(I567/J567)*100000</f>
        <v>100.01889245746419</v>
      </c>
      <c r="L567" s="6" t="str">
        <f>IF(K567=0,"Silencioso",IF(AND(K567&gt;0,K567&lt;100),"Baixa",IF(AND(K567&gt;=100,K567&lt;300),"Média",IF(K567&gt;=300,"Alta","Avaliar"))))</f>
        <v>Média</v>
      </c>
      <c r="P567" s="27"/>
      <c r="Q567" s="82"/>
      <c r="R567" s="69"/>
    </row>
    <row r="568" spans="1:18" ht="15.75" x14ac:dyDescent="0.25">
      <c r="A568" s="16">
        <v>564</v>
      </c>
      <c r="B568" s="23">
        <v>314820</v>
      </c>
      <c r="C568" s="56" t="s">
        <v>62</v>
      </c>
      <c r="D568" s="23" t="s">
        <v>582</v>
      </c>
      <c r="E568" s="13">
        <v>16</v>
      </c>
      <c r="F568" s="13">
        <v>23</v>
      </c>
      <c r="G568" s="13">
        <v>24</v>
      </c>
      <c r="H568" s="13">
        <v>5</v>
      </c>
      <c r="I568" s="21">
        <f>E568+F568+G568+H568</f>
        <v>68</v>
      </c>
      <c r="J568" s="18">
        <v>5680</v>
      </c>
      <c r="K568" s="14">
        <f>(I568/J568)*100000</f>
        <v>1197.1830985915492</v>
      </c>
      <c r="L568" s="6" t="str">
        <f>IF(K568=0,"Silencioso",IF(AND(K568&gt;0,K568&lt;100),"Baixa",IF(AND(K568&gt;=100,K568&lt;300),"Média",IF(K568&gt;=300,"Alta","Avaliar"))))</f>
        <v>Alta</v>
      </c>
      <c r="M568" s="56"/>
      <c r="N568" s="56"/>
      <c r="O568" s="56"/>
      <c r="P568" s="27"/>
      <c r="Q568" s="80"/>
      <c r="R568" s="69"/>
    </row>
    <row r="569" spans="1:18" ht="15.75" x14ac:dyDescent="0.25">
      <c r="A569" s="16">
        <v>565</v>
      </c>
      <c r="B569" s="23">
        <v>314830</v>
      </c>
      <c r="C569" s="56" t="s">
        <v>17</v>
      </c>
      <c r="D569" s="23" t="s">
        <v>583</v>
      </c>
      <c r="E569" s="13">
        <v>0</v>
      </c>
      <c r="F569" s="13">
        <v>0</v>
      </c>
      <c r="G569" s="13">
        <v>0</v>
      </c>
      <c r="H569" s="13">
        <v>0</v>
      </c>
      <c r="I569" s="21">
        <f>E569+F569+G569+H569</f>
        <v>0</v>
      </c>
      <c r="J569" s="18">
        <v>9698</v>
      </c>
      <c r="K569" s="14">
        <f>(I569/J569)*100000</f>
        <v>0</v>
      </c>
      <c r="L569" s="6" t="str">
        <f>IF(K569=0,"Silencioso",IF(AND(K569&gt;0,K569&lt;100),"Baixa",IF(AND(K569&gt;=100,K569&lt;300),"Média",IF(K569&gt;=300,"Alta","Avaliar"))))</f>
        <v>Silencioso</v>
      </c>
      <c r="P569" s="27"/>
      <c r="Q569" s="27"/>
      <c r="R569" s="69"/>
    </row>
    <row r="570" spans="1:18" ht="15.75" x14ac:dyDescent="0.25">
      <c r="A570" s="16">
        <v>566</v>
      </c>
      <c r="B570" s="23">
        <v>314840</v>
      </c>
      <c r="C570" s="56" t="s">
        <v>22</v>
      </c>
      <c r="D570" s="23" t="s">
        <v>584</v>
      </c>
      <c r="E570" s="13">
        <v>0</v>
      </c>
      <c r="F570" s="13">
        <v>0</v>
      </c>
      <c r="G570" s="13">
        <v>0</v>
      </c>
      <c r="H570" s="13">
        <v>0</v>
      </c>
      <c r="I570" s="21">
        <f>E570+F570+G570+H570</f>
        <v>0</v>
      </c>
      <c r="J570" s="18">
        <v>4982</v>
      </c>
      <c r="K570" s="14">
        <f>(I570/J570)*100000</f>
        <v>0</v>
      </c>
      <c r="L570" s="6" t="str">
        <f>IF(K570=0,"Silencioso",IF(AND(K570&gt;0,K570&lt;100),"Baixa",IF(AND(K570&gt;=100,K570&lt;300),"Média",IF(K570&gt;=300,"Alta","Avaliar"))))</f>
        <v>Silencioso</v>
      </c>
      <c r="M570" s="69"/>
      <c r="N570" s="69"/>
      <c r="O570" s="69"/>
      <c r="P570" s="27"/>
      <c r="Q570" s="27"/>
      <c r="R570" s="69"/>
    </row>
    <row r="571" spans="1:18" ht="15.75" x14ac:dyDescent="0.25">
      <c r="A571" s="16">
        <v>567</v>
      </c>
      <c r="B571" s="23">
        <v>314850</v>
      </c>
      <c r="C571" s="56" t="s">
        <v>28</v>
      </c>
      <c r="D571" s="23" t="s">
        <v>585</v>
      </c>
      <c r="E571" s="13">
        <v>0</v>
      </c>
      <c r="F571" s="13">
        <v>0</v>
      </c>
      <c r="G571" s="13">
        <v>0</v>
      </c>
      <c r="H571" s="13">
        <v>0</v>
      </c>
      <c r="I571" s="21">
        <f>E571+F571+G571+H571</f>
        <v>0</v>
      </c>
      <c r="J571" s="18">
        <v>8709</v>
      </c>
      <c r="K571" s="14">
        <f>(I571/J571)*100000</f>
        <v>0</v>
      </c>
      <c r="L571" s="6" t="str">
        <f>IF(K571=0,"Silencioso",IF(AND(K571&gt;0,K571&lt;100),"Baixa",IF(AND(K571&gt;=100,K571&lt;300),"Média",IF(K571&gt;=300,"Alta","Avaliar"))))</f>
        <v>Silencioso</v>
      </c>
      <c r="P571" s="27"/>
      <c r="Q571" s="27"/>
      <c r="R571" s="69"/>
    </row>
    <row r="572" spans="1:18" ht="15.75" x14ac:dyDescent="0.25">
      <c r="A572" s="16">
        <v>568</v>
      </c>
      <c r="B572" s="23">
        <v>314860</v>
      </c>
      <c r="C572" s="56" t="s">
        <v>22</v>
      </c>
      <c r="D572" s="23" t="s">
        <v>586</v>
      </c>
      <c r="E572" s="13">
        <v>0</v>
      </c>
      <c r="F572" s="13">
        <v>0</v>
      </c>
      <c r="G572" s="13">
        <v>0</v>
      </c>
      <c r="H572" s="13">
        <v>0</v>
      </c>
      <c r="I572" s="21">
        <f>E572+F572+G572+H572</f>
        <v>0</v>
      </c>
      <c r="J572" s="18">
        <v>17871</v>
      </c>
      <c r="K572" s="14">
        <f>(I572/J572)*100000</f>
        <v>0</v>
      </c>
      <c r="L572" s="6" t="str">
        <f>IF(K572=0,"Silencioso",IF(AND(K572&gt;0,K572&lt;100),"Baixa",IF(AND(K572&gt;=100,K572&lt;300),"Média",IF(K572&gt;=300,"Alta","Avaliar"))))</f>
        <v>Silencioso</v>
      </c>
      <c r="M572" s="56"/>
      <c r="N572" s="56"/>
      <c r="O572" s="56"/>
      <c r="P572" s="27"/>
      <c r="Q572" s="27"/>
      <c r="R572" s="69"/>
    </row>
    <row r="573" spans="1:18" ht="15.75" x14ac:dyDescent="0.25">
      <c r="A573" s="16">
        <v>569</v>
      </c>
      <c r="B573" s="23">
        <v>314870</v>
      </c>
      <c r="C573" s="56" t="s">
        <v>30</v>
      </c>
      <c r="D573" s="23" t="s">
        <v>30</v>
      </c>
      <c r="E573" s="13">
        <v>0</v>
      </c>
      <c r="F573" s="13">
        <v>0</v>
      </c>
      <c r="G573" s="13">
        <v>2</v>
      </c>
      <c r="H573" s="13">
        <v>0</v>
      </c>
      <c r="I573" s="21">
        <f>E573+F573+G573+H573</f>
        <v>2</v>
      </c>
      <c r="J573" s="18">
        <v>24748</v>
      </c>
      <c r="K573" s="14">
        <f>(I573/J573)*100000</f>
        <v>8.0814611281719735</v>
      </c>
      <c r="L573" s="6" t="str">
        <f>IF(K573=0,"Silencioso",IF(AND(K573&gt;0,K573&lt;100),"Baixa",IF(AND(K573&gt;=100,K573&lt;300),"Média",IF(K573&gt;=300,"Alta","Avaliar"))))</f>
        <v>Baixa</v>
      </c>
      <c r="P573" s="27"/>
      <c r="Q573" s="27"/>
      <c r="R573" s="69"/>
    </row>
    <row r="574" spans="1:18" ht="15.75" x14ac:dyDescent="0.25">
      <c r="A574" s="16">
        <v>570</v>
      </c>
      <c r="B574" s="23">
        <v>314875</v>
      </c>
      <c r="C574" s="56" t="s">
        <v>14</v>
      </c>
      <c r="D574" s="23" t="s">
        <v>587</v>
      </c>
      <c r="E574" s="13">
        <v>0</v>
      </c>
      <c r="F574" s="13">
        <v>0</v>
      </c>
      <c r="G574" s="13">
        <v>0</v>
      </c>
      <c r="H574" s="13">
        <v>0</v>
      </c>
      <c r="I574" s="21">
        <f>E574+F574+G574+H574</f>
        <v>0</v>
      </c>
      <c r="J574" s="18">
        <v>7117</v>
      </c>
      <c r="K574" s="14">
        <f>(I574/J574)*100000</f>
        <v>0</v>
      </c>
      <c r="L574" s="6" t="str">
        <f>IF(K574=0,"Silencioso",IF(AND(K574&gt;0,K574&lt;100),"Baixa",IF(AND(K574&gt;=100,K574&lt;300),"Média",IF(K574&gt;=300,"Alta","Avaliar"))))</f>
        <v>Silencioso</v>
      </c>
      <c r="M574" s="68"/>
      <c r="N574" s="68"/>
      <c r="O574" s="68"/>
      <c r="P574" s="27"/>
      <c r="Q574" s="27"/>
      <c r="R574" s="69"/>
    </row>
    <row r="575" spans="1:18" ht="15.75" x14ac:dyDescent="0.25">
      <c r="A575" s="16">
        <v>571</v>
      </c>
      <c r="B575" s="23">
        <v>314880</v>
      </c>
      <c r="C575" s="56" t="s">
        <v>17</v>
      </c>
      <c r="D575" s="23" t="s">
        <v>588</v>
      </c>
      <c r="E575" s="13">
        <v>0</v>
      </c>
      <c r="F575" s="13">
        <v>0</v>
      </c>
      <c r="G575" s="13">
        <v>0</v>
      </c>
      <c r="H575" s="13">
        <v>0</v>
      </c>
      <c r="I575" s="21">
        <f>E575+F575+G575+H575</f>
        <v>0</v>
      </c>
      <c r="J575" s="18">
        <v>3270</v>
      </c>
      <c r="K575" s="14">
        <f>(I575/J575)*100000</f>
        <v>0</v>
      </c>
      <c r="L575" s="6" t="str">
        <f>IF(K575=0,"Silencioso",IF(AND(K575&gt;0,K575&lt;100),"Baixa",IF(AND(K575&gt;=100,K575&lt;300),"Média",IF(K575&gt;=300,"Alta","Avaliar"))))</f>
        <v>Silencioso</v>
      </c>
      <c r="M575" s="69"/>
      <c r="N575" s="69"/>
      <c r="O575" s="69"/>
      <c r="P575" s="27"/>
      <c r="Q575" s="27"/>
      <c r="R575" s="69"/>
    </row>
    <row r="576" spans="1:18" ht="15.75" x14ac:dyDescent="0.25">
      <c r="A576" s="16">
        <v>572</v>
      </c>
      <c r="B576" s="23">
        <v>314890</v>
      </c>
      <c r="C576" s="56" t="s">
        <v>26</v>
      </c>
      <c r="D576" s="23" t="s">
        <v>589</v>
      </c>
      <c r="E576" s="13">
        <v>0</v>
      </c>
      <c r="F576" s="13">
        <v>0</v>
      </c>
      <c r="G576" s="13">
        <v>0</v>
      </c>
      <c r="H576" s="13">
        <v>1</v>
      </c>
      <c r="I576" s="21">
        <f>E576+F576+G576+H576</f>
        <v>1</v>
      </c>
      <c r="J576" s="18">
        <v>4034</v>
      </c>
      <c r="K576" s="14">
        <f>(I576/J576)*100000</f>
        <v>24.789291026276647</v>
      </c>
      <c r="L576" s="6" t="str">
        <f>IF(K576=0,"Silencioso",IF(AND(K576&gt;0,K576&lt;100),"Baixa",IF(AND(K576&gt;=100,K576&lt;300),"Média",IF(K576&gt;=300,"Alta","Avaliar"))))</f>
        <v>Baixa</v>
      </c>
      <c r="M576" s="69"/>
      <c r="N576" s="69"/>
      <c r="O576" s="69"/>
      <c r="P576" s="27"/>
      <c r="Q576" s="27"/>
      <c r="R576" s="69"/>
    </row>
    <row r="577" spans="1:18" ht="15.75" x14ac:dyDescent="0.25">
      <c r="A577" s="16">
        <v>573</v>
      </c>
      <c r="B577" s="23">
        <v>314900</v>
      </c>
      <c r="C577" s="56" t="s">
        <v>14</v>
      </c>
      <c r="D577" s="23" t="s">
        <v>590</v>
      </c>
      <c r="E577" s="13">
        <v>0</v>
      </c>
      <c r="F577" s="13">
        <v>0</v>
      </c>
      <c r="G577" s="13">
        <v>0</v>
      </c>
      <c r="H577" s="13">
        <v>0</v>
      </c>
      <c r="I577" s="21">
        <f>E577+F577+G577+H577</f>
        <v>0</v>
      </c>
      <c r="J577" s="18">
        <v>2452</v>
      </c>
      <c r="K577" s="14">
        <f>(I577/J577)*100000</f>
        <v>0</v>
      </c>
      <c r="L577" s="6" t="str">
        <f>IF(K577=0,"Silencioso",IF(AND(K577&gt;0,K577&lt;100),"Baixa",IF(AND(K577&gt;=100,K577&lt;300),"Média",IF(K577&gt;=300,"Alta","Avaliar"))))</f>
        <v>Silencioso</v>
      </c>
      <c r="P577" s="27"/>
      <c r="Q577" s="27"/>
      <c r="R577" s="69"/>
    </row>
    <row r="578" spans="1:18" ht="15.75" x14ac:dyDescent="0.25">
      <c r="A578" s="16">
        <v>574</v>
      </c>
      <c r="B578" s="23">
        <v>314910</v>
      </c>
      <c r="C578" s="56" t="s">
        <v>36</v>
      </c>
      <c r="D578" s="23" t="s">
        <v>591</v>
      </c>
      <c r="E578" s="13">
        <v>0</v>
      </c>
      <c r="F578" s="13">
        <v>0</v>
      </c>
      <c r="G578" s="13">
        <v>0</v>
      </c>
      <c r="H578" s="13">
        <v>0</v>
      </c>
      <c r="I578" s="21">
        <f>E578+F578+G578+H578</f>
        <v>0</v>
      </c>
      <c r="J578" s="18">
        <v>11570</v>
      </c>
      <c r="K578" s="14">
        <f>(I578/J578)*100000</f>
        <v>0</v>
      </c>
      <c r="L578" s="6" t="str">
        <f>IF(K578=0,"Silencioso",IF(AND(K578&gt;0,K578&lt;100),"Baixa",IF(AND(K578&gt;=100,K578&lt;300),"Média",IF(K578&gt;=300,"Alta","Avaliar"))))</f>
        <v>Silencioso</v>
      </c>
      <c r="M578" s="69"/>
      <c r="N578" s="69"/>
      <c r="O578" s="69"/>
      <c r="P578" s="27"/>
      <c r="Q578" s="27"/>
      <c r="R578" s="69"/>
    </row>
    <row r="579" spans="1:18" ht="15.75" x14ac:dyDescent="0.25">
      <c r="A579" s="16">
        <v>575</v>
      </c>
      <c r="B579" s="23">
        <v>314915</v>
      </c>
      <c r="C579" s="56" t="s">
        <v>121</v>
      </c>
      <c r="D579" s="23" t="s">
        <v>592</v>
      </c>
      <c r="E579" s="13">
        <v>0</v>
      </c>
      <c r="F579" s="13">
        <v>4</v>
      </c>
      <c r="G579" s="13">
        <v>0</v>
      </c>
      <c r="H579" s="13">
        <v>0</v>
      </c>
      <c r="I579" s="21">
        <f>E579+F579+G579+H579</f>
        <v>4</v>
      </c>
      <c r="J579" s="18">
        <v>11396</v>
      </c>
      <c r="K579" s="14">
        <f>(I579/J579)*100000</f>
        <v>35.1000351000351</v>
      </c>
      <c r="L579" s="6" t="str">
        <f>IF(K579=0,"Silencioso",IF(AND(K579&gt;0,K579&lt;100),"Baixa",IF(AND(K579&gt;=100,K579&lt;300),"Média",IF(K579&gt;=300,"Alta","Avaliar"))))</f>
        <v>Baixa</v>
      </c>
      <c r="M579" s="56"/>
      <c r="N579" s="56"/>
      <c r="O579" s="56"/>
      <c r="P579" s="27"/>
      <c r="Q579" s="27"/>
      <c r="R579" s="69"/>
    </row>
    <row r="580" spans="1:18" ht="15.75" x14ac:dyDescent="0.25">
      <c r="A580" s="16">
        <v>576</v>
      </c>
      <c r="B580" s="23">
        <v>314920</v>
      </c>
      <c r="C580" s="56" t="s">
        <v>24</v>
      </c>
      <c r="D580" s="23" t="s">
        <v>593</v>
      </c>
      <c r="E580" s="13">
        <v>2</v>
      </c>
      <c r="F580" s="13">
        <v>0</v>
      </c>
      <c r="G580" s="13">
        <v>3</v>
      </c>
      <c r="H580" s="13">
        <v>3</v>
      </c>
      <c r="I580" s="21">
        <f>E580+F580+G580+H580</f>
        <v>8</v>
      </c>
      <c r="J580" s="18">
        <v>3672</v>
      </c>
      <c r="K580" s="14">
        <f>(I580/J580)*100000</f>
        <v>217.86492374727672</v>
      </c>
      <c r="L580" s="6" t="str">
        <f>IF(K580=0,"Silencioso",IF(AND(K580&gt;0,K580&lt;100),"Baixa",IF(AND(K580&gt;=100,K580&lt;300),"Média",IF(K580&gt;=300,"Alta","Avaliar"))))</f>
        <v>Média</v>
      </c>
      <c r="P580" s="27"/>
      <c r="Q580" s="80"/>
      <c r="R580" s="69"/>
    </row>
    <row r="581" spans="1:18" ht="15.75" x14ac:dyDescent="0.25">
      <c r="A581" s="16">
        <v>577</v>
      </c>
      <c r="B581" s="23">
        <v>314930</v>
      </c>
      <c r="C581" s="56" t="s">
        <v>98</v>
      </c>
      <c r="D581" s="23" t="s">
        <v>594</v>
      </c>
      <c r="E581" s="13">
        <v>8</v>
      </c>
      <c r="F581" s="13">
        <v>6</v>
      </c>
      <c r="G581" s="13">
        <v>8</v>
      </c>
      <c r="H581" s="13">
        <v>4</v>
      </c>
      <c r="I581" s="21">
        <f>E581+F581+G581+H581</f>
        <v>26</v>
      </c>
      <c r="J581" s="18">
        <v>63837</v>
      </c>
      <c r="K581" s="14">
        <f>(I581/J581)*100000</f>
        <v>40.728730986731833</v>
      </c>
      <c r="L581" s="6" t="str">
        <f>IF(K581=0,"Silencioso",IF(AND(K581&gt;0,K581&lt;100),"Baixa",IF(AND(K581&gt;=100,K581&lt;300),"Média",IF(K581&gt;=300,"Alta","Avaliar"))))</f>
        <v>Baixa</v>
      </c>
      <c r="M581" s="56"/>
      <c r="N581" s="56"/>
      <c r="O581" s="56"/>
      <c r="P581" s="27"/>
      <c r="Q581" s="27"/>
      <c r="R581" s="69"/>
    </row>
    <row r="582" spans="1:18" ht="15.75" x14ac:dyDescent="0.25">
      <c r="A582" s="16">
        <v>578</v>
      </c>
      <c r="B582" s="23">
        <v>314940</v>
      </c>
      <c r="C582" s="56" t="s">
        <v>57</v>
      </c>
      <c r="D582" s="23" t="s">
        <v>595</v>
      </c>
      <c r="E582" s="13">
        <v>0</v>
      </c>
      <c r="F582" s="13">
        <v>0</v>
      </c>
      <c r="G582" s="13">
        <v>0</v>
      </c>
      <c r="H582" s="13">
        <v>0</v>
      </c>
      <c r="I582" s="21">
        <f>E582+F582+G582+H582</f>
        <v>0</v>
      </c>
      <c r="J582" s="18">
        <v>1843</v>
      </c>
      <c r="K582" s="14">
        <f>(I582/J582)*100000</f>
        <v>0</v>
      </c>
      <c r="L582" s="6" t="str">
        <f>IF(K582=0,"Silencioso",IF(AND(K582&gt;0,K582&lt;100),"Baixa",IF(AND(K582&gt;=100,K582&lt;300),"Média",IF(K582&gt;=300,"Alta","Avaliar"))))</f>
        <v>Silencioso</v>
      </c>
      <c r="M582" s="56"/>
      <c r="N582" s="56"/>
      <c r="O582" s="56"/>
      <c r="P582" s="27"/>
      <c r="Q582" s="27"/>
      <c r="R582" s="69"/>
    </row>
    <row r="583" spans="1:18" ht="15.75" x14ac:dyDescent="0.25">
      <c r="A583" s="16">
        <v>579</v>
      </c>
      <c r="B583" s="23">
        <v>314950</v>
      </c>
      <c r="C583" s="56" t="s">
        <v>57</v>
      </c>
      <c r="D583" s="23" t="s">
        <v>596</v>
      </c>
      <c r="E583" s="13">
        <v>0</v>
      </c>
      <c r="F583" s="13">
        <v>0</v>
      </c>
      <c r="G583" s="13">
        <v>0</v>
      </c>
      <c r="H583" s="13">
        <v>0</v>
      </c>
      <c r="I583" s="21">
        <f>E583+F583+G583+H583</f>
        <v>0</v>
      </c>
      <c r="J583" s="18">
        <v>3347</v>
      </c>
      <c r="K583" s="14">
        <f>(I583/J583)*100000</f>
        <v>0</v>
      </c>
      <c r="L583" s="6" t="str">
        <f>IF(K583=0,"Silencioso",IF(AND(K583&gt;0,K583&lt;100),"Baixa",IF(AND(K583&gt;=100,K583&lt;300),"Média",IF(K583&gt;=300,"Alta","Avaliar"))))</f>
        <v>Silencioso</v>
      </c>
      <c r="P583" s="27"/>
      <c r="Q583" s="27"/>
      <c r="R583" s="69"/>
    </row>
    <row r="584" spans="1:18" ht="15.75" x14ac:dyDescent="0.25">
      <c r="A584" s="16">
        <v>580</v>
      </c>
      <c r="B584" s="23">
        <v>314960</v>
      </c>
      <c r="C584" s="56" t="s">
        <v>11</v>
      </c>
      <c r="D584" s="23" t="s">
        <v>597</v>
      </c>
      <c r="E584" s="13">
        <v>10</v>
      </c>
      <c r="F584" s="13">
        <v>19</v>
      </c>
      <c r="G584" s="13">
        <v>7</v>
      </c>
      <c r="H584" s="13">
        <v>14</v>
      </c>
      <c r="I584" s="21">
        <f>E584+F584+G584+H584</f>
        <v>50</v>
      </c>
      <c r="J584" s="18">
        <v>4395</v>
      </c>
      <c r="K584" s="14">
        <f>(I584/J584)*100000</f>
        <v>1137.6564277588168</v>
      </c>
      <c r="L584" s="6" t="str">
        <f>IF(K584=0,"Silencioso",IF(AND(K584&gt;0,K584&lt;100),"Baixa",IF(AND(K584&gt;=100,K584&lt;300),"Média",IF(K584&gt;=300,"Alta","Avaliar"))))</f>
        <v>Alta</v>
      </c>
      <c r="M584" s="56"/>
      <c r="N584" s="56"/>
      <c r="O584" s="56"/>
      <c r="P584" s="27"/>
      <c r="Q584" s="80"/>
      <c r="R584" s="69"/>
    </row>
    <row r="585" spans="1:18" ht="15.75" x14ac:dyDescent="0.25">
      <c r="A585" s="16">
        <v>581</v>
      </c>
      <c r="B585" s="23">
        <v>314970</v>
      </c>
      <c r="C585" s="56" t="s">
        <v>26</v>
      </c>
      <c r="D585" s="23" t="s">
        <v>598</v>
      </c>
      <c r="E585" s="13">
        <v>0</v>
      </c>
      <c r="F585" s="13">
        <v>2</v>
      </c>
      <c r="G585" s="13">
        <v>0</v>
      </c>
      <c r="H585" s="13">
        <v>1</v>
      </c>
      <c r="I585" s="21">
        <f>E585+F585+G585+H585</f>
        <v>3</v>
      </c>
      <c r="J585" s="18">
        <v>10846</v>
      </c>
      <c r="K585" s="14">
        <f>(I585/J585)*100000</f>
        <v>27.65996680803983</v>
      </c>
      <c r="L585" s="6" t="str">
        <f>IF(K585=0,"Silencioso",IF(AND(K585&gt;0,K585&lt;100),"Baixa",IF(AND(K585&gt;=100,K585&lt;300),"Média",IF(K585&gt;=300,"Alta","Avaliar"))))</f>
        <v>Baixa</v>
      </c>
      <c r="M585" s="17"/>
      <c r="N585" s="17"/>
      <c r="O585" s="17"/>
      <c r="P585" s="27"/>
      <c r="Q585" s="27"/>
      <c r="R585" s="69"/>
    </row>
    <row r="586" spans="1:18" ht="15.75" x14ac:dyDescent="0.25">
      <c r="A586" s="16">
        <v>582</v>
      </c>
      <c r="B586" s="23">
        <v>314980</v>
      </c>
      <c r="C586" s="56" t="s">
        <v>24</v>
      </c>
      <c r="D586" s="23" t="s">
        <v>599</v>
      </c>
      <c r="E586" s="13">
        <v>1</v>
      </c>
      <c r="F586" s="13">
        <v>1</v>
      </c>
      <c r="G586" s="13">
        <v>0</v>
      </c>
      <c r="H586" s="13">
        <v>1</v>
      </c>
      <c r="I586" s="21">
        <f>E586+F586+G586+H586</f>
        <v>3</v>
      </c>
      <c r="J586" s="18">
        <v>15925</v>
      </c>
      <c r="K586" s="14">
        <f>(I586/J586)*100000</f>
        <v>18.838304552590266</v>
      </c>
      <c r="L586" s="6" t="str">
        <f>IF(K586=0,"Silencioso",IF(AND(K586&gt;0,K586&lt;100),"Baixa",IF(AND(K586&gt;=100,K586&lt;300),"Média",IF(K586&gt;=300,"Alta","Avaliar"))))</f>
        <v>Baixa</v>
      </c>
      <c r="M586" s="56"/>
      <c r="N586" s="56"/>
      <c r="O586" s="56"/>
      <c r="P586" s="27"/>
      <c r="Q586" s="27"/>
      <c r="R586" s="69"/>
    </row>
    <row r="587" spans="1:18" ht="15.75" x14ac:dyDescent="0.25">
      <c r="A587" s="16">
        <v>583</v>
      </c>
      <c r="B587" s="23">
        <v>314990</v>
      </c>
      <c r="C587" s="56" t="s">
        <v>33</v>
      </c>
      <c r="D587" s="23" t="s">
        <v>600</v>
      </c>
      <c r="E587" s="13">
        <v>2</v>
      </c>
      <c r="F587" s="13">
        <v>5</v>
      </c>
      <c r="G587" s="13">
        <v>10</v>
      </c>
      <c r="H587" s="13">
        <v>2</v>
      </c>
      <c r="I587" s="21">
        <f>E587+F587+G587+H587</f>
        <v>19</v>
      </c>
      <c r="J587" s="18">
        <v>21444</v>
      </c>
      <c r="K587" s="14">
        <f>(I587/J587)*100000</f>
        <v>88.60287259839582</v>
      </c>
      <c r="L587" s="6" t="str">
        <f>IF(K587=0,"Silencioso",IF(AND(K587&gt;0,K587&lt;100),"Baixa",IF(AND(K587&gt;=100,K587&lt;300),"Média",IF(K587&gt;=300,"Alta","Avaliar"))))</f>
        <v>Baixa</v>
      </c>
      <c r="P587" s="27"/>
      <c r="Q587" s="27"/>
      <c r="R587" s="69"/>
    </row>
    <row r="588" spans="1:18" ht="15.75" x14ac:dyDescent="0.25">
      <c r="A588" s="16">
        <v>584</v>
      </c>
      <c r="B588" s="23">
        <v>314995</v>
      </c>
      <c r="C588" s="56" t="s">
        <v>20</v>
      </c>
      <c r="D588" s="23" t="s">
        <v>601</v>
      </c>
      <c r="E588" s="13">
        <v>0</v>
      </c>
      <c r="F588" s="13">
        <v>0</v>
      </c>
      <c r="G588" s="13">
        <v>0</v>
      </c>
      <c r="H588" s="13">
        <v>0</v>
      </c>
      <c r="I588" s="21">
        <f>E588+F588+G588+H588</f>
        <v>0</v>
      </c>
      <c r="J588" s="18">
        <v>7060</v>
      </c>
      <c r="K588" s="14">
        <f>(I588/J588)*100000</f>
        <v>0</v>
      </c>
      <c r="L588" s="6" t="str">
        <f>IF(K588=0,"Silencioso",IF(AND(K588&gt;0,K588&lt;100),"Baixa",IF(AND(K588&gt;=100,K588&lt;300),"Média",IF(K588&gt;=300,"Alta","Avaliar"))))</f>
        <v>Silencioso</v>
      </c>
      <c r="P588" s="27"/>
      <c r="Q588" s="27"/>
      <c r="R588" s="69"/>
    </row>
    <row r="589" spans="1:18" ht="15.75" x14ac:dyDescent="0.25">
      <c r="A589" s="16">
        <v>585</v>
      </c>
      <c r="B589" s="23">
        <v>315000</v>
      </c>
      <c r="C589" s="56" t="s">
        <v>28</v>
      </c>
      <c r="D589" s="23" t="s">
        <v>602</v>
      </c>
      <c r="E589" s="13">
        <v>0</v>
      </c>
      <c r="F589" s="13">
        <v>1</v>
      </c>
      <c r="G589" s="13">
        <v>0</v>
      </c>
      <c r="H589" s="13">
        <v>0</v>
      </c>
      <c r="I589" s="21">
        <f>E589+F589+G589+H589</f>
        <v>1</v>
      </c>
      <c r="J589" s="18">
        <v>4311</v>
      </c>
      <c r="K589" s="14">
        <f>(I589/J589)*100000</f>
        <v>23.196474135931339</v>
      </c>
      <c r="L589" s="6" t="str">
        <f>IF(K589=0,"Silencioso",IF(AND(K589&gt;0,K589&lt;100),"Baixa",IF(AND(K589&gt;=100,K589&lt;300),"Média",IF(K589&gt;=300,"Alta","Avaliar"))))</f>
        <v>Baixa</v>
      </c>
      <c r="M589" s="69"/>
      <c r="N589" s="69"/>
      <c r="O589" s="69"/>
      <c r="P589" s="27"/>
      <c r="Q589" s="27"/>
      <c r="R589" s="69"/>
    </row>
    <row r="590" spans="1:18" ht="15.75" x14ac:dyDescent="0.25">
      <c r="A590" s="16">
        <v>586</v>
      </c>
      <c r="B590" s="23">
        <v>315010</v>
      </c>
      <c r="C590" s="56" t="s">
        <v>57</v>
      </c>
      <c r="D590" s="23" t="s">
        <v>603</v>
      </c>
      <c r="E590" s="13">
        <v>0</v>
      </c>
      <c r="F590" s="13">
        <v>0</v>
      </c>
      <c r="G590" s="13">
        <v>1</v>
      </c>
      <c r="H590" s="13">
        <v>0</v>
      </c>
      <c r="I590" s="21">
        <f>E590+F590+G590+H590</f>
        <v>1</v>
      </c>
      <c r="J590" s="18">
        <v>2850</v>
      </c>
      <c r="K590" s="14">
        <f>(I590/J590)*100000</f>
        <v>35.087719298245609</v>
      </c>
      <c r="L590" s="6" t="str">
        <f>IF(K590=0,"Silencioso",IF(AND(K590&gt;0,K590&lt;100),"Baixa",IF(AND(K590&gt;=100,K590&lt;300),"Média",IF(K590&gt;=300,"Alta","Avaliar"))))</f>
        <v>Baixa</v>
      </c>
      <c r="M590" s="69"/>
      <c r="N590" s="69"/>
      <c r="O590" s="69"/>
      <c r="P590" s="27"/>
      <c r="Q590" s="27"/>
      <c r="R590" s="69"/>
    </row>
    <row r="591" spans="1:18" ht="15.75" x14ac:dyDescent="0.25">
      <c r="A591" s="16">
        <v>587</v>
      </c>
      <c r="B591" s="23">
        <v>315015</v>
      </c>
      <c r="C591" s="56" t="s">
        <v>20</v>
      </c>
      <c r="D591" s="23" t="s">
        <v>604</v>
      </c>
      <c r="E591" s="13">
        <v>1</v>
      </c>
      <c r="F591" s="13">
        <v>0</v>
      </c>
      <c r="G591" s="13">
        <v>0</v>
      </c>
      <c r="H591" s="13">
        <v>0</v>
      </c>
      <c r="I591" s="21">
        <f>E591+F591+G591+H591</f>
        <v>1</v>
      </c>
      <c r="J591" s="18">
        <v>8247</v>
      </c>
      <c r="K591" s="14">
        <f>(I591/J591)*100000</f>
        <v>12.125621438098703</v>
      </c>
      <c r="L591" s="6" t="str">
        <f>IF(K591=0,"Silencioso",IF(AND(K591&gt;0,K591&lt;100),"Baixa",IF(AND(K591&gt;=100,K591&lt;300),"Média",IF(K591&gt;=300,"Alta","Avaliar"))))</f>
        <v>Baixa</v>
      </c>
      <c r="M591" s="56"/>
      <c r="N591" s="56"/>
      <c r="O591" s="56"/>
      <c r="P591" s="27"/>
      <c r="Q591" s="27"/>
      <c r="R591" s="69"/>
    </row>
    <row r="592" spans="1:18" ht="15.75" x14ac:dyDescent="0.25">
      <c r="A592" s="16">
        <v>588</v>
      </c>
      <c r="B592" s="23">
        <v>315020</v>
      </c>
      <c r="C592" s="56" t="s">
        <v>17</v>
      </c>
      <c r="D592" s="23" t="s">
        <v>605</v>
      </c>
      <c r="E592" s="13">
        <v>0</v>
      </c>
      <c r="F592" s="13">
        <v>0</v>
      </c>
      <c r="G592" s="13">
        <v>0</v>
      </c>
      <c r="H592" s="13">
        <v>0</v>
      </c>
      <c r="I592" s="21">
        <f>E592+F592+G592+H592</f>
        <v>0</v>
      </c>
      <c r="J592" s="18">
        <v>4213</v>
      </c>
      <c r="K592" s="14">
        <f>(I592/J592)*100000</f>
        <v>0</v>
      </c>
      <c r="L592" s="6" t="str">
        <f>IF(K592=0,"Silencioso",IF(AND(K592&gt;0,K592&lt;100),"Baixa",IF(AND(K592&gt;=100,K592&lt;300),"Média",IF(K592&gt;=300,"Alta","Avaliar"))))</f>
        <v>Silencioso</v>
      </c>
      <c r="M592" s="69"/>
      <c r="N592" s="69"/>
      <c r="O592" s="69"/>
      <c r="P592" s="27"/>
      <c r="Q592" s="27"/>
      <c r="R592" s="69"/>
    </row>
    <row r="593" spans="1:18" ht="15.75" x14ac:dyDescent="0.25">
      <c r="A593" s="16">
        <v>589</v>
      </c>
      <c r="B593" s="23">
        <v>315030</v>
      </c>
      <c r="C593" s="56" t="s">
        <v>94</v>
      </c>
      <c r="D593" s="23" t="s">
        <v>606</v>
      </c>
      <c r="E593" s="13">
        <v>0</v>
      </c>
      <c r="F593" s="13">
        <v>0</v>
      </c>
      <c r="G593" s="13">
        <v>0</v>
      </c>
      <c r="H593" s="13">
        <v>0</v>
      </c>
      <c r="I593" s="21">
        <f>E593+F593+G593+H593</f>
        <v>0</v>
      </c>
      <c r="J593" s="18">
        <v>4684</v>
      </c>
      <c r="K593" s="14">
        <f>(I593/J593)*100000</f>
        <v>0</v>
      </c>
      <c r="L593" s="6" t="str">
        <f>IF(K593=0,"Silencioso",IF(AND(K593&gt;0,K593&lt;100),"Baixa",IF(AND(K593&gt;=100,K593&lt;300),"Média",IF(K593&gt;=300,"Alta","Avaliar"))))</f>
        <v>Silencioso</v>
      </c>
      <c r="M593" s="68"/>
      <c r="N593" s="68"/>
      <c r="O593" s="68"/>
      <c r="P593" s="27"/>
      <c r="Q593" s="27"/>
      <c r="R593" s="69"/>
    </row>
    <row r="594" spans="1:18" ht="15.75" x14ac:dyDescent="0.25">
      <c r="A594" s="16">
        <v>590</v>
      </c>
      <c r="B594" s="23">
        <v>315040</v>
      </c>
      <c r="C594" s="56" t="s">
        <v>98</v>
      </c>
      <c r="D594" s="23" t="s">
        <v>607</v>
      </c>
      <c r="E594" s="13">
        <v>0</v>
      </c>
      <c r="F594" s="13">
        <v>0</v>
      </c>
      <c r="G594" s="13">
        <v>0</v>
      </c>
      <c r="H594" s="13">
        <v>0</v>
      </c>
      <c r="I594" s="21">
        <f>E594+F594+G594+H594</f>
        <v>0</v>
      </c>
      <c r="J594" s="18">
        <v>4981</v>
      </c>
      <c r="K594" s="14">
        <f>(I594/J594)*100000</f>
        <v>0</v>
      </c>
      <c r="L594" s="6" t="str">
        <f>IF(K594=0,"Silencioso",IF(AND(K594&gt;0,K594&lt;100),"Baixa",IF(AND(K594&gt;=100,K594&lt;300),"Média",IF(K594&gt;=300,"Alta","Avaliar"))))</f>
        <v>Silencioso</v>
      </c>
      <c r="P594" s="27"/>
      <c r="Q594" s="27"/>
      <c r="R594" s="69"/>
    </row>
    <row r="595" spans="1:18" ht="15.75" x14ac:dyDescent="0.25">
      <c r="A595" s="16">
        <v>591</v>
      </c>
      <c r="B595" s="23">
        <v>315050</v>
      </c>
      <c r="C595" s="56" t="s">
        <v>26</v>
      </c>
      <c r="D595" s="23" t="s">
        <v>608</v>
      </c>
      <c r="E595" s="13">
        <v>6</v>
      </c>
      <c r="F595" s="13">
        <v>25</v>
      </c>
      <c r="G595" s="13">
        <v>18</v>
      </c>
      <c r="H595" s="13">
        <v>11</v>
      </c>
      <c r="I595" s="21">
        <f>E595+F595+G595+H595</f>
        <v>60</v>
      </c>
      <c r="J595" s="18">
        <v>8720</v>
      </c>
      <c r="K595" s="14">
        <f>(I595/J595)*100000</f>
        <v>688.07339449541291</v>
      </c>
      <c r="L595" s="6" t="str">
        <f>IF(K595=0,"Silencioso",IF(AND(K595&gt;0,K595&lt;100),"Baixa",IF(AND(K595&gt;=100,K595&lt;300),"Média",IF(K595&gt;=300,"Alta","Avaliar"))))</f>
        <v>Alta</v>
      </c>
      <c r="M595" s="56"/>
      <c r="N595" s="56"/>
      <c r="O595" s="56"/>
      <c r="P595" s="27"/>
      <c r="Q595" s="80"/>
      <c r="R595" s="69"/>
    </row>
    <row r="596" spans="1:18" ht="15.75" x14ac:dyDescent="0.25">
      <c r="A596" s="16">
        <v>592</v>
      </c>
      <c r="B596" s="23">
        <v>315053</v>
      </c>
      <c r="C596" s="56" t="s">
        <v>20</v>
      </c>
      <c r="D596" s="23" t="s">
        <v>861</v>
      </c>
      <c r="E596" s="13">
        <v>0</v>
      </c>
      <c r="F596" s="13">
        <v>0</v>
      </c>
      <c r="G596" s="13">
        <v>0</v>
      </c>
      <c r="H596" s="13">
        <v>0</v>
      </c>
      <c r="I596" s="21">
        <f>E596+F596+G596+H596</f>
        <v>0</v>
      </c>
      <c r="J596" s="18">
        <v>4873</v>
      </c>
      <c r="K596" s="14">
        <f>(I596/J596)*100000</f>
        <v>0</v>
      </c>
      <c r="L596" s="6" t="str">
        <f>IF(K596=0,"Silencioso",IF(AND(K596&gt;0,K596&lt;100),"Baixa",IF(AND(K596&gt;=100,K596&lt;300),"Média",IF(K596&gt;=300,"Alta","Avaliar"))))</f>
        <v>Silencioso</v>
      </c>
      <c r="M596" s="69"/>
      <c r="N596" s="69"/>
      <c r="O596" s="69"/>
      <c r="P596" s="27"/>
      <c r="Q596" s="27"/>
      <c r="R596" s="69"/>
    </row>
    <row r="597" spans="1:18" ht="15.75" x14ac:dyDescent="0.25">
      <c r="A597" s="16">
        <v>593</v>
      </c>
      <c r="B597" s="23">
        <v>315057</v>
      </c>
      <c r="C597" s="56" t="s">
        <v>121</v>
      </c>
      <c r="D597" s="23" t="s">
        <v>609</v>
      </c>
      <c r="E597" s="13">
        <v>4</v>
      </c>
      <c r="F597" s="13">
        <v>11</v>
      </c>
      <c r="G597" s="13">
        <v>22</v>
      </c>
      <c r="H597" s="13">
        <v>13</v>
      </c>
      <c r="I597" s="21">
        <f>E597+F597+G597+H597</f>
        <v>50</v>
      </c>
      <c r="J597" s="18">
        <v>7585</v>
      </c>
      <c r="K597" s="14">
        <f>(I597/J597)*100000</f>
        <v>659.19578114700062</v>
      </c>
      <c r="L597" s="6" t="str">
        <f>IF(K597=0,"Silencioso",IF(AND(K597&gt;0,K597&lt;100),"Baixa",IF(AND(K597&gt;=100,K597&lt;300),"Média",IF(K597&gt;=300,"Alta","Avaliar"))))</f>
        <v>Alta</v>
      </c>
      <c r="M597" s="56"/>
      <c r="N597" s="56"/>
      <c r="O597" s="56"/>
      <c r="P597" s="27"/>
      <c r="Q597" s="80"/>
      <c r="R597" s="69"/>
    </row>
    <row r="598" spans="1:18" ht="15.75" x14ac:dyDescent="0.25">
      <c r="A598" s="16">
        <v>594</v>
      </c>
      <c r="B598" s="23">
        <v>315060</v>
      </c>
      <c r="C598" s="56" t="s">
        <v>26</v>
      </c>
      <c r="D598" s="23" t="s">
        <v>610</v>
      </c>
      <c r="E598" s="13">
        <v>0</v>
      </c>
      <c r="F598" s="13">
        <v>1</v>
      </c>
      <c r="G598" s="13">
        <v>1</v>
      </c>
      <c r="H598" s="13">
        <v>0</v>
      </c>
      <c r="I598" s="21">
        <f>E598+F598+G598+H598</f>
        <v>2</v>
      </c>
      <c r="J598" s="18">
        <v>6566</v>
      </c>
      <c r="K598" s="14">
        <f>(I598/J598)*100000</f>
        <v>30.459945172098692</v>
      </c>
      <c r="L598" s="6" t="str">
        <f>IF(K598=0,"Silencioso",IF(AND(K598&gt;0,K598&lt;100),"Baixa",IF(AND(K598&gt;=100,K598&lt;300),"Média",IF(K598&gt;=300,"Alta","Avaliar"))))</f>
        <v>Baixa</v>
      </c>
      <c r="P598" s="27"/>
      <c r="Q598" s="27"/>
      <c r="R598" s="69"/>
    </row>
    <row r="599" spans="1:18" ht="15.75" x14ac:dyDescent="0.25">
      <c r="A599" s="16">
        <v>595</v>
      </c>
      <c r="B599" s="23">
        <v>315070</v>
      </c>
      <c r="C599" s="56" t="s">
        <v>24</v>
      </c>
      <c r="D599" s="23" t="s">
        <v>611</v>
      </c>
      <c r="E599" s="13">
        <v>30</v>
      </c>
      <c r="F599" s="13">
        <v>20</v>
      </c>
      <c r="G599" s="13">
        <v>9</v>
      </c>
      <c r="H599" s="13">
        <v>1</v>
      </c>
      <c r="I599" s="21">
        <f>E599+F599+G599+H599</f>
        <v>60</v>
      </c>
      <c r="J599" s="18">
        <v>5790</v>
      </c>
      <c r="K599" s="14">
        <f>(I599/J599)*100000</f>
        <v>1036.2694300518135</v>
      </c>
      <c r="L599" s="6" t="str">
        <f>IF(K599=0,"Silencioso",IF(AND(K599&gt;0,K599&lt;100),"Baixa",IF(AND(K599&gt;=100,K599&lt;300),"Média",IF(K599&gt;=300,"Alta","Avaliar"))))</f>
        <v>Alta</v>
      </c>
      <c r="M599" s="17"/>
      <c r="N599" s="17"/>
      <c r="O599" s="17"/>
      <c r="P599" s="27"/>
      <c r="Q599" s="80"/>
      <c r="R599" s="69"/>
    </row>
    <row r="600" spans="1:18" ht="15.75" x14ac:dyDescent="0.25">
      <c r="A600" s="16">
        <v>596</v>
      </c>
      <c r="B600" s="23">
        <v>315080</v>
      </c>
      <c r="C600" s="56" t="s">
        <v>41</v>
      </c>
      <c r="D600" s="23" t="s">
        <v>612</v>
      </c>
      <c r="E600" s="13">
        <v>0</v>
      </c>
      <c r="F600" s="13">
        <v>0</v>
      </c>
      <c r="G600" s="13">
        <v>0</v>
      </c>
      <c r="H600" s="13">
        <v>0</v>
      </c>
      <c r="I600" s="21">
        <f>E600+F600+G600+H600</f>
        <v>0</v>
      </c>
      <c r="J600" s="18">
        <v>17918</v>
      </c>
      <c r="K600" s="14">
        <f>(I600/J600)*100000</f>
        <v>0</v>
      </c>
      <c r="L600" s="6" t="str">
        <f>IF(K600=0,"Silencioso",IF(AND(K600&gt;0,K600&lt;100),"Baixa",IF(AND(K600&gt;=100,K600&lt;300),"Média",IF(K600&gt;=300,"Alta","Avaliar"))))</f>
        <v>Silencioso</v>
      </c>
      <c r="P600" s="27"/>
      <c r="Q600" s="27"/>
      <c r="R600" s="69"/>
    </row>
    <row r="601" spans="1:18" ht="15.75" x14ac:dyDescent="0.25">
      <c r="A601" s="16">
        <v>597</v>
      </c>
      <c r="B601" s="23">
        <v>315090</v>
      </c>
      <c r="C601" s="56" t="s">
        <v>36</v>
      </c>
      <c r="D601" s="23" t="s">
        <v>613</v>
      </c>
      <c r="E601" s="13">
        <v>0</v>
      </c>
      <c r="F601" s="13">
        <v>0</v>
      </c>
      <c r="G601" s="13">
        <v>0</v>
      </c>
      <c r="H601" s="13">
        <v>0</v>
      </c>
      <c r="I601" s="21">
        <f>E601+F601+G601+H601</f>
        <v>0</v>
      </c>
      <c r="J601" s="18">
        <v>5514</v>
      </c>
      <c r="K601" s="14">
        <f>(I601/J601)*100000</f>
        <v>0</v>
      </c>
      <c r="L601" s="6" t="str">
        <f>IF(K601=0,"Silencioso",IF(AND(K601&gt;0,K601&lt;100),"Baixa",IF(AND(K601&gt;=100,K601&lt;300),"Média",IF(K601&gt;=300,"Alta","Avaliar"))))</f>
        <v>Silencioso</v>
      </c>
      <c r="M601" s="69"/>
      <c r="N601" s="69"/>
      <c r="O601" s="69"/>
      <c r="P601" s="27"/>
      <c r="Q601" s="27"/>
      <c r="R601" s="69"/>
    </row>
    <row r="602" spans="1:18" ht="15.75" x14ac:dyDescent="0.25">
      <c r="A602" s="16">
        <v>598</v>
      </c>
      <c r="B602" s="23">
        <v>315100</v>
      </c>
      <c r="C602" s="56" t="s">
        <v>36</v>
      </c>
      <c r="D602" s="23" t="s">
        <v>614</v>
      </c>
      <c r="E602" s="13">
        <v>2</v>
      </c>
      <c r="F602" s="13">
        <v>0</v>
      </c>
      <c r="G602" s="13">
        <v>2</v>
      </c>
      <c r="H602" s="13">
        <v>0</v>
      </c>
      <c r="I602" s="21">
        <f>E602+F602+G602+H602</f>
        <v>4</v>
      </c>
      <c r="J602" s="18">
        <v>8597</v>
      </c>
      <c r="K602" s="14">
        <f>(I602/J602)*100000</f>
        <v>46.527858555309997</v>
      </c>
      <c r="L602" s="6" t="str">
        <f>IF(K602=0,"Silencioso",IF(AND(K602&gt;0,K602&lt;100),"Baixa",IF(AND(K602&gt;=100,K602&lt;300),"Média",IF(K602&gt;=300,"Alta","Avaliar"))))</f>
        <v>Baixa</v>
      </c>
      <c r="M602" s="56"/>
      <c r="N602" s="56"/>
      <c r="O602" s="56"/>
      <c r="P602" s="27"/>
      <c r="Q602" s="27"/>
      <c r="R602" s="69"/>
    </row>
    <row r="603" spans="1:18" ht="15.75" x14ac:dyDescent="0.25">
      <c r="A603" s="16">
        <v>599</v>
      </c>
      <c r="B603" s="23">
        <v>315110</v>
      </c>
      <c r="C603" s="56" t="s">
        <v>38</v>
      </c>
      <c r="D603" s="23" t="s">
        <v>615</v>
      </c>
      <c r="E603" s="13">
        <v>0</v>
      </c>
      <c r="F603" s="13">
        <v>1</v>
      </c>
      <c r="G603" s="13">
        <v>0</v>
      </c>
      <c r="H603" s="13">
        <v>0</v>
      </c>
      <c r="I603" s="21">
        <f>E603+F603+G603+H603</f>
        <v>1</v>
      </c>
      <c r="J603" s="18">
        <v>10876</v>
      </c>
      <c r="K603" s="14">
        <f>(I603/J603)*100000</f>
        <v>9.1945568223611627</v>
      </c>
      <c r="L603" s="6" t="str">
        <f>IF(K603=0,"Silencioso",IF(AND(K603&gt;0,K603&lt;100),"Baixa",IF(AND(K603&gt;=100,K603&lt;300),"Média",IF(K603&gt;=300,"Alta","Avaliar"))))</f>
        <v>Baixa</v>
      </c>
      <c r="P603" s="27"/>
      <c r="Q603" s="27"/>
      <c r="R603" s="69"/>
    </row>
    <row r="604" spans="1:18" ht="15.75" x14ac:dyDescent="0.25">
      <c r="A604" s="16">
        <v>600</v>
      </c>
      <c r="B604" s="23">
        <v>315120</v>
      </c>
      <c r="C604" s="56" t="s">
        <v>135</v>
      </c>
      <c r="D604" s="23" t="s">
        <v>135</v>
      </c>
      <c r="E604" s="13">
        <v>62</v>
      </c>
      <c r="F604" s="13">
        <v>42</v>
      </c>
      <c r="G604" s="13">
        <v>54</v>
      </c>
      <c r="H604" s="13">
        <v>92</v>
      </c>
      <c r="I604" s="21">
        <f>E604+F604+G604+H604</f>
        <v>250</v>
      </c>
      <c r="J604" s="18">
        <v>56706</v>
      </c>
      <c r="K604" s="14">
        <f>(I604/J604)*100000</f>
        <v>440.87045462561281</v>
      </c>
      <c r="L604" s="6" t="str">
        <f>IF(K604=0,"Silencioso",IF(AND(K604&gt;0,K604&lt;100),"Baixa",IF(AND(K604&gt;=100,K604&lt;300),"Média",IF(K604&gt;=300,"Alta","Avaliar"))))</f>
        <v>Alta</v>
      </c>
      <c r="P604" s="27"/>
      <c r="Q604" s="80"/>
      <c r="R604" s="69"/>
    </row>
    <row r="605" spans="1:18" ht="15.75" x14ac:dyDescent="0.25">
      <c r="A605" s="16">
        <v>601</v>
      </c>
      <c r="B605" s="23">
        <v>315130</v>
      </c>
      <c r="C605" s="56" t="s">
        <v>62</v>
      </c>
      <c r="D605" s="23" t="s">
        <v>616</v>
      </c>
      <c r="E605" s="13">
        <v>19</v>
      </c>
      <c r="F605" s="13">
        <v>13</v>
      </c>
      <c r="G605" s="13">
        <v>8</v>
      </c>
      <c r="H605" s="13">
        <v>28</v>
      </c>
      <c r="I605" s="21">
        <f>E605+F605+G605+H605</f>
        <v>68</v>
      </c>
      <c r="J605" s="18">
        <v>11080</v>
      </c>
      <c r="K605" s="14">
        <f>(I605/J605)*100000</f>
        <v>613.71841155234654</v>
      </c>
      <c r="L605" s="6" t="str">
        <f>IF(K605=0,"Silencioso",IF(AND(K605&gt;0,K605&lt;100),"Baixa",IF(AND(K605&gt;=100,K605&lt;300),"Média",IF(K605&gt;=300,"Alta","Avaliar"))))</f>
        <v>Alta</v>
      </c>
      <c r="M605" s="17"/>
      <c r="N605" s="17"/>
      <c r="O605" s="17"/>
      <c r="P605" s="27"/>
      <c r="Q605" s="80"/>
      <c r="R605" s="69"/>
    </row>
    <row r="606" spans="1:18" ht="15.75" x14ac:dyDescent="0.25">
      <c r="A606" s="16">
        <v>602</v>
      </c>
      <c r="B606" s="23">
        <v>315140</v>
      </c>
      <c r="C606" s="56" t="s">
        <v>26</v>
      </c>
      <c r="D606" s="23" t="s">
        <v>617</v>
      </c>
      <c r="E606" s="13">
        <v>2</v>
      </c>
      <c r="F606" s="13">
        <v>4</v>
      </c>
      <c r="G606" s="13">
        <v>7</v>
      </c>
      <c r="H606" s="13">
        <v>12</v>
      </c>
      <c r="I606" s="21">
        <f>E606+F606+G606+H606</f>
        <v>25</v>
      </c>
      <c r="J606" s="18">
        <v>27706</v>
      </c>
      <c r="K606" s="14">
        <f>(I606/J606)*100000</f>
        <v>90.233162491879014</v>
      </c>
      <c r="L606" s="6" t="str">
        <f>IF(K606=0,"Silencioso",IF(AND(K606&gt;0,K606&lt;100),"Baixa",IF(AND(K606&gt;=100,K606&lt;300),"Média",IF(K606&gt;=300,"Alta","Avaliar"))))</f>
        <v>Baixa</v>
      </c>
      <c r="P606" s="27"/>
      <c r="Q606" s="27"/>
      <c r="R606" s="69"/>
    </row>
    <row r="607" spans="1:18" ht="15.75" x14ac:dyDescent="0.25">
      <c r="A607" s="16">
        <v>603</v>
      </c>
      <c r="B607" s="23">
        <v>315150</v>
      </c>
      <c r="C607" s="56" t="s">
        <v>45</v>
      </c>
      <c r="D607" s="23" t="s">
        <v>862</v>
      </c>
      <c r="E607" s="13">
        <v>1</v>
      </c>
      <c r="F607" s="13">
        <v>0</v>
      </c>
      <c r="G607" s="13">
        <v>0</v>
      </c>
      <c r="H607" s="13">
        <v>0</v>
      </c>
      <c r="I607" s="21">
        <f>E607+F607+G607+H607</f>
        <v>1</v>
      </c>
      <c r="J607" s="18">
        <v>34525</v>
      </c>
      <c r="K607" s="14">
        <f>(I607/J607)*100000</f>
        <v>2.896451846488052</v>
      </c>
      <c r="L607" s="6" t="str">
        <f>IF(K607=0,"Silencioso",IF(AND(K607&gt;0,K607&lt;100),"Baixa",IF(AND(K607&gt;=100,K607&lt;300),"Média",IF(K607&gt;=300,"Alta","Avaliar"))))</f>
        <v>Baixa</v>
      </c>
      <c r="M607" s="56"/>
      <c r="N607" s="56"/>
      <c r="O607" s="56"/>
      <c r="P607" s="27"/>
      <c r="Q607" s="27"/>
      <c r="R607" s="69"/>
    </row>
    <row r="608" spans="1:18" ht="15.75" x14ac:dyDescent="0.25">
      <c r="A608" s="16">
        <v>604</v>
      </c>
      <c r="B608" s="23">
        <v>315160</v>
      </c>
      <c r="C608" s="56" t="s">
        <v>24</v>
      </c>
      <c r="D608" s="23" t="s">
        <v>618</v>
      </c>
      <c r="E608" s="13">
        <v>10</v>
      </c>
      <c r="F608" s="13">
        <v>9</v>
      </c>
      <c r="G608" s="13">
        <v>25</v>
      </c>
      <c r="H608" s="13">
        <v>21</v>
      </c>
      <c r="I608" s="21">
        <f>E608+F608+G608+H608</f>
        <v>65</v>
      </c>
      <c r="J608" s="18">
        <v>11796</v>
      </c>
      <c r="K608" s="14">
        <f>(I608/J608)*100000</f>
        <v>551.03424889793155</v>
      </c>
      <c r="L608" s="6" t="str">
        <f>IF(K608=0,"Silencioso",IF(AND(K608&gt;0,K608&lt;100),"Baixa",IF(AND(K608&gt;=100,K608&lt;300),"Média",IF(K608&gt;=300,"Alta","Avaliar"))))</f>
        <v>Alta</v>
      </c>
      <c r="M608" s="56"/>
      <c r="N608" s="56"/>
      <c r="O608" s="56"/>
      <c r="P608" s="27"/>
      <c r="Q608" s="80"/>
      <c r="R608" s="69"/>
    </row>
    <row r="609" spans="1:18" ht="15.75" x14ac:dyDescent="0.25">
      <c r="A609" s="16">
        <v>605</v>
      </c>
      <c r="B609" s="23">
        <v>315170</v>
      </c>
      <c r="C609" s="56" t="s">
        <v>40</v>
      </c>
      <c r="D609" s="23" t="s">
        <v>619</v>
      </c>
      <c r="E609" s="13">
        <v>0</v>
      </c>
      <c r="F609" s="13">
        <v>0</v>
      </c>
      <c r="G609" s="13">
        <v>0</v>
      </c>
      <c r="H609" s="13">
        <v>0</v>
      </c>
      <c r="I609" s="21">
        <f>E609+F609+G609+H609</f>
        <v>0</v>
      </c>
      <c r="J609" s="18">
        <v>16903</v>
      </c>
      <c r="K609" s="14">
        <f>(I609/J609)*100000</f>
        <v>0</v>
      </c>
      <c r="L609" s="6" t="str">
        <f>IF(K609=0,"Silencioso",IF(AND(K609&gt;0,K609&lt;100),"Baixa",IF(AND(K609&gt;=100,K609&lt;300),"Média",IF(K609&gt;=300,"Alta","Avaliar"))))</f>
        <v>Silencioso</v>
      </c>
      <c r="M609" s="69"/>
      <c r="N609" s="69"/>
      <c r="O609" s="69"/>
      <c r="P609" s="27"/>
      <c r="Q609" s="27"/>
      <c r="R609" s="69"/>
    </row>
    <row r="610" spans="1:18" ht="15.75" x14ac:dyDescent="0.25">
      <c r="A610" s="16">
        <v>606</v>
      </c>
      <c r="B610" s="23">
        <v>315180</v>
      </c>
      <c r="C610" s="56" t="s">
        <v>36</v>
      </c>
      <c r="D610" s="23" t="s">
        <v>620</v>
      </c>
      <c r="E610" s="13">
        <v>0</v>
      </c>
      <c r="F610" s="13">
        <v>1</v>
      </c>
      <c r="G610" s="13">
        <v>0</v>
      </c>
      <c r="H610" s="13">
        <v>0</v>
      </c>
      <c r="I610" s="21">
        <f>E610+F610+G610+H610</f>
        <v>1</v>
      </c>
      <c r="J610" s="18">
        <v>166085</v>
      </c>
      <c r="K610" s="14">
        <f>(I610/J610)*100000</f>
        <v>0.60210133365445406</v>
      </c>
      <c r="L610" s="6" t="str">
        <f>IF(K610=0,"Silencioso",IF(AND(K610&gt;0,K610&lt;100),"Baixa",IF(AND(K610&gt;=100,K610&lt;300),"Média",IF(K610&gt;=300,"Alta","Avaliar"))))</f>
        <v>Baixa</v>
      </c>
      <c r="M610" s="69"/>
      <c r="N610" s="69"/>
      <c r="O610" s="69"/>
      <c r="P610" s="27"/>
      <c r="Q610" s="27"/>
      <c r="R610" s="69"/>
    </row>
    <row r="611" spans="1:18" ht="15.75" x14ac:dyDescent="0.25">
      <c r="A611" s="16">
        <v>607</v>
      </c>
      <c r="B611" s="23">
        <v>315190</v>
      </c>
      <c r="C611" s="56" t="s">
        <v>14</v>
      </c>
      <c r="D611" s="23" t="s">
        <v>621</v>
      </c>
      <c r="E611" s="13">
        <v>0</v>
      </c>
      <c r="F611" s="13">
        <v>2</v>
      </c>
      <c r="G611" s="13">
        <v>0</v>
      </c>
      <c r="H611" s="13">
        <v>2</v>
      </c>
      <c r="I611" s="21">
        <f>E611+F611+G611+H611</f>
        <v>4</v>
      </c>
      <c r="J611" s="18">
        <v>8841</v>
      </c>
      <c r="K611" s="14">
        <f>(I611/J611)*100000</f>
        <v>45.243750706933604</v>
      </c>
      <c r="L611" s="6" t="str">
        <f>IF(K611=0,"Silencioso",IF(AND(K611&gt;0,K611&lt;100),"Baixa",IF(AND(K611&gt;=100,K611&lt;300),"Média",IF(K611&gt;=300,"Alta","Avaliar"))))</f>
        <v>Baixa</v>
      </c>
      <c r="M611" s="69"/>
      <c r="N611" s="69"/>
      <c r="O611" s="69"/>
      <c r="P611" s="27"/>
      <c r="Q611" s="27"/>
      <c r="R611" s="69"/>
    </row>
    <row r="612" spans="1:18" ht="15.75" x14ac:dyDescent="0.25">
      <c r="A612" s="16">
        <v>608</v>
      </c>
      <c r="B612" s="23">
        <v>315200</v>
      </c>
      <c r="C612" s="56" t="s">
        <v>11</v>
      </c>
      <c r="D612" s="23" t="s">
        <v>622</v>
      </c>
      <c r="E612" s="13">
        <v>2</v>
      </c>
      <c r="F612" s="13">
        <v>1</v>
      </c>
      <c r="G612" s="13">
        <v>3</v>
      </c>
      <c r="H612" s="13">
        <v>5</v>
      </c>
      <c r="I612" s="21">
        <f>E612+F612+G612+H612</f>
        <v>11</v>
      </c>
      <c r="J612" s="18">
        <v>31612</v>
      </c>
      <c r="K612" s="14">
        <f>(I612/J612)*100000</f>
        <v>34.796912564848796</v>
      </c>
      <c r="L612" s="6" t="str">
        <f>IF(K612=0,"Silencioso",IF(AND(K612&gt;0,K612&lt;100),"Baixa",IF(AND(K612&gt;=100,K612&lt;300),"Média",IF(K612&gt;=300,"Alta","Avaliar"))))</f>
        <v>Baixa</v>
      </c>
      <c r="P612" s="27"/>
      <c r="Q612" s="27"/>
      <c r="R612" s="69"/>
    </row>
    <row r="613" spans="1:18" ht="15.75" x14ac:dyDescent="0.25">
      <c r="A613" s="16">
        <v>609</v>
      </c>
      <c r="B613" s="23">
        <v>315210</v>
      </c>
      <c r="C613" s="56" t="s">
        <v>17</v>
      </c>
      <c r="D613" s="23" t="s">
        <v>17</v>
      </c>
      <c r="E613" s="13">
        <v>1</v>
      </c>
      <c r="F613" s="13">
        <v>0</v>
      </c>
      <c r="G613" s="13">
        <v>0</v>
      </c>
      <c r="H613" s="13">
        <v>1</v>
      </c>
      <c r="I613" s="21">
        <f>E613+F613+G613+H613</f>
        <v>2</v>
      </c>
      <c r="J613" s="18">
        <v>60361</v>
      </c>
      <c r="K613" s="14">
        <f>(I613/J613)*100000</f>
        <v>3.3133977236957639</v>
      </c>
      <c r="L613" s="6" t="str">
        <f>IF(K613=0,"Silencioso",IF(AND(K613&gt;0,K613&lt;100),"Baixa",IF(AND(K613&gt;=100,K613&lt;300),"Média",IF(K613&gt;=300,"Alta","Avaliar"))))</f>
        <v>Baixa</v>
      </c>
      <c r="P613" s="27"/>
      <c r="Q613" s="27"/>
      <c r="R613" s="69"/>
    </row>
    <row r="614" spans="1:18" ht="15.75" x14ac:dyDescent="0.25">
      <c r="A614" s="16">
        <v>610</v>
      </c>
      <c r="B614" s="23">
        <v>315213</v>
      </c>
      <c r="C614" s="56" t="s">
        <v>135</v>
      </c>
      <c r="D614" s="23" t="s">
        <v>623</v>
      </c>
      <c r="E614" s="13">
        <v>6</v>
      </c>
      <c r="F614" s="13">
        <v>3</v>
      </c>
      <c r="G614" s="13">
        <v>7</v>
      </c>
      <c r="H614" s="13">
        <v>2</v>
      </c>
      <c r="I614" s="21">
        <f>E614+F614+G614+H614</f>
        <v>18</v>
      </c>
      <c r="J614" s="18">
        <v>4259</v>
      </c>
      <c r="K614" s="14">
        <f>(I614/J614)*100000</f>
        <v>422.63442122563981</v>
      </c>
      <c r="L614" s="6" t="str">
        <f>IF(K614=0,"Silencioso",IF(AND(K614&gt;0,K614&lt;100),"Baixa",IF(AND(K614&gt;=100,K614&lt;300),"Média",IF(K614&gt;=300,"Alta","Avaliar"))))</f>
        <v>Alta</v>
      </c>
      <c r="M614" s="17"/>
      <c r="N614" s="17"/>
      <c r="O614" s="17"/>
      <c r="P614" s="27"/>
      <c r="Q614" s="80"/>
      <c r="R614" s="69"/>
    </row>
    <row r="615" spans="1:18" ht="15.75" x14ac:dyDescent="0.25">
      <c r="A615" s="16">
        <v>611</v>
      </c>
      <c r="B615" s="23">
        <v>315217</v>
      </c>
      <c r="C615" s="56" t="s">
        <v>30</v>
      </c>
      <c r="D615" s="23" t="s">
        <v>624</v>
      </c>
      <c r="E615" s="13">
        <v>0</v>
      </c>
      <c r="F615" s="13">
        <v>0</v>
      </c>
      <c r="G615" s="13">
        <v>0</v>
      </c>
      <c r="H615" s="13">
        <v>0</v>
      </c>
      <c r="I615" s="21">
        <f>E615+F615+G615+H615</f>
        <v>0</v>
      </c>
      <c r="J615" s="18">
        <v>12138</v>
      </c>
      <c r="K615" s="14">
        <f>(I615/J615)*100000</f>
        <v>0</v>
      </c>
      <c r="L615" s="6" t="str">
        <f>IF(K615=0,"Silencioso",IF(AND(K615&gt;0,K615&lt;100),"Baixa",IF(AND(K615&gt;=100,K615&lt;300),"Média",IF(K615&gt;=300,"Alta","Avaliar"))))</f>
        <v>Silencioso</v>
      </c>
      <c r="M615" s="68"/>
      <c r="N615" s="68"/>
      <c r="O615" s="68"/>
      <c r="P615" s="27"/>
      <c r="Q615" s="27"/>
      <c r="R615" s="69"/>
    </row>
    <row r="616" spans="1:18" ht="15.75" x14ac:dyDescent="0.25">
      <c r="A616" s="16">
        <v>612</v>
      </c>
      <c r="B616" s="23">
        <v>315220</v>
      </c>
      <c r="C616" s="56" t="s">
        <v>102</v>
      </c>
      <c r="D616" s="23" t="s">
        <v>625</v>
      </c>
      <c r="E616" s="13">
        <v>8</v>
      </c>
      <c r="F616" s="13">
        <v>2</v>
      </c>
      <c r="G616" s="13">
        <v>2</v>
      </c>
      <c r="H616" s="13">
        <v>2</v>
      </c>
      <c r="I616" s="21">
        <f>E616+F616+G616+H616</f>
        <v>14</v>
      </c>
      <c r="J616" s="18">
        <v>38741</v>
      </c>
      <c r="K616" s="14">
        <f>(I616/J616)*100000</f>
        <v>36.137425466559975</v>
      </c>
      <c r="L616" s="6" t="str">
        <f>IF(K616=0,"Silencioso",IF(AND(K616&gt;0,K616&lt;100),"Baixa",IF(AND(K616&gt;=100,K616&lt;300),"Média",IF(K616&gt;=300,"Alta","Avaliar"))))</f>
        <v>Baixa</v>
      </c>
      <c r="P616" s="27"/>
      <c r="Q616" s="27"/>
      <c r="R616" s="69"/>
    </row>
    <row r="617" spans="1:18" ht="15.75" x14ac:dyDescent="0.25">
      <c r="A617" s="16">
        <v>613</v>
      </c>
      <c r="B617" s="23">
        <v>315230</v>
      </c>
      <c r="C617" s="56" t="s">
        <v>17</v>
      </c>
      <c r="D617" s="23" t="s">
        <v>626</v>
      </c>
      <c r="E617" s="13">
        <v>0</v>
      </c>
      <c r="F617" s="13">
        <v>0</v>
      </c>
      <c r="G617" s="13">
        <v>0</v>
      </c>
      <c r="H617" s="13">
        <v>0</v>
      </c>
      <c r="I617" s="21">
        <f>E617+F617+G617+H617</f>
        <v>0</v>
      </c>
      <c r="J617" s="18">
        <v>11245</v>
      </c>
      <c r="K617" s="14">
        <f>(I617/J617)*100000</f>
        <v>0</v>
      </c>
      <c r="L617" s="6" t="str">
        <f>IF(K617=0,"Silencioso",IF(AND(K617&gt;0,K617&lt;100),"Baixa",IF(AND(K617&gt;=100,K617&lt;300),"Média",IF(K617&gt;=300,"Alta","Avaliar"))))</f>
        <v>Silencioso</v>
      </c>
      <c r="P617" s="27"/>
      <c r="Q617" s="27"/>
      <c r="R617" s="69"/>
    </row>
    <row r="618" spans="1:18" ht="15.75" x14ac:dyDescent="0.25">
      <c r="A618" s="16">
        <v>614</v>
      </c>
      <c r="B618" s="23">
        <v>315240</v>
      </c>
      <c r="C618" s="56" t="s">
        <v>28</v>
      </c>
      <c r="D618" s="23" t="s">
        <v>627</v>
      </c>
      <c r="E618" s="13">
        <v>0</v>
      </c>
      <c r="F618" s="13">
        <v>0</v>
      </c>
      <c r="G618" s="13">
        <v>0</v>
      </c>
      <c r="H618" s="13">
        <v>0</v>
      </c>
      <c r="I618" s="21">
        <f>E618+F618+G618+H618</f>
        <v>0</v>
      </c>
      <c r="J618" s="18">
        <v>16641</v>
      </c>
      <c r="K618" s="14">
        <f>(I618/J618)*100000</f>
        <v>0</v>
      </c>
      <c r="L618" s="6" t="str">
        <f>IF(K618=0,"Silencioso",IF(AND(K618&gt;0,K618&lt;100),"Baixa",IF(AND(K618&gt;=100,K618&lt;300),"Média",IF(K618&gt;=300,"Alta","Avaliar"))))</f>
        <v>Silencioso</v>
      </c>
      <c r="M618" s="56"/>
      <c r="N618" s="56"/>
      <c r="O618" s="56"/>
      <c r="P618" s="27"/>
      <c r="Q618" s="27"/>
      <c r="R618" s="69"/>
    </row>
    <row r="619" spans="1:18" ht="15.75" x14ac:dyDescent="0.25">
      <c r="A619" s="16">
        <v>615</v>
      </c>
      <c r="B619" s="23">
        <v>315250</v>
      </c>
      <c r="C619" s="56" t="s">
        <v>36</v>
      </c>
      <c r="D619" s="23" t="s">
        <v>36</v>
      </c>
      <c r="E619" s="13">
        <v>5</v>
      </c>
      <c r="F619" s="13">
        <v>7</v>
      </c>
      <c r="G619" s="13">
        <v>5</v>
      </c>
      <c r="H619" s="13">
        <v>4</v>
      </c>
      <c r="I619" s="21">
        <f>E619+F619+G619+H619</f>
        <v>21</v>
      </c>
      <c r="J619" s="18">
        <v>147137</v>
      </c>
      <c r="K619" s="14">
        <f>(I619/J619)*100000</f>
        <v>14.272412785363301</v>
      </c>
      <c r="L619" s="6" t="str">
        <f>IF(K619=0,"Silencioso",IF(AND(K619&gt;0,K619&lt;100),"Baixa",IF(AND(K619&gt;=100,K619&lt;300),"Média",IF(K619&gt;=300,"Alta","Avaliar"))))</f>
        <v>Baixa</v>
      </c>
      <c r="M619" s="68"/>
      <c r="N619" s="68"/>
      <c r="O619" s="68"/>
      <c r="P619" s="27"/>
      <c r="Q619" s="27"/>
      <c r="R619" s="69"/>
    </row>
    <row r="620" spans="1:18" ht="15.75" x14ac:dyDescent="0.25">
      <c r="A620" s="16">
        <v>616</v>
      </c>
      <c r="B620" s="23">
        <v>315260</v>
      </c>
      <c r="C620" s="56" t="s">
        <v>33</v>
      </c>
      <c r="D620" s="23" t="s">
        <v>628</v>
      </c>
      <c r="E620" s="13">
        <v>0</v>
      </c>
      <c r="F620" s="13">
        <v>0</v>
      </c>
      <c r="G620" s="13">
        <v>0</v>
      </c>
      <c r="H620" s="13">
        <v>0</v>
      </c>
      <c r="I620" s="21">
        <f>E620+F620+G620+H620</f>
        <v>0</v>
      </c>
      <c r="J620" s="18">
        <v>6185</v>
      </c>
      <c r="K620" s="14">
        <f>(I620/J620)*100000</f>
        <v>0</v>
      </c>
      <c r="L620" s="6" t="str">
        <f>IF(K620=0,"Silencioso",IF(AND(K620&gt;0,K620&lt;100),"Baixa",IF(AND(K620&gt;=100,K620&lt;300),"Média",IF(K620&gt;=300,"Alta","Avaliar"))))</f>
        <v>Silencioso</v>
      </c>
      <c r="M620" s="56"/>
      <c r="N620" s="56"/>
      <c r="O620" s="56"/>
      <c r="P620" s="27"/>
      <c r="Q620" s="27"/>
      <c r="R620" s="69"/>
    </row>
    <row r="621" spans="1:18" ht="15.75" x14ac:dyDescent="0.25">
      <c r="A621" s="16">
        <v>617</v>
      </c>
      <c r="B621" s="23">
        <v>315270</v>
      </c>
      <c r="C621" s="56" t="s">
        <v>94</v>
      </c>
      <c r="D621" s="23" t="s">
        <v>629</v>
      </c>
      <c r="E621" s="13">
        <v>0</v>
      </c>
      <c r="F621" s="13">
        <v>0</v>
      </c>
      <c r="G621" s="13">
        <v>0</v>
      </c>
      <c r="H621" s="13">
        <v>0</v>
      </c>
      <c r="I621" s="21">
        <f>E621+F621+G621+H621</f>
        <v>0</v>
      </c>
      <c r="J621" s="18">
        <v>9021</v>
      </c>
      <c r="K621" s="14">
        <f>(I621/J621)*100000</f>
        <v>0</v>
      </c>
      <c r="L621" s="6" t="str">
        <f>IF(K621=0,"Silencioso",IF(AND(K621&gt;0,K621&lt;100),"Baixa",IF(AND(K621&gt;=100,K621&lt;300),"Média",IF(K621&gt;=300,"Alta","Avaliar"))))</f>
        <v>Silencioso</v>
      </c>
      <c r="P621" s="27"/>
      <c r="Q621" s="27"/>
      <c r="R621" s="69"/>
    </row>
    <row r="622" spans="1:18" ht="15.75" x14ac:dyDescent="0.25">
      <c r="A622" s="16">
        <v>618</v>
      </c>
      <c r="B622" s="23">
        <v>315280</v>
      </c>
      <c r="C622" s="56" t="s">
        <v>8</v>
      </c>
      <c r="D622" s="23" t="s">
        <v>630</v>
      </c>
      <c r="E622" s="13">
        <v>98</v>
      </c>
      <c r="F622" s="13">
        <v>33</v>
      </c>
      <c r="G622" s="13">
        <v>67</v>
      </c>
      <c r="H622" s="13">
        <v>45</v>
      </c>
      <c r="I622" s="21">
        <f>E622+F622+G622+H622</f>
        <v>243</v>
      </c>
      <c r="J622" s="18">
        <v>27796</v>
      </c>
      <c r="K622" s="14">
        <f>(I622/J622)*100000</f>
        <v>874.2265074111383</v>
      </c>
      <c r="L622" s="6" t="str">
        <f>IF(K622=0,"Silencioso",IF(AND(K622&gt;0,K622&lt;100),"Baixa",IF(AND(K622&gt;=100,K622&lt;300),"Média",IF(K622&gt;=300,"Alta","Avaliar"))))</f>
        <v>Alta</v>
      </c>
      <c r="P622" s="27"/>
      <c r="Q622" s="80"/>
      <c r="R622" s="69"/>
    </row>
    <row r="623" spans="1:18" ht="15.75" x14ac:dyDescent="0.25">
      <c r="A623" s="16">
        <v>619</v>
      </c>
      <c r="B623" s="23">
        <v>315290</v>
      </c>
      <c r="C623" s="56" t="s">
        <v>45</v>
      </c>
      <c r="D623" s="23" t="s">
        <v>631</v>
      </c>
      <c r="E623" s="13">
        <v>4</v>
      </c>
      <c r="F623" s="13">
        <v>1</v>
      </c>
      <c r="G623" s="13">
        <v>1</v>
      </c>
      <c r="H623" s="13">
        <v>1</v>
      </c>
      <c r="I623" s="21">
        <f>E623+F623+G623+H623</f>
        <v>7</v>
      </c>
      <c r="J623" s="18">
        <v>8890</v>
      </c>
      <c r="K623" s="14">
        <f>(I623/J623)*100000</f>
        <v>78.740157480314963</v>
      </c>
      <c r="L623" s="6" t="str">
        <f>IF(K623=0,"Silencioso",IF(AND(K623&gt;0,K623&lt;100),"Baixa",IF(AND(K623&gt;=100,K623&lt;300),"Média",IF(K623&gt;=300,"Alta","Avaliar"))))</f>
        <v>Baixa</v>
      </c>
      <c r="M623" s="69"/>
      <c r="N623" s="69"/>
      <c r="O623" s="69"/>
      <c r="P623" s="27"/>
      <c r="Q623" s="27"/>
      <c r="R623" s="69"/>
    </row>
    <row r="624" spans="1:18" ht="15.75" x14ac:dyDescent="0.25">
      <c r="A624" s="16">
        <v>620</v>
      </c>
      <c r="B624" s="23">
        <v>315300</v>
      </c>
      <c r="C624" s="56" t="s">
        <v>24</v>
      </c>
      <c r="D624" s="23" t="s">
        <v>632</v>
      </c>
      <c r="E624" s="13">
        <v>0</v>
      </c>
      <c r="F624" s="13">
        <v>0</v>
      </c>
      <c r="G624" s="13">
        <v>0</v>
      </c>
      <c r="H624" s="13">
        <v>0</v>
      </c>
      <c r="I624" s="21">
        <f>E624+F624+G624+H624</f>
        <v>0</v>
      </c>
      <c r="J624" s="18">
        <v>3569</v>
      </c>
      <c r="K624" s="14">
        <f>(I624/J624)*100000</f>
        <v>0</v>
      </c>
      <c r="L624" s="6" t="str">
        <f>IF(K624=0,"Silencioso",IF(AND(K624&gt;0,K624&lt;100),"Baixa",IF(AND(K624&gt;=100,K624&lt;300),"Média",IF(K624&gt;=300,"Alta","Avaliar"))))</f>
        <v>Silencioso</v>
      </c>
      <c r="P624" s="27"/>
      <c r="Q624" s="27"/>
      <c r="R624" s="69"/>
    </row>
    <row r="625" spans="1:18" ht="15.75" x14ac:dyDescent="0.25">
      <c r="A625" s="16">
        <v>621</v>
      </c>
      <c r="B625" s="23">
        <v>315310</v>
      </c>
      <c r="C625" s="56" t="s">
        <v>62</v>
      </c>
      <c r="D625" s="23" t="s">
        <v>633</v>
      </c>
      <c r="E625" s="13">
        <v>0</v>
      </c>
      <c r="F625" s="13">
        <v>0</v>
      </c>
      <c r="G625" s="13">
        <v>0</v>
      </c>
      <c r="H625" s="13">
        <v>0</v>
      </c>
      <c r="I625" s="21">
        <f>E625+F625+G625+H625</f>
        <v>0</v>
      </c>
      <c r="J625" s="18">
        <v>5562</v>
      </c>
      <c r="K625" s="14">
        <f>(I625/J625)*100000</f>
        <v>0</v>
      </c>
      <c r="L625" s="6" t="str">
        <f>IF(K625=0,"Silencioso",IF(AND(K625&gt;0,K625&lt;100),"Baixa",IF(AND(K625&gt;=100,K625&lt;300),"Média",IF(K625&gt;=300,"Alta","Avaliar"))))</f>
        <v>Silencioso</v>
      </c>
      <c r="M625" s="69"/>
      <c r="N625" s="69"/>
      <c r="O625" s="69"/>
      <c r="P625" s="27"/>
      <c r="Q625" s="27"/>
      <c r="R625" s="69"/>
    </row>
    <row r="626" spans="1:18" ht="15.75" x14ac:dyDescent="0.25">
      <c r="A626" s="16">
        <v>622</v>
      </c>
      <c r="B626" s="23">
        <v>315320</v>
      </c>
      <c r="C626" s="56" t="s">
        <v>11</v>
      </c>
      <c r="D626" s="23" t="s">
        <v>634</v>
      </c>
      <c r="E626" s="13">
        <v>0</v>
      </c>
      <c r="F626" s="13">
        <v>1</v>
      </c>
      <c r="G626" s="13">
        <v>8</v>
      </c>
      <c r="H626" s="13">
        <v>4</v>
      </c>
      <c r="I626" s="21">
        <f>E626+F626+G626+H626</f>
        <v>13</v>
      </c>
      <c r="J626" s="18">
        <v>3827</v>
      </c>
      <c r="K626" s="14">
        <f>(I626/J626)*100000</f>
        <v>339.69166448915604</v>
      </c>
      <c r="L626" s="6" t="str">
        <f>IF(K626=0,"Silencioso",IF(AND(K626&gt;0,K626&lt;100),"Baixa",IF(AND(K626&gt;=100,K626&lt;300),"Média",IF(K626&gt;=300,"Alta","Avaliar"))))</f>
        <v>Alta</v>
      </c>
      <c r="P626" s="27"/>
      <c r="Q626" s="80"/>
      <c r="R626" s="69"/>
    </row>
    <row r="627" spans="1:18" ht="15.75" x14ac:dyDescent="0.25">
      <c r="A627" s="16">
        <v>623</v>
      </c>
      <c r="B627" s="23">
        <v>315330</v>
      </c>
      <c r="C627" s="56" t="s">
        <v>53</v>
      </c>
      <c r="D627" s="23" t="s">
        <v>635</v>
      </c>
      <c r="E627" s="13">
        <v>1</v>
      </c>
      <c r="F627" s="13">
        <v>0</v>
      </c>
      <c r="G627" s="13">
        <v>0</v>
      </c>
      <c r="H627" s="13">
        <v>0</v>
      </c>
      <c r="I627" s="21">
        <f>E627+F627+G627+H627</f>
        <v>1</v>
      </c>
      <c r="J627" s="18">
        <v>3061</v>
      </c>
      <c r="K627" s="14">
        <f>(I627/J627)*100000</f>
        <v>32.66906239790918</v>
      </c>
      <c r="L627" s="6" t="str">
        <f>IF(K627=0,"Silencioso",IF(AND(K627&gt;0,K627&lt;100),"Baixa",IF(AND(K627&gt;=100,K627&lt;300),"Média",IF(K627&gt;=300,"Alta","Avaliar"))))</f>
        <v>Baixa</v>
      </c>
      <c r="P627" s="27"/>
      <c r="Q627" s="27"/>
      <c r="R627" s="69"/>
    </row>
    <row r="628" spans="1:18" ht="15.75" x14ac:dyDescent="0.25">
      <c r="A628" s="16">
        <v>624</v>
      </c>
      <c r="B628" s="23">
        <v>315340</v>
      </c>
      <c r="C628" s="56" t="s">
        <v>71</v>
      </c>
      <c r="D628" s="23" t="s">
        <v>636</v>
      </c>
      <c r="E628" s="13">
        <v>14</v>
      </c>
      <c r="F628" s="13">
        <v>18</v>
      </c>
      <c r="G628" s="13">
        <v>24</v>
      </c>
      <c r="H628" s="13">
        <v>29</v>
      </c>
      <c r="I628" s="21">
        <f>E628+F628+G628+H628</f>
        <v>85</v>
      </c>
      <c r="J628" s="18">
        <v>19599</v>
      </c>
      <c r="K628" s="14">
        <f>(I628/J628)*100000</f>
        <v>433.69559671411804</v>
      </c>
      <c r="L628" s="6" t="str">
        <f>IF(K628=0,"Silencioso",IF(AND(K628&gt;0,K628&lt;100),"Baixa",IF(AND(K628&gt;=100,K628&lt;300),"Média",IF(K628&gt;=300,"Alta","Avaliar"))))</f>
        <v>Alta</v>
      </c>
      <c r="P628" s="27"/>
      <c r="Q628" s="80"/>
      <c r="R628" s="69"/>
    </row>
    <row r="629" spans="1:18" ht="15.75" x14ac:dyDescent="0.25">
      <c r="A629" s="16">
        <v>625</v>
      </c>
      <c r="B629" s="23">
        <v>315360</v>
      </c>
      <c r="C629" s="56" t="s">
        <v>11</v>
      </c>
      <c r="D629" s="23" t="s">
        <v>637</v>
      </c>
      <c r="E629" s="13">
        <v>0</v>
      </c>
      <c r="F629" s="13">
        <v>0</v>
      </c>
      <c r="G629" s="13">
        <v>1</v>
      </c>
      <c r="H629" s="13">
        <v>1</v>
      </c>
      <c r="I629" s="21">
        <f>E629+F629+G629+H629</f>
        <v>2</v>
      </c>
      <c r="J629" s="18">
        <v>10577</v>
      </c>
      <c r="K629" s="14">
        <f>(I629/J629)*100000</f>
        <v>18.908953389429893</v>
      </c>
      <c r="L629" s="6" t="str">
        <f>IF(K629=0,"Silencioso",IF(AND(K629&gt;0,K629&lt;100),"Baixa",IF(AND(K629&gt;=100,K629&lt;300),"Média",IF(K629&gt;=300,"Alta","Avaliar"))))</f>
        <v>Baixa</v>
      </c>
      <c r="M629" s="56"/>
      <c r="N629" s="56"/>
      <c r="O629" s="56"/>
      <c r="P629" s="27"/>
      <c r="Q629" s="27"/>
      <c r="R629" s="69"/>
    </row>
    <row r="630" spans="1:18" ht="15.75" x14ac:dyDescent="0.25">
      <c r="A630" s="16">
        <v>626</v>
      </c>
      <c r="B630" s="23">
        <v>315370</v>
      </c>
      <c r="C630" s="56" t="s">
        <v>11</v>
      </c>
      <c r="D630" s="23" t="s">
        <v>638</v>
      </c>
      <c r="E630" s="13">
        <v>0</v>
      </c>
      <c r="F630" s="13">
        <v>0</v>
      </c>
      <c r="G630" s="13">
        <v>0</v>
      </c>
      <c r="H630" s="13">
        <v>2</v>
      </c>
      <c r="I630" s="21">
        <f>E630+F630+G630+H630</f>
        <v>2</v>
      </c>
      <c r="J630" s="18">
        <v>3557</v>
      </c>
      <c r="K630" s="14">
        <f>(I630/J630)*100000</f>
        <v>56.227157717177398</v>
      </c>
      <c r="L630" s="6" t="str">
        <f>IF(K630=0,"Silencioso",IF(AND(K630&gt;0,K630&lt;100),"Baixa",IF(AND(K630&gt;=100,K630&lt;300),"Média",IF(K630&gt;=300,"Alta","Avaliar"))))</f>
        <v>Baixa</v>
      </c>
      <c r="M630" s="69"/>
      <c r="N630" s="69"/>
      <c r="O630" s="69"/>
      <c r="P630" s="27"/>
      <c r="Q630" s="27"/>
      <c r="R630" s="69"/>
    </row>
    <row r="631" spans="1:18" ht="15.75" x14ac:dyDescent="0.25">
      <c r="A631" s="16">
        <v>627</v>
      </c>
      <c r="B631" s="23">
        <v>315380</v>
      </c>
      <c r="C631" s="56" t="s">
        <v>41</v>
      </c>
      <c r="D631" s="23" t="s">
        <v>863</v>
      </c>
      <c r="E631" s="13">
        <v>0</v>
      </c>
      <c r="F631" s="13">
        <v>0</v>
      </c>
      <c r="G631" s="13">
        <v>0</v>
      </c>
      <c r="H631" s="13">
        <v>0</v>
      </c>
      <c r="I631" s="21">
        <f>E631+F631+G631+H631</f>
        <v>0</v>
      </c>
      <c r="J631" s="18">
        <v>1958</v>
      </c>
      <c r="K631" s="14">
        <f>(I631/J631)*100000</f>
        <v>0</v>
      </c>
      <c r="L631" s="6" t="str">
        <f>IF(K631=0,"Silencioso",IF(AND(K631&gt;0,K631&lt;100),"Baixa",IF(AND(K631&gt;=100,K631&lt;300),"Média",IF(K631&gt;=300,"Alta","Avaliar"))))</f>
        <v>Silencioso</v>
      </c>
      <c r="M631" s="56"/>
      <c r="N631" s="56"/>
      <c r="O631" s="56"/>
      <c r="P631" s="27"/>
      <c r="Q631" s="27"/>
      <c r="R631" s="69"/>
    </row>
    <row r="632" spans="1:18" ht="15.75" x14ac:dyDescent="0.25">
      <c r="A632" s="16">
        <v>628</v>
      </c>
      <c r="B632" s="23">
        <v>315390</v>
      </c>
      <c r="C632" s="56" t="s">
        <v>98</v>
      </c>
      <c r="D632" s="23" t="s">
        <v>639</v>
      </c>
      <c r="E632" s="13">
        <v>0</v>
      </c>
      <c r="F632" s="13">
        <v>2</v>
      </c>
      <c r="G632" s="13">
        <v>0</v>
      </c>
      <c r="H632" s="13">
        <v>0</v>
      </c>
      <c r="I632" s="21">
        <f>E632+F632+G632+H632</f>
        <v>2</v>
      </c>
      <c r="J632" s="18">
        <v>16390</v>
      </c>
      <c r="K632" s="14">
        <f>(I632/J632)*100000</f>
        <v>12.202562538133009</v>
      </c>
      <c r="L632" s="6" t="str">
        <f>IF(K632=0,"Silencioso",IF(AND(K632&gt;0,K632&lt;100),"Baixa",IF(AND(K632&gt;=100,K632&lt;300),"Média",IF(K632&gt;=300,"Alta","Avaliar"))))</f>
        <v>Baixa</v>
      </c>
      <c r="M632" s="69"/>
      <c r="N632" s="69"/>
      <c r="O632" s="69"/>
      <c r="P632" s="27"/>
      <c r="Q632" s="27"/>
      <c r="R632" s="69"/>
    </row>
    <row r="633" spans="1:18" ht="15.75" x14ac:dyDescent="0.25">
      <c r="A633" s="16">
        <v>629</v>
      </c>
      <c r="B633" s="23">
        <v>315400</v>
      </c>
      <c r="C633" s="56" t="s">
        <v>17</v>
      </c>
      <c r="D633" s="23" t="s">
        <v>640</v>
      </c>
      <c r="E633" s="13">
        <v>1</v>
      </c>
      <c r="F633" s="13">
        <v>0</v>
      </c>
      <c r="G633" s="13">
        <v>0</v>
      </c>
      <c r="H633" s="13">
        <v>1</v>
      </c>
      <c r="I633" s="21">
        <f>E633+F633+G633+H633</f>
        <v>2</v>
      </c>
      <c r="J633" s="18">
        <v>24368</v>
      </c>
      <c r="K633" s="14">
        <f>(I633/J633)*100000</f>
        <v>8.2074852265265914</v>
      </c>
      <c r="L633" s="6" t="str">
        <f>IF(K633=0,"Silencioso",IF(AND(K633&gt;0,K633&lt;100),"Baixa",IF(AND(K633&gt;=100,K633&lt;300),"Média",IF(K633&gt;=300,"Alta","Avaliar"))))</f>
        <v>Baixa</v>
      </c>
      <c r="M633" s="68"/>
      <c r="N633" s="68"/>
      <c r="O633" s="68"/>
      <c r="P633" s="27"/>
      <c r="Q633" s="27"/>
      <c r="R633" s="69"/>
    </row>
    <row r="634" spans="1:18" ht="15.75" x14ac:dyDescent="0.25">
      <c r="A634" s="16">
        <v>630</v>
      </c>
      <c r="B634" s="23">
        <v>315410</v>
      </c>
      <c r="C634" s="56" t="s">
        <v>38</v>
      </c>
      <c r="D634" s="23" t="s">
        <v>641</v>
      </c>
      <c r="E634" s="13">
        <v>4</v>
      </c>
      <c r="F634" s="13">
        <v>2</v>
      </c>
      <c r="G634" s="13">
        <v>1</v>
      </c>
      <c r="H634" s="13">
        <v>0</v>
      </c>
      <c r="I634" s="21">
        <f>E634+F634+G634+H634</f>
        <v>7</v>
      </c>
      <c r="J634" s="18">
        <v>10697</v>
      </c>
      <c r="K634" s="14">
        <f>(I634/J634)*100000</f>
        <v>65.438908105076194</v>
      </c>
      <c r="L634" s="6" t="str">
        <f>IF(K634=0,"Silencioso",IF(AND(K634&gt;0,K634&lt;100),"Baixa",IF(AND(K634&gt;=100,K634&lt;300),"Média",IF(K634&gt;=300,"Alta","Avaliar"))))</f>
        <v>Baixa</v>
      </c>
      <c r="M634" s="68"/>
      <c r="N634" s="68"/>
      <c r="O634" s="68"/>
      <c r="P634" s="27"/>
      <c r="Q634" s="27"/>
      <c r="R634" s="69"/>
    </row>
    <row r="635" spans="1:18" ht="15.75" x14ac:dyDescent="0.25">
      <c r="A635" s="16">
        <v>631</v>
      </c>
      <c r="B635" s="23">
        <v>315415</v>
      </c>
      <c r="C635" s="56" t="s">
        <v>14</v>
      </c>
      <c r="D635" s="23" t="s">
        <v>642</v>
      </c>
      <c r="E635" s="13">
        <v>0</v>
      </c>
      <c r="F635" s="13">
        <v>0</v>
      </c>
      <c r="G635" s="13">
        <v>0</v>
      </c>
      <c r="H635" s="13">
        <v>0</v>
      </c>
      <c r="I635" s="21">
        <f>E635+F635+G635+H635</f>
        <v>0</v>
      </c>
      <c r="J635" s="18">
        <v>7117</v>
      </c>
      <c r="K635" s="14">
        <f>(I635/J635)*100000</f>
        <v>0</v>
      </c>
      <c r="L635" s="6" t="str">
        <f>IF(K635=0,"Silencioso",IF(AND(K635&gt;0,K635&lt;100),"Baixa",IF(AND(K635&gt;=100,K635&lt;300),"Média",IF(K635&gt;=300,"Alta","Avaliar"))))</f>
        <v>Silencioso</v>
      </c>
      <c r="M635" s="69"/>
      <c r="N635" s="69"/>
      <c r="O635" s="69"/>
      <c r="P635" s="27"/>
      <c r="Q635" s="27"/>
      <c r="R635" s="69"/>
    </row>
    <row r="636" spans="1:18" ht="15.75" x14ac:dyDescent="0.25">
      <c r="A636" s="16">
        <v>632</v>
      </c>
      <c r="B636" s="23">
        <v>315420</v>
      </c>
      <c r="C636" s="56" t="s">
        <v>94</v>
      </c>
      <c r="D636" s="23" t="s">
        <v>643</v>
      </c>
      <c r="E636" s="13">
        <v>0</v>
      </c>
      <c r="F636" s="13">
        <v>0</v>
      </c>
      <c r="G636" s="13">
        <v>0</v>
      </c>
      <c r="H636" s="13">
        <v>0</v>
      </c>
      <c r="I636" s="21">
        <f>E636+F636+G636+H636</f>
        <v>0</v>
      </c>
      <c r="J636" s="18">
        <v>11569</v>
      </c>
      <c r="K636" s="14">
        <f>(I636/J636)*100000</f>
        <v>0</v>
      </c>
      <c r="L636" s="6" t="str">
        <f>IF(K636=0,"Silencioso",IF(AND(K636&gt;0,K636&lt;100),"Baixa",IF(AND(K636&gt;=100,K636&lt;300),"Média",IF(K636&gt;=300,"Alta","Avaliar"))))</f>
        <v>Silencioso</v>
      </c>
      <c r="M636" s="56"/>
      <c r="N636" s="56"/>
      <c r="O636" s="56"/>
      <c r="P636" s="27"/>
      <c r="Q636" s="27"/>
      <c r="R636" s="69"/>
    </row>
    <row r="637" spans="1:18" ht="15.75" x14ac:dyDescent="0.25">
      <c r="A637" s="16">
        <v>633</v>
      </c>
      <c r="B637" s="23">
        <v>315430</v>
      </c>
      <c r="C637" s="56" t="s">
        <v>22</v>
      </c>
      <c r="D637" s="23" t="s">
        <v>644</v>
      </c>
      <c r="E637" s="13">
        <v>1</v>
      </c>
      <c r="F637" s="13">
        <v>0</v>
      </c>
      <c r="G637" s="13">
        <v>2</v>
      </c>
      <c r="H637" s="13">
        <v>0</v>
      </c>
      <c r="I637" s="21">
        <f>E637+F637+G637+H637</f>
        <v>3</v>
      </c>
      <c r="J637" s="18">
        <v>17715</v>
      </c>
      <c r="K637" s="14">
        <f>(I637/J637)*100000</f>
        <v>16.934801016088063</v>
      </c>
      <c r="L637" s="6" t="str">
        <f>IF(K637=0,"Silencioso",IF(AND(K637&gt;0,K637&lt;100),"Baixa",IF(AND(K637&gt;=100,K637&lt;300),"Média",IF(K637&gt;=300,"Alta","Avaliar"))))</f>
        <v>Baixa</v>
      </c>
      <c r="P637" s="27"/>
      <c r="Q637" s="27"/>
      <c r="R637" s="69"/>
    </row>
    <row r="638" spans="1:18" ht="15.75" x14ac:dyDescent="0.25">
      <c r="A638" s="16">
        <v>634</v>
      </c>
      <c r="B638" s="23">
        <v>315440</v>
      </c>
      <c r="C638" s="56" t="s">
        <v>41</v>
      </c>
      <c r="D638" s="23" t="s">
        <v>645</v>
      </c>
      <c r="E638" s="13">
        <v>0</v>
      </c>
      <c r="F638" s="13">
        <v>0</v>
      </c>
      <c r="G638" s="13">
        <v>0</v>
      </c>
      <c r="H638" s="13">
        <v>0</v>
      </c>
      <c r="I638" s="21">
        <f>E638+F638+G638+H638</f>
        <v>0</v>
      </c>
      <c r="J638" s="18">
        <v>4861</v>
      </c>
      <c r="K638" s="14">
        <f>(I638/J638)*100000</f>
        <v>0</v>
      </c>
      <c r="L638" s="6" t="str">
        <f>IF(K638=0,"Silencioso",IF(AND(K638&gt;0,K638&lt;100),"Baixa",IF(AND(K638&gt;=100,K638&lt;300),"Média",IF(K638&gt;=300,"Alta","Avaliar"))))</f>
        <v>Silencioso</v>
      </c>
      <c r="M638" s="69"/>
      <c r="N638" s="69"/>
      <c r="O638" s="69"/>
      <c r="P638" s="27"/>
      <c r="Q638" s="27"/>
      <c r="R638" s="69"/>
    </row>
    <row r="639" spans="1:18" ht="15.75" x14ac:dyDescent="0.25">
      <c r="A639" s="16">
        <v>635</v>
      </c>
      <c r="B639" s="23">
        <v>315445</v>
      </c>
      <c r="C639" s="56" t="s">
        <v>80</v>
      </c>
      <c r="D639" s="23" t="s">
        <v>646</v>
      </c>
      <c r="E639" s="13">
        <v>20</v>
      </c>
      <c r="F639" s="13">
        <v>20</v>
      </c>
      <c r="G639" s="13">
        <v>19</v>
      </c>
      <c r="H639" s="13">
        <v>13</v>
      </c>
      <c r="I639" s="21">
        <f>E639+F639+G639+H639</f>
        <v>72</v>
      </c>
      <c r="J639" s="18">
        <v>8290</v>
      </c>
      <c r="K639" s="14">
        <f>(I639/J639)*100000</f>
        <v>868.51628468033766</v>
      </c>
      <c r="L639" s="6" t="str">
        <f>IF(K639=0,"Silencioso",IF(AND(K639&gt;0,K639&lt;100),"Baixa",IF(AND(K639&gt;=100,K639&lt;300),"Média",IF(K639&gt;=300,"Alta","Avaliar"))))</f>
        <v>Alta</v>
      </c>
      <c r="M639" s="17"/>
      <c r="N639" s="17"/>
      <c r="O639" s="17"/>
      <c r="P639" s="27"/>
      <c r="Q639" s="80"/>
      <c r="R639" s="69"/>
    </row>
    <row r="640" spans="1:18" ht="15.75" x14ac:dyDescent="0.25">
      <c r="A640" s="16">
        <v>636</v>
      </c>
      <c r="B640" s="23">
        <v>315450</v>
      </c>
      <c r="C640" s="56" t="s">
        <v>102</v>
      </c>
      <c r="D640" s="23" t="s">
        <v>647</v>
      </c>
      <c r="E640" s="13">
        <v>1</v>
      </c>
      <c r="F640" s="13">
        <v>1</v>
      </c>
      <c r="G640" s="13">
        <v>1</v>
      </c>
      <c r="H640" s="13">
        <v>1</v>
      </c>
      <c r="I640" s="21">
        <f>E640+F640+G640+H640</f>
        <v>4</v>
      </c>
      <c r="J640" s="18">
        <v>9672</v>
      </c>
      <c r="K640" s="14">
        <f>(I640/J640)*100000</f>
        <v>41.356492969396193</v>
      </c>
      <c r="L640" s="6" t="str">
        <f>IF(K640=0,"Silencioso",IF(AND(K640&gt;0,K640&lt;100),"Baixa",IF(AND(K640&gt;=100,K640&lt;300),"Média",IF(K640&gt;=300,"Alta","Avaliar"))))</f>
        <v>Baixa</v>
      </c>
      <c r="M640" s="68"/>
      <c r="N640" s="68"/>
      <c r="O640" s="68"/>
      <c r="P640" s="27"/>
      <c r="Q640" s="27"/>
      <c r="R640" s="69"/>
    </row>
    <row r="641" spans="1:18" ht="15.75" x14ac:dyDescent="0.25">
      <c r="A641" s="16">
        <v>637</v>
      </c>
      <c r="B641" s="23">
        <v>315460</v>
      </c>
      <c r="C641" s="56" t="s">
        <v>98</v>
      </c>
      <c r="D641" s="23" t="s">
        <v>648</v>
      </c>
      <c r="E641" s="13">
        <v>137</v>
      </c>
      <c r="F641" s="13">
        <v>132</v>
      </c>
      <c r="G641" s="13">
        <v>147</v>
      </c>
      <c r="H641" s="13">
        <v>128</v>
      </c>
      <c r="I641" s="21">
        <f>E641+F641+G641+H641</f>
        <v>544</v>
      </c>
      <c r="J641" s="18">
        <v>328871</v>
      </c>
      <c r="K641" s="14">
        <f>(I641/J641)*100000</f>
        <v>165.41440260770941</v>
      </c>
      <c r="L641" s="6" t="str">
        <f>IF(K641=0,"Silencioso",IF(AND(K641&gt;0,K641&lt;100),"Baixa",IF(AND(K641&gt;=100,K641&lt;300),"Média",IF(K641&gt;=300,"Alta","Avaliar"))))</f>
        <v>Média</v>
      </c>
      <c r="M641" s="68"/>
      <c r="N641" s="68"/>
      <c r="O641" s="68"/>
      <c r="P641" s="27"/>
      <c r="Q641" s="80"/>
      <c r="R641" s="69"/>
    </row>
    <row r="642" spans="1:18" ht="15.75" x14ac:dyDescent="0.25">
      <c r="A642" s="16">
        <v>638</v>
      </c>
      <c r="B642" s="23">
        <v>315470</v>
      </c>
      <c r="C642" s="56" t="s">
        <v>33</v>
      </c>
      <c r="D642" s="23" t="s">
        <v>649</v>
      </c>
      <c r="E642" s="13">
        <v>0</v>
      </c>
      <c r="F642" s="13">
        <v>1</v>
      </c>
      <c r="G642" s="13">
        <v>0</v>
      </c>
      <c r="H642" s="13">
        <v>0</v>
      </c>
      <c r="I642" s="21">
        <f>E642+F642+G642+H642</f>
        <v>1</v>
      </c>
      <c r="J642" s="18">
        <v>4058</v>
      </c>
      <c r="K642" s="14">
        <f>(I642/J642)*100000</f>
        <v>24.642681123706261</v>
      </c>
      <c r="L642" s="6" t="str">
        <f>IF(K642=0,"Silencioso",IF(AND(K642&gt;0,K642&lt;100),"Baixa",IF(AND(K642&gt;=100,K642&lt;300),"Média",IF(K642&gt;=300,"Alta","Avaliar"))))</f>
        <v>Baixa</v>
      </c>
      <c r="M642" s="56"/>
      <c r="N642" s="56"/>
      <c r="O642" s="56"/>
      <c r="P642" s="27"/>
      <c r="Q642" s="27"/>
      <c r="R642" s="69"/>
    </row>
    <row r="643" spans="1:18" ht="15.75" x14ac:dyDescent="0.25">
      <c r="A643" s="16">
        <v>639</v>
      </c>
      <c r="B643" s="23">
        <v>315480</v>
      </c>
      <c r="C643" s="56" t="s">
        <v>98</v>
      </c>
      <c r="D643" s="23" t="s">
        <v>650</v>
      </c>
      <c r="E643" s="13">
        <v>0</v>
      </c>
      <c r="F643" s="13">
        <v>0</v>
      </c>
      <c r="G643" s="13">
        <v>1</v>
      </c>
      <c r="H643" s="13">
        <v>0</v>
      </c>
      <c r="I643" s="21">
        <f>E643+F643+G643+H643</f>
        <v>1</v>
      </c>
      <c r="J643" s="18">
        <v>10123</v>
      </c>
      <c r="K643" s="14">
        <f>(I643/J643)*100000</f>
        <v>9.8784945174355432</v>
      </c>
      <c r="L643" s="6" t="str">
        <f>IF(K643=0,"Silencioso",IF(AND(K643&gt;0,K643&lt;100),"Baixa",IF(AND(K643&gt;=100,K643&lt;300),"Média",IF(K643&gt;=300,"Alta","Avaliar"))))</f>
        <v>Baixa</v>
      </c>
      <c r="P643" s="27"/>
      <c r="Q643" s="27"/>
      <c r="R643" s="69"/>
    </row>
    <row r="644" spans="1:18" ht="15.75" x14ac:dyDescent="0.25">
      <c r="A644" s="16">
        <v>640</v>
      </c>
      <c r="B644" s="23">
        <v>315490</v>
      </c>
      <c r="C644" s="56" t="s">
        <v>17</v>
      </c>
      <c r="D644" s="23" t="s">
        <v>651</v>
      </c>
      <c r="E644" s="13">
        <v>0</v>
      </c>
      <c r="F644" s="13">
        <v>1</v>
      </c>
      <c r="G644" s="13">
        <v>0</v>
      </c>
      <c r="H644" s="13">
        <v>0</v>
      </c>
      <c r="I644" s="21">
        <f>E644+F644+G644+H644</f>
        <v>1</v>
      </c>
      <c r="J644" s="18">
        <v>14130</v>
      </c>
      <c r="K644" s="14">
        <f>(I644/J644)*100000</f>
        <v>7.077140835102619</v>
      </c>
      <c r="L644" s="6" t="str">
        <f>IF(K644=0,"Silencioso",IF(AND(K644&gt;0,K644&lt;100),"Baixa",IF(AND(K644&gt;=100,K644&lt;300),"Média",IF(K644&gt;=300,"Alta","Avaliar"))))</f>
        <v>Baixa</v>
      </c>
      <c r="P644" s="27"/>
      <c r="Q644" s="27"/>
      <c r="R644" s="69"/>
    </row>
    <row r="645" spans="1:18" ht="15.75" x14ac:dyDescent="0.25">
      <c r="A645" s="16">
        <v>641</v>
      </c>
      <c r="B645" s="23">
        <v>315510</v>
      </c>
      <c r="C645" s="56" t="s">
        <v>30</v>
      </c>
      <c r="D645" s="23" t="s">
        <v>652</v>
      </c>
      <c r="E645" s="13">
        <v>0</v>
      </c>
      <c r="F645" s="13">
        <v>0</v>
      </c>
      <c r="G645" s="13">
        <v>0</v>
      </c>
      <c r="H645" s="13">
        <v>0</v>
      </c>
      <c r="I645" s="21">
        <f>E645+F645+G645+H645</f>
        <v>0</v>
      </c>
      <c r="J645" s="18">
        <v>5302</v>
      </c>
      <c r="K645" s="14">
        <f>(I645/J645)*100000</f>
        <v>0</v>
      </c>
      <c r="L645" s="6" t="str">
        <f>IF(K645=0,"Silencioso",IF(AND(K645&gt;0,K645&lt;100),"Baixa",IF(AND(K645&gt;=100,K645&lt;300),"Média",IF(K645&gt;=300,"Alta","Avaliar"))))</f>
        <v>Silencioso</v>
      </c>
      <c r="M645" s="56"/>
      <c r="N645" s="56"/>
      <c r="O645" s="56"/>
      <c r="P645" s="27"/>
      <c r="Q645" s="27"/>
      <c r="R645" s="69"/>
    </row>
    <row r="646" spans="1:18" ht="15.75" x14ac:dyDescent="0.25">
      <c r="A646" s="16">
        <v>642</v>
      </c>
      <c r="B646" s="23">
        <v>315500</v>
      </c>
      <c r="C646" s="56" t="s">
        <v>17</v>
      </c>
      <c r="D646" s="23" t="s">
        <v>653</v>
      </c>
      <c r="E646" s="13">
        <v>0</v>
      </c>
      <c r="F646" s="13">
        <v>0</v>
      </c>
      <c r="G646" s="13">
        <v>0</v>
      </c>
      <c r="H646" s="13">
        <v>0</v>
      </c>
      <c r="I646" s="21">
        <f>E646+F646+G646+H646</f>
        <v>0</v>
      </c>
      <c r="J646" s="18">
        <v>2623</v>
      </c>
      <c r="K646" s="14">
        <f>(I646/J646)*100000</f>
        <v>0</v>
      </c>
      <c r="L646" s="6" t="str">
        <f>IF(K646=0,"Silencioso",IF(AND(K646&gt;0,K646&lt;100),"Baixa",IF(AND(K646&gt;=100,K646&lt;300),"Média",IF(K646&gt;=300,"Alta","Avaliar"))))</f>
        <v>Silencioso</v>
      </c>
      <c r="M646" s="69"/>
      <c r="N646" s="69"/>
      <c r="O646" s="69"/>
      <c r="P646" s="27"/>
      <c r="Q646" s="27"/>
      <c r="R646" s="69"/>
    </row>
    <row r="647" spans="1:18" ht="15.75" x14ac:dyDescent="0.25">
      <c r="A647" s="16">
        <v>643</v>
      </c>
      <c r="B647" s="23">
        <v>315520</v>
      </c>
      <c r="C647" s="56" t="s">
        <v>41</v>
      </c>
      <c r="D647" s="23" t="s">
        <v>654</v>
      </c>
      <c r="E647" s="13">
        <v>6</v>
      </c>
      <c r="F647" s="13">
        <v>3</v>
      </c>
      <c r="G647" s="13">
        <v>3</v>
      </c>
      <c r="H647" s="13">
        <v>0</v>
      </c>
      <c r="I647" s="21">
        <f>E647+F647+G647+H647</f>
        <v>12</v>
      </c>
      <c r="J647" s="18">
        <v>5825</v>
      </c>
      <c r="K647" s="14">
        <f>(I647/J647)*100000</f>
        <v>206.00858369098714</v>
      </c>
      <c r="L647" s="6" t="str">
        <f>IF(K647=0,"Silencioso",IF(AND(K647&gt;0,K647&lt;100),"Baixa",IF(AND(K647&gt;=100,K647&lt;300),"Média",IF(K647&gt;=300,"Alta","Avaliar"))))</f>
        <v>Média</v>
      </c>
      <c r="P647" s="27"/>
      <c r="Q647" s="80"/>
      <c r="R647" s="69"/>
    </row>
    <row r="648" spans="1:18" ht="15.75" x14ac:dyDescent="0.25">
      <c r="A648" s="16">
        <v>644</v>
      </c>
      <c r="B648" s="23">
        <v>315530</v>
      </c>
      <c r="C648" s="56" t="s">
        <v>98</v>
      </c>
      <c r="D648" s="23" t="s">
        <v>655</v>
      </c>
      <c r="E648" s="13">
        <v>2</v>
      </c>
      <c r="F648" s="13">
        <v>1</v>
      </c>
      <c r="G648" s="13">
        <v>4</v>
      </c>
      <c r="H648" s="13">
        <v>4</v>
      </c>
      <c r="I648" s="21">
        <f>E648+F648+G648+H648</f>
        <v>11</v>
      </c>
      <c r="J648" s="18">
        <v>5774</v>
      </c>
      <c r="K648" s="14">
        <f>(I648/J648)*100000</f>
        <v>190.50917907862834</v>
      </c>
      <c r="L648" s="6" t="str">
        <f>IF(K648=0,"Silencioso",IF(AND(K648&gt;0,K648&lt;100),"Baixa",IF(AND(K648&gt;=100,K648&lt;300),"Média",IF(K648&gt;=300,"Alta","Avaliar"))))</f>
        <v>Média</v>
      </c>
      <c r="M648" s="56"/>
      <c r="N648" s="56"/>
      <c r="O648" s="56"/>
      <c r="P648" s="27"/>
      <c r="Q648" s="80"/>
      <c r="R648" s="69"/>
    </row>
    <row r="649" spans="1:18" ht="15.75" x14ac:dyDescent="0.25">
      <c r="A649" s="16">
        <v>645</v>
      </c>
      <c r="B649" s="23">
        <v>315540</v>
      </c>
      <c r="C649" s="56" t="s">
        <v>57</v>
      </c>
      <c r="D649" s="23" t="s">
        <v>656</v>
      </c>
      <c r="E649" s="13">
        <v>5</v>
      </c>
      <c r="F649" s="13">
        <v>4</v>
      </c>
      <c r="G649" s="13">
        <v>7</v>
      </c>
      <c r="H649" s="13">
        <v>3</v>
      </c>
      <c r="I649" s="21">
        <f>E649+F649+G649+H649</f>
        <v>19</v>
      </c>
      <c r="J649" s="18">
        <v>9084</v>
      </c>
      <c r="K649" s="14">
        <f>(I649/J649)*100000</f>
        <v>209.15896081021577</v>
      </c>
      <c r="L649" s="6" t="str">
        <f>IF(K649=0,"Silencioso",IF(AND(K649&gt;0,K649&lt;100),"Baixa",IF(AND(K649&gt;=100,K649&lt;300),"Média",IF(K649&gt;=300,"Alta","Avaliar"))))</f>
        <v>Média</v>
      </c>
      <c r="P649" s="27"/>
      <c r="Q649" s="80"/>
      <c r="R649" s="69"/>
    </row>
    <row r="650" spans="1:18" ht="15.75" x14ac:dyDescent="0.25">
      <c r="A650" s="16">
        <v>646</v>
      </c>
      <c r="B650" s="23">
        <v>315550</v>
      </c>
      <c r="C650" s="56" t="s">
        <v>71</v>
      </c>
      <c r="D650" s="23" t="s">
        <v>657</v>
      </c>
      <c r="E650" s="13">
        <v>0</v>
      </c>
      <c r="F650" s="13">
        <v>1</v>
      </c>
      <c r="G650" s="13">
        <v>1</v>
      </c>
      <c r="H650" s="13">
        <v>2</v>
      </c>
      <c r="I650" s="21">
        <f>E650+F650+G650+H650</f>
        <v>4</v>
      </c>
      <c r="J650" s="18">
        <v>12462</v>
      </c>
      <c r="K650" s="14">
        <f>(I650/J650)*100000</f>
        <v>32.097576632964206</v>
      </c>
      <c r="L650" s="6" t="str">
        <f>IF(K650=0,"Silencioso",IF(AND(K650&gt;0,K650&lt;100),"Baixa",IF(AND(K650&gt;=100,K650&lt;300),"Média",IF(K650&gt;=300,"Alta","Avaliar"))))</f>
        <v>Baixa</v>
      </c>
      <c r="P650" s="27"/>
      <c r="Q650" s="27"/>
      <c r="R650" s="69"/>
    </row>
    <row r="651" spans="1:18" ht="15.75" x14ac:dyDescent="0.25">
      <c r="A651" s="16">
        <v>647</v>
      </c>
      <c r="B651" s="23">
        <v>315560</v>
      </c>
      <c r="C651" s="56" t="s">
        <v>102</v>
      </c>
      <c r="D651" s="23" t="s">
        <v>658</v>
      </c>
      <c r="E651" s="13">
        <v>0</v>
      </c>
      <c r="F651" s="13">
        <v>0</v>
      </c>
      <c r="G651" s="13">
        <v>0</v>
      </c>
      <c r="H651" s="13">
        <v>0</v>
      </c>
      <c r="I651" s="21">
        <f>E651+F651+G651+H651</f>
        <v>0</v>
      </c>
      <c r="J651" s="18">
        <v>31016</v>
      </c>
      <c r="K651" s="14">
        <f>(I651/J651)*100000</f>
        <v>0</v>
      </c>
      <c r="L651" s="6" t="str">
        <f>IF(K651=0,"Silencioso",IF(AND(K651&gt;0,K651&lt;100),"Baixa",IF(AND(K651&gt;=100,K651&lt;300),"Média",IF(K651&gt;=300,"Alta","Avaliar"))))</f>
        <v>Silencioso</v>
      </c>
      <c r="M651" s="56"/>
      <c r="N651" s="56"/>
      <c r="O651" s="56"/>
      <c r="P651" s="27"/>
      <c r="Q651" s="27"/>
      <c r="R651" s="69"/>
    </row>
    <row r="652" spans="1:18" ht="15.75" x14ac:dyDescent="0.25">
      <c r="A652" s="16">
        <v>648</v>
      </c>
      <c r="B652" s="23">
        <v>315570</v>
      </c>
      <c r="C652" s="56" t="s">
        <v>90</v>
      </c>
      <c r="D652" s="23" t="s">
        <v>659</v>
      </c>
      <c r="E652" s="13">
        <v>0</v>
      </c>
      <c r="F652" s="13">
        <v>0</v>
      </c>
      <c r="G652" s="13">
        <v>1</v>
      </c>
      <c r="H652" s="13">
        <v>0</v>
      </c>
      <c r="I652" s="21">
        <f>E652+F652+G652+H652</f>
        <v>1</v>
      </c>
      <c r="J652" s="18">
        <v>14624</v>
      </c>
      <c r="K652" s="14">
        <f>(I652/J652)*100000</f>
        <v>6.8380743982494527</v>
      </c>
      <c r="L652" s="6" t="str">
        <f>IF(K652=0,"Silencioso",IF(AND(K652&gt;0,K652&lt;100),"Baixa",IF(AND(K652&gt;=100,K652&lt;300),"Média",IF(K652&gt;=300,"Alta","Avaliar"))))</f>
        <v>Baixa</v>
      </c>
      <c r="P652" s="27"/>
      <c r="Q652" s="27"/>
      <c r="R652" s="69"/>
    </row>
    <row r="653" spans="1:18" ht="15.75" x14ac:dyDescent="0.25">
      <c r="A653" s="16">
        <v>649</v>
      </c>
      <c r="B653" s="23">
        <v>315580</v>
      </c>
      <c r="C653" s="56" t="s">
        <v>62</v>
      </c>
      <c r="D653" s="23" t="s">
        <v>660</v>
      </c>
      <c r="E653" s="13">
        <v>14</v>
      </c>
      <c r="F653" s="13">
        <v>9</v>
      </c>
      <c r="G653" s="13">
        <v>9</v>
      </c>
      <c r="H653" s="13">
        <v>16</v>
      </c>
      <c r="I653" s="21">
        <f>E653+F653+G653+H653</f>
        <v>48</v>
      </c>
      <c r="J653" s="18">
        <v>18061</v>
      </c>
      <c r="K653" s="14">
        <f>(I653/J653)*100000</f>
        <v>265.76601517081002</v>
      </c>
      <c r="L653" s="6" t="str">
        <f>IF(K653=0,"Silencioso",IF(AND(K653&gt;0,K653&lt;100),"Baixa",IF(AND(K653&gt;=100,K653&lt;300),"Média",IF(K653&gt;=300,"Alta","Avaliar"))))</f>
        <v>Média</v>
      </c>
      <c r="M653" s="56"/>
      <c r="N653" s="56"/>
      <c r="O653" s="56"/>
      <c r="P653" s="27"/>
      <c r="Q653" s="80"/>
      <c r="R653" s="69"/>
    </row>
    <row r="654" spans="1:18" ht="15.75" x14ac:dyDescent="0.25">
      <c r="A654" s="16">
        <v>650</v>
      </c>
      <c r="B654" s="23">
        <v>315590</v>
      </c>
      <c r="C654" s="56" t="s">
        <v>57</v>
      </c>
      <c r="D654" s="23" t="s">
        <v>661</v>
      </c>
      <c r="E654" s="13">
        <v>0</v>
      </c>
      <c r="F654" s="13">
        <v>0</v>
      </c>
      <c r="G654" s="13">
        <v>0</v>
      </c>
      <c r="H654" s="13">
        <v>0</v>
      </c>
      <c r="I654" s="21">
        <f>E654+F654+G654+H654</f>
        <v>0</v>
      </c>
      <c r="J654" s="18">
        <v>5544</v>
      </c>
      <c r="K654" s="14">
        <f>(I654/J654)*100000</f>
        <v>0</v>
      </c>
      <c r="L654" s="6" t="str">
        <f>IF(K654=0,"Silencioso",IF(AND(K654&gt;0,K654&lt;100),"Baixa",IF(AND(K654&gt;=100,K654&lt;300),"Média",IF(K654&gt;=300,"Alta","Avaliar"))))</f>
        <v>Silencioso</v>
      </c>
      <c r="M654" s="56"/>
      <c r="N654" s="56"/>
      <c r="O654" s="56"/>
      <c r="P654" s="27"/>
      <c r="Q654" s="27"/>
      <c r="R654" s="69"/>
    </row>
    <row r="655" spans="1:18" ht="15.75" x14ac:dyDescent="0.25">
      <c r="A655" s="16">
        <v>651</v>
      </c>
      <c r="B655" s="23">
        <v>315600</v>
      </c>
      <c r="C655" s="56" t="s">
        <v>53</v>
      </c>
      <c r="D655" s="23" t="s">
        <v>662</v>
      </c>
      <c r="E655" s="13">
        <v>0</v>
      </c>
      <c r="F655" s="13">
        <v>0</v>
      </c>
      <c r="G655" s="13">
        <v>0</v>
      </c>
      <c r="H655" s="13">
        <v>0</v>
      </c>
      <c r="I655" s="21">
        <f>E655+F655+G655+H655</f>
        <v>0</v>
      </c>
      <c r="J655" s="18">
        <v>13453</v>
      </c>
      <c r="K655" s="14">
        <f>(I655/J655)*100000</f>
        <v>0</v>
      </c>
      <c r="L655" s="6" t="str">
        <f>IF(K655=0,"Silencioso",IF(AND(K655&gt;0,K655&lt;100),"Baixa",IF(AND(K655&gt;=100,K655&lt;300),"Média",IF(K655&gt;=300,"Alta","Avaliar"))))</f>
        <v>Silencioso</v>
      </c>
      <c r="M655" s="56"/>
      <c r="N655" s="56"/>
      <c r="O655" s="56"/>
      <c r="P655" s="27"/>
      <c r="Q655" s="27"/>
      <c r="R655" s="69"/>
    </row>
    <row r="656" spans="1:18" ht="15.75" x14ac:dyDescent="0.25">
      <c r="A656" s="16">
        <v>652</v>
      </c>
      <c r="B656" s="23">
        <v>315610</v>
      </c>
      <c r="C656" s="56" t="s">
        <v>94</v>
      </c>
      <c r="D656" s="23" t="s">
        <v>663</v>
      </c>
      <c r="E656" s="13">
        <v>0</v>
      </c>
      <c r="F656" s="13">
        <v>0</v>
      </c>
      <c r="G656" s="13">
        <v>0</v>
      </c>
      <c r="H656" s="13">
        <v>0</v>
      </c>
      <c r="I656" s="21">
        <f>E656+F656+G656+H656</f>
        <v>0</v>
      </c>
      <c r="J656" s="18">
        <v>4834</v>
      </c>
      <c r="K656" s="14">
        <f>(I656/J656)*100000</f>
        <v>0</v>
      </c>
      <c r="L656" s="6" t="str">
        <f>IF(K656=0,"Silencioso",IF(AND(K656&gt;0,K656&lt;100),"Baixa",IF(AND(K656&gt;=100,K656&lt;300),"Média",IF(K656&gt;=300,"Alta","Avaliar"))))</f>
        <v>Silencioso</v>
      </c>
      <c r="M656" s="69"/>
      <c r="N656" s="69"/>
      <c r="O656" s="69"/>
      <c r="P656" s="27"/>
      <c r="Q656" s="27"/>
      <c r="R656" s="69"/>
    </row>
    <row r="657" spans="1:18" ht="15.75" x14ac:dyDescent="0.25">
      <c r="A657" s="16">
        <v>653</v>
      </c>
      <c r="B657" s="23">
        <v>315620</v>
      </c>
      <c r="C657" s="56" t="s">
        <v>57</v>
      </c>
      <c r="D657" s="23" t="s">
        <v>664</v>
      </c>
      <c r="E657" s="13">
        <v>0</v>
      </c>
      <c r="F657" s="13">
        <v>0</v>
      </c>
      <c r="G657" s="13">
        <v>0</v>
      </c>
      <c r="H657" s="13">
        <v>0</v>
      </c>
      <c r="I657" s="21">
        <f>E657+F657+G657+H657</f>
        <v>0</v>
      </c>
      <c r="J657" s="18">
        <v>2293</v>
      </c>
      <c r="K657" s="14">
        <f>(I657/J657)*100000</f>
        <v>0</v>
      </c>
      <c r="L657" s="6" t="str">
        <f>IF(K657=0,"Silencioso",IF(AND(K657&gt;0,K657&lt;100),"Baixa",IF(AND(K657&gt;=100,K657&lt;300),"Média",IF(K657&gt;=300,"Alta","Avaliar"))))</f>
        <v>Silencioso</v>
      </c>
      <c r="M657" s="69"/>
      <c r="N657" s="69"/>
      <c r="O657" s="69"/>
      <c r="P657" s="27"/>
      <c r="Q657" s="27"/>
      <c r="R657" s="69"/>
    </row>
    <row r="658" spans="1:18" ht="15.75" x14ac:dyDescent="0.25">
      <c r="A658" s="16">
        <v>654</v>
      </c>
      <c r="B658" s="23">
        <v>315630</v>
      </c>
      <c r="C658" s="56" t="s">
        <v>62</v>
      </c>
      <c r="D658" s="23" t="s">
        <v>665</v>
      </c>
      <c r="E658" s="13">
        <v>0</v>
      </c>
      <c r="F658" s="13">
        <v>0</v>
      </c>
      <c r="G658" s="13">
        <v>0</v>
      </c>
      <c r="H658" s="13">
        <v>0</v>
      </c>
      <c r="I658" s="21">
        <f>E658+F658+G658+H658</f>
        <v>0</v>
      </c>
      <c r="J658" s="18">
        <v>7857</v>
      </c>
      <c r="K658" s="14">
        <f>(I658/J658)*100000</f>
        <v>0</v>
      </c>
      <c r="L658" s="6" t="str">
        <f>IF(K658=0,"Silencioso",IF(AND(K658&gt;0,K658&lt;100),"Baixa",IF(AND(K658&gt;=100,K658&lt;300),"Média",IF(K658&gt;=300,"Alta","Avaliar"))))</f>
        <v>Silencioso</v>
      </c>
      <c r="M658" s="69"/>
      <c r="N658" s="69"/>
      <c r="O658" s="69"/>
      <c r="P658" s="27"/>
      <c r="Q658" s="27"/>
      <c r="R658" s="69"/>
    </row>
    <row r="659" spans="1:18" ht="15.75" x14ac:dyDescent="0.25">
      <c r="A659" s="16">
        <v>655</v>
      </c>
      <c r="B659" s="23">
        <v>315640</v>
      </c>
      <c r="C659" s="56" t="s">
        <v>8</v>
      </c>
      <c r="D659" s="23" t="s">
        <v>666</v>
      </c>
      <c r="E659" s="13">
        <v>15</v>
      </c>
      <c r="F659" s="13">
        <v>11</v>
      </c>
      <c r="G659" s="13">
        <v>6</v>
      </c>
      <c r="H659" s="13">
        <v>10</v>
      </c>
      <c r="I659" s="21">
        <f>E659+F659+G659+H659</f>
        <v>42</v>
      </c>
      <c r="J659" s="18">
        <v>3644</v>
      </c>
      <c r="K659" s="14">
        <f>(I659/J659)*100000</f>
        <v>1152.5795828759603</v>
      </c>
      <c r="L659" s="6" t="str">
        <f>IF(K659=0,"Silencioso",IF(AND(K659&gt;0,K659&lt;100),"Baixa",IF(AND(K659&gt;=100,K659&lt;300),"Média",IF(K659&gt;=300,"Alta","Avaliar"))))</f>
        <v>Alta</v>
      </c>
      <c r="M659" s="17"/>
      <c r="N659" s="17"/>
      <c r="O659" s="17"/>
      <c r="P659" s="27"/>
      <c r="Q659" s="80"/>
      <c r="R659" s="69"/>
    </row>
    <row r="660" spans="1:18" ht="15.75" x14ac:dyDescent="0.25">
      <c r="A660" s="16">
        <v>656</v>
      </c>
      <c r="B660" s="23">
        <v>315645</v>
      </c>
      <c r="C660" s="56" t="s">
        <v>62</v>
      </c>
      <c r="D660" s="23" t="s">
        <v>667</v>
      </c>
      <c r="E660" s="13">
        <v>0</v>
      </c>
      <c r="F660" s="13">
        <v>0</v>
      </c>
      <c r="G660" s="13">
        <v>0</v>
      </c>
      <c r="H660" s="13">
        <v>0</v>
      </c>
      <c r="I660" s="21">
        <f>E660+F660+G660+H660</f>
        <v>0</v>
      </c>
      <c r="J660" s="18">
        <v>4580</v>
      </c>
      <c r="K660" s="14">
        <f>(I660/J660)*100000</f>
        <v>0</v>
      </c>
      <c r="L660" s="6" t="str">
        <f>IF(K660=0,"Silencioso",IF(AND(K660&gt;0,K660&lt;100),"Baixa",IF(AND(K660&gt;=100,K660&lt;300),"Média",IF(K660&gt;=300,"Alta","Avaliar"))))</f>
        <v>Silencioso</v>
      </c>
      <c r="P660" s="27"/>
      <c r="Q660" s="27"/>
      <c r="R660" s="69"/>
    </row>
    <row r="661" spans="1:18" ht="15.75" x14ac:dyDescent="0.25">
      <c r="A661" s="16">
        <v>657</v>
      </c>
      <c r="B661" s="23">
        <v>315650</v>
      </c>
      <c r="C661" s="56" t="s">
        <v>102</v>
      </c>
      <c r="D661" s="23" t="s">
        <v>668</v>
      </c>
      <c r="E661" s="13">
        <v>4</v>
      </c>
      <c r="F661" s="13">
        <v>1</v>
      </c>
      <c r="G661" s="13">
        <v>1</v>
      </c>
      <c r="H661" s="13">
        <v>2</v>
      </c>
      <c r="I661" s="21">
        <f>E661+F661+G661+H661</f>
        <v>8</v>
      </c>
      <c r="J661" s="18">
        <v>6789</v>
      </c>
      <c r="K661" s="14">
        <f>(I661/J661)*100000</f>
        <v>117.83767859773162</v>
      </c>
      <c r="L661" s="6" t="str">
        <f>IF(K661=0,"Silencioso",IF(AND(K661&gt;0,K661&lt;100),"Baixa",IF(AND(K661&gt;=100,K661&lt;300),"Média",IF(K661&gt;=300,"Alta","Avaliar"))))</f>
        <v>Média</v>
      </c>
      <c r="M661" s="69"/>
      <c r="N661" s="69"/>
      <c r="O661" s="69"/>
      <c r="P661" s="27"/>
      <c r="Q661" s="80"/>
      <c r="R661" s="69"/>
    </row>
    <row r="662" spans="1:18" ht="15.75" x14ac:dyDescent="0.25">
      <c r="A662" s="16">
        <v>658</v>
      </c>
      <c r="B662" s="23">
        <v>315660</v>
      </c>
      <c r="C662" s="56" t="s">
        <v>30</v>
      </c>
      <c r="D662" s="23" t="s">
        <v>669</v>
      </c>
      <c r="E662" s="13">
        <v>1</v>
      </c>
      <c r="F662" s="13">
        <v>1</v>
      </c>
      <c r="G662" s="13">
        <v>0</v>
      </c>
      <c r="H662" s="13">
        <v>0</v>
      </c>
      <c r="I662" s="21">
        <f>E662+F662+G662+H662</f>
        <v>2</v>
      </c>
      <c r="J662" s="18">
        <v>10377</v>
      </c>
      <c r="K662" s="14">
        <f>(I662/J662)*100000</f>
        <v>19.273393080851882</v>
      </c>
      <c r="L662" s="6" t="str">
        <f>IF(K662=0,"Silencioso",IF(AND(K662&gt;0,K662&lt;100),"Baixa",IF(AND(K662&gt;=100,K662&lt;300),"Média",IF(K662&gt;=300,"Alta","Avaliar"))))</f>
        <v>Baixa</v>
      </c>
      <c r="P662" s="27"/>
      <c r="Q662" s="27"/>
      <c r="R662" s="69"/>
    </row>
    <row r="663" spans="1:18" ht="15.75" x14ac:dyDescent="0.25">
      <c r="A663" s="16">
        <v>659</v>
      </c>
      <c r="B663" s="23">
        <v>315670</v>
      </c>
      <c r="C663" s="56" t="s">
        <v>98</v>
      </c>
      <c r="D663" s="23" t="s">
        <v>670</v>
      </c>
      <c r="E663" s="13">
        <v>251</v>
      </c>
      <c r="F663" s="13">
        <v>204</v>
      </c>
      <c r="G663" s="13">
        <v>199</v>
      </c>
      <c r="H663" s="13">
        <v>216</v>
      </c>
      <c r="I663" s="21">
        <f>E663+F663+G663+H663</f>
        <v>870</v>
      </c>
      <c r="J663" s="18">
        <v>135968</v>
      </c>
      <c r="K663" s="14">
        <f>(I663/J663)*100000</f>
        <v>639.85643680866087</v>
      </c>
      <c r="L663" s="6" t="str">
        <f>IF(K663=0,"Silencioso",IF(AND(K663&gt;0,K663&lt;100),"Baixa",IF(AND(K663&gt;=100,K663&lt;300),"Média",IF(K663&gt;=300,"Alta","Avaliar"))))</f>
        <v>Alta</v>
      </c>
      <c r="M663" s="56"/>
      <c r="N663" s="56"/>
      <c r="O663" s="56"/>
      <c r="P663" s="27"/>
      <c r="Q663" s="80"/>
      <c r="R663" s="69"/>
    </row>
    <row r="664" spans="1:18" ht="15.75" x14ac:dyDescent="0.25">
      <c r="A664" s="16">
        <v>660</v>
      </c>
      <c r="B664" s="23">
        <v>315680</v>
      </c>
      <c r="C664" s="56" t="s">
        <v>53</v>
      </c>
      <c r="D664" s="23" t="s">
        <v>671</v>
      </c>
      <c r="E664" s="13">
        <v>0</v>
      </c>
      <c r="F664" s="13">
        <v>0</v>
      </c>
      <c r="G664" s="13">
        <v>1</v>
      </c>
      <c r="H664" s="13">
        <v>1</v>
      </c>
      <c r="I664" s="21">
        <f>E664+F664+G664+H664</f>
        <v>2</v>
      </c>
      <c r="J664" s="18">
        <v>15936</v>
      </c>
      <c r="K664" s="14">
        <f>(I664/J664)*100000</f>
        <v>12.550200803212849</v>
      </c>
      <c r="L664" s="6" t="str">
        <f>IF(K664=0,"Silencioso",IF(AND(K664&gt;0,K664&lt;100),"Baixa",IF(AND(K664&gt;=100,K664&lt;300),"Média",IF(K664&gt;=300,"Alta","Avaliar"))))</f>
        <v>Baixa</v>
      </c>
      <c r="P664" s="27"/>
      <c r="Q664" s="27"/>
      <c r="R664" s="69"/>
    </row>
    <row r="665" spans="1:18" ht="15.75" x14ac:dyDescent="0.25">
      <c r="A665" s="16">
        <v>661</v>
      </c>
      <c r="B665" s="23">
        <v>315690</v>
      </c>
      <c r="C665" s="56" t="s">
        <v>24</v>
      </c>
      <c r="D665" s="23" t="s">
        <v>672</v>
      </c>
      <c r="E665" s="13">
        <v>25</v>
      </c>
      <c r="F665" s="13">
        <v>16</v>
      </c>
      <c r="G665" s="13">
        <v>25</v>
      </c>
      <c r="H665" s="13">
        <v>27</v>
      </c>
      <c r="I665" s="21">
        <f>E665+F665+G665+H665</f>
        <v>93</v>
      </c>
      <c r="J665" s="18">
        <v>25998</v>
      </c>
      <c r="K665" s="14">
        <f>(I665/J665)*100000</f>
        <v>357.71982460189247</v>
      </c>
      <c r="L665" s="6" t="str">
        <f>IF(K665=0,"Silencioso",IF(AND(K665&gt;0,K665&lt;100),"Baixa",IF(AND(K665&gt;=100,K665&lt;300),"Média",IF(K665&gt;=300,"Alta","Avaliar"))))</f>
        <v>Alta</v>
      </c>
      <c r="M665" s="69"/>
      <c r="N665" s="69"/>
      <c r="O665" s="69"/>
      <c r="P665" s="27"/>
      <c r="Q665" s="80"/>
      <c r="R665" s="69"/>
    </row>
    <row r="666" spans="1:18" ht="15.75" x14ac:dyDescent="0.25">
      <c r="A666" s="16">
        <v>662</v>
      </c>
      <c r="B666" s="23">
        <v>315700</v>
      </c>
      <c r="C666" s="56" t="s">
        <v>102</v>
      </c>
      <c r="D666" s="23" t="s">
        <v>673</v>
      </c>
      <c r="E666" s="13">
        <v>6</v>
      </c>
      <c r="F666" s="13">
        <v>4</v>
      </c>
      <c r="G666" s="13">
        <v>2</v>
      </c>
      <c r="H666" s="13">
        <v>1</v>
      </c>
      <c r="I666" s="21">
        <f>E666+F666+G666+H666</f>
        <v>13</v>
      </c>
      <c r="J666" s="18">
        <v>41678</v>
      </c>
      <c r="K666" s="14">
        <f>(I666/J666)*100000</f>
        <v>31.191515907673114</v>
      </c>
      <c r="L666" s="6" t="str">
        <f>IF(K666=0,"Silencioso",IF(AND(K666&gt;0,K666&lt;100),"Baixa",IF(AND(K666&gt;=100,K666&lt;300),"Média",IF(K666&gt;=300,"Alta","Avaliar"))))</f>
        <v>Baixa</v>
      </c>
      <c r="M666" s="68"/>
      <c r="N666" s="68"/>
      <c r="O666" s="68"/>
      <c r="P666" s="27"/>
      <c r="Q666" s="27"/>
      <c r="R666" s="69"/>
    </row>
    <row r="667" spans="1:18" ht="15.75" x14ac:dyDescent="0.25">
      <c r="A667" s="16">
        <v>663</v>
      </c>
      <c r="B667" s="23">
        <v>315710</v>
      </c>
      <c r="C667" s="56" t="s">
        <v>30</v>
      </c>
      <c r="D667" s="23" t="s">
        <v>674</v>
      </c>
      <c r="E667" s="13">
        <v>0</v>
      </c>
      <c r="F667" s="13">
        <v>0</v>
      </c>
      <c r="G667" s="13">
        <v>0</v>
      </c>
      <c r="H667" s="13">
        <v>0</v>
      </c>
      <c r="I667" s="21">
        <f>E667+F667+G667+H667</f>
        <v>0</v>
      </c>
      <c r="J667" s="18">
        <v>7127</v>
      </c>
      <c r="K667" s="14">
        <f>(I667/J667)*100000</f>
        <v>0</v>
      </c>
      <c r="L667" s="6" t="str">
        <f>IF(K667=0,"Silencioso",IF(AND(K667&gt;0,K667&lt;100),"Baixa",IF(AND(K667&gt;=100,K667&lt;300),"Média",IF(K667&gt;=300,"Alta","Avaliar"))))</f>
        <v>Silencioso</v>
      </c>
      <c r="P667" s="27"/>
      <c r="Q667" s="27"/>
      <c r="R667" s="69"/>
    </row>
    <row r="668" spans="1:18" ht="15.75" x14ac:dyDescent="0.25">
      <c r="A668" s="16">
        <v>664</v>
      </c>
      <c r="B668" s="23">
        <v>315720</v>
      </c>
      <c r="C668" s="56" t="s">
        <v>90</v>
      </c>
      <c r="D668" s="23" t="s">
        <v>675</v>
      </c>
      <c r="E668" s="13">
        <v>0</v>
      </c>
      <c r="F668" s="13">
        <v>0</v>
      </c>
      <c r="G668" s="13">
        <v>0</v>
      </c>
      <c r="H668" s="13">
        <v>0</v>
      </c>
      <c r="I668" s="21">
        <f>E668+F668+G668+H668</f>
        <v>0</v>
      </c>
      <c r="J668" s="18">
        <v>30690</v>
      </c>
      <c r="K668" s="14">
        <f>(I668/J668)*100000</f>
        <v>0</v>
      </c>
      <c r="L668" s="6" t="str">
        <f>IF(K668=0,"Silencioso",IF(AND(K668&gt;0,K668&lt;100),"Baixa",IF(AND(K668&gt;=100,K668&lt;300),"Média",IF(K668&gt;=300,"Alta","Avaliar"))))</f>
        <v>Silencioso</v>
      </c>
      <c r="P668" s="27"/>
      <c r="Q668" s="27"/>
      <c r="R668" s="69"/>
    </row>
    <row r="669" spans="1:18" ht="15.75" x14ac:dyDescent="0.25">
      <c r="A669" s="16">
        <v>665</v>
      </c>
      <c r="B669" s="23">
        <v>315725</v>
      </c>
      <c r="C669" s="56" t="s">
        <v>20</v>
      </c>
      <c r="D669" s="23" t="s">
        <v>676</v>
      </c>
      <c r="E669" s="13">
        <v>1</v>
      </c>
      <c r="F669" s="13">
        <v>0</v>
      </c>
      <c r="G669" s="13">
        <v>0</v>
      </c>
      <c r="H669" s="13">
        <v>0</v>
      </c>
      <c r="I669" s="21">
        <f>E669+F669+G669+H669</f>
        <v>1</v>
      </c>
      <c r="J669" s="18">
        <v>8180</v>
      </c>
      <c r="K669" s="14">
        <f>(I669/J669)*100000</f>
        <v>12.224938875305622</v>
      </c>
      <c r="L669" s="6" t="str">
        <f>IF(K669=0,"Silencioso",IF(AND(K669&gt;0,K669&lt;100),"Baixa",IF(AND(K669&gt;=100,K669&lt;300),"Média",IF(K669&gt;=300,"Alta","Avaliar"))))</f>
        <v>Baixa</v>
      </c>
      <c r="P669" s="27"/>
      <c r="Q669" s="27"/>
      <c r="R669" s="69"/>
    </row>
    <row r="670" spans="1:18" ht="15.75" x14ac:dyDescent="0.25">
      <c r="A670" s="16">
        <v>666</v>
      </c>
      <c r="B670" s="23">
        <v>315727</v>
      </c>
      <c r="C670" s="56" t="s">
        <v>57</v>
      </c>
      <c r="D670" s="23" t="s">
        <v>677</v>
      </c>
      <c r="E670" s="13">
        <v>0</v>
      </c>
      <c r="F670" s="13">
        <v>0</v>
      </c>
      <c r="G670" s="13">
        <v>0</v>
      </c>
      <c r="H670" s="13">
        <v>0</v>
      </c>
      <c r="I670" s="21">
        <f>E670+F670+G670+H670</f>
        <v>0</v>
      </c>
      <c r="J670" s="18">
        <v>3096</v>
      </c>
      <c r="K670" s="14">
        <f>(I670/J670)*100000</f>
        <v>0</v>
      </c>
      <c r="L670" s="6" t="str">
        <f>IF(K670=0,"Silencioso",IF(AND(K670&gt;0,K670&lt;100),"Baixa",IF(AND(K670&gt;=100,K670&lt;300),"Média",IF(K670&gt;=300,"Alta","Avaliar"))))</f>
        <v>Silencioso</v>
      </c>
      <c r="P670" s="27"/>
      <c r="Q670" s="27"/>
      <c r="R670" s="69"/>
    </row>
    <row r="671" spans="1:18" ht="15.75" x14ac:dyDescent="0.25">
      <c r="A671" s="16">
        <v>667</v>
      </c>
      <c r="B671" s="23">
        <v>315730</v>
      </c>
      <c r="C671" s="56" t="s">
        <v>41</v>
      </c>
      <c r="D671" s="23" t="s">
        <v>678</v>
      </c>
      <c r="E671" s="13">
        <v>0</v>
      </c>
      <c r="F671" s="13">
        <v>0</v>
      </c>
      <c r="G671" s="13">
        <v>0</v>
      </c>
      <c r="H671" s="13">
        <v>0</v>
      </c>
      <c r="I671" s="21">
        <f>E671+F671+G671+H671</f>
        <v>0</v>
      </c>
      <c r="J671" s="18">
        <v>4590</v>
      </c>
      <c r="K671" s="14">
        <f>(I671/J671)*100000</f>
        <v>0</v>
      </c>
      <c r="L671" s="6" t="str">
        <f>IF(K671=0,"Silencioso",IF(AND(K671&gt;0,K671&lt;100),"Baixa",IF(AND(K671&gt;=100,K671&lt;300),"Média",IF(K671&gt;=300,"Alta","Avaliar"))))</f>
        <v>Silencioso</v>
      </c>
      <c r="P671" s="27"/>
      <c r="Q671" s="27"/>
      <c r="R671" s="69"/>
    </row>
    <row r="672" spans="1:18" ht="15.75" x14ac:dyDescent="0.25">
      <c r="A672" s="16">
        <v>668</v>
      </c>
      <c r="B672" s="23">
        <v>315733</v>
      </c>
      <c r="C672" s="56" t="s">
        <v>94</v>
      </c>
      <c r="D672" s="23" t="s">
        <v>679</v>
      </c>
      <c r="E672" s="13">
        <v>0</v>
      </c>
      <c r="F672" s="13">
        <v>0</v>
      </c>
      <c r="G672" s="13">
        <v>0</v>
      </c>
      <c r="H672" s="13">
        <v>0</v>
      </c>
      <c r="I672" s="21">
        <f>E672+F672+G672+H672</f>
        <v>0</v>
      </c>
      <c r="J672" s="18">
        <v>8547</v>
      </c>
      <c r="K672" s="14">
        <f>(I672/J672)*100000</f>
        <v>0</v>
      </c>
      <c r="L672" s="6" t="str">
        <f>IF(K672=0,"Silencioso",IF(AND(K672&gt;0,K672&lt;100),"Baixa",IF(AND(K672&gt;=100,K672&lt;300),"Média",IF(K672&gt;=300,"Alta","Avaliar"))))</f>
        <v>Silencioso</v>
      </c>
      <c r="P672" s="27"/>
      <c r="Q672" s="27"/>
      <c r="R672" s="69"/>
    </row>
    <row r="673" spans="1:18" ht="15.75" x14ac:dyDescent="0.25">
      <c r="A673" s="16">
        <v>669</v>
      </c>
      <c r="B673" s="23">
        <v>315737</v>
      </c>
      <c r="C673" s="56" t="s">
        <v>102</v>
      </c>
      <c r="D673" s="23" t="s">
        <v>680</v>
      </c>
      <c r="E673" s="13">
        <v>0</v>
      </c>
      <c r="F673" s="13">
        <v>0</v>
      </c>
      <c r="G673" s="13">
        <v>0</v>
      </c>
      <c r="H673" s="13">
        <v>0</v>
      </c>
      <c r="I673" s="21">
        <f>E673+F673+G673+H673</f>
        <v>0</v>
      </c>
      <c r="J673" s="18">
        <v>4337</v>
      </c>
      <c r="K673" s="14">
        <f>(I673/J673)*100000</f>
        <v>0</v>
      </c>
      <c r="L673" s="6" t="str">
        <f>IF(K673=0,"Silencioso",IF(AND(K673&gt;0,K673&lt;100),"Baixa",IF(AND(K673&gt;=100,K673&lt;300),"Média",IF(K673&gt;=300,"Alta","Avaliar"))))</f>
        <v>Silencioso</v>
      </c>
      <c r="M673" s="56"/>
      <c r="N673" s="56"/>
      <c r="O673" s="56"/>
      <c r="P673" s="27"/>
      <c r="Q673" s="27"/>
      <c r="R673" s="69"/>
    </row>
    <row r="674" spans="1:18" ht="15.75" x14ac:dyDescent="0.25">
      <c r="A674" s="16">
        <v>670</v>
      </c>
      <c r="B674" s="23">
        <v>315740</v>
      </c>
      <c r="C674" s="56" t="s">
        <v>17</v>
      </c>
      <c r="D674" s="23" t="s">
        <v>681</v>
      </c>
      <c r="E674" s="13">
        <v>0</v>
      </c>
      <c r="F674" s="13">
        <v>0</v>
      </c>
      <c r="G674" s="13">
        <v>0</v>
      </c>
      <c r="H674" s="13">
        <v>0</v>
      </c>
      <c r="I674" s="21">
        <f>E674+F674+G674+H674</f>
        <v>0</v>
      </c>
      <c r="J674" s="18">
        <v>4960</v>
      </c>
      <c r="K674" s="14">
        <f>(I674/J674)*100000</f>
        <v>0</v>
      </c>
      <c r="L674" s="6" t="str">
        <f>IF(K674=0,"Silencioso",IF(AND(K674&gt;0,K674&lt;100),"Baixa",IF(AND(K674&gt;=100,K674&lt;300),"Média",IF(K674&gt;=300,"Alta","Avaliar"))))</f>
        <v>Silencioso</v>
      </c>
      <c r="P674" s="27"/>
      <c r="Q674" s="27"/>
      <c r="R674" s="69"/>
    </row>
    <row r="675" spans="1:18" ht="15.75" x14ac:dyDescent="0.25">
      <c r="A675" s="16">
        <v>671</v>
      </c>
      <c r="B675" s="23">
        <v>315750</v>
      </c>
      <c r="C675" s="56" t="s">
        <v>22</v>
      </c>
      <c r="D675" s="23" t="s">
        <v>682</v>
      </c>
      <c r="E675" s="13">
        <v>0</v>
      </c>
      <c r="F675" s="13">
        <v>0</v>
      </c>
      <c r="G675" s="13">
        <v>0</v>
      </c>
      <c r="H675" s="13">
        <v>0</v>
      </c>
      <c r="I675" s="21">
        <f>E675+F675+G675+H675</f>
        <v>0</v>
      </c>
      <c r="J675" s="18">
        <v>4587</v>
      </c>
      <c r="K675" s="14">
        <f>(I675/J675)*100000</f>
        <v>0</v>
      </c>
      <c r="L675" s="6" t="str">
        <f>IF(K675=0,"Silencioso",IF(AND(K675&gt;0,K675&lt;100),"Baixa",IF(AND(K675&gt;=100,K675&lt;300),"Média",IF(K675&gt;=300,"Alta","Avaliar"))))</f>
        <v>Silencioso</v>
      </c>
      <c r="M675" s="69"/>
      <c r="N675" s="69"/>
      <c r="O675" s="69"/>
      <c r="P675" s="27"/>
      <c r="Q675" s="27"/>
      <c r="R675" s="69"/>
    </row>
    <row r="676" spans="1:18" ht="15.75" x14ac:dyDescent="0.25">
      <c r="A676" s="16">
        <v>672</v>
      </c>
      <c r="B676" s="23">
        <v>315760</v>
      </c>
      <c r="C676" s="56" t="s">
        <v>135</v>
      </c>
      <c r="D676" s="23" t="s">
        <v>683</v>
      </c>
      <c r="E676" s="13">
        <v>18</v>
      </c>
      <c r="F676" s="13">
        <v>24</v>
      </c>
      <c r="G676" s="13">
        <v>27</v>
      </c>
      <c r="H676" s="13">
        <v>7</v>
      </c>
      <c r="I676" s="21">
        <f>E676+F676+G676+H676</f>
        <v>76</v>
      </c>
      <c r="J676" s="18">
        <v>3985</v>
      </c>
      <c r="K676" s="14">
        <f>(I676/J676)*100000</f>
        <v>1907.1518193224592</v>
      </c>
      <c r="L676" s="6" t="str">
        <f>IF(K676=0,"Silencioso",IF(AND(K676&gt;0,K676&lt;100),"Baixa",IF(AND(K676&gt;=100,K676&lt;300),"Média",IF(K676&gt;=300,"Alta","Avaliar"))))</f>
        <v>Alta</v>
      </c>
      <c r="M676" s="17"/>
      <c r="N676" s="17"/>
      <c r="O676" s="17"/>
      <c r="P676" s="27"/>
      <c r="Q676" s="80"/>
      <c r="R676" s="69"/>
    </row>
    <row r="677" spans="1:18" ht="15.75" x14ac:dyDescent="0.25">
      <c r="A677" s="16">
        <v>673</v>
      </c>
      <c r="B677" s="23">
        <v>315765</v>
      </c>
      <c r="C677" s="56" t="s">
        <v>28</v>
      </c>
      <c r="D677" s="23" t="s">
        <v>684</v>
      </c>
      <c r="E677" s="13">
        <v>0</v>
      </c>
      <c r="F677" s="13">
        <v>0</v>
      </c>
      <c r="G677" s="13">
        <v>0</v>
      </c>
      <c r="H677" s="13">
        <v>0</v>
      </c>
      <c r="I677" s="21">
        <f>E677+F677+G677+H677</f>
        <v>0</v>
      </c>
      <c r="J677" s="18">
        <v>6410</v>
      </c>
      <c r="K677" s="14">
        <f>(I677/J677)*100000</f>
        <v>0</v>
      </c>
      <c r="L677" s="6" t="str">
        <f>IF(K677=0,"Silencioso",IF(AND(K677&gt;0,K677&lt;100),"Baixa",IF(AND(K677&gt;=100,K677&lt;300),"Média",IF(K677&gt;=300,"Alta","Avaliar"))))</f>
        <v>Silencioso</v>
      </c>
      <c r="P677" s="27"/>
      <c r="Q677" s="27"/>
      <c r="R677" s="69"/>
    </row>
    <row r="678" spans="1:18" ht="15.75" x14ac:dyDescent="0.25">
      <c r="A678" s="16">
        <v>674</v>
      </c>
      <c r="B678" s="23">
        <v>315770</v>
      </c>
      <c r="C678" s="56" t="s">
        <v>24</v>
      </c>
      <c r="D678" s="23" t="s">
        <v>685</v>
      </c>
      <c r="E678" s="13">
        <v>5</v>
      </c>
      <c r="F678" s="13">
        <v>4</v>
      </c>
      <c r="G678" s="13">
        <v>4</v>
      </c>
      <c r="H678" s="13">
        <v>2</v>
      </c>
      <c r="I678" s="21">
        <f>E678+F678+G678+H678</f>
        <v>15</v>
      </c>
      <c r="J678" s="18">
        <v>13380</v>
      </c>
      <c r="K678" s="14">
        <f>(I678/J678)*100000</f>
        <v>112.10762331838565</v>
      </c>
      <c r="L678" s="6" t="str">
        <f>IF(K678=0,"Silencioso",IF(AND(K678&gt;0,K678&lt;100),"Baixa",IF(AND(K678&gt;=100,K678&lt;300),"Média",IF(K678&gt;=300,"Alta","Avaliar"))))</f>
        <v>Média</v>
      </c>
      <c r="M678" s="68"/>
      <c r="N678" s="68"/>
      <c r="O678" s="68"/>
      <c r="P678" s="27"/>
      <c r="Q678" s="80"/>
      <c r="R678" s="69"/>
    </row>
    <row r="679" spans="1:18" ht="15.75" x14ac:dyDescent="0.25">
      <c r="A679" s="16">
        <v>675</v>
      </c>
      <c r="B679" s="23">
        <v>315780</v>
      </c>
      <c r="C679" s="56" t="s">
        <v>98</v>
      </c>
      <c r="D679" s="23" t="s">
        <v>686</v>
      </c>
      <c r="E679" s="13">
        <v>24</v>
      </c>
      <c r="F679" s="13">
        <v>14</v>
      </c>
      <c r="G679" s="13">
        <v>8</v>
      </c>
      <c r="H679" s="13">
        <v>3</v>
      </c>
      <c r="I679" s="21">
        <f>E679+F679+G679+H679</f>
        <v>49</v>
      </c>
      <c r="J679" s="18">
        <v>218897</v>
      </c>
      <c r="K679" s="14">
        <f>(I679/J679)*100000</f>
        <v>22.384957308688563</v>
      </c>
      <c r="L679" s="6" t="str">
        <f>IF(K679=0,"Silencioso",IF(AND(K679&gt;0,K679&lt;100),"Baixa",IF(AND(K679&gt;=100,K679&lt;300),"Média",IF(K679&gt;=300,"Alta","Avaliar"))))</f>
        <v>Baixa</v>
      </c>
      <c r="P679" s="27"/>
      <c r="Q679" s="27"/>
      <c r="R679" s="69"/>
    </row>
    <row r="680" spans="1:18" ht="15.75" x14ac:dyDescent="0.25">
      <c r="A680" s="16">
        <v>676</v>
      </c>
      <c r="B680" s="23">
        <v>315790</v>
      </c>
      <c r="C680" s="56" t="s">
        <v>14</v>
      </c>
      <c r="D680" s="23" t="s">
        <v>687</v>
      </c>
      <c r="E680" s="13">
        <v>1</v>
      </c>
      <c r="F680" s="13">
        <v>0</v>
      </c>
      <c r="G680" s="13">
        <v>0</v>
      </c>
      <c r="H680" s="13">
        <v>0</v>
      </c>
      <c r="I680" s="21">
        <f>E680+F680+G680+H680</f>
        <v>1</v>
      </c>
      <c r="J680" s="18">
        <v>16173</v>
      </c>
      <c r="K680" s="14">
        <f>(I680/J680)*100000</f>
        <v>6.1831447474185373</v>
      </c>
      <c r="L680" s="6" t="str">
        <f>IF(K680=0,"Silencioso",IF(AND(K680&gt;0,K680&lt;100),"Baixa",IF(AND(K680&gt;=100,K680&lt;300),"Média",IF(K680&gt;=300,"Alta","Avaliar"))))</f>
        <v>Baixa</v>
      </c>
      <c r="P680" s="27"/>
      <c r="Q680" s="27"/>
      <c r="R680" s="69"/>
    </row>
    <row r="681" spans="1:18" ht="15.75" x14ac:dyDescent="0.25">
      <c r="A681" s="16">
        <v>677</v>
      </c>
      <c r="B681" s="23">
        <v>315800</v>
      </c>
      <c r="C681" s="56" t="s">
        <v>90</v>
      </c>
      <c r="D681" s="23" t="s">
        <v>688</v>
      </c>
      <c r="E681" s="13">
        <v>0</v>
      </c>
      <c r="F681" s="13">
        <v>0</v>
      </c>
      <c r="G681" s="13">
        <v>0</v>
      </c>
      <c r="H681" s="13">
        <v>0</v>
      </c>
      <c r="I681" s="21">
        <f>E681+F681+G681+H681</f>
        <v>0</v>
      </c>
      <c r="J681" s="18">
        <v>11007</v>
      </c>
      <c r="K681" s="14">
        <f>(I681/J681)*100000</f>
        <v>0</v>
      </c>
      <c r="L681" s="6" t="str">
        <f>IF(K681=0,"Silencioso",IF(AND(K681&gt;0,K681&lt;100),"Baixa",IF(AND(K681&gt;=100,K681&lt;300),"Média",IF(K681&gt;=300,"Alta","Avaliar"))))</f>
        <v>Silencioso</v>
      </c>
      <c r="P681" s="27"/>
      <c r="Q681" s="27"/>
      <c r="R681" s="69"/>
    </row>
    <row r="682" spans="1:18" ht="15.75" x14ac:dyDescent="0.25">
      <c r="A682" s="16">
        <v>678</v>
      </c>
      <c r="B682" s="23">
        <v>315810</v>
      </c>
      <c r="C682" s="56" t="s">
        <v>30</v>
      </c>
      <c r="D682" s="23" t="s">
        <v>689</v>
      </c>
      <c r="E682" s="13">
        <v>0</v>
      </c>
      <c r="F682" s="13">
        <v>0</v>
      </c>
      <c r="G682" s="13">
        <v>0</v>
      </c>
      <c r="H682" s="13">
        <v>0</v>
      </c>
      <c r="I682" s="21">
        <f>E682+F682+G682+H682</f>
        <v>0</v>
      </c>
      <c r="J682" s="18">
        <v>5381</v>
      </c>
      <c r="K682" s="14">
        <f>(I682/J682)*100000</f>
        <v>0</v>
      </c>
      <c r="L682" s="6" t="str">
        <f>IF(K682=0,"Silencioso",IF(AND(K682&gt;0,K682&lt;100),"Baixa",IF(AND(K682&gt;=100,K682&lt;300),"Média",IF(K682&gt;=300,"Alta","Avaliar"))))</f>
        <v>Silencioso</v>
      </c>
      <c r="P682" s="27"/>
      <c r="Q682" s="27"/>
      <c r="R682" s="69"/>
    </row>
    <row r="683" spans="1:18" ht="15.75" x14ac:dyDescent="0.25">
      <c r="A683" s="16">
        <v>679</v>
      </c>
      <c r="B683" s="23">
        <v>315820</v>
      </c>
      <c r="C683" s="56" t="s">
        <v>22</v>
      </c>
      <c r="D683" s="23" t="s">
        <v>690</v>
      </c>
      <c r="E683" s="13">
        <v>0</v>
      </c>
      <c r="F683" s="13">
        <v>0</v>
      </c>
      <c r="G683" s="13">
        <v>0</v>
      </c>
      <c r="H683" s="13">
        <v>2</v>
      </c>
      <c r="I683" s="21">
        <f>E683+F683+G683+H683</f>
        <v>2</v>
      </c>
      <c r="J683" s="18">
        <v>14896</v>
      </c>
      <c r="K683" s="14">
        <f>(I683/J683)*100000</f>
        <v>13.42642320085929</v>
      </c>
      <c r="L683" s="6" t="str">
        <f>IF(K683=0,"Silencioso",IF(AND(K683&gt;0,K683&lt;100),"Baixa",IF(AND(K683&gt;=100,K683&lt;300),"Média",IF(K683&gt;=300,"Alta","Avaliar"))))</f>
        <v>Baixa</v>
      </c>
      <c r="M683" s="69"/>
      <c r="N683" s="69"/>
      <c r="O683" s="69"/>
      <c r="P683" s="27"/>
      <c r="Q683" s="27"/>
      <c r="R683" s="69"/>
    </row>
    <row r="684" spans="1:18" ht="15.75" x14ac:dyDescent="0.25">
      <c r="A684" s="16">
        <v>680</v>
      </c>
      <c r="B684" s="23">
        <v>315920</v>
      </c>
      <c r="C684" s="56" t="s">
        <v>36</v>
      </c>
      <c r="D684" s="23" t="s">
        <v>691</v>
      </c>
      <c r="E684" s="13">
        <v>0</v>
      </c>
      <c r="F684" s="13">
        <v>0</v>
      </c>
      <c r="G684" s="13">
        <v>1</v>
      </c>
      <c r="H684" s="13">
        <v>0</v>
      </c>
      <c r="I684" s="21">
        <f>E684+F684+G684+H684</f>
        <v>1</v>
      </c>
      <c r="J684" s="18">
        <v>9198</v>
      </c>
      <c r="K684" s="14">
        <f>(I684/J684)*100000</f>
        <v>10.871928680147857</v>
      </c>
      <c r="L684" s="6" t="str">
        <f>IF(K684=0,"Silencioso",IF(AND(K684&gt;0,K684&lt;100),"Baixa",IF(AND(K684&gt;=100,K684&lt;300),"Média",IF(K684&gt;=300,"Alta","Avaliar"))))</f>
        <v>Baixa</v>
      </c>
      <c r="M684" s="69"/>
      <c r="N684" s="69"/>
      <c r="O684" s="69"/>
      <c r="P684" s="27"/>
      <c r="Q684" s="27"/>
      <c r="R684" s="69"/>
    </row>
    <row r="685" spans="1:18" ht="15.75" x14ac:dyDescent="0.25">
      <c r="A685" s="16">
        <v>681</v>
      </c>
      <c r="B685" s="23">
        <v>315930</v>
      </c>
      <c r="C685" s="56" t="s">
        <v>57</v>
      </c>
      <c r="D685" s="23" t="s">
        <v>692</v>
      </c>
      <c r="E685" s="13">
        <v>0</v>
      </c>
      <c r="F685" s="13">
        <v>0</v>
      </c>
      <c r="G685" s="13">
        <v>0</v>
      </c>
      <c r="H685" s="13">
        <v>0</v>
      </c>
      <c r="I685" s="21">
        <f>E685+F685+G685+H685</f>
        <v>0</v>
      </c>
      <c r="J685" s="18">
        <v>5043</v>
      </c>
      <c r="K685" s="14">
        <f>(I685/J685)*100000</f>
        <v>0</v>
      </c>
      <c r="L685" s="6" t="str">
        <f>IF(K685=0,"Silencioso",IF(AND(K685&gt;0,K685&lt;100),"Baixa",IF(AND(K685&gt;=100,K685&lt;300),"Média",IF(K685&gt;=300,"Alta","Avaliar"))))</f>
        <v>Silencioso</v>
      </c>
      <c r="P685" s="27"/>
      <c r="Q685" s="27"/>
      <c r="R685" s="69"/>
    </row>
    <row r="686" spans="1:18" ht="15.75" x14ac:dyDescent="0.25">
      <c r="A686" s="16">
        <v>682</v>
      </c>
      <c r="B686" s="23">
        <v>315935</v>
      </c>
      <c r="C686" s="56" t="s">
        <v>20</v>
      </c>
      <c r="D686" s="23" t="s">
        <v>693</v>
      </c>
      <c r="E686" s="13">
        <v>0</v>
      </c>
      <c r="F686" s="13">
        <v>0</v>
      </c>
      <c r="G686" s="13">
        <v>0</v>
      </c>
      <c r="H686" s="13">
        <v>0</v>
      </c>
      <c r="I686" s="21">
        <f>E686+F686+G686+H686</f>
        <v>0</v>
      </c>
      <c r="J686" s="18">
        <v>7149</v>
      </c>
      <c r="K686" s="14">
        <f>(I686/J686)*100000</f>
        <v>0</v>
      </c>
      <c r="L686" s="6" t="str">
        <f>IF(K686=0,"Silencioso",IF(AND(K686&gt;0,K686&lt;100),"Baixa",IF(AND(K686&gt;=100,K686&lt;300),"Média",IF(K686&gt;=300,"Alta","Avaliar"))))</f>
        <v>Silencioso</v>
      </c>
      <c r="P686" s="27"/>
      <c r="Q686" s="27"/>
      <c r="R686" s="69"/>
    </row>
    <row r="687" spans="1:18" ht="15.75" x14ac:dyDescent="0.25">
      <c r="A687" s="16">
        <v>683</v>
      </c>
      <c r="B687" s="23">
        <v>315940</v>
      </c>
      <c r="C687" s="56" t="s">
        <v>41</v>
      </c>
      <c r="D687" s="23" t="s">
        <v>864</v>
      </c>
      <c r="E687" s="13">
        <v>0</v>
      </c>
      <c r="F687" s="13">
        <v>0</v>
      </c>
      <c r="G687" s="13">
        <v>0</v>
      </c>
      <c r="H687" s="13">
        <v>0</v>
      </c>
      <c r="I687" s="21">
        <f>E687+F687+G687+H687</f>
        <v>0</v>
      </c>
      <c r="J687" s="18">
        <v>3566</v>
      </c>
      <c r="K687" s="14">
        <f>(I687/J687)*100000</f>
        <v>0</v>
      </c>
      <c r="L687" s="6" t="str">
        <f>IF(K687=0,"Silencioso",IF(AND(K687&gt;0,K687&lt;100),"Baixa",IF(AND(K687&gt;=100,K687&lt;300),"Média",IF(K687&gt;=300,"Alta","Avaliar"))))</f>
        <v>Silencioso</v>
      </c>
      <c r="M687" s="68"/>
      <c r="N687" s="68"/>
      <c r="O687" s="68"/>
      <c r="P687" s="27"/>
      <c r="Q687" s="27"/>
      <c r="R687" s="69"/>
    </row>
    <row r="688" spans="1:18" ht="15.75" x14ac:dyDescent="0.25">
      <c r="A688" s="16">
        <v>684</v>
      </c>
      <c r="B688" s="23">
        <v>315950</v>
      </c>
      <c r="C688" s="56" t="s">
        <v>22</v>
      </c>
      <c r="D688" s="23" t="s">
        <v>694</v>
      </c>
      <c r="E688" s="13">
        <v>0</v>
      </c>
      <c r="F688" s="13">
        <v>0</v>
      </c>
      <c r="G688" s="13">
        <v>0</v>
      </c>
      <c r="H688" s="13">
        <v>0</v>
      </c>
      <c r="I688" s="21">
        <f>E688+F688+G688+H688</f>
        <v>0</v>
      </c>
      <c r="J688" s="18">
        <v>5699</v>
      </c>
      <c r="K688" s="14">
        <f>(I688/J688)*100000</f>
        <v>0</v>
      </c>
      <c r="L688" s="6" t="str">
        <f>IF(K688=0,"Silencioso",IF(AND(K688&gt;0,K688&lt;100),"Baixa",IF(AND(K688&gt;=100,K688&lt;300),"Média",IF(K688&gt;=300,"Alta","Avaliar"))))</f>
        <v>Silencioso</v>
      </c>
      <c r="P688" s="27"/>
      <c r="Q688" s="27"/>
      <c r="R688" s="69"/>
    </row>
    <row r="689" spans="1:18" ht="15.75" x14ac:dyDescent="0.25">
      <c r="A689" s="16">
        <v>685</v>
      </c>
      <c r="B689" s="23">
        <v>315960</v>
      </c>
      <c r="C689" s="56" t="s">
        <v>36</v>
      </c>
      <c r="D689" s="23" t="s">
        <v>695</v>
      </c>
      <c r="E689" s="13">
        <v>1</v>
      </c>
      <c r="F689" s="13">
        <v>2</v>
      </c>
      <c r="G689" s="13">
        <v>0</v>
      </c>
      <c r="H689" s="13">
        <v>0</v>
      </c>
      <c r="I689" s="21">
        <f>E689+F689+G689+H689</f>
        <v>3</v>
      </c>
      <c r="J689" s="18">
        <v>42324</v>
      </c>
      <c r="K689" s="14">
        <f>(I689/J689)*100000</f>
        <v>7.0881769208959451</v>
      </c>
      <c r="L689" s="6" t="str">
        <f>IF(K689=0,"Silencioso",IF(AND(K689&gt;0,K689&lt;100),"Baixa",IF(AND(K689&gt;=100,K689&lt;300),"Média",IF(K689&gt;=300,"Alta","Avaliar"))))</f>
        <v>Baixa</v>
      </c>
      <c r="P689" s="27"/>
      <c r="Q689" s="27"/>
      <c r="R689" s="69"/>
    </row>
    <row r="690" spans="1:18" ht="15.75" x14ac:dyDescent="0.25">
      <c r="A690" s="16">
        <v>686</v>
      </c>
      <c r="B690" s="23">
        <v>315970</v>
      </c>
      <c r="C690" s="56" t="s">
        <v>71</v>
      </c>
      <c r="D690" s="23" t="s">
        <v>696</v>
      </c>
      <c r="E690" s="13">
        <v>0</v>
      </c>
      <c r="F690" s="13">
        <v>0</v>
      </c>
      <c r="G690" s="13">
        <v>0</v>
      </c>
      <c r="H690" s="13">
        <v>0</v>
      </c>
      <c r="I690" s="21">
        <f>E690+F690+G690+H690</f>
        <v>0</v>
      </c>
      <c r="J690" s="18">
        <v>3386</v>
      </c>
      <c r="K690" s="14">
        <f>(I690/J690)*100000</f>
        <v>0</v>
      </c>
      <c r="L690" s="6" t="str">
        <f>IF(K690=0,"Silencioso",IF(AND(K690&gt;0,K690&lt;100),"Baixa",IF(AND(K690&gt;=100,K690&lt;300),"Média",IF(K690&gt;=300,"Alta","Avaliar"))))</f>
        <v>Silencioso</v>
      </c>
      <c r="P690" s="27"/>
      <c r="Q690" s="27"/>
      <c r="R690" s="69"/>
    </row>
    <row r="691" spans="1:18" ht="15.75" x14ac:dyDescent="0.25">
      <c r="A691" s="16">
        <v>687</v>
      </c>
      <c r="B691" s="23">
        <v>315980</v>
      </c>
      <c r="C691" s="56" t="s">
        <v>142</v>
      </c>
      <c r="D691" s="23" t="s">
        <v>697</v>
      </c>
      <c r="E691" s="13">
        <v>3</v>
      </c>
      <c r="F691" s="13">
        <v>5</v>
      </c>
      <c r="G691" s="13">
        <v>9</v>
      </c>
      <c r="H691" s="13">
        <v>12</v>
      </c>
      <c r="I691" s="21">
        <f>E691+F691+G691+H691</f>
        <v>29</v>
      </c>
      <c r="J691" s="18">
        <v>19646</v>
      </c>
      <c r="K691" s="14">
        <f>(I691/J691)*100000</f>
        <v>147.61274559706808</v>
      </c>
      <c r="L691" s="6" t="str">
        <f>IF(K691=0,"Silencioso",IF(AND(K691&gt;0,K691&lt;100),"Baixa",IF(AND(K691&gt;=100,K691&lt;300),"Média",IF(K691&gt;=300,"Alta","Avaliar"))))</f>
        <v>Média</v>
      </c>
      <c r="M691" s="17"/>
      <c r="N691" s="17"/>
      <c r="O691" s="17"/>
      <c r="P691" s="27"/>
      <c r="Q691" s="80"/>
      <c r="R691" s="69"/>
    </row>
    <row r="692" spans="1:18" ht="15.75" x14ac:dyDescent="0.25">
      <c r="A692" s="16">
        <v>688</v>
      </c>
      <c r="B692" s="23">
        <v>315830</v>
      </c>
      <c r="C692" s="56" t="s">
        <v>33</v>
      </c>
      <c r="D692" s="23" t="s">
        <v>698</v>
      </c>
      <c r="E692" s="13">
        <v>1</v>
      </c>
      <c r="F692" s="13">
        <v>0</v>
      </c>
      <c r="G692" s="13">
        <v>0</v>
      </c>
      <c r="H692" s="13">
        <v>1</v>
      </c>
      <c r="I692" s="21">
        <f>E692+F692+G692+H692</f>
        <v>2</v>
      </c>
      <c r="J692" s="18">
        <v>7322</v>
      </c>
      <c r="K692" s="14">
        <f>(I692/J692)*100000</f>
        <v>27.314941272876261</v>
      </c>
      <c r="L692" s="6" t="str">
        <f>IF(K692=0,"Silencioso",IF(AND(K692&gt;0,K692&lt;100),"Baixa",IF(AND(K692&gt;=100,K692&lt;300),"Média",IF(K692&gt;=300,"Alta","Avaliar"))))</f>
        <v>Baixa</v>
      </c>
      <c r="P692" s="27"/>
      <c r="Q692" s="27"/>
      <c r="R692" s="69"/>
    </row>
    <row r="693" spans="1:18" ht="15.75" x14ac:dyDescent="0.25">
      <c r="A693" s="16">
        <v>689</v>
      </c>
      <c r="B693" s="23">
        <v>315840</v>
      </c>
      <c r="C693" s="56" t="s">
        <v>38</v>
      </c>
      <c r="D693" s="23" t="s">
        <v>699</v>
      </c>
      <c r="E693" s="13">
        <v>0</v>
      </c>
      <c r="F693" s="13">
        <v>0</v>
      </c>
      <c r="G693" s="13">
        <v>0</v>
      </c>
      <c r="H693" s="13">
        <v>0</v>
      </c>
      <c r="I693" s="21">
        <f>E693+F693+G693+H693</f>
        <v>0</v>
      </c>
      <c r="J693" s="18">
        <v>3876</v>
      </c>
      <c r="K693" s="14">
        <f>(I693/J693)*100000</f>
        <v>0</v>
      </c>
      <c r="L693" s="6" t="str">
        <f>IF(K693=0,"Silencioso",IF(AND(K693&gt;0,K693&lt;100),"Baixa",IF(AND(K693&gt;=100,K693&lt;300),"Média",IF(K693&gt;=300,"Alta","Avaliar"))))</f>
        <v>Silencioso</v>
      </c>
      <c r="P693" s="27"/>
      <c r="Q693" s="27"/>
      <c r="R693" s="69"/>
    </row>
    <row r="694" spans="1:18" ht="15.75" x14ac:dyDescent="0.25">
      <c r="A694" s="16">
        <v>690</v>
      </c>
      <c r="B694" s="23">
        <v>315850</v>
      </c>
      <c r="C694" s="56" t="s">
        <v>11</v>
      </c>
      <c r="D694" s="23" t="s">
        <v>700</v>
      </c>
      <c r="E694" s="13">
        <v>0</v>
      </c>
      <c r="F694" s="13">
        <v>0</v>
      </c>
      <c r="G694" s="13">
        <v>0</v>
      </c>
      <c r="H694" s="13">
        <v>1</v>
      </c>
      <c r="I694" s="21">
        <f>E694+F694+G694+H694</f>
        <v>1</v>
      </c>
      <c r="J694" s="18">
        <v>7965</v>
      </c>
      <c r="K694" s="14">
        <f>(I694/J694)*100000</f>
        <v>12.554927809165097</v>
      </c>
      <c r="L694" s="6" t="str">
        <f>IF(K694=0,"Silencioso",IF(AND(K694&gt;0,K694&lt;100),"Baixa",IF(AND(K694&gt;=100,K694&lt;300),"Média",IF(K694&gt;=300,"Alta","Avaliar"))))</f>
        <v>Baixa</v>
      </c>
      <c r="P694" s="27"/>
      <c r="Q694" s="27"/>
      <c r="R694" s="69"/>
    </row>
    <row r="695" spans="1:18" ht="15.75" x14ac:dyDescent="0.25">
      <c r="A695" s="16">
        <v>691</v>
      </c>
      <c r="B695" s="23">
        <v>315860</v>
      </c>
      <c r="C695" s="56" t="s">
        <v>57</v>
      </c>
      <c r="D695" s="23" t="s">
        <v>701</v>
      </c>
      <c r="E695" s="13">
        <v>1</v>
      </c>
      <c r="F695" s="13">
        <v>0</v>
      </c>
      <c r="G695" s="13">
        <v>0</v>
      </c>
      <c r="H695" s="13">
        <v>0</v>
      </c>
      <c r="I695" s="21">
        <f>E695+F695+G695+H695</f>
        <v>1</v>
      </c>
      <c r="J695" s="18">
        <v>4032</v>
      </c>
      <c r="K695" s="14">
        <f>(I695/J695)*100000</f>
        <v>24.801587301587301</v>
      </c>
      <c r="L695" s="6" t="str">
        <f>IF(K695=0,"Silencioso",IF(AND(K695&gt;0,K695&lt;100),"Baixa",IF(AND(K695&gt;=100,K695&lt;300),"Média",IF(K695&gt;=300,"Alta","Avaliar"))))</f>
        <v>Baixa</v>
      </c>
      <c r="P695" s="27"/>
      <c r="Q695" s="27"/>
      <c r="R695" s="69"/>
    </row>
    <row r="696" spans="1:18" ht="15.75" x14ac:dyDescent="0.25">
      <c r="A696" s="16">
        <v>692</v>
      </c>
      <c r="B696" s="23">
        <v>315870</v>
      </c>
      <c r="C696" s="56" t="s">
        <v>41</v>
      </c>
      <c r="D696" s="23" t="s">
        <v>702</v>
      </c>
      <c r="E696" s="13">
        <v>0</v>
      </c>
      <c r="F696" s="13">
        <v>0</v>
      </c>
      <c r="G696" s="13">
        <v>0</v>
      </c>
      <c r="H696" s="13">
        <v>0</v>
      </c>
      <c r="I696" s="21">
        <f>E696+F696+G696+H696</f>
        <v>0</v>
      </c>
      <c r="J696" s="18">
        <v>2436</v>
      </c>
      <c r="K696" s="14">
        <f>(I696/J696)*100000</f>
        <v>0</v>
      </c>
      <c r="L696" s="6" t="str">
        <f>IF(K696=0,"Silencioso",IF(AND(K696&gt;0,K696&lt;100),"Baixa",IF(AND(K696&gt;=100,K696&lt;300),"Média",IF(K696&gt;=300,"Alta","Avaliar"))))</f>
        <v>Silencioso</v>
      </c>
      <c r="P696" s="27"/>
      <c r="Q696" s="27"/>
      <c r="R696" s="69"/>
    </row>
    <row r="697" spans="1:18" ht="15.75" x14ac:dyDescent="0.25">
      <c r="A697" s="16">
        <v>693</v>
      </c>
      <c r="B697" s="23">
        <v>315880</v>
      </c>
      <c r="C697" s="56" t="s">
        <v>26</v>
      </c>
      <c r="D697" s="23" t="s">
        <v>703</v>
      </c>
      <c r="E697" s="13">
        <v>0</v>
      </c>
      <c r="F697" s="13">
        <v>0</v>
      </c>
      <c r="G697" s="13">
        <v>0</v>
      </c>
      <c r="H697" s="13">
        <v>0</v>
      </c>
      <c r="I697" s="21">
        <f>E697+F697+G697+H697</f>
        <v>0</v>
      </c>
      <c r="J697" s="18">
        <v>4861</v>
      </c>
      <c r="K697" s="14">
        <f>(I697/J697)*100000</f>
        <v>0</v>
      </c>
      <c r="L697" s="6" t="str">
        <f>IF(K697=0,"Silencioso",IF(AND(K697&gt;0,K697&lt;100),"Baixa",IF(AND(K697&gt;=100,K697&lt;300),"Média",IF(K697&gt;=300,"Alta","Avaliar"))))</f>
        <v>Silencioso</v>
      </c>
      <c r="M697" s="69"/>
      <c r="N697" s="69"/>
      <c r="O697" s="69"/>
      <c r="P697" s="27"/>
      <c r="Q697" s="27"/>
      <c r="R697" s="69"/>
    </row>
    <row r="698" spans="1:18" ht="15.75" x14ac:dyDescent="0.25">
      <c r="A698" s="16">
        <v>694</v>
      </c>
      <c r="B698" s="23">
        <v>315890</v>
      </c>
      <c r="C698" s="56" t="s">
        <v>14</v>
      </c>
      <c r="D698" s="23" t="s">
        <v>704</v>
      </c>
      <c r="E698" s="13">
        <v>0</v>
      </c>
      <c r="F698" s="13">
        <v>0</v>
      </c>
      <c r="G698" s="13">
        <v>0</v>
      </c>
      <c r="H698" s="13">
        <v>0</v>
      </c>
      <c r="I698" s="21">
        <f>E698+F698+G698+H698</f>
        <v>0</v>
      </c>
      <c r="J698" s="18">
        <v>8853</v>
      </c>
      <c r="K698" s="14">
        <f>(I698/J698)*100000</f>
        <v>0</v>
      </c>
      <c r="L698" s="6" t="str">
        <f>IF(K698=0,"Silencioso",IF(AND(K698&gt;0,K698&lt;100),"Baixa",IF(AND(K698&gt;=100,K698&lt;300),"Média",IF(K698&gt;=300,"Alta","Avaliar"))))</f>
        <v>Silencioso</v>
      </c>
      <c r="M698" s="69"/>
      <c r="N698" s="69"/>
      <c r="O698" s="69"/>
      <c r="P698" s="27"/>
      <c r="Q698" s="27"/>
      <c r="R698" s="69"/>
    </row>
    <row r="699" spans="1:18" ht="15.75" x14ac:dyDescent="0.25">
      <c r="A699" s="16">
        <v>695</v>
      </c>
      <c r="B699" s="23">
        <v>315895</v>
      </c>
      <c r="C699" s="56" t="s">
        <v>20</v>
      </c>
      <c r="D699" s="23" t="s">
        <v>705</v>
      </c>
      <c r="E699" s="13">
        <v>4</v>
      </c>
      <c r="F699" s="13">
        <v>1</v>
      </c>
      <c r="G699" s="13">
        <v>0</v>
      </c>
      <c r="H699" s="13">
        <v>2</v>
      </c>
      <c r="I699" s="21">
        <f>E699+F699+G699+H699</f>
        <v>7</v>
      </c>
      <c r="J699" s="18">
        <v>32828</v>
      </c>
      <c r="K699" s="14">
        <f>(I699/J699)*100000</f>
        <v>21.323260631168516</v>
      </c>
      <c r="L699" s="6" t="str">
        <f>IF(K699=0,"Silencioso",IF(AND(K699&gt;0,K699&lt;100),"Baixa",IF(AND(K699&gt;=100,K699&lt;300),"Média",IF(K699&gt;=300,"Alta","Avaliar"))))</f>
        <v>Baixa</v>
      </c>
      <c r="M699" s="69"/>
      <c r="N699" s="69"/>
      <c r="O699" s="69"/>
      <c r="P699" s="27"/>
      <c r="Q699" s="27"/>
      <c r="R699" s="69"/>
    </row>
    <row r="700" spans="1:18" ht="15.75" x14ac:dyDescent="0.25">
      <c r="A700" s="16">
        <v>696</v>
      </c>
      <c r="B700" s="23">
        <v>315900</v>
      </c>
      <c r="C700" s="56" t="s">
        <v>98</v>
      </c>
      <c r="D700" s="23" t="s">
        <v>706</v>
      </c>
      <c r="E700" s="13">
        <v>1</v>
      </c>
      <c r="F700" s="13">
        <v>1</v>
      </c>
      <c r="G700" s="13">
        <v>0</v>
      </c>
      <c r="H700" s="13">
        <v>0</v>
      </c>
      <c r="I700" s="21">
        <f>E700+F700+G700+H700</f>
        <v>2</v>
      </c>
      <c r="J700" s="18">
        <v>4301</v>
      </c>
      <c r="K700" s="14">
        <f>(I700/J700)*100000</f>
        <v>46.500813764240874</v>
      </c>
      <c r="L700" s="6" t="str">
        <f>IF(K700=0,"Silencioso",IF(AND(K700&gt;0,K700&lt;100),"Baixa",IF(AND(K700&gt;=100,K700&lt;300),"Média",IF(K700&gt;=300,"Alta","Avaliar"))))</f>
        <v>Baixa</v>
      </c>
      <c r="M700" s="17"/>
      <c r="N700" s="17"/>
      <c r="O700" s="17"/>
      <c r="P700" s="27"/>
      <c r="Q700" s="27"/>
      <c r="R700" s="69"/>
    </row>
    <row r="701" spans="1:18" ht="15.75" x14ac:dyDescent="0.25">
      <c r="A701" s="16">
        <v>697</v>
      </c>
      <c r="B701" s="23">
        <v>315910</v>
      </c>
      <c r="C701" s="56" t="s">
        <v>41</v>
      </c>
      <c r="D701" s="23" t="s">
        <v>707</v>
      </c>
      <c r="E701" s="13">
        <v>0</v>
      </c>
      <c r="F701" s="13">
        <v>0</v>
      </c>
      <c r="G701" s="13">
        <v>0</v>
      </c>
      <c r="H701" s="13">
        <v>0</v>
      </c>
      <c r="I701" s="21">
        <f>E701+F701+G701+H701</f>
        <v>0</v>
      </c>
      <c r="J701" s="18">
        <v>3887</v>
      </c>
      <c r="K701" s="14">
        <f>(I701/J701)*100000</f>
        <v>0</v>
      </c>
      <c r="L701" s="6" t="str">
        <f>IF(K701=0,"Silencioso",IF(AND(K701&gt;0,K701&lt;100),"Baixa",IF(AND(K701&gt;=100,K701&lt;300),"Média",IF(K701&gt;=300,"Alta","Avaliar"))))</f>
        <v>Silencioso</v>
      </c>
      <c r="P701" s="27"/>
      <c r="Q701" s="27"/>
      <c r="R701" s="69"/>
    </row>
    <row r="702" spans="1:18" ht="15.75" x14ac:dyDescent="0.25">
      <c r="A702" s="16">
        <v>698</v>
      </c>
      <c r="B702" s="23">
        <v>315990</v>
      </c>
      <c r="C702" s="56" t="s">
        <v>26</v>
      </c>
      <c r="D702" s="23" t="s">
        <v>708</v>
      </c>
      <c r="E702" s="13">
        <v>2</v>
      </c>
      <c r="F702" s="13">
        <v>6</v>
      </c>
      <c r="G702" s="13">
        <v>7</v>
      </c>
      <c r="H702" s="13">
        <v>5</v>
      </c>
      <c r="I702" s="21">
        <f>E702+F702+G702+H702</f>
        <v>20</v>
      </c>
      <c r="J702" s="18">
        <v>18553</v>
      </c>
      <c r="K702" s="14">
        <f>(I702/J702)*100000</f>
        <v>107.7992777448391</v>
      </c>
      <c r="L702" s="6" t="str">
        <f>IF(K702=0,"Silencioso",IF(AND(K702&gt;0,K702&lt;100),"Baixa",IF(AND(K702&gt;=100,K702&lt;300),"Média",IF(K702&gt;=300,"Alta","Avaliar"))))</f>
        <v>Média</v>
      </c>
      <c r="P702" s="27"/>
      <c r="Q702" s="80"/>
      <c r="R702" s="69"/>
    </row>
    <row r="703" spans="1:18" ht="15.75" x14ac:dyDescent="0.25">
      <c r="A703" s="16">
        <v>699</v>
      </c>
      <c r="B703" s="23">
        <v>316000</v>
      </c>
      <c r="C703" s="56" t="s">
        <v>38</v>
      </c>
      <c r="D703" s="23" t="s">
        <v>709</v>
      </c>
      <c r="E703" s="13">
        <v>0</v>
      </c>
      <c r="F703" s="13">
        <v>0</v>
      </c>
      <c r="G703" s="13">
        <v>0</v>
      </c>
      <c r="H703" s="13">
        <v>1</v>
      </c>
      <c r="I703" s="21">
        <f>E703+F703+G703+H703</f>
        <v>1</v>
      </c>
      <c r="J703" s="18">
        <v>3668</v>
      </c>
      <c r="K703" s="14">
        <f>(I703/J703)*100000</f>
        <v>27.262813522355508</v>
      </c>
      <c r="L703" s="6" t="str">
        <f>IF(K703=0,"Silencioso",IF(AND(K703&gt;0,K703&lt;100),"Baixa",IF(AND(K703&gt;=100,K703&lt;300),"Média",IF(K703&gt;=300,"Alta","Avaliar"))))</f>
        <v>Baixa</v>
      </c>
      <c r="P703" s="27"/>
      <c r="Q703" s="27"/>
      <c r="R703" s="69"/>
    </row>
    <row r="704" spans="1:18" ht="15.75" x14ac:dyDescent="0.25">
      <c r="A704" s="16">
        <v>700</v>
      </c>
      <c r="B704" s="23">
        <v>316010</v>
      </c>
      <c r="C704" s="56" t="s">
        <v>17</v>
      </c>
      <c r="D704" s="23" t="s">
        <v>710</v>
      </c>
      <c r="E704" s="13">
        <v>0</v>
      </c>
      <c r="F704" s="13">
        <v>0</v>
      </c>
      <c r="G704" s="13">
        <v>0</v>
      </c>
      <c r="H704" s="13">
        <v>0</v>
      </c>
      <c r="I704" s="21">
        <f>E704+F704+G704+H704</f>
        <v>0</v>
      </c>
      <c r="J704" s="18">
        <v>4071</v>
      </c>
      <c r="K704" s="14">
        <f>(I704/J704)*100000</f>
        <v>0</v>
      </c>
      <c r="L704" s="6" t="str">
        <f>IF(K704=0,"Silencioso",IF(AND(K704&gt;0,K704&lt;100),"Baixa",IF(AND(K704&gt;=100,K704&lt;300),"Média",IF(K704&gt;=300,"Alta","Avaliar"))))</f>
        <v>Silencioso</v>
      </c>
      <c r="P704" s="27"/>
      <c r="Q704" s="27"/>
      <c r="R704" s="69"/>
    </row>
    <row r="705" spans="1:18" ht="15.75" x14ac:dyDescent="0.25">
      <c r="A705" s="16">
        <v>701</v>
      </c>
      <c r="B705" s="23">
        <v>316020</v>
      </c>
      <c r="C705" s="56" t="s">
        <v>53</v>
      </c>
      <c r="D705" s="23" t="s">
        <v>711</v>
      </c>
      <c r="E705" s="13">
        <v>0</v>
      </c>
      <c r="F705" s="13">
        <v>0</v>
      </c>
      <c r="G705" s="13">
        <v>0</v>
      </c>
      <c r="H705" s="13">
        <v>0</v>
      </c>
      <c r="I705" s="21">
        <f>E705+F705+G705+H705</f>
        <v>0</v>
      </c>
      <c r="J705" s="18">
        <v>4040</v>
      </c>
      <c r="K705" s="14">
        <f>(I705/J705)*100000</f>
        <v>0</v>
      </c>
      <c r="L705" s="6" t="str">
        <f>IF(K705=0,"Silencioso",IF(AND(K705&gt;0,K705&lt;100),"Baixa",IF(AND(K705&gt;=100,K705&lt;300),"Média",IF(K705&gt;=300,"Alta","Avaliar"))))</f>
        <v>Silencioso</v>
      </c>
      <c r="P705" s="27"/>
      <c r="Q705" s="27"/>
      <c r="R705" s="69"/>
    </row>
    <row r="706" spans="1:18" ht="15.75" x14ac:dyDescent="0.25">
      <c r="A706" s="16">
        <v>702</v>
      </c>
      <c r="B706" s="23">
        <v>316030</v>
      </c>
      <c r="C706" s="56" t="s">
        <v>30</v>
      </c>
      <c r="D706" s="23" t="s">
        <v>712</v>
      </c>
      <c r="E706" s="13">
        <v>0</v>
      </c>
      <c r="F706" s="13">
        <v>0</v>
      </c>
      <c r="G706" s="13">
        <v>0</v>
      </c>
      <c r="H706" s="13">
        <v>0</v>
      </c>
      <c r="I706" s="21">
        <f>E706+F706+G706+H706</f>
        <v>0</v>
      </c>
      <c r="J706" s="18">
        <v>11977</v>
      </c>
      <c r="K706" s="14">
        <f>(I706/J706)*100000</f>
        <v>0</v>
      </c>
      <c r="L706" s="6" t="str">
        <f>IF(K706=0,"Silencioso",IF(AND(K706&gt;0,K706&lt;100),"Baixa",IF(AND(K706&gt;=100,K706&lt;300),"Média",IF(K706&gt;=300,"Alta","Avaliar"))))</f>
        <v>Silencioso</v>
      </c>
      <c r="P706" s="27"/>
      <c r="Q706" s="27"/>
      <c r="R706" s="69"/>
    </row>
    <row r="707" spans="1:18" ht="15.75" x14ac:dyDescent="0.25">
      <c r="A707" s="16">
        <v>703</v>
      </c>
      <c r="B707" s="23">
        <v>316040</v>
      </c>
      <c r="C707" s="56" t="s">
        <v>26</v>
      </c>
      <c r="D707" s="23" t="s">
        <v>713</v>
      </c>
      <c r="E707" s="13">
        <v>1</v>
      </c>
      <c r="F707" s="13">
        <v>1</v>
      </c>
      <c r="G707" s="13">
        <v>2</v>
      </c>
      <c r="H707" s="13">
        <v>0</v>
      </c>
      <c r="I707" s="21">
        <f>E707+F707+G707+H707</f>
        <v>4</v>
      </c>
      <c r="J707" s="18">
        <v>28115</v>
      </c>
      <c r="K707" s="14">
        <f>(I707/J707)*100000</f>
        <v>14.227280810955007</v>
      </c>
      <c r="L707" s="6" t="str">
        <f>IF(K707=0,"Silencioso",IF(AND(K707&gt;0,K707&lt;100),"Baixa",IF(AND(K707&gt;=100,K707&lt;300),"Média",IF(K707&gt;=300,"Alta","Avaliar"))))</f>
        <v>Baixa</v>
      </c>
      <c r="P707" s="27"/>
      <c r="Q707" s="27"/>
      <c r="R707" s="69"/>
    </row>
    <row r="708" spans="1:18" ht="15.75" x14ac:dyDescent="0.25">
      <c r="A708" s="16">
        <v>704</v>
      </c>
      <c r="B708" s="23">
        <v>316045</v>
      </c>
      <c r="C708" s="56" t="s">
        <v>102</v>
      </c>
      <c r="D708" s="23" t="s">
        <v>714</v>
      </c>
      <c r="E708" s="13">
        <v>0</v>
      </c>
      <c r="F708" s="13">
        <v>0</v>
      </c>
      <c r="G708" s="13">
        <v>0</v>
      </c>
      <c r="H708" s="13">
        <v>0</v>
      </c>
      <c r="I708" s="21">
        <f>E708+F708+G708+H708</f>
        <v>0</v>
      </c>
      <c r="J708" s="18">
        <v>7339</v>
      </c>
      <c r="K708" s="14">
        <f>(I708/J708)*100000</f>
        <v>0</v>
      </c>
      <c r="L708" s="6" t="str">
        <f>IF(K708=0,"Silencioso",IF(AND(K708&gt;0,K708&lt;100),"Baixa",IF(AND(K708&gt;=100,K708&lt;300),"Média",IF(K708&gt;=300,"Alta","Avaliar"))))</f>
        <v>Silencioso</v>
      </c>
      <c r="M708" s="69"/>
      <c r="N708" s="69"/>
      <c r="O708" s="69"/>
      <c r="P708" s="27"/>
      <c r="Q708" s="27"/>
      <c r="R708" s="69"/>
    </row>
    <row r="709" spans="1:18" ht="15.75" x14ac:dyDescent="0.25">
      <c r="A709" s="16">
        <v>705</v>
      </c>
      <c r="B709" s="23">
        <v>316050</v>
      </c>
      <c r="C709" s="56" t="s">
        <v>90</v>
      </c>
      <c r="D709" s="23" t="s">
        <v>715</v>
      </c>
      <c r="E709" s="13">
        <v>0</v>
      </c>
      <c r="F709" s="13">
        <v>0</v>
      </c>
      <c r="G709" s="13">
        <v>0</v>
      </c>
      <c r="H709" s="13">
        <v>0</v>
      </c>
      <c r="I709" s="21">
        <f>E709+F709+G709+H709</f>
        <v>0</v>
      </c>
      <c r="J709" s="18">
        <v>1813</v>
      </c>
      <c r="K709" s="14">
        <f>(I709/J709)*100000</f>
        <v>0</v>
      </c>
      <c r="L709" s="6" t="str">
        <f>IF(K709=0,"Silencioso",IF(AND(K709&gt;0,K709&lt;100),"Baixa",IF(AND(K709&gt;=100,K709&lt;300),"Média",IF(K709&gt;=300,"Alta","Avaliar"))))</f>
        <v>Silencioso</v>
      </c>
      <c r="P709" s="27"/>
      <c r="Q709" s="27"/>
      <c r="R709" s="69"/>
    </row>
    <row r="710" spans="1:18" ht="15.75" x14ac:dyDescent="0.25">
      <c r="A710" s="16">
        <v>706</v>
      </c>
      <c r="B710" s="23">
        <v>316060</v>
      </c>
      <c r="C710" s="56" t="s">
        <v>11</v>
      </c>
      <c r="D710" s="23" t="s">
        <v>716</v>
      </c>
      <c r="E710" s="13">
        <v>1</v>
      </c>
      <c r="F710" s="13">
        <v>0</v>
      </c>
      <c r="G710" s="13">
        <v>0</v>
      </c>
      <c r="H710" s="13">
        <v>1</v>
      </c>
      <c r="I710" s="21">
        <f>E710+F710+G710+H710</f>
        <v>2</v>
      </c>
      <c r="J710" s="18">
        <v>3218</v>
      </c>
      <c r="K710" s="14">
        <f>(I710/J710)*100000</f>
        <v>62.150403977625849</v>
      </c>
      <c r="L710" s="6" t="str">
        <f>IF(K710=0,"Silencioso",IF(AND(K710&gt;0,K710&lt;100),"Baixa",IF(AND(K710&gt;=100,K710&lt;300),"Média",IF(K710&gt;=300,"Alta","Avaliar"))))</f>
        <v>Baixa</v>
      </c>
      <c r="P710" s="27"/>
      <c r="Q710" s="27"/>
      <c r="R710" s="69"/>
    </row>
    <row r="711" spans="1:18" ht="15.75" x14ac:dyDescent="0.25">
      <c r="A711" s="16">
        <v>707</v>
      </c>
      <c r="B711" s="23">
        <v>316070</v>
      </c>
      <c r="C711" s="56" t="s">
        <v>57</v>
      </c>
      <c r="D711" s="23" t="s">
        <v>717</v>
      </c>
      <c r="E711" s="13">
        <v>0</v>
      </c>
      <c r="F711" s="13">
        <v>1</v>
      </c>
      <c r="G711" s="13">
        <v>1</v>
      </c>
      <c r="H711" s="13">
        <v>0</v>
      </c>
      <c r="I711" s="21">
        <f>E711+F711+G711+H711</f>
        <v>2</v>
      </c>
      <c r="J711" s="18">
        <v>47561</v>
      </c>
      <c r="K711" s="14">
        <f>(I711/J711)*100000</f>
        <v>4.205126048653308</v>
      </c>
      <c r="L711" s="6" t="str">
        <f>IF(K711=0,"Silencioso",IF(AND(K711&gt;0,K711&lt;100),"Baixa",IF(AND(K711&gt;=100,K711&lt;300),"Média",IF(K711&gt;=300,"Alta","Avaliar"))))</f>
        <v>Baixa</v>
      </c>
      <c r="P711" s="27"/>
      <c r="Q711" s="27"/>
      <c r="R711" s="69"/>
    </row>
    <row r="712" spans="1:18" ht="15.75" x14ac:dyDescent="0.25">
      <c r="A712" s="16">
        <v>708</v>
      </c>
      <c r="B712" s="23">
        <v>316080</v>
      </c>
      <c r="C712" s="56" t="s">
        <v>33</v>
      </c>
      <c r="D712" s="23" t="s">
        <v>718</v>
      </c>
      <c r="E712" s="13">
        <v>0</v>
      </c>
      <c r="F712" s="13">
        <v>0</v>
      </c>
      <c r="G712" s="13">
        <v>0</v>
      </c>
      <c r="H712" s="13">
        <v>0</v>
      </c>
      <c r="I712" s="21">
        <f>E712+F712+G712+H712</f>
        <v>0</v>
      </c>
      <c r="J712" s="18">
        <v>5159</v>
      </c>
      <c r="K712" s="14">
        <f>(I712/J712)*100000</f>
        <v>0</v>
      </c>
      <c r="L712" s="6" t="str">
        <f>IF(K712=0,"Silencioso",IF(AND(K712&gt;0,K712&lt;100),"Baixa",IF(AND(K712&gt;=100,K712&lt;300),"Média",IF(K712&gt;=300,"Alta","Avaliar"))))</f>
        <v>Silencioso</v>
      </c>
      <c r="P712" s="27"/>
      <c r="Q712" s="27"/>
      <c r="R712" s="69"/>
    </row>
    <row r="713" spans="1:18" ht="15.75" x14ac:dyDescent="0.25">
      <c r="A713" s="16">
        <v>709</v>
      </c>
      <c r="B713" s="23">
        <v>316090</v>
      </c>
      <c r="C713" s="56" t="s">
        <v>41</v>
      </c>
      <c r="D713" s="23" t="s">
        <v>719</v>
      </c>
      <c r="E713" s="13">
        <v>0</v>
      </c>
      <c r="F713" s="13">
        <v>0</v>
      </c>
      <c r="G713" s="13">
        <v>0</v>
      </c>
      <c r="H713" s="13">
        <v>0</v>
      </c>
      <c r="I713" s="21">
        <f>E713+F713+G713+H713</f>
        <v>0</v>
      </c>
      <c r="J713" s="18">
        <v>3747</v>
      </c>
      <c r="K713" s="14">
        <f>(I713/J713)*100000</f>
        <v>0</v>
      </c>
      <c r="L713" s="6" t="str">
        <f>IF(K713=0,"Silencioso",IF(AND(K713&gt;0,K713&lt;100),"Baixa",IF(AND(K713&gt;=100,K713&lt;300),"Média",IF(K713&gt;=300,"Alta","Avaliar"))))</f>
        <v>Silencioso</v>
      </c>
      <c r="P713" s="27"/>
      <c r="Q713" s="27"/>
      <c r="R713" s="69"/>
    </row>
    <row r="714" spans="1:18" ht="15.75" x14ac:dyDescent="0.25">
      <c r="A714" s="16">
        <v>710</v>
      </c>
      <c r="B714" s="23">
        <v>316095</v>
      </c>
      <c r="C714" s="56" t="s">
        <v>20</v>
      </c>
      <c r="D714" s="23" t="s">
        <v>720</v>
      </c>
      <c r="E714" s="13">
        <v>0</v>
      </c>
      <c r="F714" s="13">
        <v>0</v>
      </c>
      <c r="G714" s="13">
        <v>0</v>
      </c>
      <c r="H714" s="13">
        <v>0</v>
      </c>
      <c r="I714" s="21">
        <f>E714+F714+G714+H714</f>
        <v>0</v>
      </c>
      <c r="J714" s="18">
        <v>5697</v>
      </c>
      <c r="K714" s="14">
        <f>(I714/J714)*100000</f>
        <v>0</v>
      </c>
      <c r="L714" s="6" t="str">
        <f>IF(K714=0,"Silencioso",IF(AND(K714&gt;0,K714&lt;100),"Baixa",IF(AND(K714&gt;=100,K714&lt;300),"Média",IF(K714&gt;=300,"Alta","Avaliar"))))</f>
        <v>Silencioso</v>
      </c>
      <c r="P714" s="27"/>
      <c r="Q714" s="27"/>
      <c r="R714" s="69"/>
    </row>
    <row r="715" spans="1:18" ht="15.75" x14ac:dyDescent="0.25">
      <c r="A715" s="16">
        <v>711</v>
      </c>
      <c r="B715" s="23">
        <v>316100</v>
      </c>
      <c r="C715" s="56" t="s">
        <v>90</v>
      </c>
      <c r="D715" s="23" t="s">
        <v>721</v>
      </c>
      <c r="E715" s="13">
        <v>2</v>
      </c>
      <c r="F715" s="13">
        <v>2</v>
      </c>
      <c r="G715" s="13">
        <v>0</v>
      </c>
      <c r="H715" s="13">
        <v>1</v>
      </c>
      <c r="I715" s="21">
        <f>E715+F715+G715+H715</f>
        <v>5</v>
      </c>
      <c r="J715" s="18">
        <v>17787</v>
      </c>
      <c r="K715" s="14">
        <f>(I715/J715)*100000</f>
        <v>28.11041772080733</v>
      </c>
      <c r="L715" s="6" t="str">
        <f>IF(K715=0,"Silencioso",IF(AND(K715&gt;0,K715&lt;100),"Baixa",IF(AND(K715&gt;=100,K715&lt;300),"Média",IF(K715&gt;=300,"Alta","Avaliar"))))</f>
        <v>Baixa</v>
      </c>
      <c r="M715" s="56"/>
      <c r="N715" s="56"/>
      <c r="O715" s="56"/>
      <c r="P715" s="27"/>
      <c r="Q715" s="27"/>
      <c r="R715" s="69"/>
    </row>
    <row r="716" spans="1:18" ht="15.75" x14ac:dyDescent="0.25">
      <c r="A716" s="16">
        <v>712</v>
      </c>
      <c r="B716" s="23">
        <v>316105</v>
      </c>
      <c r="C716" s="56" t="s">
        <v>22</v>
      </c>
      <c r="D716" s="23" t="s">
        <v>722</v>
      </c>
      <c r="E716" s="13">
        <v>0</v>
      </c>
      <c r="F716" s="13">
        <v>0</v>
      </c>
      <c r="G716" s="13">
        <v>0</v>
      </c>
      <c r="H716" s="13">
        <v>0</v>
      </c>
      <c r="I716" s="21">
        <f>E716+F716+G716+H716</f>
        <v>0</v>
      </c>
      <c r="J716" s="18">
        <v>3458</v>
      </c>
      <c r="K716" s="14">
        <f>(I716/J716)*100000</f>
        <v>0</v>
      </c>
      <c r="L716" s="6" t="str">
        <f>IF(K716=0,"Silencioso",IF(AND(K716&gt;0,K716&lt;100),"Baixa",IF(AND(K716&gt;=100,K716&lt;300),"Média",IF(K716&gt;=300,"Alta","Avaliar"))))</f>
        <v>Silencioso</v>
      </c>
      <c r="P716" s="27"/>
      <c r="Q716" s="27"/>
      <c r="R716" s="69"/>
    </row>
    <row r="717" spans="1:18" ht="15.75" x14ac:dyDescent="0.25">
      <c r="A717" s="16">
        <v>713</v>
      </c>
      <c r="B717" s="23">
        <v>316110</v>
      </c>
      <c r="C717" s="56" t="s">
        <v>121</v>
      </c>
      <c r="D717" s="23" t="s">
        <v>723</v>
      </c>
      <c r="E717" s="13">
        <v>1</v>
      </c>
      <c r="F717" s="13">
        <v>0</v>
      </c>
      <c r="G717" s="13">
        <v>0</v>
      </c>
      <c r="H717" s="13">
        <v>1</v>
      </c>
      <c r="I717" s="21">
        <f>E717+F717+G717+H717</f>
        <v>2</v>
      </c>
      <c r="J717" s="18">
        <v>56805</v>
      </c>
      <c r="K717" s="14">
        <f>(I717/J717)*100000</f>
        <v>3.5208168295044451</v>
      </c>
      <c r="L717" s="6" t="str">
        <f>IF(K717=0,"Silencioso",IF(AND(K717&gt;0,K717&lt;100),"Baixa",IF(AND(K717&gt;=100,K717&lt;300),"Média",IF(K717&gt;=300,"Alta","Avaliar"))))</f>
        <v>Baixa</v>
      </c>
      <c r="M717" s="69"/>
      <c r="N717" s="69"/>
      <c r="O717" s="69"/>
      <c r="P717" s="27"/>
      <c r="Q717" s="27"/>
      <c r="R717" s="69"/>
    </row>
    <row r="718" spans="1:18" ht="15.75" x14ac:dyDescent="0.25">
      <c r="A718" s="16">
        <v>714</v>
      </c>
      <c r="B718" s="23">
        <v>316120</v>
      </c>
      <c r="C718" s="56" t="s">
        <v>26</v>
      </c>
      <c r="D718" s="23" t="s">
        <v>724</v>
      </c>
      <c r="E718" s="13">
        <v>0</v>
      </c>
      <c r="F718" s="13">
        <v>1</v>
      </c>
      <c r="G718" s="13">
        <v>0</v>
      </c>
      <c r="H718" s="13">
        <v>0</v>
      </c>
      <c r="I718" s="21">
        <f>E718+F718+G718+H718</f>
        <v>1</v>
      </c>
      <c r="J718" s="18">
        <v>6673</v>
      </c>
      <c r="K718" s="14">
        <f>(I718/J718)*100000</f>
        <v>14.985763524651579</v>
      </c>
      <c r="L718" s="6" t="str">
        <f>IF(K718=0,"Silencioso",IF(AND(K718&gt;0,K718&lt;100),"Baixa",IF(AND(K718&gt;=100,K718&lt;300),"Média",IF(K718&gt;=300,"Alta","Avaliar"))))</f>
        <v>Baixa</v>
      </c>
      <c r="P718" s="27"/>
      <c r="Q718" s="27"/>
      <c r="R718" s="69"/>
    </row>
    <row r="719" spans="1:18" ht="15.75" x14ac:dyDescent="0.25">
      <c r="A719" s="16">
        <v>715</v>
      </c>
      <c r="B719" s="23">
        <v>316130</v>
      </c>
      <c r="C719" s="56" t="s">
        <v>24</v>
      </c>
      <c r="D719" s="23" t="s">
        <v>725</v>
      </c>
      <c r="E719" s="13">
        <v>4</v>
      </c>
      <c r="F719" s="13">
        <v>10</v>
      </c>
      <c r="G719" s="13">
        <v>15</v>
      </c>
      <c r="H719" s="13">
        <v>16</v>
      </c>
      <c r="I719" s="21">
        <f>E719+F719+G719+H719</f>
        <v>45</v>
      </c>
      <c r="J719" s="18">
        <v>6224</v>
      </c>
      <c r="K719" s="14">
        <f>(I719/J719)*100000</f>
        <v>723.00771208226229</v>
      </c>
      <c r="L719" s="6" t="str">
        <f>IF(K719=0,"Silencioso",IF(AND(K719&gt;0,K719&lt;100),"Baixa",IF(AND(K719&gt;=100,K719&lt;300),"Média",IF(K719&gt;=300,"Alta","Avaliar"))))</f>
        <v>Alta</v>
      </c>
      <c r="M719" s="69"/>
      <c r="N719" s="69"/>
      <c r="O719" s="69"/>
      <c r="P719" s="27"/>
      <c r="Q719" s="80"/>
      <c r="R719" s="69"/>
    </row>
    <row r="720" spans="1:18" ht="15.75" x14ac:dyDescent="0.25">
      <c r="A720" s="16">
        <v>716</v>
      </c>
      <c r="B720" s="23">
        <v>316140</v>
      </c>
      <c r="C720" s="56" t="s">
        <v>62</v>
      </c>
      <c r="D720" s="23" t="s">
        <v>726</v>
      </c>
      <c r="E720" s="13">
        <v>0</v>
      </c>
      <c r="F720" s="13">
        <v>0</v>
      </c>
      <c r="G720" s="13">
        <v>0</v>
      </c>
      <c r="H720" s="13">
        <v>0</v>
      </c>
      <c r="I720" s="21">
        <f>E720+F720+G720+H720</f>
        <v>0</v>
      </c>
      <c r="J720" s="18">
        <v>5085</v>
      </c>
      <c r="K720" s="14">
        <f>(I720/J720)*100000</f>
        <v>0</v>
      </c>
      <c r="L720" s="6" t="str">
        <f>IF(K720=0,"Silencioso",IF(AND(K720&gt;0,K720&lt;100),"Baixa",IF(AND(K720&gt;=100,K720&lt;300),"Média",IF(K720&gt;=300,"Alta","Avaliar"))))</f>
        <v>Silencioso</v>
      </c>
      <c r="P720" s="27"/>
      <c r="Q720" s="27"/>
      <c r="R720" s="69"/>
    </row>
    <row r="721" spans="1:18" ht="15.75" x14ac:dyDescent="0.25">
      <c r="A721" s="16">
        <v>717</v>
      </c>
      <c r="B721" s="23">
        <v>316150</v>
      </c>
      <c r="C721" s="56" t="s">
        <v>62</v>
      </c>
      <c r="D721" s="23" t="s">
        <v>727</v>
      </c>
      <c r="E721" s="13">
        <v>0</v>
      </c>
      <c r="F721" s="13">
        <v>0</v>
      </c>
      <c r="G721" s="13">
        <v>0</v>
      </c>
      <c r="H721" s="13">
        <v>0</v>
      </c>
      <c r="I721" s="21">
        <f>E721+F721+G721+H721</f>
        <v>0</v>
      </c>
      <c r="J721" s="18">
        <v>11905</v>
      </c>
      <c r="K721" s="14">
        <f>(I721/J721)*100000</f>
        <v>0</v>
      </c>
      <c r="L721" s="6" t="str">
        <f>IF(K721=0,"Silencioso",IF(AND(K721&gt;0,K721&lt;100),"Baixa",IF(AND(K721&gt;=100,K721&lt;300),"Média",IF(K721&gt;=300,"Alta","Avaliar"))))</f>
        <v>Silencioso</v>
      </c>
      <c r="M721" s="56"/>
      <c r="N721" s="56"/>
      <c r="O721" s="56"/>
      <c r="P721" s="27"/>
      <c r="Q721" s="27"/>
      <c r="R721" s="69"/>
    </row>
    <row r="722" spans="1:18" ht="15.75" x14ac:dyDescent="0.25">
      <c r="A722" s="16">
        <v>718</v>
      </c>
      <c r="B722" s="23">
        <v>316160</v>
      </c>
      <c r="C722" s="56" t="s">
        <v>22</v>
      </c>
      <c r="D722" s="23" t="s">
        <v>728</v>
      </c>
      <c r="E722" s="13">
        <v>0</v>
      </c>
      <c r="F722" s="13">
        <v>0</v>
      </c>
      <c r="G722" s="13">
        <v>0</v>
      </c>
      <c r="H722" s="13">
        <v>0</v>
      </c>
      <c r="I722" s="21">
        <f>E722+F722+G722+H722</f>
        <v>0</v>
      </c>
      <c r="J722" s="18">
        <v>4214</v>
      </c>
      <c r="K722" s="14">
        <f>(I722/J722)*100000</f>
        <v>0</v>
      </c>
      <c r="L722" s="6" t="str">
        <f>IF(K722=0,"Silencioso",IF(AND(K722&gt;0,K722&lt;100),"Baixa",IF(AND(K722&gt;=100,K722&lt;300),"Média",IF(K722&gt;=300,"Alta","Avaliar"))))</f>
        <v>Silencioso</v>
      </c>
      <c r="P722" s="27"/>
      <c r="Q722" s="27"/>
      <c r="R722" s="69"/>
    </row>
    <row r="723" spans="1:18" ht="15.75" x14ac:dyDescent="0.25">
      <c r="A723" s="16">
        <v>719</v>
      </c>
      <c r="B723" s="23">
        <v>316165</v>
      </c>
      <c r="C723" s="56" t="s">
        <v>22</v>
      </c>
      <c r="D723" s="23" t="s">
        <v>729</v>
      </c>
      <c r="E723" s="13">
        <v>0</v>
      </c>
      <c r="F723" s="13">
        <v>0</v>
      </c>
      <c r="G723" s="13">
        <v>0</v>
      </c>
      <c r="H723" s="13">
        <v>0</v>
      </c>
      <c r="I723" s="21">
        <f>E723+F723+G723+H723</f>
        <v>0</v>
      </c>
      <c r="J723" s="18">
        <v>3920</v>
      </c>
      <c r="K723" s="14">
        <f>(I723/J723)*100000</f>
        <v>0</v>
      </c>
      <c r="L723" s="6" t="str">
        <f>IF(K723=0,"Silencioso",IF(AND(K723&gt;0,K723&lt;100),"Baixa",IF(AND(K723&gt;=100,K723&lt;300),"Média",IF(K723&gt;=300,"Alta","Avaliar"))))</f>
        <v>Silencioso</v>
      </c>
      <c r="M723" s="56"/>
      <c r="N723" s="56"/>
      <c r="O723" s="56"/>
      <c r="P723" s="27"/>
      <c r="Q723" s="27"/>
      <c r="R723" s="69"/>
    </row>
    <row r="724" spans="1:18" ht="15.75" x14ac:dyDescent="0.25">
      <c r="A724" s="16">
        <v>720</v>
      </c>
      <c r="B724" s="23">
        <v>316170</v>
      </c>
      <c r="C724" s="56" t="s">
        <v>71</v>
      </c>
      <c r="D724" s="23" t="s">
        <v>730</v>
      </c>
      <c r="E724" s="13">
        <v>13</v>
      </c>
      <c r="F724" s="13">
        <v>16</v>
      </c>
      <c r="G724" s="13">
        <v>12</v>
      </c>
      <c r="H724" s="13">
        <v>3</v>
      </c>
      <c r="I724" s="21">
        <f>E724+F724+G724+H724</f>
        <v>44</v>
      </c>
      <c r="J724" s="18">
        <v>6898</v>
      </c>
      <c r="K724" s="14">
        <f>(I724/J724)*100000</f>
        <v>637.86604812989276</v>
      </c>
      <c r="L724" s="6" t="str">
        <f>IF(K724=0,"Silencioso",IF(AND(K724&gt;0,K724&lt;100),"Baixa",IF(AND(K724&gt;=100,K724&lt;300),"Média",IF(K724&gt;=300,"Alta","Avaliar"))))</f>
        <v>Alta</v>
      </c>
      <c r="M724" s="56"/>
      <c r="N724" s="56"/>
      <c r="O724" s="56"/>
      <c r="P724" s="27"/>
      <c r="Q724" s="80"/>
      <c r="R724" s="69"/>
    </row>
    <row r="725" spans="1:18" ht="15.75" x14ac:dyDescent="0.25">
      <c r="A725" s="16">
        <v>721</v>
      </c>
      <c r="B725" s="23">
        <v>316180</v>
      </c>
      <c r="C725" s="56" t="s">
        <v>26</v>
      </c>
      <c r="D725" s="23" t="s">
        <v>731</v>
      </c>
      <c r="E725" s="13">
        <v>17</v>
      </c>
      <c r="F725" s="13">
        <v>21</v>
      </c>
      <c r="G725" s="13">
        <v>43</v>
      </c>
      <c r="H725" s="13">
        <v>68</v>
      </c>
      <c r="I725" s="21">
        <f>E725+F725+G725+H725</f>
        <v>149</v>
      </c>
      <c r="J725" s="18">
        <v>11985</v>
      </c>
      <c r="K725" s="14">
        <f>(I725/J725)*100000</f>
        <v>1243.2206925323321</v>
      </c>
      <c r="L725" s="6" t="str">
        <f>IF(K725=0,"Silencioso",IF(AND(K725&gt;0,K725&lt;100),"Baixa",IF(AND(K725&gt;=100,K725&lt;300),"Média",IF(K725&gt;=300,"Alta","Avaliar"))))</f>
        <v>Alta</v>
      </c>
      <c r="M725" s="69"/>
      <c r="N725" s="69"/>
      <c r="O725" s="69"/>
      <c r="P725" s="27"/>
      <c r="Q725" s="80"/>
      <c r="R725" s="69"/>
    </row>
    <row r="726" spans="1:18" ht="15.75" x14ac:dyDescent="0.25">
      <c r="A726" s="16">
        <v>722</v>
      </c>
      <c r="B726" s="23">
        <v>316190</v>
      </c>
      <c r="C726" s="56" t="s">
        <v>90</v>
      </c>
      <c r="D726" s="23" t="s">
        <v>732</v>
      </c>
      <c r="E726" s="13">
        <v>0</v>
      </c>
      <c r="F726" s="13">
        <v>0</v>
      </c>
      <c r="G726" s="13">
        <v>2</v>
      </c>
      <c r="H726" s="13">
        <v>1</v>
      </c>
      <c r="I726" s="21">
        <f>E726+F726+G726+H726</f>
        <v>3</v>
      </c>
      <c r="J726" s="18">
        <v>10773</v>
      </c>
      <c r="K726" s="14">
        <f>(I726/J726)*100000</f>
        <v>27.847396268448897</v>
      </c>
      <c r="L726" s="6" t="str">
        <f>IF(K726=0,"Silencioso",IF(AND(K726&gt;0,K726&lt;100),"Baixa",IF(AND(K726&gt;=100,K726&lt;300),"Média",IF(K726&gt;=300,"Alta","Avaliar"))))</f>
        <v>Baixa</v>
      </c>
      <c r="M726" s="56"/>
      <c r="N726" s="56"/>
      <c r="O726" s="56"/>
      <c r="P726" s="27"/>
      <c r="Q726" s="27"/>
      <c r="R726" s="69"/>
    </row>
    <row r="727" spans="1:18" ht="15.75" x14ac:dyDescent="0.25">
      <c r="A727" s="16">
        <v>723</v>
      </c>
      <c r="B727" s="23">
        <v>312550</v>
      </c>
      <c r="C727" s="56" t="s">
        <v>53</v>
      </c>
      <c r="D727" s="23" t="s">
        <v>733</v>
      </c>
      <c r="E727" s="13">
        <v>1</v>
      </c>
      <c r="F727" s="13">
        <v>0</v>
      </c>
      <c r="G727" s="13">
        <v>0</v>
      </c>
      <c r="H727" s="13">
        <v>0</v>
      </c>
      <c r="I727" s="21">
        <f>E727+F727+G727+H727</f>
        <v>1</v>
      </c>
      <c r="J727" s="18">
        <v>3205</v>
      </c>
      <c r="K727" s="14">
        <f>(I727/J727)*100000</f>
        <v>31.201248049921997</v>
      </c>
      <c r="L727" s="6" t="str">
        <f>IF(K727=0,"Silencioso",IF(AND(K727&gt;0,K727&lt;100),"Baixa",IF(AND(K727&gt;=100,K727&lt;300),"Média",IF(K727&gt;=300,"Alta","Avaliar"))))</f>
        <v>Baixa</v>
      </c>
      <c r="P727" s="27"/>
      <c r="Q727" s="27"/>
      <c r="R727" s="69"/>
    </row>
    <row r="728" spans="1:18" ht="15.75" x14ac:dyDescent="0.25">
      <c r="A728" s="16">
        <v>724</v>
      </c>
      <c r="B728" s="23">
        <v>316200</v>
      </c>
      <c r="C728" s="56" t="s">
        <v>33</v>
      </c>
      <c r="D728" s="23" t="s">
        <v>734</v>
      </c>
      <c r="E728" s="13">
        <v>7</v>
      </c>
      <c r="F728" s="13">
        <v>2</v>
      </c>
      <c r="G728" s="13">
        <v>0</v>
      </c>
      <c r="H728" s="13">
        <v>1</v>
      </c>
      <c r="I728" s="21">
        <f>E728+F728+G728+H728</f>
        <v>10</v>
      </c>
      <c r="J728" s="18">
        <v>25517</v>
      </c>
      <c r="K728" s="14">
        <f>(I728/J728)*100000</f>
        <v>39.189559901242305</v>
      </c>
      <c r="L728" s="6" t="str">
        <f>IF(K728=0,"Silencioso",IF(AND(K728&gt;0,K728&lt;100),"Baixa",IF(AND(K728&gt;=100,K728&lt;300),"Média",IF(K728&gt;=300,"Alta","Avaliar"))))</f>
        <v>Baixa</v>
      </c>
      <c r="M728" s="56"/>
      <c r="N728" s="56"/>
      <c r="O728" s="56"/>
      <c r="P728" s="27"/>
      <c r="Q728" s="27"/>
      <c r="R728" s="69"/>
    </row>
    <row r="729" spans="1:18" ht="15.75" x14ac:dyDescent="0.25">
      <c r="A729" s="16">
        <v>725</v>
      </c>
      <c r="B729" s="23">
        <v>316210</v>
      </c>
      <c r="C729" s="56" t="s">
        <v>71</v>
      </c>
      <c r="D729" s="23" t="s">
        <v>735</v>
      </c>
      <c r="E729" s="13">
        <v>6</v>
      </c>
      <c r="F729" s="13">
        <v>6</v>
      </c>
      <c r="G729" s="13">
        <v>6</v>
      </c>
      <c r="H729" s="13">
        <v>7</v>
      </c>
      <c r="I729" s="21">
        <f>E729+F729+G729+H729</f>
        <v>25</v>
      </c>
      <c r="J729" s="18">
        <v>35016</v>
      </c>
      <c r="K729" s="14">
        <f>(I729/J729)*100000</f>
        <v>71.395933287639934</v>
      </c>
      <c r="L729" s="6" t="str">
        <f>IF(K729=0,"Silencioso",IF(AND(K729&gt;0,K729&lt;100),"Baixa",IF(AND(K729&gt;=100,K729&lt;300),"Média",IF(K729&gt;=300,"Alta","Avaliar"))))</f>
        <v>Baixa</v>
      </c>
      <c r="M729" s="56"/>
      <c r="N729" s="56"/>
      <c r="O729" s="56"/>
      <c r="P729" s="27"/>
      <c r="Q729" s="27"/>
      <c r="R729" s="69"/>
    </row>
    <row r="730" spans="1:18" ht="15.75" x14ac:dyDescent="0.25">
      <c r="A730" s="16">
        <v>726</v>
      </c>
      <c r="B730" s="23">
        <v>316220</v>
      </c>
      <c r="C730" s="56" t="s">
        <v>45</v>
      </c>
      <c r="D730" s="23" t="s">
        <v>736</v>
      </c>
      <c r="E730" s="13">
        <v>4</v>
      </c>
      <c r="F730" s="13">
        <v>3</v>
      </c>
      <c r="G730" s="13">
        <v>4</v>
      </c>
      <c r="H730" s="13">
        <v>3</v>
      </c>
      <c r="I730" s="21">
        <f>E730+F730+G730+H730</f>
        <v>14</v>
      </c>
      <c r="J730" s="18">
        <v>7431</v>
      </c>
      <c r="K730" s="14">
        <f>(I730/J730)*100000</f>
        <v>188.39994617144396</v>
      </c>
      <c r="L730" s="6" t="str">
        <f>IF(K730=0,"Silencioso",IF(AND(K730&gt;0,K730&lt;100),"Baixa",IF(AND(K730&gt;=100,K730&lt;300),"Média",IF(K730&gt;=300,"Alta","Avaliar"))))</f>
        <v>Média</v>
      </c>
      <c r="M730" s="56"/>
      <c r="N730" s="56"/>
      <c r="O730" s="56"/>
      <c r="P730" s="27"/>
      <c r="Q730" s="80"/>
      <c r="R730" s="69"/>
    </row>
    <row r="731" spans="1:18" ht="15.75" x14ac:dyDescent="0.25">
      <c r="A731" s="16">
        <v>727</v>
      </c>
      <c r="B731" s="23">
        <v>316225</v>
      </c>
      <c r="C731" s="56" t="s">
        <v>102</v>
      </c>
      <c r="D731" s="23" t="s">
        <v>737</v>
      </c>
      <c r="E731" s="13">
        <v>3</v>
      </c>
      <c r="F731" s="13">
        <v>0</v>
      </c>
      <c r="G731" s="13">
        <v>0</v>
      </c>
      <c r="H731" s="13">
        <v>1</v>
      </c>
      <c r="I731" s="21">
        <f>E731+F731+G731+H731</f>
        <v>4</v>
      </c>
      <c r="J731" s="18">
        <v>4942</v>
      </c>
      <c r="K731" s="14">
        <f>(I731/J731)*100000</f>
        <v>80.938891137191419</v>
      </c>
      <c r="L731" s="6" t="str">
        <f>IF(K731=0,"Silencioso",IF(AND(K731&gt;0,K731&lt;100),"Baixa",IF(AND(K731&gt;=100,K731&lt;300),"Média",IF(K731&gt;=300,"Alta","Avaliar"))))</f>
        <v>Baixa</v>
      </c>
      <c r="M731" s="56"/>
      <c r="N731" s="56"/>
      <c r="O731" s="56"/>
      <c r="P731" s="27"/>
      <c r="Q731" s="27"/>
      <c r="R731" s="69"/>
    </row>
    <row r="732" spans="1:18" ht="15.75" x14ac:dyDescent="0.25">
      <c r="A732" s="16">
        <v>728</v>
      </c>
      <c r="B732" s="23">
        <v>316230</v>
      </c>
      <c r="C732" s="56" t="s">
        <v>36</v>
      </c>
      <c r="D732" s="23" t="s">
        <v>738</v>
      </c>
      <c r="E732" s="13">
        <v>0</v>
      </c>
      <c r="F732" s="13">
        <v>0</v>
      </c>
      <c r="G732" s="13">
        <v>0</v>
      </c>
      <c r="H732" s="13">
        <v>0</v>
      </c>
      <c r="I732" s="21">
        <f>E732+F732+G732+H732</f>
        <v>0</v>
      </c>
      <c r="J732" s="18">
        <v>2811</v>
      </c>
      <c r="K732" s="14">
        <f>(I732/J732)*100000</f>
        <v>0</v>
      </c>
      <c r="L732" s="6" t="str">
        <f>IF(K732=0,"Silencioso",IF(AND(K732&gt;0,K732&lt;100),"Baixa",IF(AND(K732&gt;=100,K732&lt;300),"Média",IF(K732&gt;=300,"Alta","Avaliar"))))</f>
        <v>Silencioso</v>
      </c>
      <c r="M732" s="56"/>
      <c r="N732" s="56"/>
      <c r="O732" s="56"/>
      <c r="P732" s="27"/>
      <c r="Q732" s="27"/>
      <c r="R732" s="69"/>
    </row>
    <row r="733" spans="1:18" ht="15.75" x14ac:dyDescent="0.25">
      <c r="A733" s="16">
        <v>729</v>
      </c>
      <c r="B733" s="23">
        <v>316240</v>
      </c>
      <c r="C733" s="56" t="s">
        <v>121</v>
      </c>
      <c r="D733" s="23" t="s">
        <v>739</v>
      </c>
      <c r="E733" s="13">
        <v>11</v>
      </c>
      <c r="F733" s="13">
        <v>7</v>
      </c>
      <c r="G733" s="13">
        <v>16</v>
      </c>
      <c r="H733" s="13">
        <v>12</v>
      </c>
      <c r="I733" s="21">
        <f>E733+F733+G733+H733</f>
        <v>46</v>
      </c>
      <c r="J733" s="18">
        <v>25856</v>
      </c>
      <c r="K733" s="14">
        <f>(I733/J733)*100000</f>
        <v>177.90841584158417</v>
      </c>
      <c r="L733" s="6" t="str">
        <f>IF(K733=0,"Silencioso",IF(AND(K733&gt;0,K733&lt;100),"Baixa",IF(AND(K733&gt;=100,K733&lt;300),"Média",IF(K733&gt;=300,"Alta","Avaliar"))))</f>
        <v>Média</v>
      </c>
      <c r="M733" s="69"/>
      <c r="N733" s="69"/>
      <c r="O733" s="69"/>
      <c r="P733" s="27"/>
      <c r="Q733" s="80"/>
      <c r="R733" s="69"/>
    </row>
    <row r="734" spans="1:18" ht="15.75" x14ac:dyDescent="0.25">
      <c r="A734" s="16">
        <v>730</v>
      </c>
      <c r="B734" s="23">
        <v>316245</v>
      </c>
      <c r="C734" s="56" t="s">
        <v>121</v>
      </c>
      <c r="D734" s="23" t="s">
        <v>740</v>
      </c>
      <c r="E734" s="13">
        <v>0</v>
      </c>
      <c r="F734" s="13">
        <v>0</v>
      </c>
      <c r="G734" s="13">
        <v>0</v>
      </c>
      <c r="H734" s="13">
        <v>0</v>
      </c>
      <c r="I734" s="21">
        <f>E734+F734+G734+H734</f>
        <v>0</v>
      </c>
      <c r="J734" s="18">
        <v>12862</v>
      </c>
      <c r="K734" s="14">
        <f>(I734/J734)*100000</f>
        <v>0</v>
      </c>
      <c r="L734" s="6" t="str">
        <f>IF(K734=0,"Silencioso",IF(AND(K734&gt;0,K734&lt;100),"Baixa",IF(AND(K734&gt;=100,K734&lt;300),"Média",IF(K734&gt;=300,"Alta","Avaliar"))))</f>
        <v>Silencioso</v>
      </c>
      <c r="M734" s="56"/>
      <c r="N734" s="56"/>
      <c r="O734" s="56"/>
      <c r="P734" s="27"/>
      <c r="Q734" s="27"/>
      <c r="R734" s="69"/>
    </row>
    <row r="735" spans="1:18" ht="15.75" x14ac:dyDescent="0.25">
      <c r="A735" s="16">
        <v>731</v>
      </c>
      <c r="B735" s="23">
        <v>316250</v>
      </c>
      <c r="C735" s="56" t="s">
        <v>94</v>
      </c>
      <c r="D735" s="23" t="s">
        <v>741</v>
      </c>
      <c r="E735" s="13">
        <v>10</v>
      </c>
      <c r="F735" s="13">
        <v>3</v>
      </c>
      <c r="G735" s="13">
        <v>7</v>
      </c>
      <c r="H735" s="13">
        <v>8</v>
      </c>
      <c r="I735" s="21">
        <f>E735+F735+G735+H735</f>
        <v>28</v>
      </c>
      <c r="J735" s="18">
        <v>90263</v>
      </c>
      <c r="K735" s="14">
        <f>(I735/J735)*100000</f>
        <v>31.020462426464888</v>
      </c>
      <c r="L735" s="6" t="str">
        <f>IF(K735=0,"Silencioso",IF(AND(K735&gt;0,K735&lt;100),"Baixa",IF(AND(K735&gt;=100,K735&lt;300),"Média",IF(K735&gt;=300,"Alta","Avaliar"))))</f>
        <v>Baixa</v>
      </c>
      <c r="M735" s="56"/>
      <c r="N735" s="56"/>
      <c r="O735" s="56"/>
      <c r="P735" s="27"/>
      <c r="Q735" s="27"/>
      <c r="R735" s="69"/>
    </row>
    <row r="736" spans="1:18" ht="15.75" x14ac:dyDescent="0.25">
      <c r="A736" s="16">
        <v>732</v>
      </c>
      <c r="B736" s="23">
        <v>316255</v>
      </c>
      <c r="C736" s="56" t="s">
        <v>14</v>
      </c>
      <c r="D736" s="23" t="s">
        <v>742</v>
      </c>
      <c r="E736" s="13">
        <v>0</v>
      </c>
      <c r="F736" s="13">
        <v>0</v>
      </c>
      <c r="G736" s="13">
        <v>1</v>
      </c>
      <c r="H736" s="13">
        <v>1</v>
      </c>
      <c r="I736" s="21">
        <f>E736+F736+G736+H736</f>
        <v>2</v>
      </c>
      <c r="J736" s="18">
        <v>11367</v>
      </c>
      <c r="K736" s="14">
        <f>(I736/J736)*100000</f>
        <v>17.594791941585292</v>
      </c>
      <c r="L736" s="6" t="str">
        <f>IF(K736=0,"Silencioso",IF(AND(K736&gt;0,K736&lt;100),"Baixa",IF(AND(K736&gt;=100,K736&lt;300),"Média",IF(K736&gt;=300,"Alta","Avaliar"))))</f>
        <v>Baixa</v>
      </c>
      <c r="M736" s="56"/>
      <c r="N736" s="56"/>
      <c r="O736" s="56"/>
      <c r="P736" s="27"/>
      <c r="Q736" s="27"/>
      <c r="R736" s="69"/>
    </row>
    <row r="737" spans="1:18" ht="15.75" x14ac:dyDescent="0.25">
      <c r="A737" s="16">
        <v>733</v>
      </c>
      <c r="B737" s="23">
        <v>316257</v>
      </c>
      <c r="C737" s="56" t="s">
        <v>22</v>
      </c>
      <c r="D737" s="23" t="s">
        <v>743</v>
      </c>
      <c r="E737" s="13">
        <v>0</v>
      </c>
      <c r="F737" s="13">
        <v>0</v>
      </c>
      <c r="G737" s="13">
        <v>0</v>
      </c>
      <c r="H737" s="13">
        <v>0</v>
      </c>
      <c r="I737" s="21">
        <f>E737+F737+G737+H737</f>
        <v>0</v>
      </c>
      <c r="J737" s="18">
        <v>5759</v>
      </c>
      <c r="K737" s="14">
        <f>(I737/J737)*100000</f>
        <v>0</v>
      </c>
      <c r="L737" s="6" t="str">
        <f>IF(K737=0,"Silencioso",IF(AND(K737&gt;0,K737&lt;100),"Baixa",IF(AND(K737&gt;=100,K737&lt;300),"Média",IF(K737&gt;=300,"Alta","Avaliar"))))</f>
        <v>Silencioso</v>
      </c>
      <c r="M737" s="56"/>
      <c r="N737" s="56"/>
      <c r="O737" s="56"/>
      <c r="P737" s="27"/>
      <c r="Q737" s="27"/>
      <c r="R737" s="69"/>
    </row>
    <row r="738" spans="1:18" ht="15.75" x14ac:dyDescent="0.25">
      <c r="A738" s="16">
        <v>734</v>
      </c>
      <c r="B738" s="23">
        <v>316260</v>
      </c>
      <c r="C738" s="56" t="s">
        <v>20</v>
      </c>
      <c r="D738" s="23" t="s">
        <v>744</v>
      </c>
      <c r="E738" s="13">
        <v>0</v>
      </c>
      <c r="F738" s="13">
        <v>0</v>
      </c>
      <c r="G738" s="13">
        <v>0</v>
      </c>
      <c r="H738" s="13">
        <v>0</v>
      </c>
      <c r="I738" s="21">
        <f>E738+F738+G738+H738</f>
        <v>0</v>
      </c>
      <c r="J738" s="18">
        <v>7819</v>
      </c>
      <c r="K738" s="14">
        <f>(I738/J738)*100000</f>
        <v>0</v>
      </c>
      <c r="L738" s="6" t="str">
        <f>IF(K738=0,"Silencioso",IF(AND(K738&gt;0,K738&lt;100),"Baixa",IF(AND(K738&gt;=100,K738&lt;300),"Média",IF(K738&gt;=300,"Alta","Avaliar"))))</f>
        <v>Silencioso</v>
      </c>
      <c r="P738" s="27"/>
      <c r="Q738" s="27"/>
      <c r="R738" s="69"/>
    </row>
    <row r="739" spans="1:18" ht="15.75" x14ac:dyDescent="0.25">
      <c r="A739" s="16">
        <v>735</v>
      </c>
      <c r="B739" s="23">
        <v>316265</v>
      </c>
      <c r="C739" s="56" t="s">
        <v>102</v>
      </c>
      <c r="D739" s="23" t="s">
        <v>745</v>
      </c>
      <c r="E739" s="13">
        <v>1</v>
      </c>
      <c r="F739" s="13">
        <v>2</v>
      </c>
      <c r="G739" s="13">
        <v>0</v>
      </c>
      <c r="H739" s="13">
        <v>2</v>
      </c>
      <c r="I739" s="21">
        <f>E739+F739+G739+H739</f>
        <v>5</v>
      </c>
      <c r="J739" s="18">
        <v>4396</v>
      </c>
      <c r="K739" s="14">
        <f>(I739/J739)*100000</f>
        <v>113.73976342129207</v>
      </c>
      <c r="L739" s="6" t="str">
        <f>IF(K739=0,"Silencioso",IF(AND(K739&gt;0,K739&lt;100),"Baixa",IF(AND(K739&gt;=100,K739&lt;300),"Média",IF(K739&gt;=300,"Alta","Avaliar"))))</f>
        <v>Média</v>
      </c>
      <c r="P739" s="27"/>
      <c r="Q739" s="80"/>
      <c r="R739" s="69"/>
    </row>
    <row r="740" spans="1:18" ht="15.75" x14ac:dyDescent="0.25">
      <c r="A740" s="16">
        <v>736</v>
      </c>
      <c r="B740" s="23">
        <v>316270</v>
      </c>
      <c r="C740" s="56" t="s">
        <v>102</v>
      </c>
      <c r="D740" s="23" t="s">
        <v>746</v>
      </c>
      <c r="E740" s="13">
        <v>1</v>
      </c>
      <c r="F740" s="13">
        <v>0</v>
      </c>
      <c r="G740" s="13">
        <v>0</v>
      </c>
      <c r="H740" s="13">
        <v>0</v>
      </c>
      <c r="I740" s="21">
        <f>E740+F740+G740+H740</f>
        <v>1</v>
      </c>
      <c r="J740" s="18">
        <v>23729</v>
      </c>
      <c r="K740" s="14">
        <f>(I740/J740)*100000</f>
        <v>4.2142526023009825</v>
      </c>
      <c r="L740" s="6" t="str">
        <f>IF(K740=0,"Silencioso",IF(AND(K740&gt;0,K740&lt;100),"Baixa",IF(AND(K740&gt;=100,K740&lt;300),"Média",IF(K740&gt;=300,"Alta","Avaliar"))))</f>
        <v>Baixa</v>
      </c>
      <c r="M740" s="56"/>
      <c r="N740" s="56"/>
      <c r="O740" s="56"/>
      <c r="P740" s="27"/>
      <c r="Q740" s="27"/>
      <c r="R740" s="69"/>
    </row>
    <row r="741" spans="1:18" ht="15.75" x14ac:dyDescent="0.25">
      <c r="A741" s="16">
        <v>737</v>
      </c>
      <c r="B741" s="23">
        <v>316280</v>
      </c>
      <c r="C741" s="56" t="s">
        <v>22</v>
      </c>
      <c r="D741" s="23" t="s">
        <v>747</v>
      </c>
      <c r="E741" s="13">
        <v>0</v>
      </c>
      <c r="F741" s="13">
        <v>0</v>
      </c>
      <c r="G741" s="13">
        <v>0</v>
      </c>
      <c r="H741" s="13">
        <v>0</v>
      </c>
      <c r="I741" s="21">
        <f>E741+F741+G741+H741</f>
        <v>0</v>
      </c>
      <c r="J741" s="18">
        <v>16083</v>
      </c>
      <c r="K741" s="14">
        <f>(I741/J741)*100000</f>
        <v>0</v>
      </c>
      <c r="L741" s="6" t="str">
        <f>IF(K741=0,"Silencioso",IF(AND(K741&gt;0,K741&lt;100),"Baixa",IF(AND(K741&gt;=100,K741&lt;300),"Média",IF(K741&gt;=300,"Alta","Avaliar"))))</f>
        <v>Silencioso</v>
      </c>
      <c r="P741" s="27"/>
      <c r="Q741" s="27"/>
      <c r="R741" s="69"/>
    </row>
    <row r="742" spans="1:18" ht="15.75" x14ac:dyDescent="0.25">
      <c r="A742" s="16">
        <v>738</v>
      </c>
      <c r="B742" s="23">
        <v>316290</v>
      </c>
      <c r="C742" s="56" t="s">
        <v>57</v>
      </c>
      <c r="D742" s="23" t="s">
        <v>748</v>
      </c>
      <c r="E742" s="13">
        <v>99</v>
      </c>
      <c r="F742" s="13">
        <v>108</v>
      </c>
      <c r="G742" s="13">
        <v>187</v>
      </c>
      <c r="H742" s="13">
        <v>139</v>
      </c>
      <c r="I742" s="21">
        <f>E742+F742+G742+H742</f>
        <v>533</v>
      </c>
      <c r="J742" s="18">
        <v>26538</v>
      </c>
      <c r="K742" s="14">
        <f>(I742/J742)*100000</f>
        <v>2008.4407265053883</v>
      </c>
      <c r="L742" s="6" t="str">
        <f>IF(K742=0,"Silencioso",IF(AND(K742&gt;0,K742&lt;100),"Baixa",IF(AND(K742&gt;=100,K742&lt;300),"Média",IF(K742&gt;=300,"Alta","Avaliar"))))</f>
        <v>Alta</v>
      </c>
      <c r="M742" s="17"/>
      <c r="N742" s="17"/>
      <c r="O742" s="17"/>
      <c r="P742" s="27"/>
      <c r="Q742" s="80"/>
      <c r="R742" s="69"/>
    </row>
    <row r="743" spans="1:18" ht="15.75" x14ac:dyDescent="0.25">
      <c r="A743" s="16">
        <v>739</v>
      </c>
      <c r="B743" s="23">
        <v>316292</v>
      </c>
      <c r="C743" s="56" t="s">
        <v>98</v>
      </c>
      <c r="D743" s="23" t="s">
        <v>749</v>
      </c>
      <c r="E743" s="13">
        <v>13</v>
      </c>
      <c r="F743" s="13">
        <v>11</v>
      </c>
      <c r="G743" s="13">
        <v>26</v>
      </c>
      <c r="H743" s="13">
        <v>27</v>
      </c>
      <c r="I743" s="21">
        <f>E743+F743+G743+H743</f>
        <v>77</v>
      </c>
      <c r="J743" s="18">
        <v>30160</v>
      </c>
      <c r="K743" s="14">
        <f>(I743/J743)*100000</f>
        <v>255.30503978779839</v>
      </c>
      <c r="L743" s="6" t="str">
        <f>IF(K743=0,"Silencioso",IF(AND(K743&gt;0,K743&lt;100),"Baixa",IF(AND(K743&gt;=100,K743&lt;300),"Média",IF(K743&gt;=300,"Alta","Avaliar"))))</f>
        <v>Média</v>
      </c>
      <c r="M743" s="69"/>
      <c r="N743" s="69"/>
      <c r="O743" s="69"/>
      <c r="P743" s="27"/>
      <c r="Q743" s="80"/>
      <c r="R743" s="69"/>
    </row>
    <row r="744" spans="1:18" ht="15.75" x14ac:dyDescent="0.25">
      <c r="A744" s="16">
        <v>740</v>
      </c>
      <c r="B744" s="23">
        <v>316294</v>
      </c>
      <c r="C744" s="56" t="s">
        <v>45</v>
      </c>
      <c r="D744" s="23" t="s">
        <v>750</v>
      </c>
      <c r="E744" s="13">
        <v>1</v>
      </c>
      <c r="F744" s="13">
        <v>2</v>
      </c>
      <c r="G744" s="13">
        <v>1</v>
      </c>
      <c r="H744" s="13">
        <v>2</v>
      </c>
      <c r="I744" s="21">
        <f>E744+F744+G744+H744</f>
        <v>6</v>
      </c>
      <c r="J744" s="18">
        <v>7374</v>
      </c>
      <c r="K744" s="14">
        <f>(I744/J744)*100000</f>
        <v>81.366965012205043</v>
      </c>
      <c r="L744" s="6" t="str">
        <f>IF(K744=0,"Silencioso",IF(AND(K744&gt;0,K744&lt;100),"Baixa",IF(AND(K744&gt;=100,K744&lt;300),"Média",IF(K744&gt;=300,"Alta","Avaliar"))))</f>
        <v>Baixa</v>
      </c>
      <c r="P744" s="27"/>
      <c r="Q744" s="27"/>
      <c r="R744" s="69"/>
    </row>
    <row r="745" spans="1:18" ht="15.75" x14ac:dyDescent="0.25">
      <c r="A745" s="16">
        <v>741</v>
      </c>
      <c r="B745" s="23">
        <v>316295</v>
      </c>
      <c r="C745" s="56" t="s">
        <v>98</v>
      </c>
      <c r="D745" s="23" t="s">
        <v>751</v>
      </c>
      <c r="E745" s="13">
        <v>0</v>
      </c>
      <c r="F745" s="13">
        <v>1</v>
      </c>
      <c r="G745" s="13">
        <v>2</v>
      </c>
      <c r="H745" s="13">
        <v>11</v>
      </c>
      <c r="I745" s="21">
        <f>E745+F745+G745+H745</f>
        <v>14</v>
      </c>
      <c r="J745" s="18">
        <v>22910</v>
      </c>
      <c r="K745" s="14">
        <f>(I745/J745)*100000</f>
        <v>61.108686163247498</v>
      </c>
      <c r="L745" s="6" t="str">
        <f>IF(K745=0,"Silencioso",IF(AND(K745&gt;0,K745&lt;100),"Baixa",IF(AND(K745&gt;=100,K745&lt;300),"Média",IF(K745&gt;=300,"Alta","Avaliar"))))</f>
        <v>Baixa</v>
      </c>
      <c r="M745" s="49"/>
      <c r="N745" s="49"/>
      <c r="O745" s="49"/>
      <c r="P745" s="27"/>
      <c r="Q745" s="27"/>
      <c r="R745" s="69"/>
    </row>
    <row r="746" spans="1:18" ht="15.75" x14ac:dyDescent="0.25">
      <c r="A746" s="16">
        <v>742</v>
      </c>
      <c r="B746" s="23">
        <v>316300</v>
      </c>
      <c r="C746" s="56" t="s">
        <v>22</v>
      </c>
      <c r="D746" s="23" t="s">
        <v>752</v>
      </c>
      <c r="E746" s="13">
        <v>6</v>
      </c>
      <c r="F746" s="13">
        <v>1</v>
      </c>
      <c r="G746" s="13">
        <v>0</v>
      </c>
      <c r="H746" s="13">
        <v>0</v>
      </c>
      <c r="I746" s="21">
        <f>E746+F746+G746+H746</f>
        <v>7</v>
      </c>
      <c r="J746" s="18">
        <v>4303</v>
      </c>
      <c r="K746" s="14">
        <f>(I746/J746)*100000</f>
        <v>162.67720195212641</v>
      </c>
      <c r="L746" s="6" t="str">
        <f>IF(K746=0,"Silencioso",IF(AND(K746&gt;0,K746&lt;100),"Baixa",IF(AND(K746&gt;=100,K746&lt;300),"Média",IF(K746&gt;=300,"Alta","Avaliar"))))</f>
        <v>Média</v>
      </c>
      <c r="M746" s="69"/>
      <c r="N746" s="69"/>
      <c r="O746" s="69"/>
      <c r="P746" s="27"/>
      <c r="Q746" s="80"/>
      <c r="R746" s="69"/>
    </row>
    <row r="747" spans="1:18" ht="15.75" x14ac:dyDescent="0.25">
      <c r="A747" s="16">
        <v>743</v>
      </c>
      <c r="B747" s="23">
        <v>316310</v>
      </c>
      <c r="C747" s="56" t="s">
        <v>26</v>
      </c>
      <c r="D747" s="23" t="s">
        <v>753</v>
      </c>
      <c r="E747" s="13">
        <v>1</v>
      </c>
      <c r="F747" s="13">
        <v>2</v>
      </c>
      <c r="G747" s="13">
        <v>2</v>
      </c>
      <c r="H747" s="13">
        <v>1</v>
      </c>
      <c r="I747" s="21">
        <f>E747+F747+G747+H747</f>
        <v>6</v>
      </c>
      <c r="J747" s="18">
        <v>4834</v>
      </c>
      <c r="K747" s="14">
        <f>(I747/J747)*100000</f>
        <v>124.12081092263136</v>
      </c>
      <c r="L747" s="6" t="str">
        <f>IF(K747=0,"Silencioso",IF(AND(K747&gt;0,K747&lt;100),"Baixa",IF(AND(K747&gt;=100,K747&lt;300),"Média",IF(K747&gt;=300,"Alta","Avaliar"))))</f>
        <v>Média</v>
      </c>
      <c r="M747" s="17"/>
      <c r="N747" s="17"/>
      <c r="O747" s="17"/>
      <c r="P747" s="27"/>
      <c r="Q747" s="80"/>
      <c r="R747" s="69"/>
    </row>
    <row r="748" spans="1:18" ht="15.75" x14ac:dyDescent="0.25">
      <c r="A748" s="16">
        <v>744</v>
      </c>
      <c r="B748" s="23">
        <v>316320</v>
      </c>
      <c r="C748" s="56" t="s">
        <v>36</v>
      </c>
      <c r="D748" s="23" t="s">
        <v>754</v>
      </c>
      <c r="E748" s="13">
        <v>0</v>
      </c>
      <c r="F748" s="13">
        <v>0</v>
      </c>
      <c r="G748" s="13">
        <v>0</v>
      </c>
      <c r="H748" s="13">
        <v>0</v>
      </c>
      <c r="I748" s="21">
        <f>E748+F748+G748+H748</f>
        <v>0</v>
      </c>
      <c r="J748" s="18">
        <v>4228</v>
      </c>
      <c r="K748" s="14">
        <f>(I748/J748)*100000</f>
        <v>0</v>
      </c>
      <c r="L748" s="6" t="str">
        <f>IF(K748=0,"Silencioso",IF(AND(K748&gt;0,K748&lt;100),"Baixa",IF(AND(K748&gt;=100,K748&lt;300),"Média",IF(K748&gt;=300,"Alta","Avaliar"))))</f>
        <v>Silencioso</v>
      </c>
      <c r="P748" s="27"/>
      <c r="Q748" s="27"/>
      <c r="R748" s="69"/>
    </row>
    <row r="749" spans="1:18" ht="15.75" x14ac:dyDescent="0.25">
      <c r="A749" s="16">
        <v>745</v>
      </c>
      <c r="B749" s="23">
        <v>316330</v>
      </c>
      <c r="C749" s="56" t="s">
        <v>28</v>
      </c>
      <c r="D749" s="23" t="s">
        <v>755</v>
      </c>
      <c r="E749" s="13">
        <v>0</v>
      </c>
      <c r="F749" s="13">
        <v>0</v>
      </c>
      <c r="G749" s="13">
        <v>1</v>
      </c>
      <c r="H749" s="13">
        <v>0</v>
      </c>
      <c r="I749" s="21">
        <f>E749+F749+G749+H749</f>
        <v>1</v>
      </c>
      <c r="J749" s="18">
        <v>3946</v>
      </c>
      <c r="K749" s="14">
        <f>(I749/J749)*100000</f>
        <v>25.342118601115054</v>
      </c>
      <c r="L749" s="6" t="str">
        <f>IF(K749=0,"Silencioso",IF(AND(K749&gt;0,K749&lt;100),"Baixa",IF(AND(K749&gt;=100,K749&lt;300),"Média",IF(K749&gt;=300,"Alta","Avaliar"))))</f>
        <v>Baixa</v>
      </c>
      <c r="P749" s="27"/>
      <c r="Q749" s="27"/>
      <c r="R749" s="69"/>
    </row>
    <row r="750" spans="1:18" ht="15.75" x14ac:dyDescent="0.25">
      <c r="A750" s="16">
        <v>746</v>
      </c>
      <c r="B750" s="23">
        <v>316340</v>
      </c>
      <c r="C750" s="56" t="s">
        <v>17</v>
      </c>
      <c r="D750" s="23" t="s">
        <v>756</v>
      </c>
      <c r="E750" s="13">
        <v>0</v>
      </c>
      <c r="F750" s="13">
        <v>0</v>
      </c>
      <c r="G750" s="13">
        <v>0</v>
      </c>
      <c r="H750" s="13">
        <v>1</v>
      </c>
      <c r="I750" s="21">
        <f>E750+F750+G750+H750</f>
        <v>1</v>
      </c>
      <c r="J750" s="18">
        <v>5633</v>
      </c>
      <c r="K750" s="14">
        <f>(I750/J750)*100000</f>
        <v>17.752529735487304</v>
      </c>
      <c r="L750" s="6" t="str">
        <f>IF(K750=0,"Silencioso",IF(AND(K750&gt;0,K750&lt;100),"Baixa",IF(AND(K750&gt;=100,K750&lt;300),"Média",IF(K750&gt;=300,"Alta","Avaliar"))))</f>
        <v>Baixa</v>
      </c>
      <c r="P750" s="27"/>
      <c r="Q750" s="27"/>
      <c r="R750" s="69"/>
    </row>
    <row r="751" spans="1:18" ht="15.75" x14ac:dyDescent="0.25">
      <c r="A751" s="16">
        <v>747</v>
      </c>
      <c r="B751" s="23">
        <v>316350</v>
      </c>
      <c r="C751" s="56" t="s">
        <v>22</v>
      </c>
      <c r="D751" s="23" t="s">
        <v>757</v>
      </c>
      <c r="E751" s="13">
        <v>0</v>
      </c>
      <c r="F751" s="13">
        <v>0</v>
      </c>
      <c r="G751" s="13">
        <v>0</v>
      </c>
      <c r="H751" s="13">
        <v>0</v>
      </c>
      <c r="I751" s="21">
        <f>E751+F751+G751+H751</f>
        <v>0</v>
      </c>
      <c r="J751" s="18">
        <v>6650</v>
      </c>
      <c r="K751" s="14">
        <f>(I751/J751)*100000</f>
        <v>0</v>
      </c>
      <c r="L751" s="6" t="str">
        <f>IF(K751=0,"Silencioso",IF(AND(K751&gt;0,K751&lt;100),"Baixa",IF(AND(K751&gt;=100,K751&lt;300),"Média",IF(K751&gt;=300,"Alta","Avaliar"))))</f>
        <v>Silencioso</v>
      </c>
      <c r="P751" s="27"/>
      <c r="Q751" s="27"/>
      <c r="R751" s="69"/>
    </row>
    <row r="752" spans="1:18" ht="15.75" x14ac:dyDescent="0.25">
      <c r="A752" s="16">
        <v>748</v>
      </c>
      <c r="B752" s="23">
        <v>316360</v>
      </c>
      <c r="C752" s="56" t="s">
        <v>14</v>
      </c>
      <c r="D752" s="23" t="s">
        <v>758</v>
      </c>
      <c r="E752" s="13">
        <v>0</v>
      </c>
      <c r="F752" s="13">
        <v>0</v>
      </c>
      <c r="G752" s="13">
        <v>0</v>
      </c>
      <c r="H752" s="13">
        <v>0</v>
      </c>
      <c r="I752" s="21">
        <f>E752+F752+G752+H752</f>
        <v>0</v>
      </c>
      <c r="J752" s="18">
        <v>2787</v>
      </c>
      <c r="K752" s="14">
        <f>(I752/J752)*100000</f>
        <v>0</v>
      </c>
      <c r="L752" s="6" t="str">
        <f>IF(K752=0,"Silencioso",IF(AND(K752&gt;0,K752&lt;100),"Baixa",IF(AND(K752&gt;=100,K752&lt;300),"Média",IF(K752&gt;=300,"Alta","Avaliar"))))</f>
        <v>Silencioso</v>
      </c>
      <c r="P752" s="27"/>
      <c r="Q752" s="27"/>
      <c r="R752" s="69"/>
    </row>
    <row r="753" spans="1:18" ht="15.75" x14ac:dyDescent="0.25">
      <c r="A753" s="16">
        <v>749</v>
      </c>
      <c r="B753" s="23">
        <v>316370</v>
      </c>
      <c r="C753" s="56" t="s">
        <v>33</v>
      </c>
      <c r="D753" s="23" t="s">
        <v>759</v>
      </c>
      <c r="E753" s="13">
        <v>0</v>
      </c>
      <c r="F753" s="13">
        <v>0</v>
      </c>
      <c r="G753" s="13">
        <v>1</v>
      </c>
      <c r="H753" s="13">
        <v>0</v>
      </c>
      <c r="I753" s="21">
        <f>E753+F753+G753+H753</f>
        <v>1</v>
      </c>
      <c r="J753" s="18">
        <v>45457</v>
      </c>
      <c r="K753" s="14">
        <f>(I753/J753)*100000</f>
        <v>2.1998812064148536</v>
      </c>
      <c r="L753" s="6" t="str">
        <f>IF(K753=0,"Silencioso",IF(AND(K753&gt;0,K753&lt;100),"Baixa",IF(AND(K753&gt;=100,K753&lt;300),"Média",IF(K753&gt;=300,"Alta","Avaliar"))))</f>
        <v>Baixa</v>
      </c>
      <c r="P753" s="27"/>
      <c r="Q753" s="27"/>
      <c r="R753" s="69"/>
    </row>
    <row r="754" spans="1:18" ht="15.75" x14ac:dyDescent="0.25">
      <c r="A754" s="16">
        <v>750</v>
      </c>
      <c r="B754" s="23">
        <v>316380</v>
      </c>
      <c r="C754" s="56" t="s">
        <v>17</v>
      </c>
      <c r="D754" s="23" t="s">
        <v>760</v>
      </c>
      <c r="E754" s="13">
        <v>0</v>
      </c>
      <c r="F754" s="13">
        <v>0</v>
      </c>
      <c r="G754" s="13">
        <v>0</v>
      </c>
      <c r="H754" s="13">
        <v>0</v>
      </c>
      <c r="I754" s="21">
        <f>E754+F754+G754+H754</f>
        <v>0</v>
      </c>
      <c r="J754" s="18">
        <v>7045</v>
      </c>
      <c r="K754" s="14">
        <f>(I754/J754)*100000</f>
        <v>0</v>
      </c>
      <c r="L754" s="6" t="str">
        <f>IF(K754=0,"Silencioso",IF(AND(K754&gt;0,K754&lt;100),"Baixa",IF(AND(K754&gt;=100,K754&lt;300),"Média",IF(K754&gt;=300,"Alta","Avaliar"))))</f>
        <v>Silencioso</v>
      </c>
      <c r="M754" s="56"/>
      <c r="N754" s="56"/>
      <c r="O754" s="56"/>
      <c r="P754" s="27"/>
      <c r="Q754" s="27"/>
      <c r="R754" s="69"/>
    </row>
    <row r="755" spans="1:18" ht="15.75" x14ac:dyDescent="0.25">
      <c r="A755" s="16">
        <v>751</v>
      </c>
      <c r="B755" s="23">
        <v>316390</v>
      </c>
      <c r="C755" s="56" t="s">
        <v>40</v>
      </c>
      <c r="D755" s="23" t="s">
        <v>761</v>
      </c>
      <c r="E755" s="13">
        <v>0</v>
      </c>
      <c r="F755" s="13">
        <v>0</v>
      </c>
      <c r="G755" s="13">
        <v>0</v>
      </c>
      <c r="H755" s="13">
        <v>0</v>
      </c>
      <c r="I755" s="21">
        <f>E755+F755+G755+H755</f>
        <v>0</v>
      </c>
      <c r="J755" s="18">
        <v>4911</v>
      </c>
      <c r="K755" s="14">
        <f>(I755/J755)*100000</f>
        <v>0</v>
      </c>
      <c r="L755" s="6" t="str">
        <f>IF(K755=0,"Silencioso",IF(AND(K755&gt;0,K755&lt;100),"Baixa",IF(AND(K755&gt;=100,K755&lt;300),"Média",IF(K755&gt;=300,"Alta","Avaliar"))))</f>
        <v>Silencioso</v>
      </c>
      <c r="M755" s="56"/>
      <c r="N755" s="56"/>
      <c r="O755" s="56"/>
      <c r="P755" s="27"/>
      <c r="Q755" s="27"/>
      <c r="R755" s="69"/>
    </row>
    <row r="756" spans="1:18" ht="15.75" x14ac:dyDescent="0.25">
      <c r="A756" s="16">
        <v>752</v>
      </c>
      <c r="B756" s="23">
        <v>316410</v>
      </c>
      <c r="C756" s="56" t="s">
        <v>22</v>
      </c>
      <c r="D756" s="23" t="s">
        <v>762</v>
      </c>
      <c r="E756" s="13">
        <v>0</v>
      </c>
      <c r="F756" s="13">
        <v>0</v>
      </c>
      <c r="G756" s="13">
        <v>6</v>
      </c>
      <c r="H756" s="13">
        <v>0</v>
      </c>
      <c r="I756" s="21">
        <f>E756+F756+G756+H756</f>
        <v>6</v>
      </c>
      <c r="J756" s="18">
        <v>5494</v>
      </c>
      <c r="K756" s="14">
        <f>(I756/J756)*100000</f>
        <v>109.21004732435385</v>
      </c>
      <c r="L756" s="6" t="str">
        <f>IF(K756=0,"Silencioso",IF(AND(K756&gt;0,K756&lt;100),"Baixa",IF(AND(K756&gt;=100,K756&lt;300),"Média",IF(K756&gt;=300,"Alta","Avaliar"))))</f>
        <v>Média</v>
      </c>
      <c r="P756" s="27"/>
      <c r="Q756" s="80"/>
      <c r="R756" s="69"/>
    </row>
    <row r="757" spans="1:18" ht="15.75" x14ac:dyDescent="0.25">
      <c r="A757" s="16">
        <v>753</v>
      </c>
      <c r="B757" s="23">
        <v>316400</v>
      </c>
      <c r="C757" s="56" t="s">
        <v>17</v>
      </c>
      <c r="D757" s="23" t="s">
        <v>763</v>
      </c>
      <c r="E757" s="13">
        <v>0</v>
      </c>
      <c r="F757" s="13">
        <v>0</v>
      </c>
      <c r="G757" s="13">
        <v>0</v>
      </c>
      <c r="H757" s="13">
        <v>0</v>
      </c>
      <c r="I757" s="21">
        <f>E757+F757+G757+H757</f>
        <v>0</v>
      </c>
      <c r="J757" s="18">
        <v>8181</v>
      </c>
      <c r="K757" s="14">
        <f>(I757/J757)*100000</f>
        <v>0</v>
      </c>
      <c r="L757" s="6" t="str">
        <f>IF(K757=0,"Silencioso",IF(AND(K757&gt;0,K757&lt;100),"Baixa",IF(AND(K757&gt;=100,K757&lt;300),"Média",IF(K757&gt;=300,"Alta","Avaliar"))))</f>
        <v>Silencioso</v>
      </c>
      <c r="P757" s="27"/>
      <c r="Q757" s="27"/>
      <c r="R757" s="69"/>
    </row>
    <row r="758" spans="1:18" ht="15.75" x14ac:dyDescent="0.25">
      <c r="A758" s="16">
        <v>754</v>
      </c>
      <c r="B758" s="23">
        <v>316420</v>
      </c>
      <c r="C758" s="56" t="s">
        <v>121</v>
      </c>
      <c r="D758" s="23" t="s">
        <v>764</v>
      </c>
      <c r="E758" s="13">
        <v>9</v>
      </c>
      <c r="F758" s="13">
        <v>1</v>
      </c>
      <c r="G758" s="13">
        <v>3</v>
      </c>
      <c r="H758" s="13">
        <v>12</v>
      </c>
      <c r="I758" s="21">
        <f>E758+F758+G758+H758</f>
        <v>25</v>
      </c>
      <c r="J758" s="18">
        <v>11892</v>
      </c>
      <c r="K758" s="14">
        <f>(I758/J758)*100000</f>
        <v>210.22536158762196</v>
      </c>
      <c r="L758" s="6" t="str">
        <f>IF(K758=0,"Silencioso",IF(AND(K758&gt;0,K758&lt;100),"Baixa",IF(AND(K758&gt;=100,K758&lt;300),"Média",IF(K758&gt;=300,"Alta","Avaliar"))))</f>
        <v>Média</v>
      </c>
      <c r="P758" s="27"/>
      <c r="Q758" s="80"/>
      <c r="R758" s="69"/>
    </row>
    <row r="759" spans="1:18" ht="15.75" x14ac:dyDescent="0.25">
      <c r="A759" s="16">
        <v>755</v>
      </c>
      <c r="B759" s="23">
        <v>316430</v>
      </c>
      <c r="C759" s="56" t="s">
        <v>45</v>
      </c>
      <c r="D759" s="23" t="s">
        <v>765</v>
      </c>
      <c r="E759" s="13">
        <v>0</v>
      </c>
      <c r="F759" s="13">
        <v>0</v>
      </c>
      <c r="G759" s="13">
        <v>0</v>
      </c>
      <c r="H759" s="13">
        <v>0</v>
      </c>
      <c r="I759" s="21">
        <f>E759+F759+G759+H759</f>
        <v>0</v>
      </c>
      <c r="J759" s="18">
        <v>7092</v>
      </c>
      <c r="K759" s="14">
        <f>(I759/J759)*100000</f>
        <v>0</v>
      </c>
      <c r="L759" s="6" t="str">
        <f>IF(K759=0,"Silencioso",IF(AND(K759&gt;0,K759&lt;100),"Baixa",IF(AND(K759&gt;=100,K759&lt;300),"Média",IF(K759&gt;=300,"Alta","Avaliar"))))</f>
        <v>Silencioso</v>
      </c>
      <c r="P759" s="27"/>
      <c r="Q759" s="27"/>
      <c r="R759" s="69"/>
    </row>
    <row r="760" spans="1:18" ht="15.75" x14ac:dyDescent="0.25">
      <c r="A760" s="16">
        <v>756</v>
      </c>
      <c r="B760" s="23">
        <v>316440</v>
      </c>
      <c r="C760" s="56" t="s">
        <v>36</v>
      </c>
      <c r="D760" s="23" t="s">
        <v>766</v>
      </c>
      <c r="E760" s="13">
        <v>0</v>
      </c>
      <c r="F760" s="13">
        <v>0</v>
      </c>
      <c r="G760" s="13">
        <v>0</v>
      </c>
      <c r="H760" s="13">
        <v>0</v>
      </c>
      <c r="I760" s="21">
        <f>E760+F760+G760+H760</f>
        <v>0</v>
      </c>
      <c r="J760" s="18">
        <v>5438</v>
      </c>
      <c r="K760" s="14">
        <f>(I760/J760)*100000</f>
        <v>0</v>
      </c>
      <c r="L760" s="6" t="str">
        <f>IF(K760=0,"Silencioso",IF(AND(K760&gt;0,K760&lt;100),"Baixa",IF(AND(K760&gt;=100,K760&lt;300),"Média",IF(K760&gt;=300,"Alta","Avaliar"))))</f>
        <v>Silencioso</v>
      </c>
      <c r="P760" s="27"/>
      <c r="Q760" s="27"/>
      <c r="R760" s="69"/>
    </row>
    <row r="761" spans="1:18" ht="15.75" x14ac:dyDescent="0.25">
      <c r="A761" s="16">
        <v>757</v>
      </c>
      <c r="B761" s="23">
        <v>316443</v>
      </c>
      <c r="C761" s="56" t="s">
        <v>62</v>
      </c>
      <c r="D761" s="23" t="s">
        <v>767</v>
      </c>
      <c r="E761" s="13">
        <v>0</v>
      </c>
      <c r="F761" s="13">
        <v>0</v>
      </c>
      <c r="G761" s="13">
        <v>0</v>
      </c>
      <c r="H761" s="13">
        <v>0</v>
      </c>
      <c r="I761" s="21">
        <f>E761+F761+G761+H761</f>
        <v>0</v>
      </c>
      <c r="J761" s="18">
        <v>3006</v>
      </c>
      <c r="K761" s="14">
        <f>(I761/J761)*100000</f>
        <v>0</v>
      </c>
      <c r="L761" s="6" t="str">
        <f>IF(K761=0,"Silencioso",IF(AND(K761&gt;0,K761&lt;100),"Baixa",IF(AND(K761&gt;=100,K761&lt;300),"Média",IF(K761&gt;=300,"Alta","Avaliar"))))</f>
        <v>Silencioso</v>
      </c>
      <c r="P761" s="27"/>
      <c r="Q761" s="27"/>
      <c r="R761" s="69"/>
    </row>
    <row r="762" spans="1:18" ht="15.75" x14ac:dyDescent="0.25">
      <c r="A762" s="16">
        <v>758</v>
      </c>
      <c r="B762" s="23">
        <v>316447</v>
      </c>
      <c r="C762" s="56" t="s">
        <v>20</v>
      </c>
      <c r="D762" s="23" t="s">
        <v>768</v>
      </c>
      <c r="E762" s="13">
        <v>0</v>
      </c>
      <c r="F762" s="13">
        <v>0</v>
      </c>
      <c r="G762" s="13">
        <v>0</v>
      </c>
      <c r="H762" s="13">
        <v>2</v>
      </c>
      <c r="I762" s="21">
        <f>E762+F762+G762+H762</f>
        <v>2</v>
      </c>
      <c r="J762" s="18">
        <v>6419</v>
      </c>
      <c r="K762" s="14">
        <f>(I762/J762)*100000</f>
        <v>31.157501168406291</v>
      </c>
      <c r="L762" s="6" t="str">
        <f>IF(K762=0,"Silencioso",IF(AND(K762&gt;0,K762&lt;100),"Baixa",IF(AND(K762&gt;=100,K762&lt;300),"Média",IF(K762&gt;=300,"Alta","Avaliar"))))</f>
        <v>Baixa</v>
      </c>
      <c r="M762" s="56"/>
      <c r="N762" s="56"/>
      <c r="O762" s="56"/>
      <c r="P762" s="27"/>
      <c r="Q762" s="27"/>
      <c r="R762" s="69"/>
    </row>
    <row r="763" spans="1:18" ht="15.75" x14ac:dyDescent="0.25">
      <c r="A763" s="16">
        <v>759</v>
      </c>
      <c r="B763" s="23">
        <v>316450</v>
      </c>
      <c r="C763" s="56" t="s">
        <v>22</v>
      </c>
      <c r="D763" s="23" t="s">
        <v>769</v>
      </c>
      <c r="E763" s="13">
        <v>0</v>
      </c>
      <c r="F763" s="13">
        <v>0</v>
      </c>
      <c r="G763" s="13">
        <v>0</v>
      </c>
      <c r="H763" s="13">
        <v>0</v>
      </c>
      <c r="I763" s="21">
        <f>E763+F763+G763+H763</f>
        <v>0</v>
      </c>
      <c r="J763" s="18">
        <v>10511</v>
      </c>
      <c r="K763" s="14">
        <f>(I763/J763)*100000</f>
        <v>0</v>
      </c>
      <c r="L763" s="6" t="str">
        <f>IF(K763=0,"Silencioso",IF(AND(K763&gt;0,K763&lt;100),"Baixa",IF(AND(K763&gt;=100,K763&lt;300),"Média",IF(K763&gt;=300,"Alta","Avaliar"))))</f>
        <v>Silencioso</v>
      </c>
      <c r="P763" s="27"/>
      <c r="Q763" s="27"/>
      <c r="R763" s="69"/>
    </row>
    <row r="764" spans="1:18" ht="15.75" x14ac:dyDescent="0.25">
      <c r="A764" s="16">
        <v>760</v>
      </c>
      <c r="B764" s="23">
        <v>316460</v>
      </c>
      <c r="C764" s="56" t="s">
        <v>26</v>
      </c>
      <c r="D764" s="23" t="s">
        <v>770</v>
      </c>
      <c r="E764" s="13">
        <v>0</v>
      </c>
      <c r="F764" s="13">
        <v>4</v>
      </c>
      <c r="G764" s="13">
        <v>0</v>
      </c>
      <c r="H764" s="13">
        <v>1</v>
      </c>
      <c r="I764" s="21">
        <f>E764+F764+G764+H764</f>
        <v>5</v>
      </c>
      <c r="J764" s="18">
        <v>6589</v>
      </c>
      <c r="K764" s="14">
        <f>(I764/J764)*100000</f>
        <v>75.884049172863854</v>
      </c>
      <c r="L764" s="6" t="str">
        <f>IF(K764=0,"Silencioso",IF(AND(K764&gt;0,K764&lt;100),"Baixa",IF(AND(K764&gt;=100,K764&lt;300),"Média",IF(K764&gt;=300,"Alta","Avaliar"))))</f>
        <v>Baixa</v>
      </c>
      <c r="M764" s="69"/>
      <c r="N764" s="69"/>
      <c r="O764" s="69"/>
      <c r="P764" s="27"/>
      <c r="Q764" s="27"/>
      <c r="R764" s="69"/>
    </row>
    <row r="765" spans="1:18" ht="15.75" x14ac:dyDescent="0.25">
      <c r="A765" s="16">
        <v>761</v>
      </c>
      <c r="B765" s="23">
        <v>316470</v>
      </c>
      <c r="C765" s="56" t="s">
        <v>45</v>
      </c>
      <c r="D765" s="23" t="s">
        <v>771</v>
      </c>
      <c r="E765" s="13">
        <v>123</v>
      </c>
      <c r="F765" s="13">
        <v>90</v>
      </c>
      <c r="G765" s="13">
        <v>55</v>
      </c>
      <c r="H765" s="13">
        <v>70</v>
      </c>
      <c r="I765" s="21">
        <f>E765+F765+G765+H765</f>
        <v>338</v>
      </c>
      <c r="J765" s="18">
        <v>70533</v>
      </c>
      <c r="K765" s="14">
        <f>(I765/J765)*100000</f>
        <v>479.20831383891232</v>
      </c>
      <c r="L765" s="6" t="str">
        <f>IF(K765=0,"Silencioso",IF(AND(K765&gt;0,K765&lt;100),"Baixa",IF(AND(K765&gt;=100,K765&lt;300),"Média",IF(K765&gt;=300,"Alta","Avaliar"))))</f>
        <v>Alta</v>
      </c>
      <c r="P765" s="27"/>
      <c r="Q765" s="80"/>
      <c r="R765" s="69"/>
    </row>
    <row r="766" spans="1:18" ht="15.75" x14ac:dyDescent="0.25">
      <c r="A766" s="16">
        <v>762</v>
      </c>
      <c r="B766" s="23">
        <v>316480</v>
      </c>
      <c r="C766" s="56" t="s">
        <v>90</v>
      </c>
      <c r="D766" s="23" t="s">
        <v>772</v>
      </c>
      <c r="E766" s="13">
        <v>0</v>
      </c>
      <c r="F766" s="13">
        <v>0</v>
      </c>
      <c r="G766" s="13">
        <v>0</v>
      </c>
      <c r="H766" s="13">
        <v>0</v>
      </c>
      <c r="I766" s="21">
        <f>E766+F766+G766+H766</f>
        <v>0</v>
      </c>
      <c r="J766" s="18">
        <v>1582</v>
      </c>
      <c r="K766" s="14">
        <f>(I766/J766)*100000</f>
        <v>0</v>
      </c>
      <c r="L766" s="6" t="str">
        <f>IF(K766=0,"Silencioso",IF(AND(K766&gt;0,K766&lt;100),"Baixa",IF(AND(K766&gt;=100,K766&lt;300),"Média",IF(K766&gt;=300,"Alta","Avaliar"))))</f>
        <v>Silencioso</v>
      </c>
      <c r="P766" s="27"/>
      <c r="Q766" s="27"/>
      <c r="R766" s="69"/>
    </row>
    <row r="767" spans="1:18" ht="15.75" x14ac:dyDescent="0.25">
      <c r="A767" s="16">
        <v>763</v>
      </c>
      <c r="B767" s="23">
        <v>316490</v>
      </c>
      <c r="C767" s="56" t="s">
        <v>33</v>
      </c>
      <c r="D767" s="23" t="s">
        <v>773</v>
      </c>
      <c r="E767" s="13">
        <v>0</v>
      </c>
      <c r="F767" s="13">
        <v>0</v>
      </c>
      <c r="G767" s="13">
        <v>0</v>
      </c>
      <c r="H767" s="13">
        <v>0</v>
      </c>
      <c r="I767" s="21">
        <f>E767+F767+G767+H767</f>
        <v>0</v>
      </c>
      <c r="J767" s="18">
        <v>2249</v>
      </c>
      <c r="K767" s="14">
        <f>(I767/J767)*100000</f>
        <v>0</v>
      </c>
      <c r="L767" s="6" t="str">
        <f>IF(K767=0,"Silencioso",IF(AND(K767&gt;0,K767&lt;100),"Baixa",IF(AND(K767&gt;=100,K767&lt;300),"Média",IF(K767&gt;=300,"Alta","Avaliar"))))</f>
        <v>Silencioso</v>
      </c>
      <c r="M767" s="56"/>
      <c r="N767" s="56"/>
      <c r="O767" s="56"/>
      <c r="P767" s="27"/>
      <c r="Q767" s="27"/>
      <c r="R767" s="69"/>
    </row>
    <row r="768" spans="1:18" ht="15.75" x14ac:dyDescent="0.25">
      <c r="A768" s="16">
        <v>764</v>
      </c>
      <c r="B768" s="23">
        <v>316500</v>
      </c>
      <c r="C768" s="56" t="s">
        <v>94</v>
      </c>
      <c r="D768" s="23" t="s">
        <v>774</v>
      </c>
      <c r="E768" s="13">
        <v>1</v>
      </c>
      <c r="F768" s="13">
        <v>1</v>
      </c>
      <c r="G768" s="13">
        <v>0</v>
      </c>
      <c r="H768" s="13">
        <v>0</v>
      </c>
      <c r="I768" s="21">
        <f>E768+F768+G768+H768</f>
        <v>2</v>
      </c>
      <c r="J768" s="18">
        <v>11073</v>
      </c>
      <c r="K768" s="14">
        <f>(I768/J768)*100000</f>
        <v>18.061952497064933</v>
      </c>
      <c r="L768" s="6" t="str">
        <f>IF(K768=0,"Silencioso",IF(AND(K768&gt;0,K768&lt;100),"Baixa",IF(AND(K768&gt;=100,K768&lt;300),"Média",IF(K768&gt;=300,"Alta","Avaliar"))))</f>
        <v>Baixa</v>
      </c>
      <c r="M768" s="69"/>
      <c r="N768" s="69"/>
      <c r="O768" s="69"/>
      <c r="P768" s="27"/>
      <c r="Q768" s="27"/>
      <c r="R768" s="69"/>
    </row>
    <row r="769" spans="1:18" ht="15.75" x14ac:dyDescent="0.25">
      <c r="A769" s="16">
        <v>765</v>
      </c>
      <c r="B769" s="23">
        <v>316510</v>
      </c>
      <c r="C769" s="56" t="s">
        <v>45</v>
      </c>
      <c r="D769" s="23" t="s">
        <v>775</v>
      </c>
      <c r="E769" s="13">
        <v>17</v>
      </c>
      <c r="F769" s="13">
        <v>27</v>
      </c>
      <c r="G769" s="13">
        <v>14</v>
      </c>
      <c r="H769" s="13">
        <v>28</v>
      </c>
      <c r="I769" s="21">
        <f>E769+F769+G769+H769</f>
        <v>86</v>
      </c>
      <c r="J769" s="18">
        <v>7222</v>
      </c>
      <c r="K769" s="14">
        <f>(I769/J769)*100000</f>
        <v>1190.8058709498755</v>
      </c>
      <c r="L769" s="6" t="str">
        <f>IF(K769=0,"Silencioso",IF(AND(K769&gt;0,K769&lt;100),"Baixa",IF(AND(K769&gt;=100,K769&lt;300),"Média",IF(K769&gt;=300,"Alta","Avaliar"))))</f>
        <v>Alta</v>
      </c>
      <c r="M769" s="56"/>
      <c r="N769" s="56"/>
      <c r="O769" s="56"/>
      <c r="P769" s="27"/>
      <c r="Q769" s="80"/>
      <c r="R769" s="69"/>
    </row>
    <row r="770" spans="1:18" ht="15.75" x14ac:dyDescent="0.25">
      <c r="A770" s="16">
        <v>766</v>
      </c>
      <c r="B770" s="23">
        <v>316520</v>
      </c>
      <c r="C770" s="56" t="s">
        <v>33</v>
      </c>
      <c r="D770" s="23" t="s">
        <v>865</v>
      </c>
      <c r="E770" s="13">
        <v>0</v>
      </c>
      <c r="F770" s="13">
        <v>0</v>
      </c>
      <c r="G770" s="13">
        <v>0</v>
      </c>
      <c r="H770" s="13">
        <v>0</v>
      </c>
      <c r="I770" s="21">
        <f>E770+F770+G770+H770</f>
        <v>0</v>
      </c>
      <c r="J770" s="18">
        <v>7106</v>
      </c>
      <c r="K770" s="14">
        <f>(I770/J770)*100000</f>
        <v>0</v>
      </c>
      <c r="L770" s="6" t="str">
        <f>IF(K770=0,"Silencioso",IF(AND(K770&gt;0,K770&lt;100),"Baixa",IF(AND(K770&gt;=100,K770&lt;300),"Média",IF(K770&gt;=300,"Alta","Avaliar"))))</f>
        <v>Silencioso</v>
      </c>
      <c r="M770" s="56"/>
      <c r="N770" s="56"/>
      <c r="O770" s="56"/>
      <c r="P770" s="27"/>
      <c r="Q770" s="27"/>
      <c r="R770" s="69"/>
    </row>
    <row r="771" spans="1:18" ht="15.75" x14ac:dyDescent="0.25">
      <c r="A771" s="16">
        <v>767</v>
      </c>
      <c r="B771" s="23">
        <v>316530</v>
      </c>
      <c r="C771" s="56" t="s">
        <v>94</v>
      </c>
      <c r="D771" s="23" t="s">
        <v>776</v>
      </c>
      <c r="E771" s="13">
        <v>0</v>
      </c>
      <c r="F771" s="13">
        <v>0</v>
      </c>
      <c r="G771" s="13">
        <v>0</v>
      </c>
      <c r="H771" s="13">
        <v>0</v>
      </c>
      <c r="I771" s="21">
        <f>E771+F771+G771+H771</f>
        <v>0</v>
      </c>
      <c r="J771" s="18">
        <v>7672</v>
      </c>
      <c r="K771" s="14">
        <f>(I771/J771)*100000</f>
        <v>0</v>
      </c>
      <c r="L771" s="6" t="str">
        <f>IF(K771=0,"Silencioso",IF(AND(K771&gt;0,K771&lt;100),"Baixa",IF(AND(K771&gt;=100,K771&lt;300),"Média",IF(K771&gt;=300,"Alta","Avaliar"))))</f>
        <v>Silencioso</v>
      </c>
      <c r="M771" s="56"/>
      <c r="N771" s="56"/>
      <c r="O771" s="56"/>
      <c r="P771" s="27"/>
      <c r="Q771" s="27"/>
      <c r="R771" s="69"/>
    </row>
    <row r="772" spans="1:18" ht="15.75" x14ac:dyDescent="0.25">
      <c r="A772" s="16">
        <v>768</v>
      </c>
      <c r="B772" s="23">
        <v>316540</v>
      </c>
      <c r="C772" s="56" t="s">
        <v>36</v>
      </c>
      <c r="D772" s="23" t="s">
        <v>777</v>
      </c>
      <c r="E772" s="13">
        <v>0</v>
      </c>
      <c r="F772" s="13">
        <v>0</v>
      </c>
      <c r="G772" s="13">
        <v>0</v>
      </c>
      <c r="H772" s="13">
        <v>0</v>
      </c>
      <c r="I772" s="21">
        <f>E772+F772+G772+H772</f>
        <v>0</v>
      </c>
      <c r="J772" s="18">
        <v>6850</v>
      </c>
      <c r="K772" s="14">
        <f>(I772/J772)*100000</f>
        <v>0</v>
      </c>
      <c r="L772" s="6" t="str">
        <f>IF(K772=0,"Silencioso",IF(AND(K772&gt;0,K772&lt;100),"Baixa",IF(AND(K772&gt;=100,K772&lt;300),"Média",IF(K772&gt;=300,"Alta","Avaliar"))))</f>
        <v>Silencioso</v>
      </c>
      <c r="M772" s="69"/>
      <c r="N772" s="69"/>
      <c r="O772" s="69"/>
      <c r="P772" s="27"/>
      <c r="Q772" s="27"/>
      <c r="R772" s="69"/>
    </row>
    <row r="773" spans="1:18" ht="15.75" x14ac:dyDescent="0.25">
      <c r="A773" s="16">
        <v>769</v>
      </c>
      <c r="B773" s="23">
        <v>316550</v>
      </c>
      <c r="C773" s="56" t="s">
        <v>22</v>
      </c>
      <c r="D773" s="23" t="s">
        <v>778</v>
      </c>
      <c r="E773" s="13">
        <v>0</v>
      </c>
      <c r="F773" s="13">
        <v>0</v>
      </c>
      <c r="G773" s="13">
        <v>0</v>
      </c>
      <c r="H773" s="13">
        <v>0</v>
      </c>
      <c r="I773" s="21">
        <f>E773+F773+G773+H773</f>
        <v>0</v>
      </c>
      <c r="J773" s="18">
        <v>6198</v>
      </c>
      <c r="K773" s="14">
        <f>(I773/J773)*100000</f>
        <v>0</v>
      </c>
      <c r="L773" s="6" t="str">
        <f>IF(K773=0,"Silencioso",IF(AND(K773&gt;0,K773&lt;100),"Baixa",IF(AND(K773&gt;=100,K773&lt;300),"Média",IF(K773&gt;=300,"Alta","Avaliar"))))</f>
        <v>Silencioso</v>
      </c>
      <c r="P773" s="27"/>
      <c r="Q773" s="27"/>
      <c r="R773" s="69"/>
    </row>
    <row r="774" spans="1:18" ht="15.75" x14ac:dyDescent="0.25">
      <c r="A774" s="16">
        <v>770</v>
      </c>
      <c r="B774" s="23">
        <v>316553</v>
      </c>
      <c r="C774" s="56" t="s">
        <v>98</v>
      </c>
      <c r="D774" s="23" t="s">
        <v>779</v>
      </c>
      <c r="E774" s="13">
        <v>105</v>
      </c>
      <c r="F774" s="13">
        <v>163</v>
      </c>
      <c r="G774" s="13">
        <v>191</v>
      </c>
      <c r="H774" s="13">
        <v>120</v>
      </c>
      <c r="I774" s="21">
        <f>E774+F774+G774+H774</f>
        <v>579</v>
      </c>
      <c r="J774" s="18">
        <v>31037</v>
      </c>
      <c r="K774" s="14">
        <f>(I774/J774)*100000</f>
        <v>1865.5153526436191</v>
      </c>
      <c r="L774" s="6" t="str">
        <f>IF(K774=0,"Silencioso",IF(AND(K774&gt;0,K774&lt;100),"Baixa",IF(AND(K774&gt;=100,K774&lt;300),"Média",IF(K774&gt;=300,"Alta","Avaliar"))))</f>
        <v>Alta</v>
      </c>
      <c r="M774" s="17"/>
      <c r="N774" s="17"/>
      <c r="O774" s="17"/>
      <c r="P774" s="27"/>
      <c r="Q774" s="80"/>
      <c r="R774" s="69"/>
    </row>
    <row r="775" spans="1:18" ht="15.75" x14ac:dyDescent="0.25">
      <c r="A775" s="16">
        <v>771</v>
      </c>
      <c r="B775" s="23">
        <v>316556</v>
      </c>
      <c r="C775" s="56" t="s">
        <v>17</v>
      </c>
      <c r="D775" s="23" t="s">
        <v>780</v>
      </c>
      <c r="E775" s="13">
        <v>0</v>
      </c>
      <c r="F775" s="13">
        <v>0</v>
      </c>
      <c r="G775" s="13">
        <v>0</v>
      </c>
      <c r="H775" s="13">
        <v>0</v>
      </c>
      <c r="I775" s="21">
        <f>E775+F775+G775+H775</f>
        <v>0</v>
      </c>
      <c r="J775" s="18">
        <v>2776</v>
      </c>
      <c r="K775" s="14">
        <f>(I775/J775)*100000</f>
        <v>0</v>
      </c>
      <c r="L775" s="6" t="str">
        <f>IF(K775=0,"Silencioso",IF(AND(K775&gt;0,K775&lt;100),"Baixa",IF(AND(K775&gt;=100,K775&lt;300),"Média",IF(K775&gt;=300,"Alta","Avaliar"))))</f>
        <v>Silencioso</v>
      </c>
      <c r="M775" s="68"/>
      <c r="N775" s="68"/>
      <c r="O775" s="68"/>
      <c r="P775" s="27"/>
      <c r="Q775" s="27"/>
      <c r="R775" s="69"/>
    </row>
    <row r="776" spans="1:18" ht="15.75" x14ac:dyDescent="0.25">
      <c r="A776" s="16">
        <v>772</v>
      </c>
      <c r="B776" s="23">
        <v>316557</v>
      </c>
      <c r="C776" s="56" t="s">
        <v>36</v>
      </c>
      <c r="D776" s="23" t="s">
        <v>781</v>
      </c>
      <c r="E776" s="13">
        <v>0</v>
      </c>
      <c r="F776" s="13">
        <v>0</v>
      </c>
      <c r="G776" s="13">
        <v>0</v>
      </c>
      <c r="H776" s="13">
        <v>0</v>
      </c>
      <c r="I776" s="21">
        <f>E776+F776+G776+H776</f>
        <v>0</v>
      </c>
      <c r="J776" s="18">
        <v>5439</v>
      </c>
      <c r="K776" s="14">
        <f>(I776/J776)*100000</f>
        <v>0</v>
      </c>
      <c r="L776" s="6" t="str">
        <f>IF(K776=0,"Silencioso",IF(AND(K776&gt;0,K776&lt;100),"Baixa",IF(AND(K776&gt;=100,K776&lt;300),"Média",IF(K776&gt;=300,"Alta","Avaliar"))))</f>
        <v>Silencioso</v>
      </c>
      <c r="P776" s="27"/>
      <c r="Q776" s="27"/>
      <c r="R776" s="69"/>
    </row>
    <row r="777" spans="1:18" ht="15.75" x14ac:dyDescent="0.25">
      <c r="A777" s="16">
        <v>773</v>
      </c>
      <c r="B777" s="23">
        <v>316560</v>
      </c>
      <c r="C777" s="56" t="s">
        <v>57</v>
      </c>
      <c r="D777" s="23" t="s">
        <v>782</v>
      </c>
      <c r="E777" s="13">
        <v>0</v>
      </c>
      <c r="F777" s="13">
        <v>0</v>
      </c>
      <c r="G777" s="13">
        <v>0</v>
      </c>
      <c r="H777" s="13">
        <v>0</v>
      </c>
      <c r="I777" s="21">
        <f>E777+F777+G777+H777</f>
        <v>0</v>
      </c>
      <c r="J777" s="18">
        <v>2049</v>
      </c>
      <c r="K777" s="14">
        <f>(I777/J777)*100000</f>
        <v>0</v>
      </c>
      <c r="L777" s="6" t="str">
        <f>IF(K777=0,"Silencioso",IF(AND(K777&gt;0,K777&lt;100),"Baixa",IF(AND(K777&gt;=100,K777&lt;300),"Média",IF(K777&gt;=300,"Alta","Avaliar"))))</f>
        <v>Silencioso</v>
      </c>
      <c r="M777" s="68"/>
      <c r="N777" s="68"/>
      <c r="O777" s="68"/>
      <c r="P777" s="27"/>
      <c r="Q777" s="27"/>
      <c r="R777" s="69"/>
    </row>
    <row r="778" spans="1:18" ht="15.75" x14ac:dyDescent="0.25">
      <c r="A778" s="16">
        <v>774</v>
      </c>
      <c r="B778" s="23">
        <v>316570</v>
      </c>
      <c r="C778" s="56" t="s">
        <v>62</v>
      </c>
      <c r="D778" s="23" t="s">
        <v>783</v>
      </c>
      <c r="E778" s="13">
        <v>1</v>
      </c>
      <c r="F778" s="13">
        <v>0</v>
      </c>
      <c r="G778" s="13">
        <v>2</v>
      </c>
      <c r="H778" s="13">
        <v>0</v>
      </c>
      <c r="I778" s="21">
        <f>E778+F778+G778+H778</f>
        <v>3</v>
      </c>
      <c r="J778" s="18">
        <v>7792</v>
      </c>
      <c r="K778" s="14">
        <f>(I778/J778)*100000</f>
        <v>38.501026694045173</v>
      </c>
      <c r="L778" s="6" t="str">
        <f>IF(K778=0,"Silencioso",IF(AND(K778&gt;0,K778&lt;100),"Baixa",IF(AND(K778&gt;=100,K778&lt;300),"Média",IF(K778&gt;=300,"Alta","Avaliar"))))</f>
        <v>Baixa</v>
      </c>
      <c r="M778" s="56"/>
      <c r="N778" s="56"/>
      <c r="O778" s="56"/>
      <c r="P778" s="27"/>
      <c r="Q778" s="27"/>
      <c r="R778" s="69"/>
    </row>
    <row r="779" spans="1:18" ht="15.75" x14ac:dyDescent="0.25">
      <c r="A779" s="16">
        <v>775</v>
      </c>
      <c r="B779" s="23">
        <v>316580</v>
      </c>
      <c r="C779" s="56" t="s">
        <v>36</v>
      </c>
      <c r="D779" s="23" t="s">
        <v>784</v>
      </c>
      <c r="E779" s="13">
        <v>0</v>
      </c>
      <c r="F779" s="13">
        <v>0</v>
      </c>
      <c r="G779" s="13">
        <v>0</v>
      </c>
      <c r="H779" s="13">
        <v>0</v>
      </c>
      <c r="I779" s="21">
        <f>E779+F779+G779+H779</f>
        <v>0</v>
      </c>
      <c r="J779" s="18">
        <v>1672</v>
      </c>
      <c r="K779" s="14">
        <f>(I779/J779)*100000</f>
        <v>0</v>
      </c>
      <c r="L779" s="6" t="str">
        <f>IF(K779=0,"Silencioso",IF(AND(K779&gt;0,K779&lt;100),"Baixa",IF(AND(K779&gt;=100,K779&lt;300),"Média",IF(K779&gt;=300,"Alta","Avaliar"))))</f>
        <v>Silencioso</v>
      </c>
      <c r="P779" s="27"/>
      <c r="Q779" s="27"/>
      <c r="R779" s="69"/>
    </row>
    <row r="780" spans="1:18" ht="15.75" x14ac:dyDescent="0.25">
      <c r="A780" s="16">
        <v>776</v>
      </c>
      <c r="B780" s="23">
        <v>316590</v>
      </c>
      <c r="C780" s="56" t="s">
        <v>53</v>
      </c>
      <c r="D780" s="23" t="s">
        <v>785</v>
      </c>
      <c r="E780" s="13">
        <v>0</v>
      </c>
      <c r="F780" s="13">
        <v>0</v>
      </c>
      <c r="G780" s="13">
        <v>0</v>
      </c>
      <c r="H780" s="13">
        <v>0</v>
      </c>
      <c r="I780" s="21">
        <f>E780+F780+G780+H780</f>
        <v>0</v>
      </c>
      <c r="J780" s="18">
        <v>4410</v>
      </c>
      <c r="K780" s="14">
        <f>(I780/J780)*100000</f>
        <v>0</v>
      </c>
      <c r="L780" s="6" t="str">
        <f>IF(K780=0,"Silencioso",IF(AND(K780&gt;0,K780&lt;100),"Baixa",IF(AND(K780&gt;=100,K780&lt;300),"Média",IF(K780&gt;=300,"Alta","Avaliar"))))</f>
        <v>Silencioso</v>
      </c>
      <c r="M780" s="68"/>
      <c r="N780" s="68"/>
      <c r="O780" s="68"/>
      <c r="P780" s="27"/>
      <c r="Q780" s="27"/>
      <c r="R780" s="69"/>
    </row>
    <row r="781" spans="1:18" ht="15.75" x14ac:dyDescent="0.25">
      <c r="A781" s="16">
        <v>777</v>
      </c>
      <c r="B781" s="23">
        <v>316600</v>
      </c>
      <c r="C781" s="56" t="s">
        <v>41</v>
      </c>
      <c r="D781" s="23" t="s">
        <v>786</v>
      </c>
      <c r="E781" s="13">
        <v>0</v>
      </c>
      <c r="F781" s="13">
        <v>0</v>
      </c>
      <c r="G781" s="13">
        <v>0</v>
      </c>
      <c r="H781" s="13">
        <v>0</v>
      </c>
      <c r="I781" s="21">
        <f>E781+F781+G781+H781</f>
        <v>0</v>
      </c>
      <c r="J781" s="18">
        <v>5892</v>
      </c>
      <c r="K781" s="14">
        <f>(I781/J781)*100000</f>
        <v>0</v>
      </c>
      <c r="L781" s="6" t="str">
        <f>IF(K781=0,"Silencioso",IF(AND(K781&gt;0,K781&lt;100),"Baixa",IF(AND(K781&gt;=100,K781&lt;300),"Média",IF(K781&gt;=300,"Alta","Avaliar"))))</f>
        <v>Silencioso</v>
      </c>
      <c r="M781" s="69"/>
      <c r="N781" s="69"/>
      <c r="O781" s="69"/>
      <c r="P781" s="27"/>
      <c r="Q781" s="27"/>
      <c r="R781" s="69"/>
    </row>
    <row r="782" spans="1:18" ht="15.75" x14ac:dyDescent="0.25">
      <c r="A782" s="16">
        <v>778</v>
      </c>
      <c r="B782" s="23">
        <v>316610</v>
      </c>
      <c r="C782" s="56" t="s">
        <v>90</v>
      </c>
      <c r="D782" s="23" t="s">
        <v>787</v>
      </c>
      <c r="E782" s="13">
        <v>0</v>
      </c>
      <c r="F782" s="13">
        <v>0</v>
      </c>
      <c r="G782" s="13">
        <v>0</v>
      </c>
      <c r="H782" s="13">
        <v>0</v>
      </c>
      <c r="I782" s="21">
        <f>E782+F782+G782+H782</f>
        <v>0</v>
      </c>
      <c r="J782" s="18">
        <v>3602</v>
      </c>
      <c r="K782" s="14">
        <f>(I782/J782)*100000</f>
        <v>0</v>
      </c>
      <c r="L782" s="6" t="str">
        <f>IF(K782=0,"Silencioso",IF(AND(K782&gt;0,K782&lt;100),"Baixa",IF(AND(K782&gt;=100,K782&lt;300),"Média",IF(K782&gt;=300,"Alta","Avaliar"))))</f>
        <v>Silencioso</v>
      </c>
      <c r="P782" s="27"/>
      <c r="Q782" s="27"/>
      <c r="R782" s="69"/>
    </row>
    <row r="783" spans="1:18" ht="15.75" x14ac:dyDescent="0.25">
      <c r="A783" s="16">
        <v>779</v>
      </c>
      <c r="B783" s="23">
        <v>316620</v>
      </c>
      <c r="C783" s="56" t="s">
        <v>41</v>
      </c>
      <c r="D783" s="23" t="s">
        <v>788</v>
      </c>
      <c r="E783" s="13">
        <v>0</v>
      </c>
      <c r="F783" s="13">
        <v>0</v>
      </c>
      <c r="G783" s="13">
        <v>0</v>
      </c>
      <c r="H783" s="13">
        <v>0</v>
      </c>
      <c r="I783" s="21">
        <f>E783+F783+G783+H783</f>
        <v>0</v>
      </c>
      <c r="J783" s="18">
        <v>10622</v>
      </c>
      <c r="K783" s="14">
        <f>(I783/J783)*100000</f>
        <v>0</v>
      </c>
      <c r="L783" s="6" t="str">
        <f>IF(K783=0,"Silencioso",IF(AND(K783&gt;0,K783&lt;100),"Baixa",IF(AND(K783&gt;=100,K783&lt;300),"Média",IF(K783&gt;=300,"Alta","Avaliar"))))</f>
        <v>Silencioso</v>
      </c>
      <c r="M783" s="69"/>
      <c r="N783" s="69"/>
      <c r="O783" s="69"/>
      <c r="P783" s="27"/>
      <c r="Q783" s="27"/>
      <c r="R783" s="69"/>
    </row>
    <row r="784" spans="1:18" ht="15.75" x14ac:dyDescent="0.25">
      <c r="A784" s="16">
        <v>780</v>
      </c>
      <c r="B784" s="23">
        <v>316630</v>
      </c>
      <c r="C784" s="56" t="s">
        <v>17</v>
      </c>
      <c r="D784" s="23" t="s">
        <v>789</v>
      </c>
      <c r="E784" s="13">
        <v>0</v>
      </c>
      <c r="F784" s="13">
        <v>0</v>
      </c>
      <c r="G784" s="13">
        <v>0</v>
      </c>
      <c r="H784" s="13">
        <v>0</v>
      </c>
      <c r="I784" s="21">
        <f>E784+F784+G784+H784</f>
        <v>0</v>
      </c>
      <c r="J784" s="18">
        <v>7434</v>
      </c>
      <c r="K784" s="14">
        <f>(I784/J784)*100000</f>
        <v>0</v>
      </c>
      <c r="L784" s="6" t="str">
        <f>IF(K784=0,"Silencioso",IF(AND(K784&gt;0,K784&lt;100),"Baixa",IF(AND(K784&gt;=100,K784&lt;300),"Média",IF(K784&gt;=300,"Alta","Avaliar"))))</f>
        <v>Silencioso</v>
      </c>
      <c r="M784" s="69"/>
      <c r="N784" s="69"/>
      <c r="O784" s="69"/>
      <c r="P784" s="27"/>
      <c r="Q784" s="27"/>
      <c r="R784" s="69"/>
    </row>
    <row r="785" spans="1:18" ht="15.75" x14ac:dyDescent="0.25">
      <c r="A785" s="16">
        <v>781</v>
      </c>
      <c r="B785" s="23">
        <v>316640</v>
      </c>
      <c r="C785" s="56" t="s">
        <v>33</v>
      </c>
      <c r="D785" s="23" t="s">
        <v>790</v>
      </c>
      <c r="E785" s="13">
        <v>0</v>
      </c>
      <c r="F785" s="13">
        <v>0</v>
      </c>
      <c r="G785" s="13">
        <v>0</v>
      </c>
      <c r="H785" s="13">
        <v>0</v>
      </c>
      <c r="I785" s="21">
        <f>E785+F785+G785+H785</f>
        <v>0</v>
      </c>
      <c r="J785" s="18">
        <v>1874</v>
      </c>
      <c r="K785" s="14">
        <f>(I785/J785)*100000</f>
        <v>0</v>
      </c>
      <c r="L785" s="6" t="str">
        <f>IF(K785=0,"Silencioso",IF(AND(K785&gt;0,K785&lt;100),"Baixa",IF(AND(K785&gt;=100,K785&lt;300),"Média",IF(K785&gt;=300,"Alta","Avaliar"))))</f>
        <v>Silencioso</v>
      </c>
      <c r="M785" s="69"/>
      <c r="N785" s="69"/>
      <c r="O785" s="69"/>
      <c r="P785" s="27"/>
      <c r="Q785" s="27"/>
      <c r="R785" s="69"/>
    </row>
    <row r="786" spans="1:18" ht="15.75" x14ac:dyDescent="0.25">
      <c r="A786" s="16">
        <v>782</v>
      </c>
      <c r="B786" s="23">
        <v>316650</v>
      </c>
      <c r="C786" s="56" t="s">
        <v>53</v>
      </c>
      <c r="D786" s="23" t="s">
        <v>791</v>
      </c>
      <c r="E786" s="13">
        <v>0</v>
      </c>
      <c r="F786" s="13">
        <v>0</v>
      </c>
      <c r="G786" s="13">
        <v>0</v>
      </c>
      <c r="H786" s="13">
        <v>0</v>
      </c>
      <c r="I786" s="21">
        <f>E786+F786+G786+H786</f>
        <v>0</v>
      </c>
      <c r="J786" s="18">
        <v>4372</v>
      </c>
      <c r="K786" s="14">
        <f>(I786/J786)*100000</f>
        <v>0</v>
      </c>
      <c r="L786" s="6" t="str">
        <f>IF(K786=0,"Silencioso",IF(AND(K786&gt;0,K786&lt;100),"Baixa",IF(AND(K786&gt;=100,K786&lt;300),"Média",IF(K786&gt;=300,"Alta","Avaliar"))))</f>
        <v>Silencioso</v>
      </c>
      <c r="P786" s="27"/>
      <c r="Q786" s="27"/>
      <c r="R786" s="69"/>
    </row>
    <row r="787" spans="1:18" ht="15.75" x14ac:dyDescent="0.25">
      <c r="A787" s="16">
        <v>783</v>
      </c>
      <c r="B787" s="23">
        <v>316660</v>
      </c>
      <c r="C787" s="56" t="s">
        <v>26</v>
      </c>
      <c r="D787" s="23" t="s">
        <v>792</v>
      </c>
      <c r="E787" s="13">
        <v>0</v>
      </c>
      <c r="F787" s="13">
        <v>0</v>
      </c>
      <c r="G787" s="13">
        <v>0</v>
      </c>
      <c r="H787" s="13">
        <v>0</v>
      </c>
      <c r="I787" s="21">
        <f>E787+F787+G787+H787</f>
        <v>0</v>
      </c>
      <c r="J787" s="18">
        <v>812</v>
      </c>
      <c r="K787" s="14">
        <f>(I787/J787)*100000</f>
        <v>0</v>
      </c>
      <c r="L787" s="6" t="str">
        <f>IF(K787=0,"Silencioso",IF(AND(K787&gt;0,K787&lt;100),"Baixa",IF(AND(K787&gt;=100,K787&lt;300),"Média",IF(K787&gt;=300,"Alta","Avaliar"))))</f>
        <v>Silencioso</v>
      </c>
      <c r="P787" s="27"/>
      <c r="Q787" s="27"/>
      <c r="R787" s="69"/>
    </row>
    <row r="788" spans="1:18" ht="15.75" x14ac:dyDescent="0.25">
      <c r="A788" s="16">
        <v>784</v>
      </c>
      <c r="B788" s="23">
        <v>316680</v>
      </c>
      <c r="C788" s="56" t="s">
        <v>71</v>
      </c>
      <c r="D788" s="23" t="s">
        <v>793</v>
      </c>
      <c r="E788" s="13">
        <v>2</v>
      </c>
      <c r="F788" s="13">
        <v>0</v>
      </c>
      <c r="G788" s="13">
        <v>3</v>
      </c>
      <c r="H788" s="13">
        <v>3</v>
      </c>
      <c r="I788" s="21">
        <f>E788+F788+G788+H788</f>
        <v>8</v>
      </c>
      <c r="J788" s="18">
        <v>11491</v>
      </c>
      <c r="K788" s="14">
        <f>(I788/J788)*100000</f>
        <v>69.619702375772334</v>
      </c>
      <c r="L788" s="6" t="str">
        <f>IF(K788=0,"Silencioso",IF(AND(K788&gt;0,K788&lt;100),"Baixa",IF(AND(K788&gt;=100,K788&lt;300),"Média",IF(K788&gt;=300,"Alta","Avaliar"))))</f>
        <v>Baixa</v>
      </c>
      <c r="P788" s="27"/>
      <c r="Q788" s="27"/>
      <c r="R788" s="69"/>
    </row>
    <row r="789" spans="1:18" ht="15.75" x14ac:dyDescent="0.25">
      <c r="A789" s="16">
        <v>785</v>
      </c>
      <c r="B789" s="23">
        <v>316670</v>
      </c>
      <c r="C789" s="56" t="s">
        <v>28</v>
      </c>
      <c r="D789" s="23" t="s">
        <v>794</v>
      </c>
      <c r="E789" s="13">
        <v>0</v>
      </c>
      <c r="F789" s="13">
        <v>0</v>
      </c>
      <c r="G789" s="13">
        <v>0</v>
      </c>
      <c r="H789" s="13">
        <v>0</v>
      </c>
      <c r="I789" s="21">
        <f>E789+F789+G789+H789</f>
        <v>0</v>
      </c>
      <c r="J789" s="18">
        <v>8809</v>
      </c>
      <c r="K789" s="14">
        <f>(I789/J789)*100000</f>
        <v>0</v>
      </c>
      <c r="L789" s="6" t="str">
        <f>IF(K789=0,"Silencioso",IF(AND(K789&gt;0,K789&lt;100),"Baixa",IF(AND(K789&gt;=100,K789&lt;300),"Média",IF(K789&gt;=300,"Alta","Avaliar"))))</f>
        <v>Silencioso</v>
      </c>
      <c r="P789" s="27"/>
      <c r="Q789" s="27"/>
      <c r="R789" s="69"/>
    </row>
    <row r="790" spans="1:18" ht="15.75" x14ac:dyDescent="0.25">
      <c r="A790" s="16">
        <v>786</v>
      </c>
      <c r="B790" s="23">
        <v>316690</v>
      </c>
      <c r="C790" s="56" t="s">
        <v>40</v>
      </c>
      <c r="D790" s="23" t="s">
        <v>795</v>
      </c>
      <c r="E790" s="13">
        <v>0</v>
      </c>
      <c r="F790" s="13">
        <v>0</v>
      </c>
      <c r="G790" s="13">
        <v>1</v>
      </c>
      <c r="H790" s="13">
        <v>0</v>
      </c>
      <c r="I790" s="21">
        <f>E790+F790+G790+H790</f>
        <v>1</v>
      </c>
      <c r="J790" s="18">
        <v>7812</v>
      </c>
      <c r="K790" s="14">
        <f>(I790/J790)*100000</f>
        <v>12.800819252432156</v>
      </c>
      <c r="L790" s="6" t="str">
        <f>IF(K790=0,"Silencioso",IF(AND(K790&gt;0,K790&lt;100),"Baixa",IF(AND(K790&gt;=100,K790&lt;300),"Média",IF(K790&gt;=300,"Alta","Avaliar"))))</f>
        <v>Baixa</v>
      </c>
      <c r="P790" s="27"/>
      <c r="Q790" s="27"/>
      <c r="R790" s="69"/>
    </row>
    <row r="791" spans="1:18" ht="15.75" x14ac:dyDescent="0.25">
      <c r="A791" s="16">
        <v>787</v>
      </c>
      <c r="B791" s="23">
        <v>316695</v>
      </c>
      <c r="C791" s="56" t="s">
        <v>102</v>
      </c>
      <c r="D791" s="23" t="s">
        <v>796</v>
      </c>
      <c r="E791" s="13">
        <v>0</v>
      </c>
      <c r="F791" s="13">
        <v>0</v>
      </c>
      <c r="G791" s="13">
        <v>0</v>
      </c>
      <c r="H791" s="13">
        <v>0</v>
      </c>
      <c r="I791" s="21">
        <f>E791+F791+G791+H791</f>
        <v>0</v>
      </c>
      <c r="J791" s="18">
        <v>4769</v>
      </c>
      <c r="K791" s="14">
        <f>(I791/J791)*100000</f>
        <v>0</v>
      </c>
      <c r="L791" s="6" t="str">
        <f>IF(K791=0,"Silencioso",IF(AND(K791&gt;0,K791&lt;100),"Baixa",IF(AND(K791&gt;=100,K791&lt;300),"Média",IF(K791&gt;=300,"Alta","Avaliar"))))</f>
        <v>Silencioso</v>
      </c>
      <c r="P791" s="27"/>
      <c r="Q791" s="27"/>
      <c r="R791" s="69"/>
    </row>
    <row r="792" spans="1:18" ht="15.75" x14ac:dyDescent="0.25">
      <c r="A792" s="16">
        <v>788</v>
      </c>
      <c r="B792" s="23">
        <v>316700</v>
      </c>
      <c r="C792" s="56" t="s">
        <v>33</v>
      </c>
      <c r="D792" s="23" t="s">
        <v>797</v>
      </c>
      <c r="E792" s="13">
        <v>0</v>
      </c>
      <c r="F792" s="13">
        <v>0</v>
      </c>
      <c r="G792" s="13">
        <v>0</v>
      </c>
      <c r="H792" s="13">
        <v>0</v>
      </c>
      <c r="I792" s="21">
        <f>E792+F792+G792+H792</f>
        <v>0</v>
      </c>
      <c r="J792" s="18">
        <v>2023</v>
      </c>
      <c r="K792" s="14">
        <f>(I792/J792)*100000</f>
        <v>0</v>
      </c>
      <c r="L792" s="6" t="str">
        <f>IF(K792=0,"Silencioso",IF(AND(K792&gt;0,K792&lt;100),"Baixa",IF(AND(K792&gt;=100,K792&lt;300),"Média",IF(K792&gt;=300,"Alta","Avaliar"))))</f>
        <v>Silencioso</v>
      </c>
      <c r="M792" s="69"/>
      <c r="N792" s="69"/>
      <c r="O792" s="69"/>
      <c r="P792" s="27"/>
      <c r="Q792" s="27"/>
      <c r="R792" s="69"/>
    </row>
    <row r="793" spans="1:18" ht="15.75" x14ac:dyDescent="0.25">
      <c r="A793" s="16">
        <v>789</v>
      </c>
      <c r="B793" s="23">
        <v>316710</v>
      </c>
      <c r="C793" s="56" t="s">
        <v>53</v>
      </c>
      <c r="D793" s="23" t="s">
        <v>798</v>
      </c>
      <c r="E793" s="13">
        <v>0</v>
      </c>
      <c r="F793" s="13">
        <v>0</v>
      </c>
      <c r="G793" s="13">
        <v>0</v>
      </c>
      <c r="H793" s="13">
        <v>0</v>
      </c>
      <c r="I793" s="21">
        <f>E793+F793+G793+H793</f>
        <v>0</v>
      </c>
      <c r="J793" s="18">
        <v>21435</v>
      </c>
      <c r="K793" s="14">
        <f>(I793/J793)*100000</f>
        <v>0</v>
      </c>
      <c r="L793" s="6" t="str">
        <f>IF(K793=0,"Silencioso",IF(AND(K793&gt;0,K793&lt;100),"Baixa",IF(AND(K793&gt;=100,K793&lt;300),"Média",IF(K793&gt;=300,"Alta","Avaliar"))))</f>
        <v>Silencioso</v>
      </c>
      <c r="P793" s="27"/>
      <c r="Q793" s="27"/>
      <c r="R793" s="69"/>
    </row>
    <row r="794" spans="1:18" ht="15.75" x14ac:dyDescent="0.25">
      <c r="A794" s="16">
        <v>790</v>
      </c>
      <c r="B794" s="23">
        <v>316720</v>
      </c>
      <c r="C794" s="56" t="s">
        <v>11</v>
      </c>
      <c r="D794" s="23" t="s">
        <v>11</v>
      </c>
      <c r="E794" s="13">
        <v>18</v>
      </c>
      <c r="F794" s="13">
        <v>9</v>
      </c>
      <c r="G794" s="13">
        <v>19</v>
      </c>
      <c r="H794" s="13">
        <v>16</v>
      </c>
      <c r="I794" s="21">
        <f>E794+F794+G794+H794</f>
        <v>62</v>
      </c>
      <c r="J794" s="18">
        <v>236228</v>
      </c>
      <c r="K794" s="14">
        <f>(I794/J794)*100000</f>
        <v>26.245830299541122</v>
      </c>
      <c r="L794" s="6" t="str">
        <f>IF(K794=0,"Silencioso",IF(AND(K794&gt;0,K794&lt;100),"Baixa",IF(AND(K794&gt;=100,K794&lt;300),"Média",IF(K794&gt;=300,"Alta","Avaliar"))))</f>
        <v>Baixa</v>
      </c>
      <c r="P794" s="27"/>
      <c r="Q794" s="27"/>
      <c r="R794" s="69"/>
    </row>
    <row r="795" spans="1:18" ht="15.75" x14ac:dyDescent="0.25">
      <c r="A795" s="16">
        <v>791</v>
      </c>
      <c r="B795" s="23">
        <v>316555</v>
      </c>
      <c r="C795" s="56" t="s">
        <v>28</v>
      </c>
      <c r="D795" s="23" t="s">
        <v>799</v>
      </c>
      <c r="E795" s="13">
        <v>0</v>
      </c>
      <c r="F795" s="13">
        <v>0</v>
      </c>
      <c r="G795" s="13">
        <v>0</v>
      </c>
      <c r="H795" s="13">
        <v>0</v>
      </c>
      <c r="I795" s="21">
        <f>E795+F795+G795+H795</f>
        <v>0</v>
      </c>
      <c r="J795" s="18">
        <v>12060</v>
      </c>
      <c r="K795" s="14">
        <f>(I795/J795)*100000</f>
        <v>0</v>
      </c>
      <c r="L795" s="6" t="str">
        <f>IF(K795=0,"Silencioso",IF(AND(K795&gt;0,K795&lt;100),"Baixa",IF(AND(K795&gt;=100,K795&lt;300),"Média",IF(K795&gt;=300,"Alta","Avaliar"))))</f>
        <v>Silencioso</v>
      </c>
      <c r="P795" s="27"/>
      <c r="Q795" s="27"/>
      <c r="R795" s="69"/>
    </row>
    <row r="796" spans="1:18" ht="15.75" x14ac:dyDescent="0.25">
      <c r="A796" s="16">
        <v>792</v>
      </c>
      <c r="B796" s="23">
        <v>316730</v>
      </c>
      <c r="C796" s="56" t="s">
        <v>62</v>
      </c>
      <c r="D796" s="23" t="s">
        <v>800</v>
      </c>
      <c r="E796" s="13">
        <v>0</v>
      </c>
      <c r="F796" s="13">
        <v>0</v>
      </c>
      <c r="G796" s="13">
        <v>0</v>
      </c>
      <c r="H796" s="13">
        <v>0</v>
      </c>
      <c r="I796" s="21">
        <f>E796+F796+G796+H796</f>
        <v>0</v>
      </c>
      <c r="J796" s="18">
        <v>2292</v>
      </c>
      <c r="K796" s="14">
        <f>(I796/J796)*100000</f>
        <v>0</v>
      </c>
      <c r="L796" s="6" t="str">
        <f>IF(K796=0,"Silencioso",IF(AND(K796&gt;0,K796&lt;100),"Baixa",IF(AND(K796&gt;=100,K796&lt;300),"Média",IF(K796&gt;=300,"Alta","Avaliar"))))</f>
        <v>Silencioso</v>
      </c>
      <c r="P796" s="27"/>
      <c r="Q796" s="27"/>
      <c r="R796" s="69"/>
    </row>
    <row r="797" spans="1:18" ht="15.75" x14ac:dyDescent="0.25">
      <c r="A797" s="16">
        <v>793</v>
      </c>
      <c r="B797" s="23">
        <v>316740</v>
      </c>
      <c r="C797" s="56" t="s">
        <v>36</v>
      </c>
      <c r="D797" s="23" t="s">
        <v>801</v>
      </c>
      <c r="E797" s="13">
        <v>0</v>
      </c>
      <c r="F797" s="13">
        <v>0</v>
      </c>
      <c r="G797" s="13">
        <v>0</v>
      </c>
      <c r="H797" s="13">
        <v>0</v>
      </c>
      <c r="I797" s="21">
        <f>E797+F797+G797+H797</f>
        <v>0</v>
      </c>
      <c r="J797" s="18">
        <v>6314</v>
      </c>
      <c r="K797" s="14">
        <f>(I797/J797)*100000</f>
        <v>0</v>
      </c>
      <c r="L797" s="6" t="str">
        <f>IF(K797=0,"Silencioso",IF(AND(K797&gt;0,K797&lt;100),"Baixa",IF(AND(K797&gt;=100,K797&lt;300),"Média",IF(K797&gt;=300,"Alta","Avaliar"))))</f>
        <v>Silencioso</v>
      </c>
      <c r="P797" s="27"/>
      <c r="Q797" s="27"/>
      <c r="R797" s="69"/>
    </row>
    <row r="798" spans="1:18" ht="15.75" x14ac:dyDescent="0.25">
      <c r="A798" s="16">
        <v>794</v>
      </c>
      <c r="B798" s="23">
        <v>316750</v>
      </c>
      <c r="C798" s="56" t="s">
        <v>57</v>
      </c>
      <c r="D798" s="23" t="s">
        <v>802</v>
      </c>
      <c r="E798" s="13">
        <v>0</v>
      </c>
      <c r="F798" s="13">
        <v>0</v>
      </c>
      <c r="G798" s="13">
        <v>0</v>
      </c>
      <c r="H798" s="13">
        <v>0</v>
      </c>
      <c r="I798" s="21">
        <f>E798+F798+G798+H798</f>
        <v>0</v>
      </c>
      <c r="J798" s="18">
        <v>2651</v>
      </c>
      <c r="K798" s="14">
        <f>(I798/J798)*100000</f>
        <v>0</v>
      </c>
      <c r="L798" s="6" t="str">
        <f>IF(K798=0,"Silencioso",IF(AND(K798&gt;0,K798&lt;100),"Baixa",IF(AND(K798&gt;=100,K798&lt;300),"Média",IF(K798&gt;=300,"Alta","Avaliar"))))</f>
        <v>Silencioso</v>
      </c>
      <c r="P798" s="27"/>
      <c r="Q798" s="27"/>
      <c r="R798" s="69"/>
    </row>
    <row r="799" spans="1:18" ht="15.75" x14ac:dyDescent="0.25">
      <c r="A799" s="16">
        <v>795</v>
      </c>
      <c r="B799" s="23">
        <v>316760</v>
      </c>
      <c r="C799" s="56" t="s">
        <v>14</v>
      </c>
      <c r="D799" s="23" t="s">
        <v>803</v>
      </c>
      <c r="E799" s="13">
        <v>0</v>
      </c>
      <c r="F799" s="13">
        <v>0</v>
      </c>
      <c r="G799" s="13">
        <v>1</v>
      </c>
      <c r="H799" s="13">
        <v>0</v>
      </c>
      <c r="I799" s="21">
        <f>E799+F799+G799+H799</f>
        <v>1</v>
      </c>
      <c r="J799" s="18">
        <v>19633</v>
      </c>
      <c r="K799" s="14">
        <f>(I799/J799)*100000</f>
        <v>5.093465084296847</v>
      </c>
      <c r="L799" s="6" t="str">
        <f>IF(K799=0,"Silencioso",IF(AND(K799&gt;0,K799&lt;100),"Baixa",IF(AND(K799&gt;=100,K799&lt;300),"Média",IF(K799&gt;=300,"Alta","Avaliar"))))</f>
        <v>Baixa</v>
      </c>
      <c r="P799" s="27"/>
      <c r="Q799" s="27"/>
      <c r="R799" s="69"/>
    </row>
    <row r="800" spans="1:18" ht="15.75" x14ac:dyDescent="0.25">
      <c r="A800" s="16">
        <v>796</v>
      </c>
      <c r="B800" s="23">
        <v>316770</v>
      </c>
      <c r="C800" s="56" t="s">
        <v>22</v>
      </c>
      <c r="D800" s="23" t="s">
        <v>804</v>
      </c>
      <c r="E800" s="13">
        <v>0</v>
      </c>
      <c r="F800" s="13">
        <v>0</v>
      </c>
      <c r="G800" s="13">
        <v>0</v>
      </c>
      <c r="H800" s="13">
        <v>0</v>
      </c>
      <c r="I800" s="21">
        <f>E800+F800+G800+H800</f>
        <v>0</v>
      </c>
      <c r="J800" s="18">
        <v>5791</v>
      </c>
      <c r="K800" s="14">
        <f>(I800/J800)*100000</f>
        <v>0</v>
      </c>
      <c r="L800" s="6" t="str">
        <f>IF(K800=0,"Silencioso",IF(AND(K800&gt;0,K800&lt;100),"Baixa",IF(AND(K800&gt;=100,K800&lt;300),"Média",IF(K800&gt;=300,"Alta","Avaliar"))))</f>
        <v>Silencioso</v>
      </c>
      <c r="P800" s="27"/>
      <c r="Q800" s="27"/>
      <c r="R800" s="69"/>
    </row>
    <row r="801" spans="1:18" ht="15.75" x14ac:dyDescent="0.25">
      <c r="A801" s="16">
        <v>797</v>
      </c>
      <c r="B801" s="23">
        <v>316780</v>
      </c>
      <c r="C801" s="56" t="s">
        <v>33</v>
      </c>
      <c r="D801" s="23" t="s">
        <v>805</v>
      </c>
      <c r="E801" s="13">
        <v>0</v>
      </c>
      <c r="F801" s="13">
        <v>0</v>
      </c>
      <c r="G801" s="13">
        <v>0</v>
      </c>
      <c r="H801" s="13">
        <v>0</v>
      </c>
      <c r="I801" s="21">
        <f>E801+F801+G801+H801</f>
        <v>0</v>
      </c>
      <c r="J801" s="18">
        <v>6131</v>
      </c>
      <c r="K801" s="14">
        <f>(I801/J801)*100000</f>
        <v>0</v>
      </c>
      <c r="L801" s="6" t="str">
        <f>IF(K801=0,"Silencioso",IF(AND(K801&gt;0,K801&lt;100),"Baixa",IF(AND(K801&gt;=100,K801&lt;300),"Média",IF(K801&gt;=300,"Alta","Avaliar"))))</f>
        <v>Silencioso</v>
      </c>
      <c r="M801" s="56"/>
      <c r="N801" s="56"/>
      <c r="O801" s="56"/>
      <c r="P801" s="27"/>
      <c r="Q801" s="27"/>
      <c r="R801" s="69"/>
    </row>
    <row r="802" spans="1:18" ht="15.75" x14ac:dyDescent="0.25">
      <c r="A802" s="16">
        <v>798</v>
      </c>
      <c r="B802" s="23">
        <v>316790</v>
      </c>
      <c r="C802" s="56" t="s">
        <v>62</v>
      </c>
      <c r="D802" s="23" t="s">
        <v>806</v>
      </c>
      <c r="E802" s="13">
        <v>3</v>
      </c>
      <c r="F802" s="13">
        <v>6</v>
      </c>
      <c r="G802" s="13">
        <v>14</v>
      </c>
      <c r="H802" s="13">
        <v>23</v>
      </c>
      <c r="I802" s="21">
        <f>E802+F802+G802+H802</f>
        <v>46</v>
      </c>
      <c r="J802" s="18">
        <v>3963</v>
      </c>
      <c r="K802" s="14">
        <f>(I802/J802)*100000</f>
        <v>1160.73681554378</v>
      </c>
      <c r="L802" s="6" t="str">
        <f>IF(K802=0,"Silencioso",IF(AND(K802&gt;0,K802&lt;100),"Baixa",IF(AND(K802&gt;=100,K802&lt;300),"Média",IF(K802&gt;=300,"Alta","Avaliar"))))</f>
        <v>Alta</v>
      </c>
      <c r="P802" s="27"/>
      <c r="Q802" s="80"/>
      <c r="R802" s="69"/>
    </row>
    <row r="803" spans="1:18" ht="15.75" x14ac:dyDescent="0.25">
      <c r="A803" s="16">
        <v>799</v>
      </c>
      <c r="B803" s="23">
        <v>316800</v>
      </c>
      <c r="C803" s="56" t="s">
        <v>102</v>
      </c>
      <c r="D803" s="23" t="s">
        <v>807</v>
      </c>
      <c r="E803" s="13">
        <v>2</v>
      </c>
      <c r="F803" s="13">
        <v>6</v>
      </c>
      <c r="G803" s="13">
        <v>1</v>
      </c>
      <c r="H803" s="13">
        <v>0</v>
      </c>
      <c r="I803" s="21">
        <f>E803+F803+G803+H803</f>
        <v>9</v>
      </c>
      <c r="J803" s="18">
        <v>33824</v>
      </c>
      <c r="K803" s="14">
        <f>(I803/J803)*100000</f>
        <v>26.608325449385056</v>
      </c>
      <c r="L803" s="6" t="str">
        <f>IF(K803=0,"Silencioso",IF(AND(K803&gt;0,K803&lt;100),"Baixa",IF(AND(K803&gt;=100,K803&lt;300),"Média",IF(K803&gt;=300,"Alta","Avaliar"))))</f>
        <v>Baixa</v>
      </c>
      <c r="M803" s="56"/>
      <c r="N803" s="56"/>
      <c r="O803" s="56"/>
      <c r="P803" s="27"/>
      <c r="Q803" s="27"/>
      <c r="R803" s="69"/>
    </row>
    <row r="804" spans="1:18" ht="15.75" x14ac:dyDescent="0.25">
      <c r="A804" s="16">
        <v>800</v>
      </c>
      <c r="B804" s="23">
        <v>316805</v>
      </c>
      <c r="C804" s="56" t="s">
        <v>14</v>
      </c>
      <c r="D804" s="23" t="s">
        <v>808</v>
      </c>
      <c r="E804" s="13">
        <v>0</v>
      </c>
      <c r="F804" s="13">
        <v>0</v>
      </c>
      <c r="G804" s="13">
        <v>0</v>
      </c>
      <c r="H804" s="13">
        <v>0</v>
      </c>
      <c r="I804" s="21">
        <f>E804+F804+G804+H804</f>
        <v>0</v>
      </c>
      <c r="J804" s="18">
        <v>3196</v>
      </c>
      <c r="K804" s="14">
        <f>(I804/J804)*100000</f>
        <v>0</v>
      </c>
      <c r="L804" s="6" t="str">
        <f>IF(K804=0,"Silencioso",IF(AND(K804&gt;0,K804&lt;100),"Baixa",IF(AND(K804&gt;=100,K804&lt;300),"Média",IF(K804&gt;=300,"Alta","Avaliar"))))</f>
        <v>Silencioso</v>
      </c>
      <c r="P804" s="27"/>
      <c r="Q804" s="27"/>
      <c r="R804" s="69"/>
    </row>
    <row r="805" spans="1:18" ht="15.75" x14ac:dyDescent="0.25">
      <c r="A805" s="16">
        <v>801</v>
      </c>
      <c r="B805" s="23">
        <v>316810</v>
      </c>
      <c r="C805" s="56" t="s">
        <v>24</v>
      </c>
      <c r="D805" s="23" t="s">
        <v>809</v>
      </c>
      <c r="E805" s="13">
        <v>0</v>
      </c>
      <c r="F805" s="13">
        <v>0</v>
      </c>
      <c r="G805" s="13">
        <v>0</v>
      </c>
      <c r="H805" s="13">
        <v>0</v>
      </c>
      <c r="I805" s="21">
        <f>E805+F805+G805+H805</f>
        <v>0</v>
      </c>
      <c r="J805" s="18">
        <v>4650</v>
      </c>
      <c r="K805" s="14">
        <f>(I805/J805)*100000</f>
        <v>0</v>
      </c>
      <c r="L805" s="6" t="str">
        <f>IF(K805=0,"Silencioso",IF(AND(K805&gt;0,K805&lt;100),"Baixa",IF(AND(K805&gt;=100,K805&lt;300),"Média",IF(K805&gt;=300,"Alta","Avaliar"))))</f>
        <v>Silencioso</v>
      </c>
      <c r="P805" s="27"/>
      <c r="Q805" s="27"/>
      <c r="R805" s="69"/>
    </row>
    <row r="806" spans="1:18" ht="15.75" x14ac:dyDescent="0.25">
      <c r="A806" s="16">
        <v>802</v>
      </c>
      <c r="B806" s="23">
        <v>316820</v>
      </c>
      <c r="C806" s="56" t="s">
        <v>26</v>
      </c>
      <c r="D806" s="23" t="s">
        <v>810</v>
      </c>
      <c r="E806" s="13">
        <v>0</v>
      </c>
      <c r="F806" s="13">
        <v>0</v>
      </c>
      <c r="G806" s="13">
        <v>0</v>
      </c>
      <c r="H806" s="13">
        <v>0</v>
      </c>
      <c r="I806" s="21">
        <f>E806+F806+G806+H806</f>
        <v>0</v>
      </c>
      <c r="J806" s="18">
        <v>1921</v>
      </c>
      <c r="K806" s="14">
        <f>(I806/J806)*100000</f>
        <v>0</v>
      </c>
      <c r="L806" s="6" t="str">
        <f>IF(K806=0,"Silencioso",IF(AND(K806&gt;0,K806&lt;100),"Baixa",IF(AND(K806&gt;=100,K806&lt;300),"Média",IF(K806&gt;=300,"Alta","Avaliar"))))</f>
        <v>Silencioso</v>
      </c>
      <c r="M806" s="56"/>
      <c r="N806" s="56"/>
      <c r="O806" s="56"/>
      <c r="P806" s="27"/>
      <c r="Q806" s="27"/>
      <c r="R806" s="69"/>
    </row>
    <row r="807" spans="1:18" ht="15.75" x14ac:dyDescent="0.25">
      <c r="A807" s="16">
        <v>803</v>
      </c>
      <c r="B807" s="23">
        <v>316830</v>
      </c>
      <c r="C807" s="56" t="s">
        <v>98</v>
      </c>
      <c r="D807" s="23" t="s">
        <v>811</v>
      </c>
      <c r="E807" s="13">
        <v>0</v>
      </c>
      <c r="F807" s="13">
        <v>0</v>
      </c>
      <c r="G807" s="13">
        <v>0</v>
      </c>
      <c r="H807" s="13">
        <v>0</v>
      </c>
      <c r="I807" s="21">
        <f>E807+F807+G807+H807</f>
        <v>0</v>
      </c>
      <c r="J807" s="18">
        <v>4075</v>
      </c>
      <c r="K807" s="14">
        <f>(I807/J807)*100000</f>
        <v>0</v>
      </c>
      <c r="L807" s="6" t="str">
        <f>IF(K807=0,"Silencioso",IF(AND(K807&gt;0,K807&lt;100),"Baixa",IF(AND(K807&gt;=100,K807&lt;300),"Média",IF(K807&gt;=300,"Alta","Avaliar"))))</f>
        <v>Silencioso</v>
      </c>
      <c r="P807" s="27"/>
      <c r="Q807" s="27"/>
      <c r="R807" s="69"/>
    </row>
    <row r="808" spans="1:18" ht="15.75" x14ac:dyDescent="0.25">
      <c r="A808" s="16">
        <v>804</v>
      </c>
      <c r="B808" s="23">
        <v>316840</v>
      </c>
      <c r="C808" s="56" t="s">
        <v>22</v>
      </c>
      <c r="D808" s="23" t="s">
        <v>812</v>
      </c>
      <c r="E808" s="13">
        <v>0</v>
      </c>
      <c r="F808" s="13">
        <v>2</v>
      </c>
      <c r="G808" s="13">
        <v>0</v>
      </c>
      <c r="H808" s="13">
        <v>0</v>
      </c>
      <c r="I808" s="21">
        <f>E808+F808+G808+H808</f>
        <v>2</v>
      </c>
      <c r="J808" s="18">
        <v>14667</v>
      </c>
      <c r="K808" s="14">
        <f>(I808/J808)*100000</f>
        <v>13.636053726051681</v>
      </c>
      <c r="L808" s="6" t="str">
        <f>IF(K808=0,"Silencioso",IF(AND(K808&gt;0,K808&lt;100),"Baixa",IF(AND(K808&gt;=100,K808&lt;300),"Média",IF(K808&gt;=300,"Alta","Avaliar"))))</f>
        <v>Baixa</v>
      </c>
      <c r="P808" s="27"/>
      <c r="Q808" s="27"/>
      <c r="R808" s="69"/>
    </row>
    <row r="809" spans="1:18" ht="15.75" x14ac:dyDescent="0.25">
      <c r="A809" s="16">
        <v>805</v>
      </c>
      <c r="B809" s="23">
        <v>316850</v>
      </c>
      <c r="C809" s="56" t="s">
        <v>17</v>
      </c>
      <c r="D809" s="23" t="s">
        <v>813</v>
      </c>
      <c r="E809" s="13">
        <v>1</v>
      </c>
      <c r="F809" s="13">
        <v>1</v>
      </c>
      <c r="G809" s="13">
        <v>0</v>
      </c>
      <c r="H809" s="13">
        <v>0</v>
      </c>
      <c r="I809" s="21">
        <f>E809+F809+G809+H809</f>
        <v>2</v>
      </c>
      <c r="J809" s="18">
        <v>11836</v>
      </c>
      <c r="K809" s="14">
        <f>(I809/J809)*100000</f>
        <v>16.897600540723214</v>
      </c>
      <c r="L809" s="6" t="str">
        <f>IF(K809=0,"Silencioso",IF(AND(K809&gt;0,K809&lt;100),"Baixa",IF(AND(K809&gt;=100,K809&lt;300),"Média",IF(K809&gt;=300,"Alta","Avaliar"))))</f>
        <v>Baixa</v>
      </c>
      <c r="P809" s="27"/>
      <c r="Q809" s="27"/>
      <c r="R809" s="69"/>
    </row>
    <row r="810" spans="1:18" ht="15.75" x14ac:dyDescent="0.25">
      <c r="A810" s="16">
        <v>806</v>
      </c>
      <c r="B810" s="23">
        <v>316860</v>
      </c>
      <c r="C810" s="56" t="s">
        <v>28</v>
      </c>
      <c r="D810" s="23" t="s">
        <v>28</v>
      </c>
      <c r="E810" s="13">
        <v>3</v>
      </c>
      <c r="F810" s="13">
        <v>1</v>
      </c>
      <c r="G810" s="13">
        <v>0</v>
      </c>
      <c r="H810" s="13">
        <v>3</v>
      </c>
      <c r="I810" s="21">
        <f>E810+F810+G810+H810</f>
        <v>7</v>
      </c>
      <c r="J810" s="18">
        <v>141934</v>
      </c>
      <c r="K810" s="14">
        <f>(I810/J810)*100000</f>
        <v>4.9318697422745785</v>
      </c>
      <c r="L810" s="6" t="str">
        <f>IF(K810=0,"Silencioso",IF(AND(K810&gt;0,K810&lt;100),"Baixa",IF(AND(K810&gt;=100,K810&lt;300),"Média",IF(K810&gt;=300,"Alta","Avaliar"))))</f>
        <v>Baixa</v>
      </c>
      <c r="M810" s="69"/>
      <c r="N810" s="69"/>
      <c r="O810" s="69"/>
      <c r="P810" s="27"/>
      <c r="Q810" s="27"/>
      <c r="R810" s="69"/>
    </row>
    <row r="811" spans="1:18" ht="15.75" x14ac:dyDescent="0.25">
      <c r="A811" s="16">
        <v>807</v>
      </c>
      <c r="B811" s="23">
        <v>316870</v>
      </c>
      <c r="C811" s="56" t="s">
        <v>20</v>
      </c>
      <c r="D811" s="23" t="s">
        <v>814</v>
      </c>
      <c r="E811" s="13">
        <v>7</v>
      </c>
      <c r="F811" s="13">
        <v>8</v>
      </c>
      <c r="G811" s="13">
        <v>10</v>
      </c>
      <c r="H811" s="13">
        <v>1</v>
      </c>
      <c r="I811" s="21">
        <f>E811+F811+G811+H811</f>
        <v>26</v>
      </c>
      <c r="J811" s="18">
        <v>88931</v>
      </c>
      <c r="K811" s="14">
        <f>(I811/J811)*100000</f>
        <v>29.23614937423396</v>
      </c>
      <c r="L811" s="6" t="str">
        <f>IF(K811=0,"Silencioso",IF(AND(K811&gt;0,K811&lt;100),"Baixa",IF(AND(K811&gt;=100,K811&lt;300),"Média",IF(K811&gt;=300,"Alta","Avaliar"))))</f>
        <v>Baixa</v>
      </c>
      <c r="P811" s="27"/>
      <c r="Q811" s="27"/>
      <c r="R811" s="69"/>
    </row>
    <row r="812" spans="1:18" ht="15.75" x14ac:dyDescent="0.25">
      <c r="A812" s="16">
        <v>808</v>
      </c>
      <c r="B812" s="23">
        <v>316880</v>
      </c>
      <c r="C812" s="56" t="s">
        <v>94</v>
      </c>
      <c r="D812" s="23" t="s">
        <v>815</v>
      </c>
      <c r="E812" s="13">
        <v>0</v>
      </c>
      <c r="F812" s="13">
        <v>0</v>
      </c>
      <c r="G812" s="13">
        <v>0</v>
      </c>
      <c r="H812" s="13">
        <v>2</v>
      </c>
      <c r="I812" s="21">
        <f>E812+F812+G812+H812</f>
        <v>2</v>
      </c>
      <c r="J812" s="18">
        <v>7807</v>
      </c>
      <c r="K812" s="14">
        <f>(I812/J812)*100000</f>
        <v>25.618035096708081</v>
      </c>
      <c r="L812" s="6" t="str">
        <f>IF(K812=0,"Silencioso",IF(AND(K812&gt;0,K812&lt;100),"Baixa",IF(AND(K812&gt;=100,K812&lt;300),"Média",IF(K812&gt;=300,"Alta","Avaliar"))))</f>
        <v>Baixa</v>
      </c>
      <c r="M812" s="69"/>
      <c r="N812" s="69"/>
      <c r="O812" s="69"/>
      <c r="P812" s="27"/>
      <c r="Q812" s="27"/>
      <c r="R812" s="69"/>
    </row>
    <row r="813" spans="1:18" ht="15.75" x14ac:dyDescent="0.25">
      <c r="A813" s="16">
        <v>809</v>
      </c>
      <c r="B813" s="23">
        <v>316890</v>
      </c>
      <c r="C813" s="56" t="s">
        <v>71</v>
      </c>
      <c r="D813" s="23" t="s">
        <v>816</v>
      </c>
      <c r="E813" s="13">
        <v>2</v>
      </c>
      <c r="F813" s="13">
        <v>1</v>
      </c>
      <c r="G813" s="13">
        <v>0</v>
      </c>
      <c r="H813" s="13">
        <v>0</v>
      </c>
      <c r="I813" s="21">
        <f>E813+F813+G813+H813</f>
        <v>3</v>
      </c>
      <c r="J813" s="18">
        <v>6795</v>
      </c>
      <c r="K813" s="14">
        <f>(I813/J813)*100000</f>
        <v>44.150110375275936</v>
      </c>
      <c r="L813" s="6" t="str">
        <f>IF(K813=0,"Silencioso",IF(AND(K813&gt;0,K813&lt;100),"Baixa",IF(AND(K813&gt;=100,K813&lt;300),"Média",IF(K813&gt;=300,"Alta","Avaliar"))))</f>
        <v>Baixa</v>
      </c>
      <c r="P813" s="27"/>
      <c r="Q813" s="27"/>
      <c r="R813" s="69"/>
    </row>
    <row r="814" spans="1:18" ht="15.75" x14ac:dyDescent="0.25">
      <c r="A814" s="16">
        <v>810</v>
      </c>
      <c r="B814" s="23">
        <v>316900</v>
      </c>
      <c r="C814" s="56" t="s">
        <v>62</v>
      </c>
      <c r="D814" s="23" t="s">
        <v>817</v>
      </c>
      <c r="E814" s="13">
        <v>4</v>
      </c>
      <c r="F814" s="13">
        <v>4</v>
      </c>
      <c r="G814" s="13">
        <v>1</v>
      </c>
      <c r="H814" s="13">
        <v>3</v>
      </c>
      <c r="I814" s="21">
        <f>E814+F814+G814+H814</f>
        <v>12</v>
      </c>
      <c r="J814" s="18">
        <v>16766</v>
      </c>
      <c r="K814" s="14">
        <f>(I814/J814)*100000</f>
        <v>71.573422402481214</v>
      </c>
      <c r="L814" s="6" t="str">
        <f>IF(K814=0,"Silencioso",IF(AND(K814&gt;0,K814&lt;100),"Baixa",IF(AND(K814&gt;=100,K814&lt;300),"Média",IF(K814&gt;=300,"Alta","Avaliar"))))</f>
        <v>Baixa</v>
      </c>
      <c r="M814" s="56"/>
      <c r="N814" s="56"/>
      <c r="O814" s="56"/>
      <c r="P814" s="27"/>
      <c r="Q814" s="27"/>
      <c r="R814" s="69"/>
    </row>
    <row r="815" spans="1:18" ht="15.75" x14ac:dyDescent="0.25">
      <c r="A815" s="16">
        <v>811</v>
      </c>
      <c r="B815" s="23">
        <v>316905</v>
      </c>
      <c r="C815" s="56" t="s">
        <v>36</v>
      </c>
      <c r="D815" s="23" t="s">
        <v>818</v>
      </c>
      <c r="E815" s="13">
        <v>0</v>
      </c>
      <c r="F815" s="13">
        <v>0</v>
      </c>
      <c r="G815" s="13">
        <v>0</v>
      </c>
      <c r="H815" s="13">
        <v>0</v>
      </c>
      <c r="I815" s="21">
        <f>E815+F815+G815+H815</f>
        <v>0</v>
      </c>
      <c r="J815" s="18">
        <v>4147</v>
      </c>
      <c r="K815" s="14">
        <f>(I815/J815)*100000</f>
        <v>0</v>
      </c>
      <c r="L815" s="6" t="str">
        <f>IF(K815=0,"Silencioso",IF(AND(K815&gt;0,K815&lt;100),"Baixa",IF(AND(K815&gt;=100,K815&lt;300),"Média",IF(K815&gt;=300,"Alta","Avaliar"))))</f>
        <v>Silencioso</v>
      </c>
      <c r="P815" s="27"/>
      <c r="Q815" s="27"/>
      <c r="R815" s="69"/>
    </row>
    <row r="816" spans="1:18" ht="15.75" x14ac:dyDescent="0.25">
      <c r="A816" s="16">
        <v>812</v>
      </c>
      <c r="B816" s="23">
        <v>316910</v>
      </c>
      <c r="C816" s="56" t="s">
        <v>36</v>
      </c>
      <c r="D816" s="23" t="s">
        <v>819</v>
      </c>
      <c r="E816" s="13">
        <v>0</v>
      </c>
      <c r="F816" s="13">
        <v>0</v>
      </c>
      <c r="G816" s="13">
        <v>0</v>
      </c>
      <c r="H816" s="13">
        <v>0</v>
      </c>
      <c r="I816" s="21">
        <f>E816+F816+G816+H816</f>
        <v>0</v>
      </c>
      <c r="J816" s="18">
        <v>6232</v>
      </c>
      <c r="K816" s="14">
        <f>(I816/J816)*100000</f>
        <v>0</v>
      </c>
      <c r="L816" s="6" t="str">
        <f>IF(K816=0,"Silencioso",IF(AND(K816&gt;0,K816&lt;100),"Baixa",IF(AND(K816&gt;=100,K816&lt;300),"Média",IF(K816&gt;=300,"Alta","Avaliar"))))</f>
        <v>Silencioso</v>
      </c>
      <c r="P816" s="27"/>
      <c r="Q816" s="27"/>
      <c r="R816" s="69"/>
    </row>
    <row r="817" spans="1:18" ht="15.75" x14ac:dyDescent="0.25">
      <c r="A817" s="16">
        <v>813</v>
      </c>
      <c r="B817" s="23">
        <v>316920</v>
      </c>
      <c r="C817" s="56" t="s">
        <v>14</v>
      </c>
      <c r="D817" s="23" t="s">
        <v>820</v>
      </c>
      <c r="E817" s="13">
        <v>0</v>
      </c>
      <c r="F817" s="13">
        <v>1</v>
      </c>
      <c r="G817" s="13">
        <v>1</v>
      </c>
      <c r="H817" s="13">
        <v>0</v>
      </c>
      <c r="I817" s="21">
        <f>E817+F817+G817+H817</f>
        <v>2</v>
      </c>
      <c r="J817" s="18">
        <v>8772</v>
      </c>
      <c r="K817" s="14">
        <f>(I817/J817)*100000</f>
        <v>22.799817601459189</v>
      </c>
      <c r="L817" s="6" t="str">
        <f>IF(K817=0,"Silencioso",IF(AND(K817&gt;0,K817&lt;100),"Baixa",IF(AND(K817&gt;=100,K817&lt;300),"Média",IF(K817&gt;=300,"Alta","Avaliar"))))</f>
        <v>Baixa</v>
      </c>
      <c r="P817" s="27"/>
      <c r="Q817" s="27"/>
      <c r="R817" s="69"/>
    </row>
    <row r="818" spans="1:18" ht="15.75" x14ac:dyDescent="0.25">
      <c r="A818" s="16">
        <v>814</v>
      </c>
      <c r="B818" s="23">
        <v>316930</v>
      </c>
      <c r="C818" s="56" t="s">
        <v>33</v>
      </c>
      <c r="D818" s="23" t="s">
        <v>821</v>
      </c>
      <c r="E818" s="13">
        <v>0</v>
      </c>
      <c r="F818" s="13">
        <v>1</v>
      </c>
      <c r="G818" s="13">
        <v>0</v>
      </c>
      <c r="H818" s="13">
        <v>0</v>
      </c>
      <c r="I818" s="21">
        <f>E818+F818+G818+H818</f>
        <v>1</v>
      </c>
      <c r="J818" s="18">
        <v>78999</v>
      </c>
      <c r="K818" s="14">
        <f>(I818/J818)*100000</f>
        <v>1.2658388080861782</v>
      </c>
      <c r="L818" s="6" t="str">
        <f>IF(K818=0,"Silencioso",IF(AND(K818&gt;0,K818&lt;100),"Baixa",IF(AND(K818&gt;=100,K818&lt;300),"Média",IF(K818&gt;=300,"Alta","Avaliar"))))</f>
        <v>Baixa</v>
      </c>
      <c r="P818" s="27"/>
      <c r="Q818" s="27"/>
      <c r="R818" s="69"/>
    </row>
    <row r="819" spans="1:18" ht="15.75" x14ac:dyDescent="0.25">
      <c r="A819" s="16">
        <v>815</v>
      </c>
      <c r="B819" s="23">
        <v>316935</v>
      </c>
      <c r="C819" s="56" t="s">
        <v>11</v>
      </c>
      <c r="D819" s="23" t="s">
        <v>822</v>
      </c>
      <c r="E819" s="13">
        <v>50</v>
      </c>
      <c r="F819" s="13">
        <v>52</v>
      </c>
      <c r="G819" s="13">
        <v>21</v>
      </c>
      <c r="H819" s="13">
        <v>3</v>
      </c>
      <c r="I819" s="21">
        <f>E819+F819+G819+H819</f>
        <v>126</v>
      </c>
      <c r="J819" s="18">
        <v>31687</v>
      </c>
      <c r="K819" s="14">
        <f>(I819/J819)*100000</f>
        <v>397.63941048379456</v>
      </c>
      <c r="L819" s="6" t="str">
        <f>IF(K819=0,"Silencioso",IF(AND(K819&gt;0,K819&lt;100),"Baixa",IF(AND(K819&gt;=100,K819&lt;300),"Média",IF(K819&gt;=300,"Alta","Avaliar"))))</f>
        <v>Alta</v>
      </c>
      <c r="M819" s="69"/>
      <c r="N819" s="69"/>
      <c r="O819" s="69"/>
      <c r="P819" s="27"/>
      <c r="Q819" s="80"/>
      <c r="R819" s="69"/>
    </row>
    <row r="820" spans="1:18" ht="15.75" x14ac:dyDescent="0.25">
      <c r="A820" s="16">
        <v>816</v>
      </c>
      <c r="B820" s="23">
        <v>316940</v>
      </c>
      <c r="C820" s="56" t="s">
        <v>33</v>
      </c>
      <c r="D820" s="23" t="s">
        <v>823</v>
      </c>
      <c r="E820" s="13">
        <v>28</v>
      </c>
      <c r="F820" s="13">
        <v>36</v>
      </c>
      <c r="G820" s="13">
        <v>40</v>
      </c>
      <c r="H820" s="13">
        <v>35</v>
      </c>
      <c r="I820" s="21">
        <f>E820+F820+G820+H820</f>
        <v>139</v>
      </c>
      <c r="J820" s="18">
        <v>57097</v>
      </c>
      <c r="K820" s="14">
        <f>(I820/J820)*100000</f>
        <v>243.44536490533653</v>
      </c>
      <c r="L820" s="6" t="str">
        <f>IF(K820=0,"Silencioso",IF(AND(K820&gt;0,K820&lt;100),"Baixa",IF(AND(K820&gt;=100,K820&lt;300),"Média",IF(K820&gt;=300,"Alta","Avaliar"))))</f>
        <v>Média</v>
      </c>
      <c r="M820" s="69"/>
      <c r="N820" s="69"/>
      <c r="O820" s="69"/>
      <c r="P820" s="27"/>
      <c r="Q820" s="80"/>
      <c r="R820" s="69"/>
    </row>
    <row r="821" spans="1:18" ht="15.75" x14ac:dyDescent="0.25">
      <c r="A821" s="16">
        <v>817</v>
      </c>
      <c r="B821" s="23">
        <v>316950</v>
      </c>
      <c r="C821" s="56" t="s">
        <v>22</v>
      </c>
      <c r="D821" s="23" t="s">
        <v>824</v>
      </c>
      <c r="E821" s="13">
        <v>0</v>
      </c>
      <c r="F821" s="13">
        <v>0</v>
      </c>
      <c r="G821" s="13">
        <v>0</v>
      </c>
      <c r="H821" s="13">
        <v>0</v>
      </c>
      <c r="I821" s="21">
        <f>E821+F821+G821+H821</f>
        <v>0</v>
      </c>
      <c r="J821" s="18">
        <v>6739</v>
      </c>
      <c r="K821" s="14">
        <f>(I821/J821)*100000</f>
        <v>0</v>
      </c>
      <c r="L821" s="6" t="str">
        <f>IF(K821=0,"Silencioso",IF(AND(K821&gt;0,K821&lt;100),"Baixa",IF(AND(K821&gt;=100,K821&lt;300),"Média",IF(K821&gt;=300,"Alta","Avaliar"))))</f>
        <v>Silencioso</v>
      </c>
      <c r="P821" s="27"/>
      <c r="Q821" s="27"/>
      <c r="R821" s="69"/>
    </row>
    <row r="822" spans="1:18" ht="15.75" x14ac:dyDescent="0.25">
      <c r="A822" s="16">
        <v>818</v>
      </c>
      <c r="B822" s="23">
        <v>316960</v>
      </c>
      <c r="C822" s="56" t="s">
        <v>8</v>
      </c>
      <c r="D822" s="23" t="s">
        <v>825</v>
      </c>
      <c r="E822" s="13">
        <v>2</v>
      </c>
      <c r="F822" s="13">
        <v>0</v>
      </c>
      <c r="G822" s="13">
        <v>0</v>
      </c>
      <c r="H822" s="13">
        <v>0</v>
      </c>
      <c r="I822" s="21">
        <f>E822+F822+G822+H822</f>
        <v>2</v>
      </c>
      <c r="J822" s="18">
        <v>25538</v>
      </c>
      <c r="K822" s="14">
        <f>(I822/J822)*100000</f>
        <v>7.8314668337379585</v>
      </c>
      <c r="L822" s="6" t="str">
        <f>IF(K822=0,"Silencioso",IF(AND(K822&gt;0,K822&lt;100),"Baixa",IF(AND(K822&gt;=100,K822&lt;300),"Média",IF(K822&gt;=300,"Alta","Avaliar"))))</f>
        <v>Baixa</v>
      </c>
      <c r="M822" s="69"/>
      <c r="N822" s="69"/>
      <c r="O822" s="69"/>
      <c r="P822" s="27"/>
      <c r="Q822" s="27"/>
      <c r="R822" s="69"/>
    </row>
    <row r="823" spans="1:18" ht="15.75" x14ac:dyDescent="0.25">
      <c r="A823" s="16">
        <v>819</v>
      </c>
      <c r="B823" s="23">
        <v>316970</v>
      </c>
      <c r="C823" s="56" t="s">
        <v>53</v>
      </c>
      <c r="D823" s="23" t="s">
        <v>826</v>
      </c>
      <c r="E823" s="13">
        <v>5</v>
      </c>
      <c r="F823" s="13">
        <v>4</v>
      </c>
      <c r="G823" s="13">
        <v>2</v>
      </c>
      <c r="H823" s="13">
        <v>2</v>
      </c>
      <c r="I823" s="21">
        <f>E823+F823+G823+H823</f>
        <v>13</v>
      </c>
      <c r="J823" s="18">
        <v>19762</v>
      </c>
      <c r="K823" s="14">
        <f>(I823/J823)*100000</f>
        <v>65.782815504503588</v>
      </c>
      <c r="L823" s="6" t="str">
        <f>IF(K823=0,"Silencioso",IF(AND(K823&gt;0,K823&lt;100),"Baixa",IF(AND(K823&gt;=100,K823&lt;300),"Média",IF(K823&gt;=300,"Alta","Avaliar"))))</f>
        <v>Baixa</v>
      </c>
      <c r="P823" s="27"/>
      <c r="Q823" s="27"/>
      <c r="R823" s="69"/>
    </row>
    <row r="824" spans="1:18" ht="15.75" x14ac:dyDescent="0.25">
      <c r="A824" s="16">
        <v>820</v>
      </c>
      <c r="B824" s="23">
        <v>316980</v>
      </c>
      <c r="C824" s="56" t="s">
        <v>36</v>
      </c>
      <c r="D824" s="23" t="s">
        <v>827</v>
      </c>
      <c r="E824" s="13">
        <v>0</v>
      </c>
      <c r="F824" s="13">
        <v>0</v>
      </c>
      <c r="G824" s="13">
        <v>0</v>
      </c>
      <c r="H824" s="13">
        <v>1</v>
      </c>
      <c r="I824" s="21">
        <f>E824+F824+G824+H824</f>
        <v>1</v>
      </c>
      <c r="J824" s="18">
        <v>5025</v>
      </c>
      <c r="K824" s="14">
        <f>(I824/J824)*100000</f>
        <v>19.900497512437809</v>
      </c>
      <c r="L824" s="6" t="str">
        <f>IF(K824=0,"Silencioso",IF(AND(K824&gt;0,K824&lt;100),"Baixa",IF(AND(K824&gt;=100,K824&lt;300),"Média",IF(K824&gt;=300,"Alta","Avaliar"))))</f>
        <v>Baixa</v>
      </c>
      <c r="M824" s="56"/>
      <c r="N824" s="56"/>
      <c r="O824" s="56"/>
      <c r="P824" s="27"/>
      <c r="Q824" s="27"/>
      <c r="R824" s="69"/>
    </row>
    <row r="825" spans="1:18" ht="15.75" x14ac:dyDescent="0.25">
      <c r="A825" s="16">
        <v>821</v>
      </c>
      <c r="B825" s="23">
        <v>316990</v>
      </c>
      <c r="C825" s="56" t="s">
        <v>62</v>
      </c>
      <c r="D825" s="23" t="s">
        <v>62</v>
      </c>
      <c r="E825" s="13">
        <v>8</v>
      </c>
      <c r="F825" s="13">
        <v>7</v>
      </c>
      <c r="G825" s="13">
        <v>2</v>
      </c>
      <c r="H825" s="13">
        <v>10</v>
      </c>
      <c r="I825" s="21">
        <f>E825+F825+G825+H825</f>
        <v>27</v>
      </c>
      <c r="J825" s="18">
        <v>113300</v>
      </c>
      <c r="K825" s="14">
        <f>(I825/J825)*100000</f>
        <v>23.830538393645192</v>
      </c>
      <c r="L825" s="6" t="str">
        <f>IF(K825=0,"Silencioso",IF(AND(K825&gt;0,K825&lt;100),"Baixa",IF(AND(K825&gt;=100,K825&lt;300),"Média",IF(K825&gt;=300,"Alta","Avaliar"))))</f>
        <v>Baixa</v>
      </c>
      <c r="M825" s="69"/>
      <c r="N825" s="69"/>
      <c r="O825" s="69"/>
      <c r="P825" s="27"/>
      <c r="Q825" s="27"/>
      <c r="R825" s="69"/>
    </row>
    <row r="826" spans="1:18" ht="15.75" x14ac:dyDescent="0.25">
      <c r="A826" s="16">
        <v>822</v>
      </c>
      <c r="B826" s="23">
        <v>317000</v>
      </c>
      <c r="C826" s="56" t="s">
        <v>121</v>
      </c>
      <c r="D826" s="23" t="s">
        <v>828</v>
      </c>
      <c r="E826" s="13">
        <v>20</v>
      </c>
      <c r="F826" s="13">
        <v>39</v>
      </c>
      <c r="G826" s="13">
        <v>37</v>
      </c>
      <c r="H826" s="13">
        <v>8</v>
      </c>
      <c r="I826" s="21">
        <f>E826+F826+G826+H826</f>
        <v>104</v>
      </c>
      <c r="J826" s="18">
        <v>12531</v>
      </c>
      <c r="K826" s="14">
        <f>(I826/J826)*100000</f>
        <v>829.94174447370528</v>
      </c>
      <c r="L826" s="6" t="str">
        <f>IF(K826=0,"Silencioso",IF(AND(K826&gt;0,K826&lt;100),"Baixa",IF(AND(K826&gt;=100,K826&lt;300),"Média",IF(K826&gt;=300,"Alta","Avaliar"))))</f>
        <v>Alta</v>
      </c>
      <c r="P826" s="27"/>
      <c r="Q826" s="80"/>
      <c r="R826" s="69"/>
    </row>
    <row r="827" spans="1:18" ht="15.75" x14ac:dyDescent="0.25">
      <c r="A827" s="16">
        <v>823</v>
      </c>
      <c r="B827" s="23">
        <v>317005</v>
      </c>
      <c r="C827" s="56" t="s">
        <v>20</v>
      </c>
      <c r="D827" s="23" t="s">
        <v>829</v>
      </c>
      <c r="E827" s="13">
        <v>0</v>
      </c>
      <c r="F827" s="13">
        <v>1</v>
      </c>
      <c r="G827" s="13">
        <v>0</v>
      </c>
      <c r="H827" s="13">
        <v>0</v>
      </c>
      <c r="I827" s="21">
        <f>E827+F827+G827+H827</f>
        <v>1</v>
      </c>
      <c r="J827" s="18">
        <v>12622</v>
      </c>
      <c r="K827" s="14">
        <f>(I827/J827)*100000</f>
        <v>7.9226746949770241</v>
      </c>
      <c r="L827" s="6" t="str">
        <f>IF(K827=0,"Silencioso",IF(AND(K827&gt;0,K827&lt;100),"Baixa",IF(AND(K827&gt;=100,K827&lt;300),"Média",IF(K827&gt;=300,"Alta","Avaliar"))))</f>
        <v>Baixa</v>
      </c>
      <c r="P827" s="27"/>
      <c r="Q827" s="27"/>
      <c r="R827" s="69"/>
    </row>
    <row r="828" spans="1:18" ht="15.75" x14ac:dyDescent="0.25">
      <c r="A828" s="16">
        <v>824</v>
      </c>
      <c r="B828" s="23">
        <v>317010</v>
      </c>
      <c r="C828" s="56" t="s">
        <v>24</v>
      </c>
      <c r="D828" s="23" t="s">
        <v>24</v>
      </c>
      <c r="E828" s="13">
        <v>283</v>
      </c>
      <c r="F828" s="13">
        <v>153</v>
      </c>
      <c r="G828" s="13">
        <v>117</v>
      </c>
      <c r="H828" s="13">
        <v>16</v>
      </c>
      <c r="I828" s="21">
        <f>E828+F828+G828+H828</f>
        <v>569</v>
      </c>
      <c r="J828" s="18">
        <v>328272</v>
      </c>
      <c r="K828" s="14">
        <f>(I828/J828)*100000</f>
        <v>173.331871131257</v>
      </c>
      <c r="L828" s="6" t="str">
        <f>IF(K828=0,"Silencioso",IF(AND(K828&gt;0,K828&lt;100),"Baixa",IF(AND(K828&gt;=100,K828&lt;300),"Média",IF(K828&gt;=300,"Alta","Avaliar"))))</f>
        <v>Média</v>
      </c>
      <c r="P828" s="27"/>
      <c r="Q828" s="80"/>
      <c r="R828" s="69"/>
    </row>
    <row r="829" spans="1:18" ht="15.75" x14ac:dyDescent="0.25">
      <c r="A829" s="16">
        <v>825</v>
      </c>
      <c r="B829" s="23">
        <v>317020</v>
      </c>
      <c r="C829" s="56" t="s">
        <v>8</v>
      </c>
      <c r="D829" s="23" t="s">
        <v>8</v>
      </c>
      <c r="E829" s="13">
        <v>1108</v>
      </c>
      <c r="F829" s="13">
        <v>944</v>
      </c>
      <c r="G829" s="13">
        <v>525</v>
      </c>
      <c r="H829" s="13">
        <v>144</v>
      </c>
      <c r="I829" s="21">
        <f>E829+F829+G829+H829</f>
        <v>2721</v>
      </c>
      <c r="J829" s="18">
        <v>676613</v>
      </c>
      <c r="K829" s="14">
        <f>(I829/J829)*100000</f>
        <v>402.15012126577528</v>
      </c>
      <c r="L829" s="6" t="str">
        <f>IF(K829=0,"Silencioso",IF(AND(K829&gt;0,K829&lt;100),"Baixa",IF(AND(K829&gt;=100,K829&lt;300),"Média",IF(K829&gt;=300,"Alta","Avaliar"))))</f>
        <v>Alta</v>
      </c>
      <c r="P829" s="27"/>
      <c r="Q829" s="80"/>
      <c r="R829" s="69"/>
    </row>
    <row r="830" spans="1:18" ht="15.75" x14ac:dyDescent="0.25">
      <c r="A830" s="16">
        <v>826</v>
      </c>
      <c r="B830" s="23">
        <v>317030</v>
      </c>
      <c r="C830" s="56" t="s">
        <v>28</v>
      </c>
      <c r="D830" s="23" t="s">
        <v>830</v>
      </c>
      <c r="E830" s="13">
        <v>0</v>
      </c>
      <c r="F830" s="13">
        <v>0</v>
      </c>
      <c r="G830" s="13">
        <v>1</v>
      </c>
      <c r="H830" s="13">
        <v>0</v>
      </c>
      <c r="I830" s="21">
        <f>E830+F830+G830+H830</f>
        <v>1</v>
      </c>
      <c r="J830" s="18">
        <v>2709</v>
      </c>
      <c r="K830" s="14">
        <f>(I830/J830)*100000</f>
        <v>36.913990402362494</v>
      </c>
      <c r="L830" s="6" t="str">
        <f>IF(K830=0,"Silencioso",IF(AND(K830&gt;0,K830&lt;100),"Baixa",IF(AND(K830&gt;=100,K830&lt;300),"Média",IF(K830&gt;=300,"Alta","Avaliar"))))</f>
        <v>Baixa</v>
      </c>
      <c r="P830" s="27"/>
      <c r="Q830" s="27"/>
      <c r="R830" s="69"/>
    </row>
    <row r="831" spans="1:18" ht="15.75" x14ac:dyDescent="0.25">
      <c r="A831" s="16">
        <v>827</v>
      </c>
      <c r="B831" s="23">
        <v>317040</v>
      </c>
      <c r="C831" s="56" t="s">
        <v>80</v>
      </c>
      <c r="D831" s="23" t="s">
        <v>80</v>
      </c>
      <c r="E831" s="13">
        <v>84</v>
      </c>
      <c r="F831" s="13">
        <v>11</v>
      </c>
      <c r="G831" s="13">
        <v>3</v>
      </c>
      <c r="H831" s="13">
        <v>16</v>
      </c>
      <c r="I831" s="21">
        <f>E831+F831+G831+H831</f>
        <v>114</v>
      </c>
      <c r="J831" s="18">
        <v>83980</v>
      </c>
      <c r="K831" s="14">
        <f>(I831/J831)*100000</f>
        <v>135.74660633484163</v>
      </c>
      <c r="L831" s="6" t="str">
        <f>IF(K831=0,"Silencioso",IF(AND(K831&gt;0,K831&lt;100),"Baixa",IF(AND(K831&gt;=100,K831&lt;300),"Média",IF(K831&gt;=300,"Alta","Avaliar"))))</f>
        <v>Média</v>
      </c>
      <c r="M831" s="17"/>
      <c r="N831" s="17"/>
      <c r="O831" s="17"/>
      <c r="P831" s="27"/>
      <c r="Q831" s="80"/>
      <c r="R831" s="69"/>
    </row>
    <row r="832" spans="1:18" ht="15.75" x14ac:dyDescent="0.25">
      <c r="A832" s="16">
        <v>828</v>
      </c>
      <c r="B832" s="23">
        <v>317043</v>
      </c>
      <c r="C832" s="56" t="s">
        <v>24</v>
      </c>
      <c r="D832" s="23" t="s">
        <v>831</v>
      </c>
      <c r="E832" s="13">
        <v>0</v>
      </c>
      <c r="F832" s="13">
        <v>0</v>
      </c>
      <c r="G832" s="13">
        <v>0</v>
      </c>
      <c r="H832" s="13">
        <v>0</v>
      </c>
      <c r="I832" s="21">
        <f>E832+F832+G832+H832</f>
        <v>0</v>
      </c>
      <c r="J832" s="18">
        <v>4452</v>
      </c>
      <c r="K832" s="14">
        <f>(I832/J832)*100000</f>
        <v>0</v>
      </c>
      <c r="L832" s="6" t="str">
        <f>IF(K832=0,"Silencioso",IF(AND(K832&gt;0,K832&lt;100),"Baixa",IF(AND(K832&gt;=100,K832&lt;300),"Média",IF(K832&gt;=300,"Alta","Avaliar"))))</f>
        <v>Silencioso</v>
      </c>
      <c r="M832" s="69"/>
      <c r="N832" s="69"/>
      <c r="O832" s="69"/>
      <c r="P832" s="27"/>
      <c r="Q832" s="27"/>
      <c r="R832" s="69"/>
    </row>
    <row r="833" spans="1:18" ht="15.75" x14ac:dyDescent="0.25">
      <c r="A833" s="16">
        <v>829</v>
      </c>
      <c r="B833" s="23">
        <v>317047</v>
      </c>
      <c r="C833" s="56" t="s">
        <v>80</v>
      </c>
      <c r="D833" s="23" t="s">
        <v>832</v>
      </c>
      <c r="E833" s="13">
        <v>0</v>
      </c>
      <c r="F833" s="13">
        <v>2</v>
      </c>
      <c r="G833" s="13">
        <v>1</v>
      </c>
      <c r="H833" s="13">
        <v>0</v>
      </c>
      <c r="I833" s="21">
        <f>E833+F833+G833+H833</f>
        <v>3</v>
      </c>
      <c r="J833" s="18">
        <v>3338</v>
      </c>
      <c r="K833" s="14">
        <f>(I833/J833)*100000</f>
        <v>89.874176153385264</v>
      </c>
      <c r="L833" s="6" t="str">
        <f>IF(K833=0,"Silencioso",IF(AND(K833&gt;0,K833&lt;100),"Baixa",IF(AND(K833&gt;=100,K833&lt;300),"Média",IF(K833&gt;=300,"Alta","Avaliar"))))</f>
        <v>Baixa</v>
      </c>
      <c r="P833" s="27"/>
      <c r="Q833" s="27"/>
      <c r="R833" s="69"/>
    </row>
    <row r="834" spans="1:18" ht="15.75" x14ac:dyDescent="0.25">
      <c r="A834" s="16">
        <v>830</v>
      </c>
      <c r="B834" s="23">
        <v>317050</v>
      </c>
      <c r="C834" s="56" t="s">
        <v>17</v>
      </c>
      <c r="D834" s="23" t="s">
        <v>833</v>
      </c>
      <c r="E834" s="13">
        <v>0</v>
      </c>
      <c r="F834" s="13">
        <v>0</v>
      </c>
      <c r="G834" s="13">
        <v>0</v>
      </c>
      <c r="H834" s="13">
        <v>0</v>
      </c>
      <c r="I834" s="21">
        <f>E834+F834+G834+H834</f>
        <v>0</v>
      </c>
      <c r="J834" s="18">
        <v>10589</v>
      </c>
      <c r="K834" s="14">
        <f>(I834/J834)*100000</f>
        <v>0</v>
      </c>
      <c r="L834" s="6" t="str">
        <f>IF(K834=0,"Silencioso",IF(AND(K834&gt;0,K834&lt;100),"Baixa",IF(AND(K834&gt;=100,K834&lt;300),"Média",IF(K834&gt;=300,"Alta","Avaliar"))))</f>
        <v>Silencioso</v>
      </c>
      <c r="M834" s="69"/>
      <c r="N834" s="69"/>
      <c r="O834" s="69"/>
      <c r="P834" s="27"/>
      <c r="Q834" s="27"/>
      <c r="R834" s="69"/>
    </row>
    <row r="835" spans="1:18" ht="15.75" x14ac:dyDescent="0.25">
      <c r="A835" s="16">
        <v>831</v>
      </c>
      <c r="B835" s="23">
        <v>317052</v>
      </c>
      <c r="C835" s="56" t="s">
        <v>121</v>
      </c>
      <c r="D835" s="23" t="s">
        <v>834</v>
      </c>
      <c r="E835" s="13">
        <v>10</v>
      </c>
      <c r="F835" s="13">
        <v>5</v>
      </c>
      <c r="G835" s="13">
        <v>2</v>
      </c>
      <c r="H835" s="13">
        <v>5</v>
      </c>
      <c r="I835" s="21">
        <f>E835+F835+G835+H835</f>
        <v>22</v>
      </c>
      <c r="J835" s="18">
        <v>16095</v>
      </c>
      <c r="K835" s="14">
        <f>(I835/J835)*100000</f>
        <v>136.6884125504815</v>
      </c>
      <c r="L835" s="6" t="str">
        <f>IF(K835=0,"Silencioso",IF(AND(K835&gt;0,K835&lt;100),"Baixa",IF(AND(K835&gt;=100,K835&lt;300),"Média",IF(K835&gt;=300,"Alta","Avaliar"))))</f>
        <v>Média</v>
      </c>
      <c r="P835" s="27"/>
      <c r="Q835" s="80"/>
      <c r="R835" s="69"/>
    </row>
    <row r="836" spans="1:18" ht="15.75" x14ac:dyDescent="0.25">
      <c r="A836" s="16">
        <v>832</v>
      </c>
      <c r="B836" s="23">
        <v>317057</v>
      </c>
      <c r="C836" s="56" t="s">
        <v>20</v>
      </c>
      <c r="D836" s="23" t="s">
        <v>835</v>
      </c>
      <c r="E836" s="13">
        <v>0</v>
      </c>
      <c r="F836" s="13">
        <v>0</v>
      </c>
      <c r="G836" s="13">
        <v>0</v>
      </c>
      <c r="H836" s="13">
        <v>0</v>
      </c>
      <c r="I836" s="21">
        <f>E836+F836+G836+H836</f>
        <v>0</v>
      </c>
      <c r="J836" s="18">
        <v>6632</v>
      </c>
      <c r="K836" s="14">
        <f>(I836/J836)*100000</f>
        <v>0</v>
      </c>
      <c r="L836" s="6" t="str">
        <f>IF(K836=0,"Silencioso",IF(AND(K836&gt;0,K836&lt;100),"Baixa",IF(AND(K836&gt;=100,K836&lt;300),"Média",IF(K836&gt;=300,"Alta","Avaliar"))))</f>
        <v>Silencioso</v>
      </c>
      <c r="P836" s="27"/>
      <c r="Q836" s="27"/>
      <c r="R836" s="69"/>
    </row>
    <row r="837" spans="1:18" ht="15.75" x14ac:dyDescent="0.25">
      <c r="A837" s="16">
        <v>833</v>
      </c>
      <c r="B837" s="23">
        <v>317060</v>
      </c>
      <c r="C837" s="56" t="s">
        <v>45</v>
      </c>
      <c r="D837" s="23" t="s">
        <v>836</v>
      </c>
      <c r="E837" s="13">
        <v>0</v>
      </c>
      <c r="F837" s="13">
        <v>0</v>
      </c>
      <c r="G837" s="13">
        <v>0</v>
      </c>
      <c r="H837" s="13">
        <v>0</v>
      </c>
      <c r="I837" s="21">
        <f>E837+F837+G837+H837</f>
        <v>0</v>
      </c>
      <c r="J837" s="18">
        <v>2209</v>
      </c>
      <c r="K837" s="14">
        <f>(I837/J837)*100000</f>
        <v>0</v>
      </c>
      <c r="L837" s="6" t="str">
        <f>IF(K837=0,"Silencioso",IF(AND(K837&gt;0,K837&lt;100),"Baixa",IF(AND(K837&gt;=100,K837&lt;300),"Média",IF(K837&gt;=300,"Alta","Avaliar"))))</f>
        <v>Silencioso</v>
      </c>
      <c r="M837" s="69"/>
      <c r="N837" s="69"/>
      <c r="O837" s="69"/>
      <c r="P837" s="27"/>
      <c r="Q837" s="27"/>
      <c r="R837" s="69"/>
    </row>
    <row r="838" spans="1:18" ht="15.75" x14ac:dyDescent="0.25">
      <c r="A838" s="16">
        <v>834</v>
      </c>
      <c r="B838" s="23">
        <v>317065</v>
      </c>
      <c r="C838" s="56" t="s">
        <v>102</v>
      </c>
      <c r="D838" s="23" t="s">
        <v>837</v>
      </c>
      <c r="E838" s="13">
        <v>0</v>
      </c>
      <c r="F838" s="13">
        <v>0</v>
      </c>
      <c r="G838" s="13">
        <v>0</v>
      </c>
      <c r="H838" s="13">
        <v>0</v>
      </c>
      <c r="I838" s="21">
        <f>E838+F838+G838+H838</f>
        <v>0</v>
      </c>
      <c r="J838" s="18">
        <v>5032</v>
      </c>
      <c r="K838" s="14">
        <f>(I838/J838)*100000</f>
        <v>0</v>
      </c>
      <c r="L838" s="6" t="str">
        <f>IF(K838=0,"Silencioso",IF(AND(K838&gt;0,K838&lt;100),"Baixa",IF(AND(K838&gt;=100,K838&lt;300),"Média",IF(K838&gt;=300,"Alta","Avaliar"))))</f>
        <v>Silencioso</v>
      </c>
      <c r="M838" s="56"/>
      <c r="N838" s="56"/>
      <c r="O838" s="56"/>
      <c r="P838" s="27"/>
      <c r="Q838" s="27"/>
      <c r="R838" s="69"/>
    </row>
    <row r="839" spans="1:18" ht="15.75" x14ac:dyDescent="0.25">
      <c r="A839" s="16">
        <v>835</v>
      </c>
      <c r="B839" s="23">
        <v>317070</v>
      </c>
      <c r="C839" s="56" t="s">
        <v>33</v>
      </c>
      <c r="D839" s="23" t="s">
        <v>33</v>
      </c>
      <c r="E839" s="13">
        <v>1</v>
      </c>
      <c r="F839" s="13">
        <v>0</v>
      </c>
      <c r="G839" s="13">
        <v>2</v>
      </c>
      <c r="H839" s="13">
        <v>0</v>
      </c>
      <c r="I839" s="21">
        <f>E839+F839+G839+H839</f>
        <v>3</v>
      </c>
      <c r="J839" s="18">
        <v>134364</v>
      </c>
      <c r="K839" s="14">
        <f>(I839/J839)*100000</f>
        <v>2.2327409127444851</v>
      </c>
      <c r="L839" s="6" t="str">
        <f>IF(K839=0,"Silencioso",IF(AND(K839&gt;0,K839&lt;100),"Baixa",IF(AND(K839&gt;=100,K839&lt;300),"Média",IF(K839&gt;=300,"Alta","Avaliar"))))</f>
        <v>Baixa</v>
      </c>
      <c r="M839" s="69"/>
      <c r="N839" s="69"/>
      <c r="O839" s="69"/>
      <c r="P839" s="27"/>
      <c r="Q839" s="27"/>
      <c r="R839" s="69"/>
    </row>
    <row r="840" spans="1:18" ht="15.75" x14ac:dyDescent="0.25">
      <c r="A840" s="16">
        <v>836</v>
      </c>
      <c r="B840" s="23">
        <v>317075</v>
      </c>
      <c r="C840" s="56" t="s">
        <v>71</v>
      </c>
      <c r="D840" s="23" t="s">
        <v>838</v>
      </c>
      <c r="E840" s="13">
        <v>1</v>
      </c>
      <c r="F840" s="13">
        <v>1</v>
      </c>
      <c r="G840" s="13">
        <v>0</v>
      </c>
      <c r="H840" s="13">
        <v>0</v>
      </c>
      <c r="I840" s="21">
        <f>E840+F840+G840+H840</f>
        <v>2</v>
      </c>
      <c r="J840" s="18">
        <v>6947</v>
      </c>
      <c r="K840" s="14">
        <f>(I840/J840)*100000</f>
        <v>28.789405498776453</v>
      </c>
      <c r="L840" s="6" t="str">
        <f>IF(K840=0,"Silencioso",IF(AND(K840&gt;0,K840&lt;100),"Baixa",IF(AND(K840&gt;=100,K840&lt;300),"Média",IF(K840&gt;=300,"Alta","Avaliar"))))</f>
        <v>Baixa</v>
      </c>
      <c r="P840" s="27"/>
      <c r="Q840" s="27"/>
      <c r="R840" s="69"/>
    </row>
    <row r="841" spans="1:18" ht="15.75" x14ac:dyDescent="0.25">
      <c r="A841" s="16">
        <v>837</v>
      </c>
      <c r="B841" s="23">
        <v>317080</v>
      </c>
      <c r="C841" s="56" t="s">
        <v>135</v>
      </c>
      <c r="D841" s="23" t="s">
        <v>839</v>
      </c>
      <c r="E841" s="13">
        <v>47</v>
      </c>
      <c r="F841" s="13">
        <v>72</v>
      </c>
      <c r="G841" s="13">
        <v>38</v>
      </c>
      <c r="H841" s="13">
        <v>48</v>
      </c>
      <c r="I841" s="21">
        <f>E841+F841+G841+H841</f>
        <v>205</v>
      </c>
      <c r="J841" s="18">
        <v>39128</v>
      </c>
      <c r="K841" s="14">
        <f>(I841/J841)*100000</f>
        <v>523.92148844817018</v>
      </c>
      <c r="L841" s="6" t="str">
        <f>IF(K841=0,"Silencioso",IF(AND(K841&gt;0,K841&lt;100),"Baixa",IF(AND(K841&gt;=100,K841&lt;300),"Média",IF(K841&gt;=300,"Alta","Avaliar"))))</f>
        <v>Alta</v>
      </c>
      <c r="P841" s="27"/>
      <c r="Q841" s="80"/>
      <c r="R841" s="69"/>
    </row>
    <row r="842" spans="1:18" ht="15.75" x14ac:dyDescent="0.25">
      <c r="A842" s="16">
        <v>838</v>
      </c>
      <c r="B842" s="23">
        <v>317090</v>
      </c>
      <c r="C842" s="56" t="s">
        <v>121</v>
      </c>
      <c r="D842" s="23" t="s">
        <v>840</v>
      </c>
      <c r="E842" s="13">
        <v>13</v>
      </c>
      <c r="F842" s="13">
        <v>7</v>
      </c>
      <c r="G842" s="13">
        <v>17</v>
      </c>
      <c r="H842" s="13">
        <v>19</v>
      </c>
      <c r="I842" s="21">
        <f>E842+F842+G842+H842</f>
        <v>56</v>
      </c>
      <c r="J842" s="18">
        <v>19723</v>
      </c>
      <c r="K842" s="14">
        <f>(I842/J842)*100000</f>
        <v>283.9324646351975</v>
      </c>
      <c r="L842" s="6" t="str">
        <f>IF(K842=0,"Silencioso",IF(AND(K842&gt;0,K842&lt;100),"Baixa",IF(AND(K842&gt;=100,K842&lt;300),"Média",IF(K842&gt;=300,"Alta","Avaliar"))))</f>
        <v>Média</v>
      </c>
      <c r="P842" s="27"/>
      <c r="Q842" s="80"/>
      <c r="R842" s="69"/>
    </row>
    <row r="843" spans="1:18" ht="15.75" x14ac:dyDescent="0.25">
      <c r="A843" s="16">
        <v>839</v>
      </c>
      <c r="B843" s="23">
        <v>317100</v>
      </c>
      <c r="C843" s="56" t="s">
        <v>71</v>
      </c>
      <c r="D843" s="23" t="s">
        <v>841</v>
      </c>
      <c r="E843" s="13">
        <v>45</v>
      </c>
      <c r="F843" s="13">
        <v>26</v>
      </c>
      <c r="G843" s="13">
        <v>40</v>
      </c>
      <c r="H843" s="13">
        <v>25</v>
      </c>
      <c r="I843" s="21">
        <f>E843+F843+G843+H843</f>
        <v>136</v>
      </c>
      <c r="J843" s="18">
        <v>20784</v>
      </c>
      <c r="K843" s="14">
        <f>(I843/J843)*100000</f>
        <v>654.34949961508858</v>
      </c>
      <c r="L843" s="6" t="str">
        <f>IF(K843=0,"Silencioso",IF(AND(K843&gt;0,K843&lt;100),"Baixa",IF(AND(K843&gt;=100,K843&lt;300),"Média",IF(K843&gt;=300,"Alta","Avaliar"))))</f>
        <v>Alta</v>
      </c>
      <c r="P843" s="27"/>
      <c r="Q843" s="80"/>
      <c r="R843" s="69"/>
    </row>
    <row r="844" spans="1:18" ht="15.75" x14ac:dyDescent="0.25">
      <c r="A844" s="16">
        <v>840</v>
      </c>
      <c r="B844" s="23">
        <v>317103</v>
      </c>
      <c r="C844" s="56" t="s">
        <v>102</v>
      </c>
      <c r="D844" s="23" t="s">
        <v>842</v>
      </c>
      <c r="E844" s="13">
        <v>0</v>
      </c>
      <c r="F844" s="13">
        <v>0</v>
      </c>
      <c r="G844" s="13">
        <v>0</v>
      </c>
      <c r="H844" s="13">
        <v>0</v>
      </c>
      <c r="I844" s="21">
        <f>E844+F844+G844+H844</f>
        <v>0</v>
      </c>
      <c r="J844" s="18">
        <v>9220</v>
      </c>
      <c r="K844" s="14">
        <f>(I844/J844)*100000</f>
        <v>0</v>
      </c>
      <c r="L844" s="6" t="str">
        <f>IF(K844=0,"Silencioso",IF(AND(K844&gt;0,K844&lt;100),"Baixa",IF(AND(K844&gt;=100,K844&lt;300),"Média",IF(K844&gt;=300,"Alta","Avaliar"))))</f>
        <v>Silencioso</v>
      </c>
      <c r="M844" s="69"/>
      <c r="N844" s="69"/>
      <c r="O844" s="69"/>
      <c r="P844" s="27"/>
      <c r="Q844" s="27"/>
      <c r="R844" s="69"/>
    </row>
    <row r="845" spans="1:18" ht="15.75" x14ac:dyDescent="0.25">
      <c r="A845" s="16">
        <v>841</v>
      </c>
      <c r="B845" s="23">
        <v>317107</v>
      </c>
      <c r="C845" s="56" t="s">
        <v>53</v>
      </c>
      <c r="D845" s="23" t="s">
        <v>843</v>
      </c>
      <c r="E845" s="13">
        <v>0</v>
      </c>
      <c r="F845" s="13">
        <v>0</v>
      </c>
      <c r="G845" s="13">
        <v>0</v>
      </c>
      <c r="H845" s="13">
        <v>0</v>
      </c>
      <c r="I845" s="21">
        <f>E845+F845+G845+H845</f>
        <v>0</v>
      </c>
      <c r="J845" s="18">
        <v>5798</v>
      </c>
      <c r="K845" s="14">
        <f>(I845/J845)*100000</f>
        <v>0</v>
      </c>
      <c r="L845" s="6" t="str">
        <f>IF(K845=0,"Silencioso",IF(AND(K845&gt;0,K845&lt;100),"Baixa",IF(AND(K845&gt;=100,K845&lt;300),"Média",IF(K845&gt;=300,"Alta","Avaliar"))))</f>
        <v>Silencioso</v>
      </c>
      <c r="P845" s="27"/>
      <c r="Q845" s="27"/>
      <c r="R845" s="69"/>
    </row>
    <row r="846" spans="1:18" ht="15.75" x14ac:dyDescent="0.25">
      <c r="A846" s="16">
        <v>842</v>
      </c>
      <c r="B846" s="23">
        <v>317110</v>
      </c>
      <c r="C846" s="56" t="s">
        <v>24</v>
      </c>
      <c r="D846" s="23" t="s">
        <v>844</v>
      </c>
      <c r="E846" s="13">
        <v>13</v>
      </c>
      <c r="F846" s="13">
        <v>7</v>
      </c>
      <c r="G846" s="13">
        <v>11</v>
      </c>
      <c r="H846" s="13">
        <v>11</v>
      </c>
      <c r="I846" s="21">
        <f>E846+F846+G846+H846</f>
        <v>42</v>
      </c>
      <c r="J846" s="18">
        <v>3911</v>
      </c>
      <c r="K846" s="14">
        <f>(I846/J846)*100000</f>
        <v>1073.8941447200204</v>
      </c>
      <c r="L846" s="6" t="str">
        <f>IF(K846=0,"Silencioso",IF(AND(K846&gt;0,K846&lt;100),"Baixa",IF(AND(K846&gt;=100,K846&lt;300),"Média",IF(K846&gt;=300,"Alta","Avaliar"))))</f>
        <v>Alta</v>
      </c>
      <c r="M846" s="17"/>
      <c r="N846" s="17"/>
      <c r="O846" s="17"/>
      <c r="P846" s="27"/>
      <c r="Q846" s="80"/>
      <c r="R846" s="69"/>
    </row>
    <row r="847" spans="1:18" ht="15.75" x14ac:dyDescent="0.25">
      <c r="A847" s="16">
        <v>843</v>
      </c>
      <c r="B847" s="23">
        <v>317115</v>
      </c>
      <c r="C847" s="56" t="s">
        <v>20</v>
      </c>
      <c r="D847" s="23" t="s">
        <v>845</v>
      </c>
      <c r="E847" s="13">
        <v>0</v>
      </c>
      <c r="F847" s="13">
        <v>0</v>
      </c>
      <c r="G847" s="13">
        <v>0</v>
      </c>
      <c r="H847" s="13">
        <v>0</v>
      </c>
      <c r="I847" s="21">
        <f>E847+F847+G847+H847</f>
        <v>0</v>
      </c>
      <c r="J847" s="18">
        <v>4905</v>
      </c>
      <c r="K847" s="14">
        <f>(I847/J847)*100000</f>
        <v>0</v>
      </c>
      <c r="L847" s="6" t="str">
        <f>IF(K847=0,"Silencioso",IF(AND(K847&gt;0,K847&lt;100),"Baixa",IF(AND(K847&gt;=100,K847&lt;300),"Média",IF(K847&gt;=300,"Alta","Avaliar"))))</f>
        <v>Silencioso</v>
      </c>
      <c r="M847" s="56"/>
      <c r="N847" s="56"/>
      <c r="O847" s="56"/>
      <c r="P847" s="27"/>
      <c r="Q847" s="27"/>
      <c r="R847" s="69"/>
    </row>
    <row r="848" spans="1:18" ht="15.75" x14ac:dyDescent="0.25">
      <c r="A848" s="16">
        <v>844</v>
      </c>
      <c r="B848" s="23">
        <v>317120</v>
      </c>
      <c r="C848" s="56" t="s">
        <v>98</v>
      </c>
      <c r="D848" s="23" t="s">
        <v>846</v>
      </c>
      <c r="E848" s="13">
        <v>6</v>
      </c>
      <c r="F848" s="13">
        <v>4</v>
      </c>
      <c r="G848" s="13">
        <v>7</v>
      </c>
      <c r="H848" s="13">
        <v>5</v>
      </c>
      <c r="I848" s="21">
        <f>E848+F848+G848+H848</f>
        <v>22</v>
      </c>
      <c r="J848" s="18">
        <v>122365</v>
      </c>
      <c r="K848" s="14">
        <f>(I848/J848)*100000</f>
        <v>17.978997262289052</v>
      </c>
      <c r="L848" s="6" t="str">
        <f>IF(K848=0,"Silencioso",IF(AND(K848&gt;0,K848&lt;100),"Baixa",IF(AND(K848&gt;=100,K848&lt;300),"Média",IF(K848&gt;=300,"Alta","Avaliar"))))</f>
        <v>Baixa</v>
      </c>
      <c r="M848" s="69"/>
      <c r="N848" s="69"/>
      <c r="O848" s="69"/>
      <c r="P848" s="27"/>
      <c r="Q848" s="27"/>
      <c r="R848" s="69"/>
    </row>
    <row r="849" spans="1:18" ht="15.75" x14ac:dyDescent="0.25">
      <c r="A849" s="16">
        <v>845</v>
      </c>
      <c r="B849" s="23">
        <v>317130</v>
      </c>
      <c r="C849" s="56" t="s">
        <v>17</v>
      </c>
      <c r="D849" s="23" t="s">
        <v>847</v>
      </c>
      <c r="E849" s="13">
        <v>2</v>
      </c>
      <c r="F849" s="13">
        <v>2</v>
      </c>
      <c r="G849" s="13">
        <v>1</v>
      </c>
      <c r="H849" s="13">
        <v>1</v>
      </c>
      <c r="I849" s="21">
        <f>E849+F849+G849+H849</f>
        <v>6</v>
      </c>
      <c r="J849" s="18">
        <v>78381</v>
      </c>
      <c r="K849" s="14">
        <f>(I849/J849)*100000</f>
        <v>7.6549163700386567</v>
      </c>
      <c r="L849" s="6" t="str">
        <f>IF(K849=0,"Silencioso",IF(AND(K849&gt;0,K849&lt;100),"Baixa",IF(AND(K849&gt;=100,K849&lt;300),"Média",IF(K849&gt;=300,"Alta","Avaliar"))))</f>
        <v>Baixa</v>
      </c>
      <c r="M849" s="69"/>
      <c r="N849" s="69"/>
      <c r="O849" s="69"/>
      <c r="P849" s="27"/>
      <c r="Q849" s="27"/>
      <c r="R849" s="69"/>
    </row>
    <row r="850" spans="1:18" ht="15.75" x14ac:dyDescent="0.25">
      <c r="A850" s="16">
        <v>846</v>
      </c>
      <c r="B850" s="23">
        <v>317140</v>
      </c>
      <c r="C850" s="56" t="s">
        <v>62</v>
      </c>
      <c r="D850" s="23" t="s">
        <v>848</v>
      </c>
      <c r="E850" s="13">
        <v>0</v>
      </c>
      <c r="F850" s="13">
        <v>0</v>
      </c>
      <c r="G850" s="13">
        <v>0</v>
      </c>
      <c r="H850" s="13">
        <v>0</v>
      </c>
      <c r="I850" s="21">
        <f>E850+F850+G850+H850</f>
        <v>0</v>
      </c>
      <c r="J850" s="18">
        <v>3741</v>
      </c>
      <c r="K850" s="14">
        <f>(I850/J850)*100000</f>
        <v>0</v>
      </c>
      <c r="L850" s="6" t="str">
        <f>IF(K850=0,"Silencioso",IF(AND(K850&gt;0,K850&lt;100),"Baixa",IF(AND(K850&gt;=100,K850&lt;300),"Média",IF(K850&gt;=300,"Alta","Avaliar"))))</f>
        <v>Silencioso</v>
      </c>
      <c r="P850" s="27"/>
      <c r="Q850" s="27"/>
      <c r="R850" s="69"/>
    </row>
    <row r="851" spans="1:18" ht="15.75" x14ac:dyDescent="0.25">
      <c r="A851" s="16">
        <v>847</v>
      </c>
      <c r="B851" s="23">
        <v>317160</v>
      </c>
      <c r="C851" s="56" t="s">
        <v>53</v>
      </c>
      <c r="D851" s="23" t="s">
        <v>849</v>
      </c>
      <c r="E851" s="13">
        <v>0</v>
      </c>
      <c r="F851" s="13">
        <v>0</v>
      </c>
      <c r="G851" s="13">
        <v>1</v>
      </c>
      <c r="H851" s="13">
        <v>0</v>
      </c>
      <c r="I851" s="21">
        <f>E851+F851+G851+H851</f>
        <v>1</v>
      </c>
      <c r="J851" s="18">
        <v>14043</v>
      </c>
      <c r="K851" s="14">
        <f>(I851/J851)*100000</f>
        <v>7.1209855443993453</v>
      </c>
      <c r="L851" s="6" t="str">
        <f>IF(K851=0,"Silencioso",IF(AND(K851&gt;0,K851&lt;100),"Baixa",IF(AND(K851&gt;=100,K851&lt;300),"Média",IF(K851&gt;=300,"Alta","Avaliar"))))</f>
        <v>Baixa</v>
      </c>
      <c r="N851" s="23" t="s">
        <v>0</v>
      </c>
      <c r="P851" s="27"/>
      <c r="Q851" s="27"/>
      <c r="R851" s="69"/>
    </row>
    <row r="852" spans="1:18" ht="15.75" x14ac:dyDescent="0.25">
      <c r="A852" s="16">
        <v>848</v>
      </c>
      <c r="B852" s="23">
        <v>317170</v>
      </c>
      <c r="C852" s="56" t="s">
        <v>33</v>
      </c>
      <c r="D852" s="23" t="s">
        <v>850</v>
      </c>
      <c r="E852" s="13">
        <v>0</v>
      </c>
      <c r="F852" s="13">
        <v>0</v>
      </c>
      <c r="G852" s="13">
        <v>0</v>
      </c>
      <c r="H852" s="13">
        <v>0</v>
      </c>
      <c r="I852" s="21">
        <f>E852+F852+G852+H852</f>
        <v>0</v>
      </c>
      <c r="J852" s="18">
        <v>8870</v>
      </c>
      <c r="K852" s="14">
        <f>(I852/J852)*100000</f>
        <v>0</v>
      </c>
      <c r="L852" s="6" t="str">
        <f>IF(K852=0,"Silencioso",IF(AND(K852&gt;0,K852&lt;100),"Baixa",IF(AND(K852&gt;=100,K852&lt;300),"Média",IF(K852&gt;=300,"Alta","Avaliar"))))</f>
        <v>Silencioso</v>
      </c>
      <c r="M852" s="69"/>
      <c r="N852" s="69" t="s">
        <v>0</v>
      </c>
      <c r="O852" s="69"/>
      <c r="P852" s="27"/>
      <c r="Q852" s="27"/>
      <c r="R852" s="69"/>
    </row>
    <row r="853" spans="1:18" ht="15.75" x14ac:dyDescent="0.25">
      <c r="A853" s="16">
        <v>849</v>
      </c>
      <c r="B853" s="23">
        <v>317180</v>
      </c>
      <c r="C853" s="56" t="s">
        <v>90</v>
      </c>
      <c r="D853" s="23" t="s">
        <v>851</v>
      </c>
      <c r="E853" s="13">
        <v>1</v>
      </c>
      <c r="F853" s="13">
        <v>0</v>
      </c>
      <c r="G853" s="13">
        <v>0</v>
      </c>
      <c r="H853" s="13">
        <v>0</v>
      </c>
      <c r="I853" s="21">
        <f>E853+F853+G853+H853</f>
        <v>1</v>
      </c>
      <c r="J853" s="18">
        <v>10793</v>
      </c>
      <c r="K853" s="14">
        <f>(I853/J853)*100000</f>
        <v>9.2652645233021396</v>
      </c>
      <c r="L853" s="6" t="str">
        <f>IF(K853=0,"Silencioso",IF(AND(K853&gt;0,K853&lt;100),"Baixa",IF(AND(K853&gt;=100,K853&lt;300),"Média",IF(K853&gt;=300,"Alta","Avaliar"))))</f>
        <v>Baixa</v>
      </c>
      <c r="M853" s="69"/>
      <c r="N853" s="69"/>
      <c r="O853" s="69" t="s">
        <v>0</v>
      </c>
      <c r="P853" s="27"/>
      <c r="Q853" s="27"/>
      <c r="R853" s="69"/>
    </row>
    <row r="854" spans="1:18" ht="15.75" x14ac:dyDescent="0.25">
      <c r="A854" s="16">
        <v>850</v>
      </c>
      <c r="B854" s="23">
        <v>317190</v>
      </c>
      <c r="C854" s="56" t="s">
        <v>22</v>
      </c>
      <c r="D854" s="23" t="s">
        <v>852</v>
      </c>
      <c r="E854" s="13">
        <v>0</v>
      </c>
      <c r="F854" s="13">
        <v>0</v>
      </c>
      <c r="G854" s="13">
        <v>0</v>
      </c>
      <c r="H854" s="13">
        <v>0</v>
      </c>
      <c r="I854" s="21">
        <f>E854+F854+G854+H854</f>
        <v>0</v>
      </c>
      <c r="J854" s="18">
        <v>5613</v>
      </c>
      <c r="K854" s="14">
        <f>(I854/J854)*100000</f>
        <v>0</v>
      </c>
      <c r="L854" s="6" t="str">
        <f>IF(K854=0,"Silencioso",IF(AND(K854&gt;0,K854&lt;100),"Baixa",IF(AND(K854&gt;=100,K854&lt;300),"Média",IF(K854&gt;=300,"Alta","Avaliar"))))</f>
        <v>Silencioso</v>
      </c>
      <c r="M854" s="69"/>
      <c r="N854" s="69"/>
      <c r="O854" s="69"/>
      <c r="P854" s="27"/>
      <c r="Q854" s="27"/>
      <c r="R854" s="69"/>
    </row>
    <row r="855" spans="1:18" ht="15.75" x14ac:dyDescent="0.25">
      <c r="A855" s="16">
        <v>851</v>
      </c>
      <c r="B855" s="23">
        <v>317200</v>
      </c>
      <c r="C855" s="56" t="s">
        <v>62</v>
      </c>
      <c r="D855" s="23" t="s">
        <v>853</v>
      </c>
      <c r="E855" s="13">
        <v>21</v>
      </c>
      <c r="F855" s="13">
        <v>9</v>
      </c>
      <c r="G855" s="13">
        <v>11</v>
      </c>
      <c r="H855" s="13">
        <v>12</v>
      </c>
      <c r="I855" s="21">
        <f>E855+F855+G855+H855</f>
        <v>53</v>
      </c>
      <c r="J855" s="18">
        <v>41932</v>
      </c>
      <c r="K855" s="14">
        <f>(I855/J855)*100000</f>
        <v>126.39511590193646</v>
      </c>
      <c r="L855" s="6" t="str">
        <f>IF(K855=0,"Silencioso",IF(AND(K855&gt;0,K855&lt;100),"Baixa",IF(AND(K855&gt;=100,K855&lt;300),"Média",IF(K855&gt;=300,"Alta","Avaliar"))))</f>
        <v>Média</v>
      </c>
      <c r="M855" s="17"/>
      <c r="N855" s="17" t="s">
        <v>0</v>
      </c>
      <c r="O855" s="17"/>
      <c r="P855" s="27"/>
      <c r="Q855" s="80"/>
      <c r="R855" s="69"/>
    </row>
    <row r="856" spans="1:18" ht="15.75" x14ac:dyDescent="0.25">
      <c r="A856" s="16">
        <v>852</v>
      </c>
      <c r="B856" s="23">
        <v>317210</v>
      </c>
      <c r="C856" s="56" t="s">
        <v>38</v>
      </c>
      <c r="D856" s="23" t="s">
        <v>854</v>
      </c>
      <c r="E856" s="13">
        <v>0</v>
      </c>
      <c r="F856" s="13">
        <v>0</v>
      </c>
      <c r="G856" s="13">
        <v>0</v>
      </c>
      <c r="H856" s="13">
        <v>0</v>
      </c>
      <c r="I856" s="21">
        <f>E856+F856+G856+H856</f>
        <v>0</v>
      </c>
      <c r="J856" s="18">
        <v>5315</v>
      </c>
      <c r="K856" s="14">
        <f>(I856/J856)*100000</f>
        <v>0</v>
      </c>
      <c r="L856" s="6" t="str">
        <f>IF(K856=0,"Silencioso",IF(AND(K856&gt;0,K856&lt;100),"Baixa",IF(AND(K856&gt;=100,K856&lt;300),"Média",IF(K856&gt;=300,"Alta","Avaliar"))))</f>
        <v>Silencioso</v>
      </c>
      <c r="M856" s="69"/>
      <c r="N856" s="69"/>
      <c r="O856" s="69" t="s">
        <v>0</v>
      </c>
      <c r="P856" s="27"/>
      <c r="Q856" s="27"/>
      <c r="R856" s="69"/>
    </row>
    <row r="857" spans="1:18" ht="15.75" x14ac:dyDescent="0.25">
      <c r="A857" s="16">
        <v>853</v>
      </c>
      <c r="B857" s="23">
        <v>317220</v>
      </c>
      <c r="C857" s="56" t="s">
        <v>36</v>
      </c>
      <c r="D857" s="23" t="s">
        <v>855</v>
      </c>
      <c r="E857" s="13">
        <v>0</v>
      </c>
      <c r="F857" s="13">
        <v>0</v>
      </c>
      <c r="G857" s="13">
        <v>0</v>
      </c>
      <c r="H857" s="13">
        <v>0</v>
      </c>
      <c r="I857" s="21">
        <f>E857+F857+G857+H857</f>
        <v>0</v>
      </c>
      <c r="J857" s="18">
        <v>2615</v>
      </c>
      <c r="K857" s="14">
        <f>(I857/J857)*100000</f>
        <v>0</v>
      </c>
      <c r="L857" s="6" t="str">
        <f>IF(K857=0,"Silencioso",IF(AND(K857&gt;0,K857&lt;100),"Baixa",IF(AND(K857&gt;=100,K857&lt;300),"Média",IF(K857&gt;=300,"Alta","Avaliar"))))</f>
        <v>Silencioso</v>
      </c>
      <c r="M857" s="69"/>
      <c r="N857" s="69" t="s">
        <v>0</v>
      </c>
      <c r="O857" s="69" t="s">
        <v>0</v>
      </c>
      <c r="P857" s="27"/>
      <c r="Q857" s="27"/>
      <c r="R857" s="69"/>
    </row>
    <row r="858" spans="1:18" x14ac:dyDescent="0.25">
      <c r="D858" s="5"/>
      <c r="E858" s="13">
        <f>SUM(E5:E857)</f>
        <v>8204</v>
      </c>
      <c r="F858" s="13">
        <f>SUM(F5:F857)</f>
        <v>7548</v>
      </c>
      <c r="G858" s="13">
        <f>SUM(G5:G857)</f>
        <v>7646</v>
      </c>
      <c r="H858" s="13">
        <f>SUM(H5:H857)</f>
        <v>6761</v>
      </c>
      <c r="I858" s="49">
        <f>SUM(I5:I857)</f>
        <v>30159</v>
      </c>
      <c r="J858" s="20">
        <v>20869101</v>
      </c>
    </row>
    <row r="862" spans="1:18" x14ac:dyDescent="0.25">
      <c r="H862" s="13" t="s">
        <v>0</v>
      </c>
    </row>
  </sheetData>
  <autoFilter ref="A4:Q858">
    <sortState ref="A5:Q858">
      <sortCondition ref="D4:D858"/>
    </sortState>
  </autoFilter>
  <mergeCells count="1">
    <mergeCell ref="A2:K2"/>
  </mergeCells>
  <conditionalFormatting sqref="L5:L857">
    <cfRule type="cellIs" dxfId="22" priority="4" stopIfTrue="1" operator="equal">
      <formula>"Alta"</formula>
    </cfRule>
    <cfRule type="cellIs" dxfId="21" priority="5" stopIfTrue="1" operator="equal">
      <formula>"Média"</formula>
    </cfRule>
    <cfRule type="cellIs" dxfId="20" priority="6" stopIfTrue="1" operator="equal">
      <formula>"Baixa"</formula>
    </cfRule>
  </conditionalFormatting>
  <conditionalFormatting sqref="M5:M8">
    <cfRule type="cellIs" dxfId="19" priority="1" stopIfTrue="1" operator="equal">
      <formula>"Alta"</formula>
    </cfRule>
    <cfRule type="cellIs" dxfId="18" priority="2" stopIfTrue="1" operator="equal">
      <formula>"Média"</formula>
    </cfRule>
    <cfRule type="cellIs" dxfId="17" priority="3" stopIfTrue="1" operator="equal">
      <formula>"Baixa"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M862"/>
  <sheetViews>
    <sheetView zoomScaleNormal="100" workbookViewId="0">
      <selection activeCell="A4" sqref="A4"/>
    </sheetView>
  </sheetViews>
  <sheetFormatPr defaultRowHeight="15" x14ac:dyDescent="0.25"/>
  <cols>
    <col min="1" max="1" width="14.140625" style="15" customWidth="1"/>
    <col min="2" max="2" width="15.140625" bestFit="1" customWidth="1"/>
    <col min="3" max="3" width="20.85546875" customWidth="1"/>
    <col min="4" max="4" width="30" customWidth="1"/>
    <col min="5" max="8" width="7.85546875" style="13" customWidth="1"/>
    <col min="9" max="9" width="10.140625" style="13" customWidth="1"/>
    <col min="10" max="11" width="13.85546875" style="13" customWidth="1"/>
    <col min="12" max="12" width="14.85546875" bestFit="1" customWidth="1"/>
    <col min="13" max="13" width="10" bestFit="1" customWidth="1"/>
    <col min="252" max="252" width="19.28515625" bestFit="1" customWidth="1"/>
    <col min="253" max="253" width="29.7109375" customWidth="1"/>
    <col min="254" max="255" width="6.7109375" customWidth="1"/>
    <col min="256" max="256" width="7.42578125" customWidth="1"/>
    <col min="257" max="257" width="7.140625" customWidth="1"/>
    <col min="259" max="259" width="10.28515625" customWidth="1"/>
    <col min="260" max="260" width="10.5703125" customWidth="1"/>
    <col min="261" max="261" width="14.85546875" customWidth="1"/>
    <col min="262" max="262" width="13.7109375" customWidth="1"/>
    <col min="263" max="263" width="11.7109375" customWidth="1"/>
    <col min="508" max="508" width="19.28515625" bestFit="1" customWidth="1"/>
    <col min="509" max="509" width="29.7109375" customWidth="1"/>
    <col min="510" max="511" width="6.7109375" customWidth="1"/>
    <col min="512" max="512" width="7.42578125" customWidth="1"/>
    <col min="513" max="513" width="7.140625" customWidth="1"/>
    <col min="515" max="515" width="10.28515625" customWidth="1"/>
    <col min="516" max="516" width="10.5703125" customWidth="1"/>
    <col min="517" max="517" width="14.85546875" customWidth="1"/>
    <col min="518" max="518" width="13.7109375" customWidth="1"/>
    <col min="519" max="519" width="11.7109375" customWidth="1"/>
    <col min="764" max="764" width="19.28515625" bestFit="1" customWidth="1"/>
    <col min="765" max="765" width="29.7109375" customWidth="1"/>
    <col min="766" max="767" width="6.7109375" customWidth="1"/>
    <col min="768" max="768" width="7.42578125" customWidth="1"/>
    <col min="769" max="769" width="7.140625" customWidth="1"/>
    <col min="771" max="771" width="10.28515625" customWidth="1"/>
    <col min="772" max="772" width="10.5703125" customWidth="1"/>
    <col min="773" max="773" width="14.85546875" customWidth="1"/>
    <col min="774" max="774" width="13.7109375" customWidth="1"/>
    <col min="775" max="775" width="11.7109375" customWidth="1"/>
    <col min="1020" max="1020" width="19.28515625" bestFit="1" customWidth="1"/>
    <col min="1021" max="1021" width="29.7109375" customWidth="1"/>
    <col min="1022" max="1023" width="6.7109375" customWidth="1"/>
    <col min="1024" max="1024" width="7.42578125" customWidth="1"/>
    <col min="1025" max="1025" width="7.140625" customWidth="1"/>
    <col min="1027" max="1027" width="10.28515625" customWidth="1"/>
    <col min="1028" max="1028" width="10.5703125" customWidth="1"/>
    <col min="1029" max="1029" width="14.85546875" customWidth="1"/>
    <col min="1030" max="1030" width="13.7109375" customWidth="1"/>
    <col min="1031" max="1031" width="11.7109375" customWidth="1"/>
    <col min="1276" max="1276" width="19.28515625" bestFit="1" customWidth="1"/>
    <col min="1277" max="1277" width="29.7109375" customWidth="1"/>
    <col min="1278" max="1279" width="6.7109375" customWidth="1"/>
    <col min="1280" max="1280" width="7.42578125" customWidth="1"/>
    <col min="1281" max="1281" width="7.140625" customWidth="1"/>
    <col min="1283" max="1283" width="10.28515625" customWidth="1"/>
    <col min="1284" max="1284" width="10.5703125" customWidth="1"/>
    <col min="1285" max="1285" width="14.85546875" customWidth="1"/>
    <col min="1286" max="1286" width="13.7109375" customWidth="1"/>
    <col min="1287" max="1287" width="11.7109375" customWidth="1"/>
    <col min="1532" max="1532" width="19.28515625" bestFit="1" customWidth="1"/>
    <col min="1533" max="1533" width="29.7109375" customWidth="1"/>
    <col min="1534" max="1535" width="6.7109375" customWidth="1"/>
    <col min="1536" max="1536" width="7.42578125" customWidth="1"/>
    <col min="1537" max="1537" width="7.140625" customWidth="1"/>
    <col min="1539" max="1539" width="10.28515625" customWidth="1"/>
    <col min="1540" max="1540" width="10.5703125" customWidth="1"/>
    <col min="1541" max="1541" width="14.85546875" customWidth="1"/>
    <col min="1542" max="1542" width="13.7109375" customWidth="1"/>
    <col min="1543" max="1543" width="11.7109375" customWidth="1"/>
    <col min="1788" max="1788" width="19.28515625" bestFit="1" customWidth="1"/>
    <col min="1789" max="1789" width="29.7109375" customWidth="1"/>
    <col min="1790" max="1791" width="6.7109375" customWidth="1"/>
    <col min="1792" max="1792" width="7.42578125" customWidth="1"/>
    <col min="1793" max="1793" width="7.140625" customWidth="1"/>
    <col min="1795" max="1795" width="10.28515625" customWidth="1"/>
    <col min="1796" max="1796" width="10.5703125" customWidth="1"/>
    <col min="1797" max="1797" width="14.85546875" customWidth="1"/>
    <col min="1798" max="1798" width="13.7109375" customWidth="1"/>
    <col min="1799" max="1799" width="11.7109375" customWidth="1"/>
    <col min="2044" max="2044" width="19.28515625" bestFit="1" customWidth="1"/>
    <col min="2045" max="2045" width="29.7109375" customWidth="1"/>
    <col min="2046" max="2047" width="6.7109375" customWidth="1"/>
    <col min="2048" max="2048" width="7.42578125" customWidth="1"/>
    <col min="2049" max="2049" width="7.140625" customWidth="1"/>
    <col min="2051" max="2051" width="10.28515625" customWidth="1"/>
    <col min="2052" max="2052" width="10.5703125" customWidth="1"/>
    <col min="2053" max="2053" width="14.85546875" customWidth="1"/>
    <col min="2054" max="2054" width="13.7109375" customWidth="1"/>
    <col min="2055" max="2055" width="11.7109375" customWidth="1"/>
    <col min="2300" max="2300" width="19.28515625" bestFit="1" customWidth="1"/>
    <col min="2301" max="2301" width="29.7109375" customWidth="1"/>
    <col min="2302" max="2303" width="6.7109375" customWidth="1"/>
    <col min="2304" max="2304" width="7.42578125" customWidth="1"/>
    <col min="2305" max="2305" width="7.140625" customWidth="1"/>
    <col min="2307" max="2307" width="10.28515625" customWidth="1"/>
    <col min="2308" max="2308" width="10.5703125" customWidth="1"/>
    <col min="2309" max="2309" width="14.85546875" customWidth="1"/>
    <col min="2310" max="2310" width="13.7109375" customWidth="1"/>
    <col min="2311" max="2311" width="11.7109375" customWidth="1"/>
    <col min="2556" max="2556" width="19.28515625" bestFit="1" customWidth="1"/>
    <col min="2557" max="2557" width="29.7109375" customWidth="1"/>
    <col min="2558" max="2559" width="6.7109375" customWidth="1"/>
    <col min="2560" max="2560" width="7.42578125" customWidth="1"/>
    <col min="2561" max="2561" width="7.140625" customWidth="1"/>
    <col min="2563" max="2563" width="10.28515625" customWidth="1"/>
    <col min="2564" max="2564" width="10.5703125" customWidth="1"/>
    <col min="2565" max="2565" width="14.85546875" customWidth="1"/>
    <col min="2566" max="2566" width="13.7109375" customWidth="1"/>
    <col min="2567" max="2567" width="11.7109375" customWidth="1"/>
    <col min="2812" max="2812" width="19.28515625" bestFit="1" customWidth="1"/>
    <col min="2813" max="2813" width="29.7109375" customWidth="1"/>
    <col min="2814" max="2815" width="6.7109375" customWidth="1"/>
    <col min="2816" max="2816" width="7.42578125" customWidth="1"/>
    <col min="2817" max="2817" width="7.140625" customWidth="1"/>
    <col min="2819" max="2819" width="10.28515625" customWidth="1"/>
    <col min="2820" max="2820" width="10.5703125" customWidth="1"/>
    <col min="2821" max="2821" width="14.85546875" customWidth="1"/>
    <col min="2822" max="2822" width="13.7109375" customWidth="1"/>
    <col min="2823" max="2823" width="11.7109375" customWidth="1"/>
    <col min="3068" max="3068" width="19.28515625" bestFit="1" customWidth="1"/>
    <col min="3069" max="3069" width="29.7109375" customWidth="1"/>
    <col min="3070" max="3071" width="6.7109375" customWidth="1"/>
    <col min="3072" max="3072" width="7.42578125" customWidth="1"/>
    <col min="3073" max="3073" width="7.140625" customWidth="1"/>
    <col min="3075" max="3075" width="10.28515625" customWidth="1"/>
    <col min="3076" max="3076" width="10.5703125" customWidth="1"/>
    <col min="3077" max="3077" width="14.85546875" customWidth="1"/>
    <col min="3078" max="3078" width="13.7109375" customWidth="1"/>
    <col min="3079" max="3079" width="11.7109375" customWidth="1"/>
    <col min="3324" max="3324" width="19.28515625" bestFit="1" customWidth="1"/>
    <col min="3325" max="3325" width="29.7109375" customWidth="1"/>
    <col min="3326" max="3327" width="6.7109375" customWidth="1"/>
    <col min="3328" max="3328" width="7.42578125" customWidth="1"/>
    <col min="3329" max="3329" width="7.140625" customWidth="1"/>
    <col min="3331" max="3331" width="10.28515625" customWidth="1"/>
    <col min="3332" max="3332" width="10.5703125" customWidth="1"/>
    <col min="3333" max="3333" width="14.85546875" customWidth="1"/>
    <col min="3334" max="3334" width="13.7109375" customWidth="1"/>
    <col min="3335" max="3335" width="11.7109375" customWidth="1"/>
    <col min="3580" max="3580" width="19.28515625" bestFit="1" customWidth="1"/>
    <col min="3581" max="3581" width="29.7109375" customWidth="1"/>
    <col min="3582" max="3583" width="6.7109375" customWidth="1"/>
    <col min="3584" max="3584" width="7.42578125" customWidth="1"/>
    <col min="3585" max="3585" width="7.140625" customWidth="1"/>
    <col min="3587" max="3587" width="10.28515625" customWidth="1"/>
    <col min="3588" max="3588" width="10.5703125" customWidth="1"/>
    <col min="3589" max="3589" width="14.85546875" customWidth="1"/>
    <col min="3590" max="3590" width="13.7109375" customWidth="1"/>
    <col min="3591" max="3591" width="11.7109375" customWidth="1"/>
    <col min="3836" max="3836" width="19.28515625" bestFit="1" customWidth="1"/>
    <col min="3837" max="3837" width="29.7109375" customWidth="1"/>
    <col min="3838" max="3839" width="6.7109375" customWidth="1"/>
    <col min="3840" max="3840" width="7.42578125" customWidth="1"/>
    <col min="3841" max="3841" width="7.140625" customWidth="1"/>
    <col min="3843" max="3843" width="10.28515625" customWidth="1"/>
    <col min="3844" max="3844" width="10.5703125" customWidth="1"/>
    <col min="3845" max="3845" width="14.85546875" customWidth="1"/>
    <col min="3846" max="3846" width="13.7109375" customWidth="1"/>
    <col min="3847" max="3847" width="11.7109375" customWidth="1"/>
    <col min="4092" max="4092" width="19.28515625" bestFit="1" customWidth="1"/>
    <col min="4093" max="4093" width="29.7109375" customWidth="1"/>
    <col min="4094" max="4095" width="6.7109375" customWidth="1"/>
    <col min="4096" max="4096" width="7.42578125" customWidth="1"/>
    <col min="4097" max="4097" width="7.140625" customWidth="1"/>
    <col min="4099" max="4099" width="10.28515625" customWidth="1"/>
    <col min="4100" max="4100" width="10.5703125" customWidth="1"/>
    <col min="4101" max="4101" width="14.85546875" customWidth="1"/>
    <col min="4102" max="4102" width="13.7109375" customWidth="1"/>
    <col min="4103" max="4103" width="11.7109375" customWidth="1"/>
    <col min="4348" max="4348" width="19.28515625" bestFit="1" customWidth="1"/>
    <col min="4349" max="4349" width="29.7109375" customWidth="1"/>
    <col min="4350" max="4351" width="6.7109375" customWidth="1"/>
    <col min="4352" max="4352" width="7.42578125" customWidth="1"/>
    <col min="4353" max="4353" width="7.140625" customWidth="1"/>
    <col min="4355" max="4355" width="10.28515625" customWidth="1"/>
    <col min="4356" max="4356" width="10.5703125" customWidth="1"/>
    <col min="4357" max="4357" width="14.85546875" customWidth="1"/>
    <col min="4358" max="4358" width="13.7109375" customWidth="1"/>
    <col min="4359" max="4359" width="11.7109375" customWidth="1"/>
    <col min="4604" max="4604" width="19.28515625" bestFit="1" customWidth="1"/>
    <col min="4605" max="4605" width="29.7109375" customWidth="1"/>
    <col min="4606" max="4607" width="6.7109375" customWidth="1"/>
    <col min="4608" max="4608" width="7.42578125" customWidth="1"/>
    <col min="4609" max="4609" width="7.140625" customWidth="1"/>
    <col min="4611" max="4611" width="10.28515625" customWidth="1"/>
    <col min="4612" max="4612" width="10.5703125" customWidth="1"/>
    <col min="4613" max="4613" width="14.85546875" customWidth="1"/>
    <col min="4614" max="4614" width="13.7109375" customWidth="1"/>
    <col min="4615" max="4615" width="11.7109375" customWidth="1"/>
    <col min="4860" max="4860" width="19.28515625" bestFit="1" customWidth="1"/>
    <col min="4861" max="4861" width="29.7109375" customWidth="1"/>
    <col min="4862" max="4863" width="6.7109375" customWidth="1"/>
    <col min="4864" max="4864" width="7.42578125" customWidth="1"/>
    <col min="4865" max="4865" width="7.140625" customWidth="1"/>
    <col min="4867" max="4867" width="10.28515625" customWidth="1"/>
    <col min="4868" max="4868" width="10.5703125" customWidth="1"/>
    <col min="4869" max="4869" width="14.85546875" customWidth="1"/>
    <col min="4870" max="4870" width="13.7109375" customWidth="1"/>
    <col min="4871" max="4871" width="11.7109375" customWidth="1"/>
    <col min="5116" max="5116" width="19.28515625" bestFit="1" customWidth="1"/>
    <col min="5117" max="5117" width="29.7109375" customWidth="1"/>
    <col min="5118" max="5119" width="6.7109375" customWidth="1"/>
    <col min="5120" max="5120" width="7.42578125" customWidth="1"/>
    <col min="5121" max="5121" width="7.140625" customWidth="1"/>
    <col min="5123" max="5123" width="10.28515625" customWidth="1"/>
    <col min="5124" max="5124" width="10.5703125" customWidth="1"/>
    <col min="5125" max="5125" width="14.85546875" customWidth="1"/>
    <col min="5126" max="5126" width="13.7109375" customWidth="1"/>
    <col min="5127" max="5127" width="11.7109375" customWidth="1"/>
    <col min="5372" max="5372" width="19.28515625" bestFit="1" customWidth="1"/>
    <col min="5373" max="5373" width="29.7109375" customWidth="1"/>
    <col min="5374" max="5375" width="6.7109375" customWidth="1"/>
    <col min="5376" max="5376" width="7.42578125" customWidth="1"/>
    <col min="5377" max="5377" width="7.140625" customWidth="1"/>
    <col min="5379" max="5379" width="10.28515625" customWidth="1"/>
    <col min="5380" max="5380" width="10.5703125" customWidth="1"/>
    <col min="5381" max="5381" width="14.85546875" customWidth="1"/>
    <col min="5382" max="5382" width="13.7109375" customWidth="1"/>
    <col min="5383" max="5383" width="11.7109375" customWidth="1"/>
    <col min="5628" max="5628" width="19.28515625" bestFit="1" customWidth="1"/>
    <col min="5629" max="5629" width="29.7109375" customWidth="1"/>
    <col min="5630" max="5631" width="6.7109375" customWidth="1"/>
    <col min="5632" max="5632" width="7.42578125" customWidth="1"/>
    <col min="5633" max="5633" width="7.140625" customWidth="1"/>
    <col min="5635" max="5635" width="10.28515625" customWidth="1"/>
    <col min="5636" max="5636" width="10.5703125" customWidth="1"/>
    <col min="5637" max="5637" width="14.85546875" customWidth="1"/>
    <col min="5638" max="5638" width="13.7109375" customWidth="1"/>
    <col min="5639" max="5639" width="11.7109375" customWidth="1"/>
    <col min="5884" max="5884" width="19.28515625" bestFit="1" customWidth="1"/>
    <col min="5885" max="5885" width="29.7109375" customWidth="1"/>
    <col min="5886" max="5887" width="6.7109375" customWidth="1"/>
    <col min="5888" max="5888" width="7.42578125" customWidth="1"/>
    <col min="5889" max="5889" width="7.140625" customWidth="1"/>
    <col min="5891" max="5891" width="10.28515625" customWidth="1"/>
    <col min="5892" max="5892" width="10.5703125" customWidth="1"/>
    <col min="5893" max="5893" width="14.85546875" customWidth="1"/>
    <col min="5894" max="5894" width="13.7109375" customWidth="1"/>
    <col min="5895" max="5895" width="11.7109375" customWidth="1"/>
    <col min="6140" max="6140" width="19.28515625" bestFit="1" customWidth="1"/>
    <col min="6141" max="6141" width="29.7109375" customWidth="1"/>
    <col min="6142" max="6143" width="6.7109375" customWidth="1"/>
    <col min="6144" max="6144" width="7.42578125" customWidth="1"/>
    <col min="6145" max="6145" width="7.140625" customWidth="1"/>
    <col min="6147" max="6147" width="10.28515625" customWidth="1"/>
    <col min="6148" max="6148" width="10.5703125" customWidth="1"/>
    <col min="6149" max="6149" width="14.85546875" customWidth="1"/>
    <col min="6150" max="6150" width="13.7109375" customWidth="1"/>
    <col min="6151" max="6151" width="11.7109375" customWidth="1"/>
    <col min="6396" max="6396" width="19.28515625" bestFit="1" customWidth="1"/>
    <col min="6397" max="6397" width="29.7109375" customWidth="1"/>
    <col min="6398" max="6399" width="6.7109375" customWidth="1"/>
    <col min="6400" max="6400" width="7.42578125" customWidth="1"/>
    <col min="6401" max="6401" width="7.140625" customWidth="1"/>
    <col min="6403" max="6403" width="10.28515625" customWidth="1"/>
    <col min="6404" max="6404" width="10.5703125" customWidth="1"/>
    <col min="6405" max="6405" width="14.85546875" customWidth="1"/>
    <col min="6406" max="6406" width="13.7109375" customWidth="1"/>
    <col min="6407" max="6407" width="11.7109375" customWidth="1"/>
    <col min="6652" max="6652" width="19.28515625" bestFit="1" customWidth="1"/>
    <col min="6653" max="6653" width="29.7109375" customWidth="1"/>
    <col min="6654" max="6655" width="6.7109375" customWidth="1"/>
    <col min="6656" max="6656" width="7.42578125" customWidth="1"/>
    <col min="6657" max="6657" width="7.140625" customWidth="1"/>
    <col min="6659" max="6659" width="10.28515625" customWidth="1"/>
    <col min="6660" max="6660" width="10.5703125" customWidth="1"/>
    <col min="6661" max="6661" width="14.85546875" customWidth="1"/>
    <col min="6662" max="6662" width="13.7109375" customWidth="1"/>
    <col min="6663" max="6663" width="11.7109375" customWidth="1"/>
    <col min="6908" max="6908" width="19.28515625" bestFit="1" customWidth="1"/>
    <col min="6909" max="6909" width="29.7109375" customWidth="1"/>
    <col min="6910" max="6911" width="6.7109375" customWidth="1"/>
    <col min="6912" max="6912" width="7.42578125" customWidth="1"/>
    <col min="6913" max="6913" width="7.140625" customWidth="1"/>
    <col min="6915" max="6915" width="10.28515625" customWidth="1"/>
    <col min="6916" max="6916" width="10.5703125" customWidth="1"/>
    <col min="6917" max="6917" width="14.85546875" customWidth="1"/>
    <col min="6918" max="6918" width="13.7109375" customWidth="1"/>
    <col min="6919" max="6919" width="11.7109375" customWidth="1"/>
    <col min="7164" max="7164" width="19.28515625" bestFit="1" customWidth="1"/>
    <col min="7165" max="7165" width="29.7109375" customWidth="1"/>
    <col min="7166" max="7167" width="6.7109375" customWidth="1"/>
    <col min="7168" max="7168" width="7.42578125" customWidth="1"/>
    <col min="7169" max="7169" width="7.140625" customWidth="1"/>
    <col min="7171" max="7171" width="10.28515625" customWidth="1"/>
    <col min="7172" max="7172" width="10.5703125" customWidth="1"/>
    <col min="7173" max="7173" width="14.85546875" customWidth="1"/>
    <col min="7174" max="7174" width="13.7109375" customWidth="1"/>
    <col min="7175" max="7175" width="11.7109375" customWidth="1"/>
    <col min="7420" max="7420" width="19.28515625" bestFit="1" customWidth="1"/>
    <col min="7421" max="7421" width="29.7109375" customWidth="1"/>
    <col min="7422" max="7423" width="6.7109375" customWidth="1"/>
    <col min="7424" max="7424" width="7.42578125" customWidth="1"/>
    <col min="7425" max="7425" width="7.140625" customWidth="1"/>
    <col min="7427" max="7427" width="10.28515625" customWidth="1"/>
    <col min="7428" max="7428" width="10.5703125" customWidth="1"/>
    <col min="7429" max="7429" width="14.85546875" customWidth="1"/>
    <col min="7430" max="7430" width="13.7109375" customWidth="1"/>
    <col min="7431" max="7431" width="11.7109375" customWidth="1"/>
    <col min="7676" max="7676" width="19.28515625" bestFit="1" customWidth="1"/>
    <col min="7677" max="7677" width="29.7109375" customWidth="1"/>
    <col min="7678" max="7679" width="6.7109375" customWidth="1"/>
    <col min="7680" max="7680" width="7.42578125" customWidth="1"/>
    <col min="7681" max="7681" width="7.140625" customWidth="1"/>
    <col min="7683" max="7683" width="10.28515625" customWidth="1"/>
    <col min="7684" max="7684" width="10.5703125" customWidth="1"/>
    <col min="7685" max="7685" width="14.85546875" customWidth="1"/>
    <col min="7686" max="7686" width="13.7109375" customWidth="1"/>
    <col min="7687" max="7687" width="11.7109375" customWidth="1"/>
    <col min="7932" max="7932" width="19.28515625" bestFit="1" customWidth="1"/>
    <col min="7933" max="7933" width="29.7109375" customWidth="1"/>
    <col min="7934" max="7935" width="6.7109375" customWidth="1"/>
    <col min="7936" max="7936" width="7.42578125" customWidth="1"/>
    <col min="7937" max="7937" width="7.140625" customWidth="1"/>
    <col min="7939" max="7939" width="10.28515625" customWidth="1"/>
    <col min="7940" max="7940" width="10.5703125" customWidth="1"/>
    <col min="7941" max="7941" width="14.85546875" customWidth="1"/>
    <col min="7942" max="7942" width="13.7109375" customWidth="1"/>
    <col min="7943" max="7943" width="11.7109375" customWidth="1"/>
    <col min="8188" max="8188" width="19.28515625" bestFit="1" customWidth="1"/>
    <col min="8189" max="8189" width="29.7109375" customWidth="1"/>
    <col min="8190" max="8191" width="6.7109375" customWidth="1"/>
    <col min="8192" max="8192" width="7.42578125" customWidth="1"/>
    <col min="8193" max="8193" width="7.140625" customWidth="1"/>
    <col min="8195" max="8195" width="10.28515625" customWidth="1"/>
    <col min="8196" max="8196" width="10.5703125" customWidth="1"/>
    <col min="8197" max="8197" width="14.85546875" customWidth="1"/>
    <col min="8198" max="8198" width="13.7109375" customWidth="1"/>
    <col min="8199" max="8199" width="11.7109375" customWidth="1"/>
    <col min="8444" max="8444" width="19.28515625" bestFit="1" customWidth="1"/>
    <col min="8445" max="8445" width="29.7109375" customWidth="1"/>
    <col min="8446" max="8447" width="6.7109375" customWidth="1"/>
    <col min="8448" max="8448" width="7.42578125" customWidth="1"/>
    <col min="8449" max="8449" width="7.140625" customWidth="1"/>
    <col min="8451" max="8451" width="10.28515625" customWidth="1"/>
    <col min="8452" max="8452" width="10.5703125" customWidth="1"/>
    <col min="8453" max="8453" width="14.85546875" customWidth="1"/>
    <col min="8454" max="8454" width="13.7109375" customWidth="1"/>
    <col min="8455" max="8455" width="11.7109375" customWidth="1"/>
    <col min="8700" max="8700" width="19.28515625" bestFit="1" customWidth="1"/>
    <col min="8701" max="8701" width="29.7109375" customWidth="1"/>
    <col min="8702" max="8703" width="6.7109375" customWidth="1"/>
    <col min="8704" max="8704" width="7.42578125" customWidth="1"/>
    <col min="8705" max="8705" width="7.140625" customWidth="1"/>
    <col min="8707" max="8707" width="10.28515625" customWidth="1"/>
    <col min="8708" max="8708" width="10.5703125" customWidth="1"/>
    <col min="8709" max="8709" width="14.85546875" customWidth="1"/>
    <col min="8710" max="8710" width="13.7109375" customWidth="1"/>
    <col min="8711" max="8711" width="11.7109375" customWidth="1"/>
    <col min="8956" max="8956" width="19.28515625" bestFit="1" customWidth="1"/>
    <col min="8957" max="8957" width="29.7109375" customWidth="1"/>
    <col min="8958" max="8959" width="6.7109375" customWidth="1"/>
    <col min="8960" max="8960" width="7.42578125" customWidth="1"/>
    <col min="8961" max="8961" width="7.140625" customWidth="1"/>
    <col min="8963" max="8963" width="10.28515625" customWidth="1"/>
    <col min="8964" max="8964" width="10.5703125" customWidth="1"/>
    <col min="8965" max="8965" width="14.85546875" customWidth="1"/>
    <col min="8966" max="8966" width="13.7109375" customWidth="1"/>
    <col min="8967" max="8967" width="11.7109375" customWidth="1"/>
    <col min="9212" max="9212" width="19.28515625" bestFit="1" customWidth="1"/>
    <col min="9213" max="9213" width="29.7109375" customWidth="1"/>
    <col min="9214" max="9215" width="6.7109375" customWidth="1"/>
    <col min="9216" max="9216" width="7.42578125" customWidth="1"/>
    <col min="9217" max="9217" width="7.140625" customWidth="1"/>
    <col min="9219" max="9219" width="10.28515625" customWidth="1"/>
    <col min="9220" max="9220" width="10.5703125" customWidth="1"/>
    <col min="9221" max="9221" width="14.85546875" customWidth="1"/>
    <col min="9222" max="9222" width="13.7109375" customWidth="1"/>
    <col min="9223" max="9223" width="11.7109375" customWidth="1"/>
    <col min="9468" max="9468" width="19.28515625" bestFit="1" customWidth="1"/>
    <col min="9469" max="9469" width="29.7109375" customWidth="1"/>
    <col min="9470" max="9471" width="6.7109375" customWidth="1"/>
    <col min="9472" max="9472" width="7.42578125" customWidth="1"/>
    <col min="9473" max="9473" width="7.140625" customWidth="1"/>
    <col min="9475" max="9475" width="10.28515625" customWidth="1"/>
    <col min="9476" max="9476" width="10.5703125" customWidth="1"/>
    <col min="9477" max="9477" width="14.85546875" customWidth="1"/>
    <col min="9478" max="9478" width="13.7109375" customWidth="1"/>
    <col min="9479" max="9479" width="11.7109375" customWidth="1"/>
    <col min="9724" max="9724" width="19.28515625" bestFit="1" customWidth="1"/>
    <col min="9725" max="9725" width="29.7109375" customWidth="1"/>
    <col min="9726" max="9727" width="6.7109375" customWidth="1"/>
    <col min="9728" max="9728" width="7.42578125" customWidth="1"/>
    <col min="9729" max="9729" width="7.140625" customWidth="1"/>
    <col min="9731" max="9731" width="10.28515625" customWidth="1"/>
    <col min="9732" max="9732" width="10.5703125" customWidth="1"/>
    <col min="9733" max="9733" width="14.85546875" customWidth="1"/>
    <col min="9734" max="9734" width="13.7109375" customWidth="1"/>
    <col min="9735" max="9735" width="11.7109375" customWidth="1"/>
    <col min="9980" max="9980" width="19.28515625" bestFit="1" customWidth="1"/>
    <col min="9981" max="9981" width="29.7109375" customWidth="1"/>
    <col min="9982" max="9983" width="6.7109375" customWidth="1"/>
    <col min="9984" max="9984" width="7.42578125" customWidth="1"/>
    <col min="9985" max="9985" width="7.140625" customWidth="1"/>
    <col min="9987" max="9987" width="10.28515625" customWidth="1"/>
    <col min="9988" max="9988" width="10.5703125" customWidth="1"/>
    <col min="9989" max="9989" width="14.85546875" customWidth="1"/>
    <col min="9990" max="9990" width="13.7109375" customWidth="1"/>
    <col min="9991" max="9991" width="11.7109375" customWidth="1"/>
    <col min="10236" max="10236" width="19.28515625" bestFit="1" customWidth="1"/>
    <col min="10237" max="10237" width="29.7109375" customWidth="1"/>
    <col min="10238" max="10239" width="6.7109375" customWidth="1"/>
    <col min="10240" max="10240" width="7.42578125" customWidth="1"/>
    <col min="10241" max="10241" width="7.140625" customWidth="1"/>
    <col min="10243" max="10243" width="10.28515625" customWidth="1"/>
    <col min="10244" max="10244" width="10.5703125" customWidth="1"/>
    <col min="10245" max="10245" width="14.85546875" customWidth="1"/>
    <col min="10246" max="10246" width="13.7109375" customWidth="1"/>
    <col min="10247" max="10247" width="11.7109375" customWidth="1"/>
    <col min="10492" max="10492" width="19.28515625" bestFit="1" customWidth="1"/>
    <col min="10493" max="10493" width="29.7109375" customWidth="1"/>
    <col min="10494" max="10495" width="6.7109375" customWidth="1"/>
    <col min="10496" max="10496" width="7.42578125" customWidth="1"/>
    <col min="10497" max="10497" width="7.140625" customWidth="1"/>
    <col min="10499" max="10499" width="10.28515625" customWidth="1"/>
    <col min="10500" max="10500" width="10.5703125" customWidth="1"/>
    <col min="10501" max="10501" width="14.85546875" customWidth="1"/>
    <col min="10502" max="10502" width="13.7109375" customWidth="1"/>
    <col min="10503" max="10503" width="11.7109375" customWidth="1"/>
    <col min="10748" max="10748" width="19.28515625" bestFit="1" customWidth="1"/>
    <col min="10749" max="10749" width="29.7109375" customWidth="1"/>
    <col min="10750" max="10751" width="6.7109375" customWidth="1"/>
    <col min="10752" max="10752" width="7.42578125" customWidth="1"/>
    <col min="10753" max="10753" width="7.140625" customWidth="1"/>
    <col min="10755" max="10755" width="10.28515625" customWidth="1"/>
    <col min="10756" max="10756" width="10.5703125" customWidth="1"/>
    <col min="10757" max="10757" width="14.85546875" customWidth="1"/>
    <col min="10758" max="10758" width="13.7109375" customWidth="1"/>
    <col min="10759" max="10759" width="11.7109375" customWidth="1"/>
    <col min="11004" max="11004" width="19.28515625" bestFit="1" customWidth="1"/>
    <col min="11005" max="11005" width="29.7109375" customWidth="1"/>
    <col min="11006" max="11007" width="6.7109375" customWidth="1"/>
    <col min="11008" max="11008" width="7.42578125" customWidth="1"/>
    <col min="11009" max="11009" width="7.140625" customWidth="1"/>
    <col min="11011" max="11011" width="10.28515625" customWidth="1"/>
    <col min="11012" max="11012" width="10.5703125" customWidth="1"/>
    <col min="11013" max="11013" width="14.85546875" customWidth="1"/>
    <col min="11014" max="11014" width="13.7109375" customWidth="1"/>
    <col min="11015" max="11015" width="11.7109375" customWidth="1"/>
    <col min="11260" max="11260" width="19.28515625" bestFit="1" customWidth="1"/>
    <col min="11261" max="11261" width="29.7109375" customWidth="1"/>
    <col min="11262" max="11263" width="6.7109375" customWidth="1"/>
    <col min="11264" max="11264" width="7.42578125" customWidth="1"/>
    <col min="11265" max="11265" width="7.140625" customWidth="1"/>
    <col min="11267" max="11267" width="10.28515625" customWidth="1"/>
    <col min="11268" max="11268" width="10.5703125" customWidth="1"/>
    <col min="11269" max="11269" width="14.85546875" customWidth="1"/>
    <col min="11270" max="11270" width="13.7109375" customWidth="1"/>
    <col min="11271" max="11271" width="11.7109375" customWidth="1"/>
    <col min="11516" max="11516" width="19.28515625" bestFit="1" customWidth="1"/>
    <col min="11517" max="11517" width="29.7109375" customWidth="1"/>
    <col min="11518" max="11519" width="6.7109375" customWidth="1"/>
    <col min="11520" max="11520" width="7.42578125" customWidth="1"/>
    <col min="11521" max="11521" width="7.140625" customWidth="1"/>
    <col min="11523" max="11523" width="10.28515625" customWidth="1"/>
    <col min="11524" max="11524" width="10.5703125" customWidth="1"/>
    <col min="11525" max="11525" width="14.85546875" customWidth="1"/>
    <col min="11526" max="11526" width="13.7109375" customWidth="1"/>
    <col min="11527" max="11527" width="11.7109375" customWidth="1"/>
    <col min="11772" max="11772" width="19.28515625" bestFit="1" customWidth="1"/>
    <col min="11773" max="11773" width="29.7109375" customWidth="1"/>
    <col min="11774" max="11775" width="6.7109375" customWidth="1"/>
    <col min="11776" max="11776" width="7.42578125" customWidth="1"/>
    <col min="11777" max="11777" width="7.140625" customWidth="1"/>
    <col min="11779" max="11779" width="10.28515625" customWidth="1"/>
    <col min="11780" max="11780" width="10.5703125" customWidth="1"/>
    <col min="11781" max="11781" width="14.85546875" customWidth="1"/>
    <col min="11782" max="11782" width="13.7109375" customWidth="1"/>
    <col min="11783" max="11783" width="11.7109375" customWidth="1"/>
    <col min="12028" max="12028" width="19.28515625" bestFit="1" customWidth="1"/>
    <col min="12029" max="12029" width="29.7109375" customWidth="1"/>
    <col min="12030" max="12031" width="6.7109375" customWidth="1"/>
    <col min="12032" max="12032" width="7.42578125" customWidth="1"/>
    <col min="12033" max="12033" width="7.140625" customWidth="1"/>
    <col min="12035" max="12035" width="10.28515625" customWidth="1"/>
    <col min="12036" max="12036" width="10.5703125" customWidth="1"/>
    <col min="12037" max="12037" width="14.85546875" customWidth="1"/>
    <col min="12038" max="12038" width="13.7109375" customWidth="1"/>
    <col min="12039" max="12039" width="11.7109375" customWidth="1"/>
    <col min="12284" max="12284" width="19.28515625" bestFit="1" customWidth="1"/>
    <col min="12285" max="12285" width="29.7109375" customWidth="1"/>
    <col min="12286" max="12287" width="6.7109375" customWidth="1"/>
    <col min="12288" max="12288" width="7.42578125" customWidth="1"/>
    <col min="12289" max="12289" width="7.140625" customWidth="1"/>
    <col min="12291" max="12291" width="10.28515625" customWidth="1"/>
    <col min="12292" max="12292" width="10.5703125" customWidth="1"/>
    <col min="12293" max="12293" width="14.85546875" customWidth="1"/>
    <col min="12294" max="12294" width="13.7109375" customWidth="1"/>
    <col min="12295" max="12295" width="11.7109375" customWidth="1"/>
    <col min="12540" max="12540" width="19.28515625" bestFit="1" customWidth="1"/>
    <col min="12541" max="12541" width="29.7109375" customWidth="1"/>
    <col min="12542" max="12543" width="6.7109375" customWidth="1"/>
    <col min="12544" max="12544" width="7.42578125" customWidth="1"/>
    <col min="12545" max="12545" width="7.140625" customWidth="1"/>
    <col min="12547" max="12547" width="10.28515625" customWidth="1"/>
    <col min="12548" max="12548" width="10.5703125" customWidth="1"/>
    <col min="12549" max="12549" width="14.85546875" customWidth="1"/>
    <col min="12550" max="12550" width="13.7109375" customWidth="1"/>
    <col min="12551" max="12551" width="11.7109375" customWidth="1"/>
    <col min="12796" max="12796" width="19.28515625" bestFit="1" customWidth="1"/>
    <col min="12797" max="12797" width="29.7109375" customWidth="1"/>
    <col min="12798" max="12799" width="6.7109375" customWidth="1"/>
    <col min="12800" max="12800" width="7.42578125" customWidth="1"/>
    <col min="12801" max="12801" width="7.140625" customWidth="1"/>
    <col min="12803" max="12803" width="10.28515625" customWidth="1"/>
    <col min="12804" max="12804" width="10.5703125" customWidth="1"/>
    <col min="12805" max="12805" width="14.85546875" customWidth="1"/>
    <col min="12806" max="12806" width="13.7109375" customWidth="1"/>
    <col min="12807" max="12807" width="11.7109375" customWidth="1"/>
    <col min="13052" max="13052" width="19.28515625" bestFit="1" customWidth="1"/>
    <col min="13053" max="13053" width="29.7109375" customWidth="1"/>
    <col min="13054" max="13055" width="6.7109375" customWidth="1"/>
    <col min="13056" max="13056" width="7.42578125" customWidth="1"/>
    <col min="13057" max="13057" width="7.140625" customWidth="1"/>
    <col min="13059" max="13059" width="10.28515625" customWidth="1"/>
    <col min="13060" max="13060" width="10.5703125" customWidth="1"/>
    <col min="13061" max="13061" width="14.85546875" customWidth="1"/>
    <col min="13062" max="13062" width="13.7109375" customWidth="1"/>
    <col min="13063" max="13063" width="11.7109375" customWidth="1"/>
    <col min="13308" max="13308" width="19.28515625" bestFit="1" customWidth="1"/>
    <col min="13309" max="13309" width="29.7109375" customWidth="1"/>
    <col min="13310" max="13311" width="6.7109375" customWidth="1"/>
    <col min="13312" max="13312" width="7.42578125" customWidth="1"/>
    <col min="13313" max="13313" width="7.140625" customWidth="1"/>
    <col min="13315" max="13315" width="10.28515625" customWidth="1"/>
    <col min="13316" max="13316" width="10.5703125" customWidth="1"/>
    <col min="13317" max="13317" width="14.85546875" customWidth="1"/>
    <col min="13318" max="13318" width="13.7109375" customWidth="1"/>
    <col min="13319" max="13319" width="11.7109375" customWidth="1"/>
    <col min="13564" max="13564" width="19.28515625" bestFit="1" customWidth="1"/>
    <col min="13565" max="13565" width="29.7109375" customWidth="1"/>
    <col min="13566" max="13567" width="6.7109375" customWidth="1"/>
    <col min="13568" max="13568" width="7.42578125" customWidth="1"/>
    <col min="13569" max="13569" width="7.140625" customWidth="1"/>
    <col min="13571" max="13571" width="10.28515625" customWidth="1"/>
    <col min="13572" max="13572" width="10.5703125" customWidth="1"/>
    <col min="13573" max="13573" width="14.85546875" customWidth="1"/>
    <col min="13574" max="13574" width="13.7109375" customWidth="1"/>
    <col min="13575" max="13575" width="11.7109375" customWidth="1"/>
    <col min="13820" max="13820" width="19.28515625" bestFit="1" customWidth="1"/>
    <col min="13821" max="13821" width="29.7109375" customWidth="1"/>
    <col min="13822" max="13823" width="6.7109375" customWidth="1"/>
    <col min="13824" max="13824" width="7.42578125" customWidth="1"/>
    <col min="13825" max="13825" width="7.140625" customWidth="1"/>
    <col min="13827" max="13827" width="10.28515625" customWidth="1"/>
    <col min="13828" max="13828" width="10.5703125" customWidth="1"/>
    <col min="13829" max="13829" width="14.85546875" customWidth="1"/>
    <col min="13830" max="13830" width="13.7109375" customWidth="1"/>
    <col min="13831" max="13831" width="11.7109375" customWidth="1"/>
    <col min="14076" max="14076" width="19.28515625" bestFit="1" customWidth="1"/>
    <col min="14077" max="14077" width="29.7109375" customWidth="1"/>
    <col min="14078" max="14079" width="6.7109375" customWidth="1"/>
    <col min="14080" max="14080" width="7.42578125" customWidth="1"/>
    <col min="14081" max="14081" width="7.140625" customWidth="1"/>
    <col min="14083" max="14083" width="10.28515625" customWidth="1"/>
    <col min="14084" max="14084" width="10.5703125" customWidth="1"/>
    <col min="14085" max="14085" width="14.85546875" customWidth="1"/>
    <col min="14086" max="14086" width="13.7109375" customWidth="1"/>
    <col min="14087" max="14087" width="11.7109375" customWidth="1"/>
    <col min="14332" max="14332" width="19.28515625" bestFit="1" customWidth="1"/>
    <col min="14333" max="14333" width="29.7109375" customWidth="1"/>
    <col min="14334" max="14335" width="6.7109375" customWidth="1"/>
    <col min="14336" max="14336" width="7.42578125" customWidth="1"/>
    <col min="14337" max="14337" width="7.140625" customWidth="1"/>
    <col min="14339" max="14339" width="10.28515625" customWidth="1"/>
    <col min="14340" max="14340" width="10.5703125" customWidth="1"/>
    <col min="14341" max="14341" width="14.85546875" customWidth="1"/>
    <col min="14342" max="14342" width="13.7109375" customWidth="1"/>
    <col min="14343" max="14343" width="11.7109375" customWidth="1"/>
    <col min="14588" max="14588" width="19.28515625" bestFit="1" customWidth="1"/>
    <col min="14589" max="14589" width="29.7109375" customWidth="1"/>
    <col min="14590" max="14591" width="6.7109375" customWidth="1"/>
    <col min="14592" max="14592" width="7.42578125" customWidth="1"/>
    <col min="14593" max="14593" width="7.140625" customWidth="1"/>
    <col min="14595" max="14595" width="10.28515625" customWidth="1"/>
    <col min="14596" max="14596" width="10.5703125" customWidth="1"/>
    <col min="14597" max="14597" width="14.85546875" customWidth="1"/>
    <col min="14598" max="14598" width="13.7109375" customWidth="1"/>
    <col min="14599" max="14599" width="11.7109375" customWidth="1"/>
    <col min="14844" max="14844" width="19.28515625" bestFit="1" customWidth="1"/>
    <col min="14845" max="14845" width="29.7109375" customWidth="1"/>
    <col min="14846" max="14847" width="6.7109375" customWidth="1"/>
    <col min="14848" max="14848" width="7.42578125" customWidth="1"/>
    <col min="14849" max="14849" width="7.140625" customWidth="1"/>
    <col min="14851" max="14851" width="10.28515625" customWidth="1"/>
    <col min="14852" max="14852" width="10.5703125" customWidth="1"/>
    <col min="14853" max="14853" width="14.85546875" customWidth="1"/>
    <col min="14854" max="14854" width="13.7109375" customWidth="1"/>
    <col min="14855" max="14855" width="11.7109375" customWidth="1"/>
    <col min="15100" max="15100" width="19.28515625" bestFit="1" customWidth="1"/>
    <col min="15101" max="15101" width="29.7109375" customWidth="1"/>
    <col min="15102" max="15103" width="6.7109375" customWidth="1"/>
    <col min="15104" max="15104" width="7.42578125" customWidth="1"/>
    <col min="15105" max="15105" width="7.140625" customWidth="1"/>
    <col min="15107" max="15107" width="10.28515625" customWidth="1"/>
    <col min="15108" max="15108" width="10.5703125" customWidth="1"/>
    <col min="15109" max="15109" width="14.85546875" customWidth="1"/>
    <col min="15110" max="15110" width="13.7109375" customWidth="1"/>
    <col min="15111" max="15111" width="11.7109375" customWidth="1"/>
    <col min="15356" max="15356" width="19.28515625" bestFit="1" customWidth="1"/>
    <col min="15357" max="15357" width="29.7109375" customWidth="1"/>
    <col min="15358" max="15359" width="6.7109375" customWidth="1"/>
    <col min="15360" max="15360" width="7.42578125" customWidth="1"/>
    <col min="15361" max="15361" width="7.140625" customWidth="1"/>
    <col min="15363" max="15363" width="10.28515625" customWidth="1"/>
    <col min="15364" max="15364" width="10.5703125" customWidth="1"/>
    <col min="15365" max="15365" width="14.85546875" customWidth="1"/>
    <col min="15366" max="15366" width="13.7109375" customWidth="1"/>
    <col min="15367" max="15367" width="11.7109375" customWidth="1"/>
    <col min="15612" max="15612" width="19.28515625" bestFit="1" customWidth="1"/>
    <col min="15613" max="15613" width="29.7109375" customWidth="1"/>
    <col min="15614" max="15615" width="6.7109375" customWidth="1"/>
    <col min="15616" max="15616" width="7.42578125" customWidth="1"/>
    <col min="15617" max="15617" width="7.140625" customWidth="1"/>
    <col min="15619" max="15619" width="10.28515625" customWidth="1"/>
    <col min="15620" max="15620" width="10.5703125" customWidth="1"/>
    <col min="15621" max="15621" width="14.85546875" customWidth="1"/>
    <col min="15622" max="15622" width="13.7109375" customWidth="1"/>
    <col min="15623" max="15623" width="11.7109375" customWidth="1"/>
    <col min="15868" max="15868" width="19.28515625" bestFit="1" customWidth="1"/>
    <col min="15869" max="15869" width="29.7109375" customWidth="1"/>
    <col min="15870" max="15871" width="6.7109375" customWidth="1"/>
    <col min="15872" max="15872" width="7.42578125" customWidth="1"/>
    <col min="15873" max="15873" width="7.140625" customWidth="1"/>
    <col min="15875" max="15875" width="10.28515625" customWidth="1"/>
    <col min="15876" max="15876" width="10.5703125" customWidth="1"/>
    <col min="15877" max="15877" width="14.85546875" customWidth="1"/>
    <col min="15878" max="15878" width="13.7109375" customWidth="1"/>
    <col min="15879" max="15879" width="11.7109375" customWidth="1"/>
    <col min="16124" max="16124" width="19.28515625" bestFit="1" customWidth="1"/>
    <col min="16125" max="16125" width="29.7109375" customWidth="1"/>
    <col min="16126" max="16127" width="6.7109375" customWidth="1"/>
    <col min="16128" max="16128" width="7.42578125" customWidth="1"/>
    <col min="16129" max="16129" width="7.140625" customWidth="1"/>
    <col min="16131" max="16131" width="10.28515625" customWidth="1"/>
    <col min="16132" max="16132" width="10.5703125" customWidth="1"/>
    <col min="16133" max="16133" width="14.85546875" customWidth="1"/>
    <col min="16134" max="16134" width="13.7109375" customWidth="1"/>
    <col min="16135" max="16135" width="11.7109375" customWidth="1"/>
  </cols>
  <sheetData>
    <row r="2" spans="1:13" ht="18.75" x14ac:dyDescent="0.25">
      <c r="A2" s="70" t="s">
        <v>1109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3" ht="18.75" x14ac:dyDescent="0.25">
      <c r="A3" s="19" t="str">
        <f>Dengue!A3</f>
        <v>Sinan 25/03/2019</v>
      </c>
      <c r="B3" s="1"/>
      <c r="C3" s="2"/>
      <c r="D3" s="2"/>
      <c r="L3" s="2"/>
    </row>
    <row r="4" spans="1:13" x14ac:dyDescent="0.25">
      <c r="A4" s="59" t="s">
        <v>866</v>
      </c>
      <c r="B4" s="59" t="s">
        <v>1</v>
      </c>
      <c r="C4" s="59" t="s">
        <v>2</v>
      </c>
      <c r="D4" s="62" t="s">
        <v>873</v>
      </c>
      <c r="E4" s="62">
        <v>8</v>
      </c>
      <c r="F4" s="62">
        <v>9</v>
      </c>
      <c r="G4" s="63">
        <v>10</v>
      </c>
      <c r="H4" s="63">
        <v>11</v>
      </c>
      <c r="I4" s="66" t="s">
        <v>3</v>
      </c>
      <c r="J4" s="67" t="s">
        <v>1107</v>
      </c>
      <c r="K4" s="26" t="s">
        <v>4</v>
      </c>
      <c r="L4" s="65" t="s">
        <v>5</v>
      </c>
      <c r="M4" s="22"/>
    </row>
    <row r="5" spans="1:13" ht="15.75" x14ac:dyDescent="0.25">
      <c r="A5" s="16">
        <v>405</v>
      </c>
      <c r="B5" s="15">
        <v>313560</v>
      </c>
      <c r="C5" s="56" t="s">
        <v>102</v>
      </c>
      <c r="D5" s="15" t="s">
        <v>430</v>
      </c>
      <c r="E5" s="13">
        <v>2</v>
      </c>
      <c r="F5" s="13">
        <v>3</v>
      </c>
      <c r="G5" s="13">
        <v>11</v>
      </c>
      <c r="H5" s="13">
        <v>2</v>
      </c>
      <c r="I5" s="21">
        <f t="shared" ref="I5:I68" si="0">E5+F5+G5+H5</f>
        <v>18</v>
      </c>
      <c r="J5" s="18">
        <v>7890</v>
      </c>
      <c r="K5" s="14">
        <f t="shared" ref="K5:K36" si="1">I5/J5*100000</f>
        <v>228.13688212927758</v>
      </c>
      <c r="L5" s="6" t="str">
        <f t="shared" ref="L5:L68" si="2">IF(K5=0,"Silencioso",IF(AND(K5&gt;0,K5&lt;100),"Baixa",IF(AND(K5&gt;=100,K5&lt;300),"Média",IF(K5&gt;=300,"Alta","Avaliar"))))</f>
        <v>Média</v>
      </c>
      <c r="M5" s="23"/>
    </row>
    <row r="6" spans="1:13" ht="15.75" x14ac:dyDescent="0.25">
      <c r="A6" s="16">
        <v>193</v>
      </c>
      <c r="B6" s="15">
        <v>311750</v>
      </c>
      <c r="C6" s="56" t="s">
        <v>90</v>
      </c>
      <c r="D6" s="15" t="s">
        <v>228</v>
      </c>
      <c r="E6" s="13">
        <v>0</v>
      </c>
      <c r="F6" s="13">
        <v>4</v>
      </c>
      <c r="G6" s="13">
        <v>6</v>
      </c>
      <c r="H6" s="13">
        <v>4</v>
      </c>
      <c r="I6" s="21">
        <f t="shared" si="0"/>
        <v>14</v>
      </c>
      <c r="J6" s="18">
        <v>18126</v>
      </c>
      <c r="K6" s="14">
        <f t="shared" si="1"/>
        <v>77.237117952112982</v>
      </c>
      <c r="L6" s="6" t="str">
        <f t="shared" si="2"/>
        <v>Baixa</v>
      </c>
      <c r="M6" s="23"/>
    </row>
    <row r="7" spans="1:13" ht="15.75" x14ac:dyDescent="0.25">
      <c r="A7" s="16">
        <v>38</v>
      </c>
      <c r="B7" s="15">
        <v>310350</v>
      </c>
      <c r="C7" s="56" t="s">
        <v>8</v>
      </c>
      <c r="D7" s="15" t="s">
        <v>67</v>
      </c>
      <c r="E7" s="13">
        <v>18</v>
      </c>
      <c r="F7" s="13">
        <v>29</v>
      </c>
      <c r="G7" s="13">
        <v>11</v>
      </c>
      <c r="H7" s="13">
        <v>0</v>
      </c>
      <c r="I7" s="21">
        <f t="shared" si="0"/>
        <v>58</v>
      </c>
      <c r="J7" s="18">
        <v>117445</v>
      </c>
      <c r="K7" s="14">
        <f t="shared" si="1"/>
        <v>49.384818425646046</v>
      </c>
      <c r="L7" s="6" t="str">
        <f t="shared" si="2"/>
        <v>Baixa</v>
      </c>
      <c r="M7" s="23"/>
    </row>
    <row r="8" spans="1:13" ht="15.75" x14ac:dyDescent="0.25">
      <c r="A8" s="16">
        <v>599</v>
      </c>
      <c r="B8" s="15">
        <v>315110</v>
      </c>
      <c r="C8" s="56" t="s">
        <v>38</v>
      </c>
      <c r="D8" s="15" t="s">
        <v>615</v>
      </c>
      <c r="E8" s="13">
        <v>0</v>
      </c>
      <c r="F8" s="13">
        <v>2</v>
      </c>
      <c r="G8" s="13">
        <v>1</v>
      </c>
      <c r="H8" s="13">
        <v>2</v>
      </c>
      <c r="I8" s="21">
        <f t="shared" si="0"/>
        <v>5</v>
      </c>
      <c r="J8" s="18">
        <v>10876</v>
      </c>
      <c r="K8" s="14">
        <f t="shared" si="1"/>
        <v>45.972784111805815</v>
      </c>
      <c r="L8" s="6" t="str">
        <f t="shared" si="2"/>
        <v>Baixa</v>
      </c>
      <c r="M8" s="23"/>
    </row>
    <row r="9" spans="1:13" ht="15.75" x14ac:dyDescent="0.25">
      <c r="A9" s="16">
        <v>228</v>
      </c>
      <c r="B9" s="15">
        <v>312060</v>
      </c>
      <c r="C9" s="56" t="s">
        <v>98</v>
      </c>
      <c r="D9" s="15" t="s">
        <v>262</v>
      </c>
      <c r="E9" s="13">
        <v>0</v>
      </c>
      <c r="F9" s="13">
        <v>0</v>
      </c>
      <c r="G9" s="13">
        <v>1</v>
      </c>
      <c r="H9" s="13">
        <v>1</v>
      </c>
      <c r="I9" s="21">
        <f t="shared" si="0"/>
        <v>2</v>
      </c>
      <c r="J9" s="18">
        <v>5057</v>
      </c>
      <c r="K9" s="14">
        <f t="shared" si="1"/>
        <v>39.549139806209219</v>
      </c>
      <c r="L9" s="6" t="str">
        <f t="shared" si="2"/>
        <v>Baixa</v>
      </c>
      <c r="M9" s="23"/>
    </row>
    <row r="10" spans="1:13" ht="15.75" x14ac:dyDescent="0.25">
      <c r="A10" s="16">
        <v>371</v>
      </c>
      <c r="B10" s="15">
        <v>313270</v>
      </c>
      <c r="C10" s="56" t="s">
        <v>28</v>
      </c>
      <c r="D10" s="15" t="s">
        <v>398</v>
      </c>
      <c r="E10" s="13">
        <v>0</v>
      </c>
      <c r="F10" s="13">
        <v>0</v>
      </c>
      <c r="G10" s="13">
        <v>2</v>
      </c>
      <c r="H10" s="13">
        <v>5</v>
      </c>
      <c r="I10" s="21">
        <f t="shared" si="0"/>
        <v>7</v>
      </c>
      <c r="J10" s="18">
        <v>23637</v>
      </c>
      <c r="K10" s="14">
        <f t="shared" si="1"/>
        <v>29.614587299572701</v>
      </c>
      <c r="L10" s="6" t="str">
        <f t="shared" si="2"/>
        <v>Baixa</v>
      </c>
      <c r="M10" s="23"/>
    </row>
    <row r="11" spans="1:13" ht="15.75" x14ac:dyDescent="0.25">
      <c r="A11" s="16">
        <v>691</v>
      </c>
      <c r="B11" s="15">
        <v>315860</v>
      </c>
      <c r="C11" s="56" t="s">
        <v>57</v>
      </c>
      <c r="D11" s="15" t="s">
        <v>701</v>
      </c>
      <c r="E11" s="13">
        <v>1</v>
      </c>
      <c r="F11" s="13">
        <v>0</v>
      </c>
      <c r="G11" s="13">
        <v>0</v>
      </c>
      <c r="H11" s="13">
        <v>0</v>
      </c>
      <c r="I11" s="21">
        <f t="shared" si="0"/>
        <v>1</v>
      </c>
      <c r="J11" s="18">
        <v>4032</v>
      </c>
      <c r="K11" s="14">
        <f t="shared" si="1"/>
        <v>24.801587301587301</v>
      </c>
      <c r="L11" s="6" t="str">
        <f t="shared" si="2"/>
        <v>Baixa</v>
      </c>
      <c r="M11" s="23"/>
    </row>
    <row r="12" spans="1:13" ht="15.75" x14ac:dyDescent="0.25">
      <c r="A12" s="16">
        <v>420</v>
      </c>
      <c r="B12" s="15">
        <v>313680</v>
      </c>
      <c r="C12" s="56" t="s">
        <v>102</v>
      </c>
      <c r="D12" s="15" t="s">
        <v>444</v>
      </c>
      <c r="E12" s="13">
        <v>0</v>
      </c>
      <c r="F12" s="13">
        <v>1</v>
      </c>
      <c r="G12" s="13">
        <v>0</v>
      </c>
      <c r="H12" s="13">
        <v>0</v>
      </c>
      <c r="I12" s="21">
        <f t="shared" si="0"/>
        <v>1</v>
      </c>
      <c r="J12" s="18">
        <v>4358</v>
      </c>
      <c r="K12" s="14">
        <f t="shared" si="1"/>
        <v>22.946305644791188</v>
      </c>
      <c r="L12" s="6" t="str">
        <f t="shared" si="2"/>
        <v>Baixa</v>
      </c>
      <c r="M12" s="23"/>
    </row>
    <row r="13" spans="1:13" ht="15.75" x14ac:dyDescent="0.25">
      <c r="A13" s="16">
        <v>8</v>
      </c>
      <c r="B13" s="15">
        <v>310080</v>
      </c>
      <c r="C13" s="56" t="s">
        <v>26</v>
      </c>
      <c r="D13" s="15" t="s">
        <v>27</v>
      </c>
      <c r="E13" s="13">
        <v>0</v>
      </c>
      <c r="F13" s="13">
        <v>1</v>
      </c>
      <c r="G13" s="13">
        <v>0</v>
      </c>
      <c r="H13" s="13">
        <v>0</v>
      </c>
      <c r="I13" s="21">
        <f t="shared" si="0"/>
        <v>1</v>
      </c>
      <c r="J13" s="18">
        <v>4440</v>
      </c>
      <c r="K13" s="14">
        <f t="shared" si="1"/>
        <v>22.522522522522522</v>
      </c>
      <c r="L13" s="6" t="str">
        <f t="shared" si="2"/>
        <v>Baixa</v>
      </c>
      <c r="M13" s="23"/>
    </row>
    <row r="14" spans="1:13" ht="15.75" x14ac:dyDescent="0.25">
      <c r="A14" s="16">
        <v>488</v>
      </c>
      <c r="B14" s="15">
        <v>314225</v>
      </c>
      <c r="C14" s="56" t="s">
        <v>121</v>
      </c>
      <c r="D14" s="15" t="s">
        <v>510</v>
      </c>
      <c r="E14" s="13">
        <v>1</v>
      </c>
      <c r="F14" s="13">
        <v>0</v>
      </c>
      <c r="G14" s="13">
        <v>0</v>
      </c>
      <c r="H14" s="13">
        <v>0</v>
      </c>
      <c r="I14" s="21">
        <f t="shared" si="0"/>
        <v>1</v>
      </c>
      <c r="J14" s="18">
        <v>4885</v>
      </c>
      <c r="K14" s="14">
        <f t="shared" si="1"/>
        <v>20.470829068577277</v>
      </c>
      <c r="L14" s="6" t="str">
        <f t="shared" si="2"/>
        <v>Baixa</v>
      </c>
      <c r="M14" s="23"/>
    </row>
    <row r="15" spans="1:13" ht="15.75" x14ac:dyDescent="0.25">
      <c r="A15" s="16">
        <v>378</v>
      </c>
      <c r="B15" s="15">
        <v>313340</v>
      </c>
      <c r="C15" s="56" t="s">
        <v>24</v>
      </c>
      <c r="D15" s="15" t="s">
        <v>405</v>
      </c>
      <c r="E15" s="13">
        <v>0</v>
      </c>
      <c r="F15" s="13">
        <v>0</v>
      </c>
      <c r="G15" s="13">
        <v>3</v>
      </c>
      <c r="H15" s="13">
        <v>0</v>
      </c>
      <c r="I15" s="21">
        <f t="shared" si="0"/>
        <v>3</v>
      </c>
      <c r="J15" s="18">
        <v>15041</v>
      </c>
      <c r="K15" s="14">
        <f t="shared" si="1"/>
        <v>19.94548234824812</v>
      </c>
      <c r="L15" s="6" t="str">
        <f t="shared" si="2"/>
        <v>Baixa</v>
      </c>
      <c r="M15" s="23"/>
    </row>
    <row r="16" spans="1:13" ht="15.75" x14ac:dyDescent="0.25">
      <c r="A16" s="16">
        <v>170</v>
      </c>
      <c r="B16" s="15">
        <v>311547</v>
      </c>
      <c r="C16" s="56" t="s">
        <v>102</v>
      </c>
      <c r="D16" s="15" t="s">
        <v>205</v>
      </c>
      <c r="E16" s="13">
        <v>0</v>
      </c>
      <c r="F16" s="13">
        <v>0</v>
      </c>
      <c r="G16" s="13">
        <v>1</v>
      </c>
      <c r="H16" s="13">
        <v>0</v>
      </c>
      <c r="I16" s="21">
        <f t="shared" si="0"/>
        <v>1</v>
      </c>
      <c r="J16" s="18">
        <v>5151</v>
      </c>
      <c r="K16" s="14">
        <f t="shared" si="1"/>
        <v>19.413706076490001</v>
      </c>
      <c r="L16" s="6" t="str">
        <f t="shared" si="2"/>
        <v>Baixa</v>
      </c>
      <c r="M16" s="23"/>
    </row>
    <row r="17" spans="1:13" ht="15.75" x14ac:dyDescent="0.25">
      <c r="A17" s="16">
        <v>852</v>
      </c>
      <c r="B17" s="15">
        <v>317210</v>
      </c>
      <c r="C17" s="56" t="s">
        <v>38</v>
      </c>
      <c r="D17" s="15" t="s">
        <v>854</v>
      </c>
      <c r="E17" s="13">
        <v>0</v>
      </c>
      <c r="F17" s="13">
        <v>0</v>
      </c>
      <c r="G17" s="13">
        <v>1</v>
      </c>
      <c r="H17" s="13">
        <v>0</v>
      </c>
      <c r="I17" s="21">
        <f t="shared" si="0"/>
        <v>1</v>
      </c>
      <c r="J17" s="18">
        <v>5315</v>
      </c>
      <c r="K17" s="14">
        <f t="shared" si="1"/>
        <v>18.814675446848543</v>
      </c>
      <c r="L17" s="6" t="str">
        <f t="shared" si="2"/>
        <v>Baixa</v>
      </c>
      <c r="M17" s="23"/>
    </row>
    <row r="18" spans="1:13" ht="15.75" x14ac:dyDescent="0.25">
      <c r="A18" s="16">
        <v>604</v>
      </c>
      <c r="B18" s="15">
        <v>315160</v>
      </c>
      <c r="C18" s="56" t="s">
        <v>24</v>
      </c>
      <c r="D18" s="15" t="s">
        <v>618</v>
      </c>
      <c r="E18" s="13">
        <v>0</v>
      </c>
      <c r="F18" s="13">
        <v>0</v>
      </c>
      <c r="G18" s="13">
        <v>0</v>
      </c>
      <c r="H18" s="13">
        <v>2</v>
      </c>
      <c r="I18" s="21">
        <f t="shared" si="0"/>
        <v>2</v>
      </c>
      <c r="J18" s="18">
        <v>11796</v>
      </c>
      <c r="K18" s="14">
        <f t="shared" si="1"/>
        <v>16.954899966090203</v>
      </c>
      <c r="L18" s="6" t="str">
        <f t="shared" si="2"/>
        <v>Baixa</v>
      </c>
      <c r="M18" s="23"/>
    </row>
    <row r="19" spans="1:13" ht="15.75" x14ac:dyDescent="0.25">
      <c r="A19" s="16">
        <v>214</v>
      </c>
      <c r="B19" s="15">
        <v>311940</v>
      </c>
      <c r="C19" s="56" t="s">
        <v>20</v>
      </c>
      <c r="D19" s="15" t="s">
        <v>20</v>
      </c>
      <c r="E19" s="13">
        <v>7</v>
      </c>
      <c r="F19" s="13">
        <v>3</v>
      </c>
      <c r="G19" s="13">
        <v>4</v>
      </c>
      <c r="H19" s="13">
        <v>4</v>
      </c>
      <c r="I19" s="21">
        <f t="shared" si="0"/>
        <v>18</v>
      </c>
      <c r="J19" s="18">
        <v>110326</v>
      </c>
      <c r="K19" s="14">
        <f t="shared" si="1"/>
        <v>16.315283795297574</v>
      </c>
      <c r="L19" s="6" t="str">
        <f t="shared" si="2"/>
        <v>Baixa</v>
      </c>
      <c r="M19" s="23"/>
    </row>
    <row r="20" spans="1:13" ht="15.75" x14ac:dyDescent="0.25">
      <c r="A20" s="16">
        <v>435</v>
      </c>
      <c r="B20" s="15">
        <v>313810</v>
      </c>
      <c r="C20" s="56" t="s">
        <v>135</v>
      </c>
      <c r="D20" s="15" t="s">
        <v>459</v>
      </c>
      <c r="E20" s="13">
        <v>0</v>
      </c>
      <c r="F20" s="13">
        <v>1</v>
      </c>
      <c r="G20" s="13">
        <v>0</v>
      </c>
      <c r="H20" s="13">
        <v>0</v>
      </c>
      <c r="I20" s="21">
        <f t="shared" si="0"/>
        <v>1</v>
      </c>
      <c r="J20" s="18">
        <v>6664</v>
      </c>
      <c r="K20" s="14">
        <f t="shared" si="1"/>
        <v>15.006002400960384</v>
      </c>
      <c r="L20" s="6" t="str">
        <f t="shared" si="2"/>
        <v>Baixa</v>
      </c>
      <c r="M20" s="23"/>
    </row>
    <row r="21" spans="1:13" ht="15.75" x14ac:dyDescent="0.25">
      <c r="A21" s="16">
        <v>445</v>
      </c>
      <c r="B21" s="15">
        <v>313868</v>
      </c>
      <c r="C21" s="56" t="s">
        <v>121</v>
      </c>
      <c r="D21" s="15" t="s">
        <v>468</v>
      </c>
      <c r="E21" s="13">
        <v>1</v>
      </c>
      <c r="F21" s="13">
        <v>0</v>
      </c>
      <c r="G21" s="13">
        <v>0</v>
      </c>
      <c r="H21" s="13">
        <v>0</v>
      </c>
      <c r="I21" s="21">
        <f t="shared" si="0"/>
        <v>1</v>
      </c>
      <c r="J21" s="18">
        <v>6756</v>
      </c>
      <c r="K21" s="14">
        <f t="shared" si="1"/>
        <v>14.801657785671994</v>
      </c>
      <c r="L21" s="6" t="str">
        <f t="shared" si="2"/>
        <v>Baixa</v>
      </c>
      <c r="M21" s="23"/>
    </row>
    <row r="22" spans="1:13" ht="15.75" x14ac:dyDescent="0.25">
      <c r="A22" s="16">
        <v>360</v>
      </c>
      <c r="B22" s="15">
        <v>313160</v>
      </c>
      <c r="C22" s="56" t="s">
        <v>8</v>
      </c>
      <c r="D22" s="15" t="s">
        <v>389</v>
      </c>
      <c r="E22" s="13">
        <v>1</v>
      </c>
      <c r="F22" s="13">
        <v>0</v>
      </c>
      <c r="G22" s="13">
        <v>0</v>
      </c>
      <c r="H22" s="13">
        <v>0</v>
      </c>
      <c r="I22" s="21">
        <f t="shared" si="0"/>
        <v>1</v>
      </c>
      <c r="J22" s="18">
        <v>6969</v>
      </c>
      <c r="K22" s="14">
        <f t="shared" si="1"/>
        <v>14.349261013057827</v>
      </c>
      <c r="L22" s="6" t="str">
        <f t="shared" si="2"/>
        <v>Baixa</v>
      </c>
      <c r="M22" s="23"/>
    </row>
    <row r="23" spans="1:13" ht="15.75" x14ac:dyDescent="0.25">
      <c r="A23" s="16">
        <v>51</v>
      </c>
      <c r="B23" s="15">
        <v>310460</v>
      </c>
      <c r="C23" s="56" t="s">
        <v>38</v>
      </c>
      <c r="D23" s="15" t="s">
        <v>82</v>
      </c>
      <c r="E23" s="13">
        <v>0</v>
      </c>
      <c r="F23" s="13">
        <v>0</v>
      </c>
      <c r="G23" s="13">
        <v>0</v>
      </c>
      <c r="H23" s="13">
        <v>2</v>
      </c>
      <c r="I23" s="21">
        <f t="shared" si="0"/>
        <v>2</v>
      </c>
      <c r="J23" s="18">
        <v>14118</v>
      </c>
      <c r="K23" s="14">
        <f t="shared" si="1"/>
        <v>14.166312508853945</v>
      </c>
      <c r="L23" s="6" t="str">
        <f t="shared" si="2"/>
        <v>Baixa</v>
      </c>
      <c r="M23" s="23"/>
    </row>
    <row r="24" spans="1:13" ht="15.75" x14ac:dyDescent="0.25">
      <c r="A24" s="16">
        <v>442</v>
      </c>
      <c r="B24" s="15">
        <v>313862</v>
      </c>
      <c r="C24" s="56" t="s">
        <v>24</v>
      </c>
      <c r="D24" s="15" t="s">
        <v>465</v>
      </c>
      <c r="E24" s="13">
        <v>1</v>
      </c>
      <c r="F24" s="13">
        <v>0</v>
      </c>
      <c r="G24" s="13">
        <v>0</v>
      </c>
      <c r="H24" s="13">
        <v>0</v>
      </c>
      <c r="I24" s="21">
        <f t="shared" si="0"/>
        <v>1</v>
      </c>
      <c r="J24" s="18">
        <v>7487</v>
      </c>
      <c r="K24" s="14">
        <f t="shared" si="1"/>
        <v>13.356484573260317</v>
      </c>
      <c r="L24" s="6" t="str">
        <f t="shared" si="2"/>
        <v>Baixa</v>
      </c>
      <c r="M24" s="23"/>
    </row>
    <row r="25" spans="1:13" ht="15.75" x14ac:dyDescent="0.25">
      <c r="A25" s="16">
        <v>593</v>
      </c>
      <c r="B25" s="15">
        <v>315057</v>
      </c>
      <c r="C25" s="56" t="s">
        <v>121</v>
      </c>
      <c r="D25" s="15" t="s">
        <v>609</v>
      </c>
      <c r="E25" s="13">
        <v>0</v>
      </c>
      <c r="F25" s="13">
        <v>1</v>
      </c>
      <c r="G25" s="13">
        <v>0</v>
      </c>
      <c r="H25" s="13">
        <v>0</v>
      </c>
      <c r="I25" s="21">
        <f t="shared" si="0"/>
        <v>1</v>
      </c>
      <c r="J25" s="18">
        <v>7585</v>
      </c>
      <c r="K25" s="14">
        <f t="shared" si="1"/>
        <v>13.183915622940013</v>
      </c>
      <c r="L25" s="6" t="str">
        <f t="shared" si="2"/>
        <v>Baixa</v>
      </c>
      <c r="M25" s="23"/>
    </row>
    <row r="26" spans="1:13" ht="15.75" x14ac:dyDescent="0.25">
      <c r="A26" s="16">
        <v>125</v>
      </c>
      <c r="B26" s="15">
        <v>311140</v>
      </c>
      <c r="C26" s="56" t="s">
        <v>24</v>
      </c>
      <c r="D26" s="15" t="s">
        <v>160</v>
      </c>
      <c r="E26" s="13">
        <v>0</v>
      </c>
      <c r="F26" s="13">
        <v>0</v>
      </c>
      <c r="G26" s="13">
        <v>1</v>
      </c>
      <c r="H26" s="13">
        <v>0</v>
      </c>
      <c r="I26" s="21">
        <f t="shared" si="0"/>
        <v>1</v>
      </c>
      <c r="J26" s="18">
        <v>7886</v>
      </c>
      <c r="K26" s="14">
        <f t="shared" si="1"/>
        <v>12.6806999746386</v>
      </c>
      <c r="L26" s="6" t="str">
        <f t="shared" si="2"/>
        <v>Baixa</v>
      </c>
      <c r="M26" s="23"/>
    </row>
    <row r="27" spans="1:13" ht="15.75" x14ac:dyDescent="0.25">
      <c r="A27" s="16">
        <v>55</v>
      </c>
      <c r="B27" s="15">
        <v>310500</v>
      </c>
      <c r="C27" s="56" t="s">
        <v>11</v>
      </c>
      <c r="D27" s="15" t="s">
        <v>86</v>
      </c>
      <c r="E27" s="13">
        <v>1</v>
      </c>
      <c r="F27" s="13">
        <v>0</v>
      </c>
      <c r="G27" s="13">
        <v>0</v>
      </c>
      <c r="H27" s="13">
        <v>0</v>
      </c>
      <c r="I27" s="21">
        <f t="shared" si="0"/>
        <v>1</v>
      </c>
      <c r="J27" s="18">
        <v>8051</v>
      </c>
      <c r="K27" s="14">
        <f t="shared" si="1"/>
        <v>12.420817289777666</v>
      </c>
      <c r="L27" s="6" t="str">
        <f t="shared" si="2"/>
        <v>Baixa</v>
      </c>
      <c r="M27" s="23"/>
    </row>
    <row r="28" spans="1:13" ht="15.75" x14ac:dyDescent="0.25">
      <c r="A28" s="16">
        <v>555</v>
      </c>
      <c r="B28" s="15">
        <v>314740</v>
      </c>
      <c r="C28" s="56" t="s">
        <v>11</v>
      </c>
      <c r="D28" s="15" t="s">
        <v>576</v>
      </c>
      <c r="E28" s="13">
        <v>0</v>
      </c>
      <c r="F28" s="13">
        <v>0</v>
      </c>
      <c r="G28" s="13">
        <v>2</v>
      </c>
      <c r="H28" s="13">
        <v>1</v>
      </c>
      <c r="I28" s="21">
        <f t="shared" si="0"/>
        <v>3</v>
      </c>
      <c r="J28" s="18">
        <v>24427</v>
      </c>
      <c r="K28" s="14">
        <f t="shared" si="1"/>
        <v>12.281491791869652</v>
      </c>
      <c r="L28" s="6" t="str">
        <f t="shared" si="2"/>
        <v>Baixa</v>
      </c>
      <c r="M28" s="23"/>
    </row>
    <row r="29" spans="1:13" ht="15.75" x14ac:dyDescent="0.25">
      <c r="A29" s="16">
        <v>137</v>
      </c>
      <c r="B29" s="15">
        <v>311250</v>
      </c>
      <c r="C29" s="56" t="s">
        <v>11</v>
      </c>
      <c r="D29" s="15" t="s">
        <v>172</v>
      </c>
      <c r="E29" s="13">
        <v>0</v>
      </c>
      <c r="F29" s="13">
        <v>1</v>
      </c>
      <c r="G29" s="13">
        <v>0</v>
      </c>
      <c r="H29" s="13">
        <v>0</v>
      </c>
      <c r="I29" s="21">
        <f t="shared" si="0"/>
        <v>1</v>
      </c>
      <c r="J29" s="18">
        <v>9678</v>
      </c>
      <c r="K29" s="14">
        <f t="shared" si="1"/>
        <v>10.332713370531103</v>
      </c>
      <c r="L29" s="6" t="str">
        <f t="shared" si="2"/>
        <v>Baixa</v>
      </c>
      <c r="M29" s="23"/>
    </row>
    <row r="30" spans="1:13" ht="15.75" x14ac:dyDescent="0.25">
      <c r="A30" s="16">
        <v>237</v>
      </c>
      <c r="B30" s="15">
        <v>312125</v>
      </c>
      <c r="C30" s="56" t="s">
        <v>24</v>
      </c>
      <c r="D30" s="15" t="s">
        <v>271</v>
      </c>
      <c r="E30" s="13">
        <v>0</v>
      </c>
      <c r="F30" s="13">
        <v>1</v>
      </c>
      <c r="G30" s="13">
        <v>0</v>
      </c>
      <c r="H30" s="13">
        <v>0</v>
      </c>
      <c r="I30" s="21">
        <f t="shared" si="0"/>
        <v>1</v>
      </c>
      <c r="J30" s="18">
        <v>9904</v>
      </c>
      <c r="K30" s="14">
        <f t="shared" si="1"/>
        <v>10.096930533117932</v>
      </c>
      <c r="L30" s="6" t="str">
        <f t="shared" si="2"/>
        <v>Baixa</v>
      </c>
      <c r="M30" s="23"/>
    </row>
    <row r="31" spans="1:13" ht="15.75" x14ac:dyDescent="0.25">
      <c r="A31" s="16">
        <v>601</v>
      </c>
      <c r="B31" s="15">
        <v>315130</v>
      </c>
      <c r="C31" s="56" t="s">
        <v>62</v>
      </c>
      <c r="D31" s="15" t="s">
        <v>616</v>
      </c>
      <c r="E31" s="13">
        <v>1</v>
      </c>
      <c r="F31" s="13">
        <v>0</v>
      </c>
      <c r="G31" s="13">
        <v>0</v>
      </c>
      <c r="H31" s="13">
        <v>0</v>
      </c>
      <c r="I31" s="21">
        <f t="shared" si="0"/>
        <v>1</v>
      </c>
      <c r="J31" s="18">
        <v>11080</v>
      </c>
      <c r="K31" s="14">
        <f t="shared" si="1"/>
        <v>9.025270758122744</v>
      </c>
      <c r="L31" s="6" t="str">
        <f t="shared" si="2"/>
        <v>Baixa</v>
      </c>
      <c r="M31" s="23"/>
    </row>
    <row r="32" spans="1:13" ht="15.75" x14ac:dyDescent="0.25">
      <c r="A32" s="16">
        <v>171</v>
      </c>
      <c r="B32" s="15">
        <v>311550</v>
      </c>
      <c r="C32" s="56" t="s">
        <v>33</v>
      </c>
      <c r="D32" s="15" t="s">
        <v>206</v>
      </c>
      <c r="E32" s="13">
        <v>0</v>
      </c>
      <c r="F32" s="13">
        <v>1</v>
      </c>
      <c r="G32" s="13">
        <v>0</v>
      </c>
      <c r="H32" s="13">
        <v>1</v>
      </c>
      <c r="I32" s="21">
        <f t="shared" si="0"/>
        <v>2</v>
      </c>
      <c r="J32" s="18">
        <v>22208</v>
      </c>
      <c r="K32" s="14">
        <f t="shared" si="1"/>
        <v>9.0057636887608066</v>
      </c>
      <c r="L32" s="6" t="str">
        <f t="shared" si="2"/>
        <v>Baixa</v>
      </c>
      <c r="M32" s="23"/>
    </row>
    <row r="33" spans="1:13" ht="15.75" x14ac:dyDescent="0.25">
      <c r="A33" s="16">
        <v>109</v>
      </c>
      <c r="B33" s="15">
        <v>310990</v>
      </c>
      <c r="C33" s="56" t="s">
        <v>11</v>
      </c>
      <c r="D33" s="15" t="s">
        <v>144</v>
      </c>
      <c r="E33" s="13">
        <v>0</v>
      </c>
      <c r="F33" s="13">
        <v>1</v>
      </c>
      <c r="G33" s="13">
        <v>0</v>
      </c>
      <c r="H33" s="13">
        <v>0</v>
      </c>
      <c r="I33" s="21">
        <f t="shared" si="0"/>
        <v>1</v>
      </c>
      <c r="J33" s="18">
        <v>11399</v>
      </c>
      <c r="K33" s="14">
        <f t="shared" si="1"/>
        <v>8.7726993595929468</v>
      </c>
      <c r="L33" s="6" t="str">
        <f t="shared" si="2"/>
        <v>Baixa</v>
      </c>
      <c r="M33" s="23"/>
    </row>
    <row r="34" spans="1:13" ht="15.75" x14ac:dyDescent="0.25">
      <c r="A34" s="16">
        <v>419</v>
      </c>
      <c r="B34" s="15">
        <v>313670</v>
      </c>
      <c r="C34" s="56" t="s">
        <v>57</v>
      </c>
      <c r="D34" s="15" t="s">
        <v>57</v>
      </c>
      <c r="E34" s="13">
        <v>21</v>
      </c>
      <c r="F34" s="13">
        <v>13</v>
      </c>
      <c r="G34" s="13">
        <v>11</v>
      </c>
      <c r="H34" s="13">
        <v>4</v>
      </c>
      <c r="I34" s="21">
        <f t="shared" si="0"/>
        <v>49</v>
      </c>
      <c r="J34" s="18">
        <v>563769</v>
      </c>
      <c r="K34" s="14">
        <f t="shared" si="1"/>
        <v>8.6915030801622652</v>
      </c>
      <c r="L34" s="6" t="str">
        <f t="shared" si="2"/>
        <v>Baixa</v>
      </c>
      <c r="M34" s="23"/>
    </row>
    <row r="35" spans="1:13" ht="15.75" x14ac:dyDescent="0.25">
      <c r="A35" s="16">
        <v>305</v>
      </c>
      <c r="B35" s="15">
        <v>312710</v>
      </c>
      <c r="C35" s="56" t="s">
        <v>24</v>
      </c>
      <c r="D35" s="15" t="s">
        <v>336</v>
      </c>
      <c r="E35" s="13">
        <v>0</v>
      </c>
      <c r="F35" s="13">
        <v>5</v>
      </c>
      <c r="G35" s="13">
        <v>0</v>
      </c>
      <c r="H35" s="13">
        <v>0</v>
      </c>
      <c r="I35" s="21">
        <f t="shared" si="0"/>
        <v>5</v>
      </c>
      <c r="J35" s="18">
        <v>58770</v>
      </c>
      <c r="K35" s="14">
        <f t="shared" si="1"/>
        <v>8.5077420452611872</v>
      </c>
      <c r="L35" s="6" t="str">
        <f t="shared" si="2"/>
        <v>Baixa</v>
      </c>
      <c r="M35" s="23"/>
    </row>
    <row r="36" spans="1:13" ht="15.75" x14ac:dyDescent="0.25">
      <c r="A36" s="16">
        <v>807</v>
      </c>
      <c r="B36" s="15">
        <v>316870</v>
      </c>
      <c r="C36" s="56" t="s">
        <v>20</v>
      </c>
      <c r="D36" s="15" t="s">
        <v>814</v>
      </c>
      <c r="E36" s="13">
        <v>3</v>
      </c>
      <c r="F36" s="13">
        <v>2</v>
      </c>
      <c r="G36" s="13">
        <v>0</v>
      </c>
      <c r="H36" s="13">
        <v>2</v>
      </c>
      <c r="I36" s="21">
        <f t="shared" si="0"/>
        <v>7</v>
      </c>
      <c r="J36" s="18">
        <v>88931</v>
      </c>
      <c r="K36" s="14">
        <f t="shared" si="1"/>
        <v>7.871270985370681</v>
      </c>
      <c r="L36" s="6" t="str">
        <f t="shared" si="2"/>
        <v>Baixa</v>
      </c>
      <c r="M36" s="23"/>
    </row>
    <row r="37" spans="1:13" ht="15.75" x14ac:dyDescent="0.25">
      <c r="A37" s="16">
        <v>457</v>
      </c>
      <c r="B37" s="15">
        <v>313980</v>
      </c>
      <c r="C37" s="56" t="s">
        <v>57</v>
      </c>
      <c r="D37" s="15" t="s">
        <v>479</v>
      </c>
      <c r="E37" s="13">
        <v>0</v>
      </c>
      <c r="F37" s="13">
        <v>0</v>
      </c>
      <c r="G37" s="13">
        <v>0</v>
      </c>
      <c r="H37" s="13">
        <v>1</v>
      </c>
      <c r="I37" s="21">
        <f t="shared" si="0"/>
        <v>1</v>
      </c>
      <c r="J37" s="18">
        <v>12743</v>
      </c>
      <c r="K37" s="14">
        <f t="shared" ref="K37:K68" si="3">I37/J37*100000</f>
        <v>7.8474456564388291</v>
      </c>
      <c r="L37" s="6" t="str">
        <f t="shared" si="2"/>
        <v>Baixa</v>
      </c>
      <c r="M37" s="23"/>
    </row>
    <row r="38" spans="1:13" ht="15.75" x14ac:dyDescent="0.25">
      <c r="A38" s="16">
        <v>661</v>
      </c>
      <c r="B38" s="15">
        <v>315690</v>
      </c>
      <c r="C38" s="56" t="s">
        <v>24</v>
      </c>
      <c r="D38" s="15" t="s">
        <v>672</v>
      </c>
      <c r="E38" s="13">
        <v>2</v>
      </c>
      <c r="F38" s="13">
        <v>0</v>
      </c>
      <c r="G38" s="13">
        <v>0</v>
      </c>
      <c r="H38" s="13">
        <v>0</v>
      </c>
      <c r="I38" s="21">
        <f t="shared" si="0"/>
        <v>2</v>
      </c>
      <c r="J38" s="18">
        <v>25998</v>
      </c>
      <c r="K38" s="14">
        <f t="shared" si="3"/>
        <v>7.6928994538041389</v>
      </c>
      <c r="L38" s="6" t="str">
        <f t="shared" si="2"/>
        <v>Baixa</v>
      </c>
      <c r="M38" s="23"/>
    </row>
    <row r="39" spans="1:13" ht="15.75" x14ac:dyDescent="0.25">
      <c r="A39" s="16">
        <v>67</v>
      </c>
      <c r="B39" s="15">
        <v>310630</v>
      </c>
      <c r="C39" s="56" t="s">
        <v>20</v>
      </c>
      <c r="D39" s="15" t="s">
        <v>99</v>
      </c>
      <c r="E39" s="13">
        <v>1</v>
      </c>
      <c r="F39" s="13">
        <v>1</v>
      </c>
      <c r="G39" s="13">
        <v>0</v>
      </c>
      <c r="H39" s="13">
        <v>0</v>
      </c>
      <c r="I39" s="21">
        <f t="shared" si="0"/>
        <v>2</v>
      </c>
      <c r="J39" s="18">
        <v>26158</v>
      </c>
      <c r="K39" s="14">
        <f t="shared" si="3"/>
        <v>7.6458444835232049</v>
      </c>
      <c r="L39" s="6" t="str">
        <f t="shared" si="2"/>
        <v>Baixa</v>
      </c>
      <c r="M39" s="23"/>
    </row>
    <row r="40" spans="1:13" ht="15.75" x14ac:dyDescent="0.25">
      <c r="A40" s="16">
        <v>383</v>
      </c>
      <c r="B40" s="15">
        <v>313380</v>
      </c>
      <c r="C40" s="56" t="s">
        <v>26</v>
      </c>
      <c r="D40" s="15" t="s">
        <v>410</v>
      </c>
      <c r="E40" s="13">
        <v>2</v>
      </c>
      <c r="F40" s="13">
        <v>3</v>
      </c>
      <c r="G40" s="13">
        <v>2</v>
      </c>
      <c r="H40" s="13">
        <v>0</v>
      </c>
      <c r="I40" s="21">
        <f t="shared" si="0"/>
        <v>7</v>
      </c>
      <c r="J40" s="18">
        <v>92696</v>
      </c>
      <c r="K40" s="14">
        <f t="shared" si="3"/>
        <v>7.5515664106326055</v>
      </c>
      <c r="L40" s="6" t="str">
        <f t="shared" si="2"/>
        <v>Baixa</v>
      </c>
      <c r="M40" s="23"/>
    </row>
    <row r="41" spans="1:13" ht="15.75" x14ac:dyDescent="0.25">
      <c r="A41" s="16">
        <v>366</v>
      </c>
      <c r="B41" s="15">
        <v>313220</v>
      </c>
      <c r="C41" s="56" t="s">
        <v>26</v>
      </c>
      <c r="D41" s="15" t="s">
        <v>393</v>
      </c>
      <c r="E41" s="13">
        <v>1</v>
      </c>
      <c r="F41" s="13">
        <v>0</v>
      </c>
      <c r="G41" s="13">
        <v>0</v>
      </c>
      <c r="H41" s="13">
        <v>0</v>
      </c>
      <c r="I41" s="21">
        <f t="shared" si="0"/>
        <v>1</v>
      </c>
      <c r="J41" s="18">
        <v>13329</v>
      </c>
      <c r="K41" s="14">
        <f t="shared" si="3"/>
        <v>7.5024382924450439</v>
      </c>
      <c r="L41" s="6" t="str">
        <f t="shared" si="2"/>
        <v>Baixa</v>
      </c>
      <c r="M41" s="23"/>
    </row>
    <row r="42" spans="1:13" ht="15.75" x14ac:dyDescent="0.25">
      <c r="A42" s="16">
        <v>487</v>
      </c>
      <c r="B42" s="15">
        <v>314220</v>
      </c>
      <c r="C42" s="56" t="s">
        <v>62</v>
      </c>
      <c r="D42" s="15" t="s">
        <v>509</v>
      </c>
      <c r="E42" s="13">
        <v>1</v>
      </c>
      <c r="F42" s="13">
        <v>0</v>
      </c>
      <c r="G42" s="13">
        <v>0</v>
      </c>
      <c r="H42" s="13">
        <v>0</v>
      </c>
      <c r="I42" s="21">
        <f t="shared" si="0"/>
        <v>1</v>
      </c>
      <c r="J42" s="18">
        <v>14946</v>
      </c>
      <c r="K42" s="14">
        <f t="shared" si="3"/>
        <v>6.6907533788304558</v>
      </c>
      <c r="L42" s="6" t="str">
        <f t="shared" si="2"/>
        <v>Baixa</v>
      </c>
      <c r="M42" s="23"/>
    </row>
    <row r="43" spans="1:13" ht="15.75" x14ac:dyDescent="0.25">
      <c r="A43" s="16">
        <v>462</v>
      </c>
      <c r="B43" s="15">
        <v>314015</v>
      </c>
      <c r="C43" s="56" t="s">
        <v>98</v>
      </c>
      <c r="D43" s="15" t="s">
        <v>484</v>
      </c>
      <c r="E43" s="13">
        <v>0</v>
      </c>
      <c r="F43" s="13">
        <v>0</v>
      </c>
      <c r="G43" s="13">
        <v>1</v>
      </c>
      <c r="H43" s="13">
        <v>0</v>
      </c>
      <c r="I43" s="21">
        <f t="shared" si="0"/>
        <v>1</v>
      </c>
      <c r="J43" s="18">
        <v>14988</v>
      </c>
      <c r="K43" s="14">
        <f t="shared" si="3"/>
        <v>6.6720042700827324</v>
      </c>
      <c r="L43" s="6" t="str">
        <f t="shared" si="2"/>
        <v>Baixa</v>
      </c>
      <c r="M43" s="23"/>
    </row>
    <row r="44" spans="1:13" ht="15.75" x14ac:dyDescent="0.25">
      <c r="A44" s="16">
        <v>382</v>
      </c>
      <c r="B44" s="15">
        <v>313375</v>
      </c>
      <c r="C44" s="56" t="s">
        <v>45</v>
      </c>
      <c r="D44" s="15" t="s">
        <v>409</v>
      </c>
      <c r="E44" s="13">
        <v>1</v>
      </c>
      <c r="F44" s="13">
        <v>0</v>
      </c>
      <c r="G44" s="13">
        <v>0</v>
      </c>
      <c r="H44" s="13">
        <v>0</v>
      </c>
      <c r="I44" s="21">
        <f t="shared" si="0"/>
        <v>1</v>
      </c>
      <c r="J44" s="18">
        <v>16082</v>
      </c>
      <c r="K44" s="14">
        <f t="shared" si="3"/>
        <v>6.2181320731252328</v>
      </c>
      <c r="L44" s="6" t="str">
        <f t="shared" si="2"/>
        <v>Baixa</v>
      </c>
      <c r="M44" s="23"/>
    </row>
    <row r="45" spans="1:13" ht="15.75" x14ac:dyDescent="0.25">
      <c r="A45" s="16">
        <v>398</v>
      </c>
      <c r="B45" s="15">
        <v>313510</v>
      </c>
      <c r="C45" s="56" t="s">
        <v>102</v>
      </c>
      <c r="D45" s="15" t="s">
        <v>424</v>
      </c>
      <c r="E45" s="13">
        <v>2</v>
      </c>
      <c r="F45" s="13">
        <v>1</v>
      </c>
      <c r="G45" s="13">
        <v>1</v>
      </c>
      <c r="H45" s="13">
        <v>0</v>
      </c>
      <c r="I45" s="21">
        <f t="shared" si="0"/>
        <v>4</v>
      </c>
      <c r="J45" s="18">
        <v>71653</v>
      </c>
      <c r="K45" s="14">
        <f t="shared" si="3"/>
        <v>5.5824599109597646</v>
      </c>
      <c r="L45" s="6" t="str">
        <f t="shared" si="2"/>
        <v>Baixa</v>
      </c>
      <c r="M45" s="23"/>
    </row>
    <row r="46" spans="1:13" ht="15.75" x14ac:dyDescent="0.25">
      <c r="A46" s="16">
        <v>428</v>
      </c>
      <c r="B46" s="15">
        <v>313750</v>
      </c>
      <c r="C46" s="56" t="s">
        <v>71</v>
      </c>
      <c r="D46" s="15" t="s">
        <v>452</v>
      </c>
      <c r="E46" s="13">
        <v>0</v>
      </c>
      <c r="F46" s="13">
        <v>0</v>
      </c>
      <c r="G46" s="13">
        <v>0</v>
      </c>
      <c r="H46" s="13">
        <v>1</v>
      </c>
      <c r="I46" s="21">
        <f t="shared" si="0"/>
        <v>1</v>
      </c>
      <c r="J46" s="18">
        <v>18175</v>
      </c>
      <c r="K46" s="14">
        <f t="shared" si="3"/>
        <v>5.5020632737276483</v>
      </c>
      <c r="L46" s="6" t="str">
        <f t="shared" si="2"/>
        <v>Baixa</v>
      </c>
      <c r="M46" s="23"/>
    </row>
    <row r="47" spans="1:13" ht="15.75" x14ac:dyDescent="0.25">
      <c r="A47" s="16">
        <v>355</v>
      </c>
      <c r="B47" s="15">
        <v>313115</v>
      </c>
      <c r="C47" s="56" t="s">
        <v>20</v>
      </c>
      <c r="D47" s="15" t="s">
        <v>384</v>
      </c>
      <c r="E47" s="13">
        <v>0</v>
      </c>
      <c r="F47" s="13">
        <v>1</v>
      </c>
      <c r="G47" s="13">
        <v>0</v>
      </c>
      <c r="H47" s="13">
        <v>0</v>
      </c>
      <c r="I47" s="21">
        <f t="shared" si="0"/>
        <v>1</v>
      </c>
      <c r="J47" s="18">
        <v>18375</v>
      </c>
      <c r="K47" s="14">
        <f t="shared" si="3"/>
        <v>5.4421768707482991</v>
      </c>
      <c r="L47" s="6" t="str">
        <f t="shared" si="2"/>
        <v>Baixa</v>
      </c>
      <c r="M47" s="23"/>
    </row>
    <row r="48" spans="1:13" ht="15.75" x14ac:dyDescent="0.25">
      <c r="A48" s="16">
        <v>447</v>
      </c>
      <c r="B48" s="15">
        <v>313880</v>
      </c>
      <c r="C48" s="56" t="s">
        <v>26</v>
      </c>
      <c r="D48" s="15" t="s">
        <v>470</v>
      </c>
      <c r="E48" s="13">
        <v>0</v>
      </c>
      <c r="F48" s="13">
        <v>0</v>
      </c>
      <c r="G48" s="13">
        <v>1</v>
      </c>
      <c r="H48" s="13">
        <v>0</v>
      </c>
      <c r="I48" s="21">
        <f t="shared" si="0"/>
        <v>1</v>
      </c>
      <c r="J48" s="18">
        <v>18400</v>
      </c>
      <c r="K48" s="14">
        <f t="shared" si="3"/>
        <v>5.4347826086956523</v>
      </c>
      <c r="L48" s="6" t="str">
        <f t="shared" si="2"/>
        <v>Baixa</v>
      </c>
      <c r="M48" s="23"/>
    </row>
    <row r="49" spans="1:13" ht="15.75" x14ac:dyDescent="0.25">
      <c r="A49" s="16">
        <v>391</v>
      </c>
      <c r="B49" s="15">
        <v>313460</v>
      </c>
      <c r="C49" s="56" t="s">
        <v>98</v>
      </c>
      <c r="D49" s="15" t="s">
        <v>417</v>
      </c>
      <c r="E49" s="13">
        <v>1</v>
      </c>
      <c r="F49" s="13">
        <v>0</v>
      </c>
      <c r="G49" s="13">
        <v>0</v>
      </c>
      <c r="H49" s="13">
        <v>0</v>
      </c>
      <c r="I49" s="21">
        <f t="shared" si="0"/>
        <v>1</v>
      </c>
      <c r="J49" s="18">
        <v>19545</v>
      </c>
      <c r="K49" s="14">
        <f t="shared" si="3"/>
        <v>5.1163980557687383</v>
      </c>
      <c r="L49" s="6" t="str">
        <f t="shared" si="2"/>
        <v>Baixa</v>
      </c>
      <c r="M49" s="23"/>
    </row>
    <row r="50" spans="1:13" ht="15.75" x14ac:dyDescent="0.25">
      <c r="A50" s="16">
        <v>357</v>
      </c>
      <c r="B50" s="15">
        <v>313130</v>
      </c>
      <c r="C50" s="56" t="s">
        <v>20</v>
      </c>
      <c r="D50" s="15" t="s">
        <v>386</v>
      </c>
      <c r="E50" s="13">
        <v>3</v>
      </c>
      <c r="F50" s="13">
        <v>0</v>
      </c>
      <c r="G50" s="13">
        <v>5</v>
      </c>
      <c r="H50" s="13">
        <v>4</v>
      </c>
      <c r="I50" s="21">
        <f t="shared" si="0"/>
        <v>12</v>
      </c>
      <c r="J50" s="18">
        <v>261203</v>
      </c>
      <c r="K50" s="14">
        <f t="shared" si="3"/>
        <v>4.5941279388062153</v>
      </c>
      <c r="L50" s="6" t="str">
        <f t="shared" si="2"/>
        <v>Baixa</v>
      </c>
      <c r="M50" s="23"/>
    </row>
    <row r="51" spans="1:13" ht="15.75" x14ac:dyDescent="0.25">
      <c r="A51" s="16">
        <v>500</v>
      </c>
      <c r="B51" s="15">
        <v>314340</v>
      </c>
      <c r="C51" s="56" t="s">
        <v>36</v>
      </c>
      <c r="D51" s="15" t="s">
        <v>522</v>
      </c>
      <c r="E51" s="13">
        <v>0</v>
      </c>
      <c r="F51" s="13">
        <v>1</v>
      </c>
      <c r="G51" s="13">
        <v>0</v>
      </c>
      <c r="H51" s="13">
        <v>0</v>
      </c>
      <c r="I51" s="21">
        <f t="shared" si="0"/>
        <v>1</v>
      </c>
      <c r="J51" s="18">
        <v>23444</v>
      </c>
      <c r="K51" s="14">
        <f t="shared" si="3"/>
        <v>4.2654837058522439</v>
      </c>
      <c r="L51" s="6" t="str">
        <f t="shared" si="2"/>
        <v>Baixa</v>
      </c>
      <c r="M51" s="23"/>
    </row>
    <row r="52" spans="1:13" ht="15.75" x14ac:dyDescent="0.25">
      <c r="A52" s="16">
        <v>2</v>
      </c>
      <c r="B52" s="15">
        <v>310020</v>
      </c>
      <c r="C52" s="56" t="s">
        <v>11</v>
      </c>
      <c r="D52" s="15" t="s">
        <v>12</v>
      </c>
      <c r="E52" s="13">
        <v>0</v>
      </c>
      <c r="F52" s="13">
        <v>1</v>
      </c>
      <c r="G52" s="13">
        <v>0</v>
      </c>
      <c r="H52" s="13">
        <v>0</v>
      </c>
      <c r="I52" s="21">
        <f t="shared" si="0"/>
        <v>1</v>
      </c>
      <c r="J52" s="18">
        <v>23611</v>
      </c>
      <c r="K52" s="14">
        <f t="shared" si="3"/>
        <v>4.2353140485366989</v>
      </c>
      <c r="L52" s="6" t="str">
        <f t="shared" si="2"/>
        <v>Baixa</v>
      </c>
      <c r="M52" s="23"/>
    </row>
    <row r="53" spans="1:13" ht="15.75" x14ac:dyDescent="0.25">
      <c r="A53" s="16">
        <v>11</v>
      </c>
      <c r="B53" s="15">
        <v>310110</v>
      </c>
      <c r="C53" s="56" t="s">
        <v>22</v>
      </c>
      <c r="D53" s="15" t="s">
        <v>32</v>
      </c>
      <c r="E53" s="13">
        <v>0</v>
      </c>
      <c r="F53" s="13">
        <v>1</v>
      </c>
      <c r="G53" s="13">
        <v>0</v>
      </c>
      <c r="H53" s="13">
        <v>0</v>
      </c>
      <c r="I53" s="21">
        <f t="shared" si="0"/>
        <v>1</v>
      </c>
      <c r="J53" s="18">
        <v>25711</v>
      </c>
      <c r="K53" s="14">
        <f t="shared" si="3"/>
        <v>3.8893858659717631</v>
      </c>
      <c r="L53" s="6" t="str">
        <f t="shared" si="2"/>
        <v>Baixa</v>
      </c>
      <c r="M53" s="23"/>
    </row>
    <row r="54" spans="1:13" ht="15.75" x14ac:dyDescent="0.25">
      <c r="A54" s="16">
        <v>729</v>
      </c>
      <c r="B54" s="15">
        <v>316240</v>
      </c>
      <c r="C54" s="56" t="s">
        <v>121</v>
      </c>
      <c r="D54" s="15" t="s">
        <v>739</v>
      </c>
      <c r="E54" s="13">
        <v>0</v>
      </c>
      <c r="F54" s="13">
        <v>0</v>
      </c>
      <c r="G54" s="13">
        <v>0</v>
      </c>
      <c r="H54" s="13">
        <v>1</v>
      </c>
      <c r="I54" s="21">
        <f t="shared" si="0"/>
        <v>1</v>
      </c>
      <c r="J54" s="18">
        <v>25856</v>
      </c>
      <c r="K54" s="14">
        <f t="shared" si="3"/>
        <v>3.8675742574257428</v>
      </c>
      <c r="L54" s="6" t="str">
        <f t="shared" si="2"/>
        <v>Baixa</v>
      </c>
      <c r="M54" s="23"/>
    </row>
    <row r="55" spans="1:13" ht="15.75" x14ac:dyDescent="0.25">
      <c r="A55" s="16">
        <v>738</v>
      </c>
      <c r="B55" s="15">
        <v>316290</v>
      </c>
      <c r="C55" s="56" t="s">
        <v>57</v>
      </c>
      <c r="D55" s="15" t="s">
        <v>748</v>
      </c>
      <c r="E55" s="13">
        <v>0</v>
      </c>
      <c r="F55" s="13">
        <v>1</v>
      </c>
      <c r="G55" s="13">
        <v>0</v>
      </c>
      <c r="H55" s="13">
        <v>0</v>
      </c>
      <c r="I55" s="21">
        <f t="shared" si="0"/>
        <v>1</v>
      </c>
      <c r="J55" s="18">
        <v>26538</v>
      </c>
      <c r="K55" s="14">
        <f t="shared" si="3"/>
        <v>3.7681814756198659</v>
      </c>
      <c r="L55" s="6" t="str">
        <f t="shared" si="2"/>
        <v>Baixa</v>
      </c>
      <c r="M55" s="23"/>
    </row>
    <row r="56" spans="1:13" ht="15.75" x14ac:dyDescent="0.25">
      <c r="A56" s="16">
        <v>618</v>
      </c>
      <c r="B56" s="15">
        <v>315280</v>
      </c>
      <c r="C56" s="56" t="s">
        <v>8</v>
      </c>
      <c r="D56" s="15" t="s">
        <v>630</v>
      </c>
      <c r="E56" s="13">
        <v>0</v>
      </c>
      <c r="F56" s="13">
        <v>0</v>
      </c>
      <c r="G56" s="13">
        <v>1</v>
      </c>
      <c r="H56" s="13">
        <v>0</v>
      </c>
      <c r="I56" s="21">
        <f t="shared" si="0"/>
        <v>1</v>
      </c>
      <c r="J56" s="18">
        <v>27796</v>
      </c>
      <c r="K56" s="14">
        <f t="shared" si="3"/>
        <v>3.5976399481939847</v>
      </c>
      <c r="L56" s="6" t="str">
        <f t="shared" si="2"/>
        <v>Baixa</v>
      </c>
      <c r="M56" s="23"/>
    </row>
    <row r="57" spans="1:13" ht="15.75" x14ac:dyDescent="0.25">
      <c r="A57" s="16">
        <v>213</v>
      </c>
      <c r="B57" s="15">
        <v>311930</v>
      </c>
      <c r="C57" s="56" t="s">
        <v>8</v>
      </c>
      <c r="D57" s="15" t="s">
        <v>248</v>
      </c>
      <c r="E57" s="13">
        <v>0</v>
      </c>
      <c r="F57" s="13">
        <v>1</v>
      </c>
      <c r="G57" s="13">
        <v>0</v>
      </c>
      <c r="H57" s="13">
        <v>0</v>
      </c>
      <c r="I57" s="21">
        <f t="shared" si="0"/>
        <v>1</v>
      </c>
      <c r="J57" s="18">
        <v>28508</v>
      </c>
      <c r="K57" s="14">
        <f t="shared" si="3"/>
        <v>3.5077872877788687</v>
      </c>
      <c r="L57" s="6" t="str">
        <f t="shared" si="2"/>
        <v>Baixa</v>
      </c>
      <c r="M57" s="23"/>
    </row>
    <row r="58" spans="1:13" ht="15.75" x14ac:dyDescent="0.25">
      <c r="A58" s="16">
        <v>731</v>
      </c>
      <c r="B58" s="15">
        <v>316250</v>
      </c>
      <c r="C58" s="56" t="s">
        <v>94</v>
      </c>
      <c r="D58" s="15" t="s">
        <v>741</v>
      </c>
      <c r="E58" s="13">
        <v>2</v>
      </c>
      <c r="F58" s="13">
        <v>0</v>
      </c>
      <c r="G58" s="13">
        <v>0</v>
      </c>
      <c r="H58" s="13">
        <v>1</v>
      </c>
      <c r="I58" s="21">
        <f t="shared" si="0"/>
        <v>3</v>
      </c>
      <c r="J58" s="18">
        <v>90263</v>
      </c>
      <c r="K58" s="14">
        <f t="shared" si="3"/>
        <v>3.3236209742640952</v>
      </c>
      <c r="L58" s="6" t="str">
        <f t="shared" si="2"/>
        <v>Baixa</v>
      </c>
      <c r="M58" s="23"/>
    </row>
    <row r="59" spans="1:13" ht="15.75" x14ac:dyDescent="0.25">
      <c r="A59" s="16">
        <v>770</v>
      </c>
      <c r="B59" s="15">
        <v>316553</v>
      </c>
      <c r="C59" s="56" t="s">
        <v>98</v>
      </c>
      <c r="D59" s="15" t="s">
        <v>779</v>
      </c>
      <c r="E59" s="13">
        <v>0</v>
      </c>
      <c r="F59" s="13">
        <v>0</v>
      </c>
      <c r="G59" s="13">
        <v>1</v>
      </c>
      <c r="H59" s="13">
        <v>0</v>
      </c>
      <c r="I59" s="21">
        <f t="shared" si="0"/>
        <v>1</v>
      </c>
      <c r="J59" s="18">
        <v>31037</v>
      </c>
      <c r="K59" s="14">
        <f t="shared" si="3"/>
        <v>3.2219608853948509</v>
      </c>
      <c r="L59" s="6" t="str">
        <f t="shared" si="2"/>
        <v>Baixa</v>
      </c>
      <c r="M59" s="23"/>
    </row>
    <row r="60" spans="1:13" ht="15.75" x14ac:dyDescent="0.25">
      <c r="A60" s="16">
        <v>315</v>
      </c>
      <c r="B60" s="15">
        <v>312770</v>
      </c>
      <c r="C60" s="56" t="s">
        <v>22</v>
      </c>
      <c r="D60" s="15" t="s">
        <v>22</v>
      </c>
      <c r="E60" s="13">
        <v>4</v>
      </c>
      <c r="F60" s="13">
        <v>0</v>
      </c>
      <c r="G60" s="13">
        <v>3</v>
      </c>
      <c r="H60" s="13">
        <v>2</v>
      </c>
      <c r="I60" s="21">
        <f t="shared" si="0"/>
        <v>9</v>
      </c>
      <c r="J60" s="18">
        <v>280901</v>
      </c>
      <c r="K60" s="14">
        <f t="shared" si="3"/>
        <v>3.2039757779431186</v>
      </c>
      <c r="L60" s="6" t="str">
        <f t="shared" si="2"/>
        <v>Baixa</v>
      </c>
      <c r="M60" s="23"/>
    </row>
    <row r="61" spans="1:13" ht="15.75" x14ac:dyDescent="0.25">
      <c r="A61" s="16">
        <v>94</v>
      </c>
      <c r="B61" s="15">
        <v>310860</v>
      </c>
      <c r="C61" s="56" t="s">
        <v>121</v>
      </c>
      <c r="D61" s="15" t="s">
        <v>128</v>
      </c>
      <c r="E61" s="13">
        <v>0</v>
      </c>
      <c r="F61" s="13">
        <v>0</v>
      </c>
      <c r="G61" s="13">
        <v>1</v>
      </c>
      <c r="H61" s="13">
        <v>0</v>
      </c>
      <c r="I61" s="21">
        <f t="shared" si="0"/>
        <v>1</v>
      </c>
      <c r="J61" s="18">
        <v>32732</v>
      </c>
      <c r="K61" s="14">
        <f t="shared" si="3"/>
        <v>3.0551142612733715</v>
      </c>
      <c r="L61" s="6" t="str">
        <f t="shared" si="2"/>
        <v>Baixa</v>
      </c>
      <c r="M61" s="23"/>
    </row>
    <row r="62" spans="1:13" ht="15.75" x14ac:dyDescent="0.25">
      <c r="A62" s="16">
        <v>695</v>
      </c>
      <c r="B62" s="15">
        <v>315895</v>
      </c>
      <c r="C62" s="56" t="s">
        <v>20</v>
      </c>
      <c r="D62" s="15" t="s">
        <v>705</v>
      </c>
      <c r="E62" s="13">
        <v>0</v>
      </c>
      <c r="F62" s="13">
        <v>0</v>
      </c>
      <c r="G62" s="13">
        <v>1</v>
      </c>
      <c r="H62" s="13">
        <v>0</v>
      </c>
      <c r="I62" s="21">
        <f t="shared" si="0"/>
        <v>1</v>
      </c>
      <c r="J62" s="18">
        <v>32828</v>
      </c>
      <c r="K62" s="14">
        <f t="shared" si="3"/>
        <v>3.0461800901669305</v>
      </c>
      <c r="L62" s="6" t="str">
        <f t="shared" si="2"/>
        <v>Baixa</v>
      </c>
      <c r="M62" s="23"/>
    </row>
    <row r="63" spans="1:13" ht="15.75" x14ac:dyDescent="0.25">
      <c r="A63" s="16">
        <v>146</v>
      </c>
      <c r="B63" s="15">
        <v>311330</v>
      </c>
      <c r="C63" s="56" t="s">
        <v>14</v>
      </c>
      <c r="D63" s="15" t="s">
        <v>181</v>
      </c>
      <c r="E63" s="13">
        <v>1</v>
      </c>
      <c r="F63" s="13">
        <v>0</v>
      </c>
      <c r="G63" s="13">
        <v>0</v>
      </c>
      <c r="H63" s="13">
        <v>0</v>
      </c>
      <c r="I63" s="21">
        <f t="shared" si="0"/>
        <v>1</v>
      </c>
      <c r="J63" s="18">
        <v>33559</v>
      </c>
      <c r="K63" s="14">
        <f t="shared" si="3"/>
        <v>2.9798265740933876</v>
      </c>
      <c r="L63" s="6" t="str">
        <f t="shared" si="2"/>
        <v>Baixa</v>
      </c>
      <c r="M63" s="23"/>
    </row>
    <row r="64" spans="1:13" ht="15.75" x14ac:dyDescent="0.25">
      <c r="A64" s="16">
        <v>799</v>
      </c>
      <c r="B64" s="15">
        <v>316800</v>
      </c>
      <c r="C64" s="56" t="s">
        <v>102</v>
      </c>
      <c r="D64" s="15" t="s">
        <v>807</v>
      </c>
      <c r="E64" s="13">
        <v>1</v>
      </c>
      <c r="F64" s="13">
        <v>0</v>
      </c>
      <c r="G64" s="13">
        <v>0</v>
      </c>
      <c r="H64" s="13">
        <v>0</v>
      </c>
      <c r="I64" s="21">
        <f t="shared" si="0"/>
        <v>1</v>
      </c>
      <c r="J64" s="18">
        <v>33824</v>
      </c>
      <c r="K64" s="14">
        <f t="shared" si="3"/>
        <v>2.9564806054872279</v>
      </c>
      <c r="L64" s="6" t="str">
        <f t="shared" si="2"/>
        <v>Baixa</v>
      </c>
      <c r="M64" s="23"/>
    </row>
    <row r="65" spans="1:13" ht="15.75" x14ac:dyDescent="0.25">
      <c r="A65" s="16">
        <v>233</v>
      </c>
      <c r="B65" s="15">
        <v>312090</v>
      </c>
      <c r="C65" s="56" t="s">
        <v>11</v>
      </c>
      <c r="D65" s="15" t="s">
        <v>267</v>
      </c>
      <c r="E65" s="13">
        <v>0</v>
      </c>
      <c r="F65" s="13">
        <v>0</v>
      </c>
      <c r="G65" s="13">
        <v>0</v>
      </c>
      <c r="H65" s="13">
        <v>2</v>
      </c>
      <c r="I65" s="21">
        <f t="shared" si="0"/>
        <v>2</v>
      </c>
      <c r="J65" s="18">
        <v>79878</v>
      </c>
      <c r="K65" s="14">
        <f t="shared" si="3"/>
        <v>2.5038183229424873</v>
      </c>
      <c r="L65" s="6" t="str">
        <f t="shared" si="2"/>
        <v>Baixa</v>
      </c>
      <c r="M65" s="23"/>
    </row>
    <row r="66" spans="1:13" ht="15.75" x14ac:dyDescent="0.25">
      <c r="A66" s="16">
        <v>342</v>
      </c>
      <c r="B66" s="15">
        <v>313010</v>
      </c>
      <c r="C66" s="56" t="s">
        <v>98</v>
      </c>
      <c r="D66" s="15" t="s">
        <v>371</v>
      </c>
      <c r="E66" s="13">
        <v>0</v>
      </c>
      <c r="F66" s="13">
        <v>0</v>
      </c>
      <c r="G66" s="13">
        <v>0</v>
      </c>
      <c r="H66" s="13">
        <v>1</v>
      </c>
      <c r="I66" s="21">
        <f t="shared" si="0"/>
        <v>1</v>
      </c>
      <c r="J66" s="18">
        <v>41127</v>
      </c>
      <c r="K66" s="14">
        <f t="shared" si="3"/>
        <v>2.4314926933644565</v>
      </c>
      <c r="L66" s="6" t="str">
        <f t="shared" si="2"/>
        <v>Baixa</v>
      </c>
      <c r="M66" s="23"/>
    </row>
    <row r="67" spans="1:13" ht="15.75" x14ac:dyDescent="0.25">
      <c r="A67" s="16">
        <v>851</v>
      </c>
      <c r="B67" s="15">
        <v>317200</v>
      </c>
      <c r="C67" s="56" t="s">
        <v>62</v>
      </c>
      <c r="D67" s="15" t="s">
        <v>853</v>
      </c>
      <c r="E67" s="13">
        <v>1</v>
      </c>
      <c r="F67" s="13">
        <v>0</v>
      </c>
      <c r="G67" s="13">
        <v>0</v>
      </c>
      <c r="H67" s="13">
        <v>0</v>
      </c>
      <c r="I67" s="21">
        <f t="shared" si="0"/>
        <v>1</v>
      </c>
      <c r="J67" s="18">
        <v>41932</v>
      </c>
      <c r="K67" s="14">
        <f t="shared" si="3"/>
        <v>2.3848135075837069</v>
      </c>
      <c r="L67" s="6" t="str">
        <f t="shared" si="2"/>
        <v>Baixa</v>
      </c>
      <c r="M67" s="23"/>
    </row>
    <row r="68" spans="1:13" ht="15.75" x14ac:dyDescent="0.25">
      <c r="A68" s="16">
        <v>147</v>
      </c>
      <c r="B68" s="15">
        <v>311340</v>
      </c>
      <c r="C68" s="56" t="s">
        <v>20</v>
      </c>
      <c r="D68" s="15" t="s">
        <v>182</v>
      </c>
      <c r="E68" s="13">
        <v>1</v>
      </c>
      <c r="F68" s="13">
        <v>1</v>
      </c>
      <c r="G68" s="13">
        <v>0</v>
      </c>
      <c r="H68" s="13">
        <v>0</v>
      </c>
      <c r="I68" s="21">
        <f t="shared" si="0"/>
        <v>2</v>
      </c>
      <c r="J68" s="18">
        <v>91841</v>
      </c>
      <c r="K68" s="14">
        <f t="shared" si="3"/>
        <v>2.1776766367962019</v>
      </c>
      <c r="L68" s="6" t="str">
        <f t="shared" si="2"/>
        <v>Baixa</v>
      </c>
      <c r="M68" s="23"/>
    </row>
    <row r="69" spans="1:13" ht="15.75" x14ac:dyDescent="0.25">
      <c r="A69" s="16">
        <v>497</v>
      </c>
      <c r="B69" s="15">
        <v>314310</v>
      </c>
      <c r="C69" s="56" t="s">
        <v>8</v>
      </c>
      <c r="D69" s="15" t="s">
        <v>519</v>
      </c>
      <c r="E69" s="13">
        <v>0</v>
      </c>
      <c r="F69" s="13">
        <v>0</v>
      </c>
      <c r="G69" s="13">
        <v>0</v>
      </c>
      <c r="H69" s="13">
        <v>1</v>
      </c>
      <c r="I69" s="21">
        <f t="shared" ref="I69:I132" si="4">E69+F69+G69+H69</f>
        <v>1</v>
      </c>
      <c r="J69" s="18">
        <v>48248</v>
      </c>
      <c r="K69" s="14">
        <f t="shared" ref="K69:K100" si="5">I69/J69*100000</f>
        <v>2.0726247720112752</v>
      </c>
      <c r="L69" s="6" t="str">
        <f t="shared" ref="L69:L132" si="6">IF(K69=0,"Silencioso",IF(AND(K69&gt;0,K69&lt;100),"Baixa",IF(AND(K69&gt;=100,K69&lt;300),"Média",IF(K69&gt;=300,"Alta","Avaliar"))))</f>
        <v>Baixa</v>
      </c>
      <c r="M69" s="23"/>
    </row>
    <row r="70" spans="1:13" ht="15.75" x14ac:dyDescent="0.25">
      <c r="A70" s="16">
        <v>412</v>
      </c>
      <c r="B70" s="15">
        <v>313630</v>
      </c>
      <c r="C70" s="56" t="s">
        <v>71</v>
      </c>
      <c r="D70" s="15" t="s">
        <v>437</v>
      </c>
      <c r="E70" s="13">
        <v>0</v>
      </c>
      <c r="F70" s="13">
        <v>0</v>
      </c>
      <c r="G70" s="13">
        <v>1</v>
      </c>
      <c r="H70" s="13">
        <v>0</v>
      </c>
      <c r="I70" s="21">
        <f t="shared" si="4"/>
        <v>1</v>
      </c>
      <c r="J70" s="18">
        <v>48751</v>
      </c>
      <c r="K70" s="14">
        <f t="shared" si="5"/>
        <v>2.0512399745646244</v>
      </c>
      <c r="L70" s="6" t="str">
        <f t="shared" si="6"/>
        <v>Baixa</v>
      </c>
      <c r="M70" s="23"/>
    </row>
    <row r="71" spans="1:13" ht="15.75" x14ac:dyDescent="0.25">
      <c r="A71" s="16">
        <v>439</v>
      </c>
      <c r="B71" s="15">
        <v>313840</v>
      </c>
      <c r="C71" s="56" t="s">
        <v>38</v>
      </c>
      <c r="D71" s="15" t="s">
        <v>38</v>
      </c>
      <c r="E71" s="13">
        <v>0</v>
      </c>
      <c r="F71" s="13">
        <v>1</v>
      </c>
      <c r="G71" s="13">
        <v>0</v>
      </c>
      <c r="H71" s="13">
        <v>0</v>
      </c>
      <c r="I71" s="21">
        <f t="shared" si="4"/>
        <v>1</v>
      </c>
      <c r="J71" s="18">
        <v>53354</v>
      </c>
      <c r="K71" s="14">
        <f t="shared" si="5"/>
        <v>1.8742737189339131</v>
      </c>
      <c r="L71" s="6" t="str">
        <f t="shared" si="6"/>
        <v>Baixa</v>
      </c>
      <c r="M71" s="23"/>
    </row>
    <row r="72" spans="1:13" ht="15.75" x14ac:dyDescent="0.25">
      <c r="A72" s="16">
        <v>821</v>
      </c>
      <c r="B72" s="15">
        <v>316990</v>
      </c>
      <c r="C72" s="56" t="s">
        <v>62</v>
      </c>
      <c r="D72" s="15" t="s">
        <v>62</v>
      </c>
      <c r="E72" s="13">
        <v>1</v>
      </c>
      <c r="F72" s="13">
        <v>0</v>
      </c>
      <c r="G72" s="13">
        <v>0</v>
      </c>
      <c r="H72" s="13">
        <v>1</v>
      </c>
      <c r="I72" s="21">
        <f t="shared" si="4"/>
        <v>2</v>
      </c>
      <c r="J72" s="18">
        <v>113300</v>
      </c>
      <c r="K72" s="14">
        <f t="shared" si="5"/>
        <v>1.7652250661959399</v>
      </c>
      <c r="L72" s="6" t="str">
        <f t="shared" si="6"/>
        <v>Baixa</v>
      </c>
      <c r="M72" s="23"/>
    </row>
    <row r="73" spans="1:13" ht="15.75" x14ac:dyDescent="0.25">
      <c r="A73" s="16">
        <v>291</v>
      </c>
      <c r="B73" s="15">
        <v>312610</v>
      </c>
      <c r="C73" s="56" t="s">
        <v>26</v>
      </c>
      <c r="D73" s="15" t="s">
        <v>322</v>
      </c>
      <c r="E73" s="13">
        <v>0</v>
      </c>
      <c r="F73" s="13">
        <v>0</v>
      </c>
      <c r="G73" s="13">
        <v>1</v>
      </c>
      <c r="H73" s="13">
        <v>0</v>
      </c>
      <c r="I73" s="21">
        <f t="shared" si="4"/>
        <v>1</v>
      </c>
      <c r="J73" s="18">
        <v>68423</v>
      </c>
      <c r="K73" s="14">
        <f t="shared" si="5"/>
        <v>1.4614968650892244</v>
      </c>
      <c r="L73" s="6" t="str">
        <f t="shared" si="6"/>
        <v>Baixa</v>
      </c>
      <c r="M73" s="23"/>
    </row>
    <row r="74" spans="1:13" ht="15.75" x14ac:dyDescent="0.25">
      <c r="A74" s="16">
        <v>761</v>
      </c>
      <c r="B74" s="15">
        <v>316470</v>
      </c>
      <c r="C74" s="56" t="s">
        <v>45</v>
      </c>
      <c r="D74" s="15" t="s">
        <v>771</v>
      </c>
      <c r="E74" s="13">
        <v>0</v>
      </c>
      <c r="F74" s="13">
        <v>1</v>
      </c>
      <c r="G74" s="13">
        <v>0</v>
      </c>
      <c r="H74" s="13">
        <v>0</v>
      </c>
      <c r="I74" s="21">
        <f t="shared" si="4"/>
        <v>1</v>
      </c>
      <c r="J74" s="18">
        <v>70533</v>
      </c>
      <c r="K74" s="14">
        <f t="shared" si="5"/>
        <v>1.417776076446486</v>
      </c>
      <c r="L74" s="6" t="str">
        <f t="shared" si="6"/>
        <v>Baixa</v>
      </c>
      <c r="M74" s="23"/>
    </row>
    <row r="75" spans="1:13" ht="15.75" x14ac:dyDescent="0.25">
      <c r="A75" s="16">
        <v>166</v>
      </c>
      <c r="B75" s="15">
        <v>311530</v>
      </c>
      <c r="C75" s="56" t="s">
        <v>38</v>
      </c>
      <c r="D75" s="15" t="s">
        <v>201</v>
      </c>
      <c r="E75" s="13">
        <v>1</v>
      </c>
      <c r="F75" s="13">
        <v>0</v>
      </c>
      <c r="G75" s="13">
        <v>0</v>
      </c>
      <c r="H75" s="13">
        <v>0</v>
      </c>
      <c r="I75" s="21">
        <f t="shared" si="4"/>
        <v>1</v>
      </c>
      <c r="J75" s="18">
        <v>75025</v>
      </c>
      <c r="K75" s="14">
        <f t="shared" si="5"/>
        <v>1.3328890369876707</v>
      </c>
      <c r="L75" s="6" t="str">
        <f t="shared" si="6"/>
        <v>Baixa</v>
      </c>
      <c r="M75" s="23"/>
    </row>
    <row r="76" spans="1:13" ht="15.75" x14ac:dyDescent="0.25">
      <c r="A76" s="16">
        <v>845</v>
      </c>
      <c r="B76" s="15">
        <v>317130</v>
      </c>
      <c r="C76" s="56" t="s">
        <v>17</v>
      </c>
      <c r="D76" s="15" t="s">
        <v>847</v>
      </c>
      <c r="E76" s="13">
        <v>0</v>
      </c>
      <c r="F76" s="13">
        <v>1</v>
      </c>
      <c r="G76" s="13">
        <v>0</v>
      </c>
      <c r="H76" s="13">
        <v>0</v>
      </c>
      <c r="I76" s="21">
        <f t="shared" si="4"/>
        <v>1</v>
      </c>
      <c r="J76" s="18">
        <v>78381</v>
      </c>
      <c r="K76" s="14">
        <f t="shared" si="5"/>
        <v>1.2758193950064429</v>
      </c>
      <c r="L76" s="6" t="str">
        <f t="shared" si="6"/>
        <v>Baixa</v>
      </c>
      <c r="M76" s="23"/>
    </row>
    <row r="77" spans="1:13" ht="15.75" x14ac:dyDescent="0.25">
      <c r="A77" s="16">
        <v>520</v>
      </c>
      <c r="B77" s="15">
        <v>314480</v>
      </c>
      <c r="C77" s="56" t="s">
        <v>98</v>
      </c>
      <c r="D77" s="15" t="s">
        <v>541</v>
      </c>
      <c r="E77" s="13">
        <v>0</v>
      </c>
      <c r="F77" s="13">
        <v>0</v>
      </c>
      <c r="G77" s="13">
        <v>0</v>
      </c>
      <c r="H77" s="13">
        <v>1</v>
      </c>
      <c r="I77" s="21">
        <f t="shared" si="4"/>
        <v>1</v>
      </c>
      <c r="J77" s="18">
        <v>92178</v>
      </c>
      <c r="K77" s="14">
        <f t="shared" si="5"/>
        <v>1.0848575582026081</v>
      </c>
      <c r="L77" s="6" t="str">
        <f t="shared" si="6"/>
        <v>Baixa</v>
      </c>
      <c r="M77" s="23"/>
    </row>
    <row r="78" spans="1:13" ht="15.75" x14ac:dyDescent="0.25">
      <c r="A78" s="16">
        <v>206</v>
      </c>
      <c r="B78" s="15">
        <v>311860</v>
      </c>
      <c r="C78" s="56" t="s">
        <v>98</v>
      </c>
      <c r="D78" s="15" t="s">
        <v>241</v>
      </c>
      <c r="E78" s="13">
        <v>0</v>
      </c>
      <c r="F78" s="13">
        <v>3</v>
      </c>
      <c r="G78" s="13">
        <v>3</v>
      </c>
      <c r="H78" s="13">
        <v>1</v>
      </c>
      <c r="I78" s="21">
        <f t="shared" si="4"/>
        <v>7</v>
      </c>
      <c r="J78" s="18">
        <v>658580</v>
      </c>
      <c r="K78" s="14">
        <f t="shared" si="5"/>
        <v>1.0628928907649793</v>
      </c>
      <c r="L78" s="6" t="str">
        <f t="shared" si="6"/>
        <v>Baixa</v>
      </c>
      <c r="M78" s="23"/>
    </row>
    <row r="79" spans="1:13" ht="15.75" x14ac:dyDescent="0.25">
      <c r="A79" s="16">
        <v>825</v>
      </c>
      <c r="B79" s="15">
        <v>317020</v>
      </c>
      <c r="C79" s="56" t="s">
        <v>8</v>
      </c>
      <c r="D79" s="15" t="s">
        <v>8</v>
      </c>
      <c r="E79" s="13">
        <v>5</v>
      </c>
      <c r="F79" s="13">
        <v>1</v>
      </c>
      <c r="G79" s="13">
        <v>0</v>
      </c>
      <c r="H79" s="13">
        <v>1</v>
      </c>
      <c r="I79" s="21">
        <f t="shared" si="4"/>
        <v>7</v>
      </c>
      <c r="J79" s="18">
        <v>676613</v>
      </c>
      <c r="K79" s="14">
        <f t="shared" si="5"/>
        <v>1.034564810312542</v>
      </c>
      <c r="L79" s="6" t="str">
        <f t="shared" si="6"/>
        <v>Baixa</v>
      </c>
      <c r="M79" s="23"/>
    </row>
    <row r="80" spans="1:13" ht="15.75" x14ac:dyDescent="0.25">
      <c r="A80" s="16">
        <v>637</v>
      </c>
      <c r="B80" s="15">
        <v>315460</v>
      </c>
      <c r="C80" s="56" t="s">
        <v>98</v>
      </c>
      <c r="D80" s="15" t="s">
        <v>648</v>
      </c>
      <c r="E80" s="13">
        <v>1</v>
      </c>
      <c r="F80" s="13">
        <v>2</v>
      </c>
      <c r="G80" s="13">
        <v>0</v>
      </c>
      <c r="H80" s="13">
        <v>0</v>
      </c>
      <c r="I80" s="21">
        <f t="shared" si="4"/>
        <v>3</v>
      </c>
      <c r="J80" s="18">
        <v>328871</v>
      </c>
      <c r="K80" s="14">
        <f t="shared" si="5"/>
        <v>0.91221177908663287</v>
      </c>
      <c r="L80" s="6" t="str">
        <f t="shared" si="6"/>
        <v>Baixa</v>
      </c>
      <c r="M80" s="23"/>
    </row>
    <row r="81" spans="1:13" ht="15.75" x14ac:dyDescent="0.25">
      <c r="A81" s="16">
        <v>560</v>
      </c>
      <c r="B81" s="15">
        <v>314790</v>
      </c>
      <c r="C81" s="56" t="s">
        <v>45</v>
      </c>
      <c r="D81" s="15" t="s">
        <v>45</v>
      </c>
      <c r="E81" s="13">
        <v>1</v>
      </c>
      <c r="F81" s="13">
        <v>0</v>
      </c>
      <c r="G81" s="13">
        <v>0</v>
      </c>
      <c r="H81" s="13">
        <v>0</v>
      </c>
      <c r="I81" s="21">
        <f t="shared" si="4"/>
        <v>1</v>
      </c>
      <c r="J81" s="18">
        <v>114458</v>
      </c>
      <c r="K81" s="14">
        <f t="shared" si="5"/>
        <v>0.87368292299358719</v>
      </c>
      <c r="L81" s="6" t="str">
        <f t="shared" si="6"/>
        <v>Baixa</v>
      </c>
      <c r="M81" s="23"/>
    </row>
    <row r="82" spans="1:13" ht="15.75" x14ac:dyDescent="0.25">
      <c r="A82" s="16">
        <v>66</v>
      </c>
      <c r="B82" s="15">
        <v>310620</v>
      </c>
      <c r="C82" s="56" t="s">
        <v>98</v>
      </c>
      <c r="D82" s="15" t="s">
        <v>98</v>
      </c>
      <c r="E82" s="13">
        <v>6</v>
      </c>
      <c r="F82" s="13">
        <v>2</v>
      </c>
      <c r="G82" s="13">
        <v>5</v>
      </c>
      <c r="H82" s="13">
        <v>7</v>
      </c>
      <c r="I82" s="21">
        <f t="shared" si="4"/>
        <v>20</v>
      </c>
      <c r="J82" s="18">
        <v>2523794</v>
      </c>
      <c r="K82" s="14">
        <f t="shared" si="5"/>
        <v>0.79245770455116382</v>
      </c>
      <c r="L82" s="6" t="str">
        <f t="shared" si="6"/>
        <v>Baixa</v>
      </c>
      <c r="M82" s="23"/>
    </row>
    <row r="83" spans="1:13" ht="15.75" x14ac:dyDescent="0.25">
      <c r="A83" s="16">
        <v>61</v>
      </c>
      <c r="B83" s="15">
        <v>310560</v>
      </c>
      <c r="C83" s="56" t="s">
        <v>41</v>
      </c>
      <c r="D83" s="15" t="s">
        <v>41</v>
      </c>
      <c r="E83" s="13">
        <v>1</v>
      </c>
      <c r="F83" s="13">
        <v>0</v>
      </c>
      <c r="G83" s="13">
        <v>0</v>
      </c>
      <c r="H83" s="13">
        <v>0</v>
      </c>
      <c r="I83" s="21">
        <f t="shared" si="4"/>
        <v>1</v>
      </c>
      <c r="J83" s="18">
        <v>136689</v>
      </c>
      <c r="K83" s="14">
        <f t="shared" si="5"/>
        <v>0.73158776492621935</v>
      </c>
      <c r="L83" s="6" t="str">
        <f t="shared" si="6"/>
        <v>Baixa</v>
      </c>
      <c r="M83" s="23"/>
    </row>
    <row r="84" spans="1:13" ht="15.75" x14ac:dyDescent="0.25">
      <c r="A84" s="16">
        <v>72</v>
      </c>
      <c r="B84" s="15">
        <v>310670</v>
      </c>
      <c r="C84" s="56" t="s">
        <v>98</v>
      </c>
      <c r="D84" s="15" t="s">
        <v>105</v>
      </c>
      <c r="E84" s="13">
        <v>1</v>
      </c>
      <c r="F84" s="13">
        <v>0</v>
      </c>
      <c r="G84" s="13">
        <v>1</v>
      </c>
      <c r="H84" s="13">
        <v>1</v>
      </c>
      <c r="I84" s="21">
        <f t="shared" si="4"/>
        <v>3</v>
      </c>
      <c r="J84" s="18">
        <v>427146</v>
      </c>
      <c r="K84" s="14">
        <f t="shared" si="5"/>
        <v>0.70233596943433863</v>
      </c>
      <c r="L84" s="6" t="str">
        <f t="shared" si="6"/>
        <v>Baixa</v>
      </c>
      <c r="M84" s="23"/>
    </row>
    <row r="85" spans="1:13" ht="15.75" x14ac:dyDescent="0.25">
      <c r="A85" s="16">
        <v>675</v>
      </c>
      <c r="B85" s="15">
        <v>315780</v>
      </c>
      <c r="C85" s="56" t="s">
        <v>98</v>
      </c>
      <c r="D85" s="15" t="s">
        <v>686</v>
      </c>
      <c r="E85" s="13">
        <v>1</v>
      </c>
      <c r="F85" s="13">
        <v>0</v>
      </c>
      <c r="G85" s="13">
        <v>0</v>
      </c>
      <c r="H85" s="13">
        <v>0</v>
      </c>
      <c r="I85" s="21">
        <f t="shared" si="4"/>
        <v>1</v>
      </c>
      <c r="J85" s="18">
        <v>218897</v>
      </c>
      <c r="K85" s="14">
        <f t="shared" si="5"/>
        <v>0.45683586344262372</v>
      </c>
      <c r="L85" s="6" t="str">
        <f t="shared" si="6"/>
        <v>Baixa</v>
      </c>
      <c r="M85" s="23"/>
    </row>
    <row r="86" spans="1:13" ht="15.75" x14ac:dyDescent="0.25">
      <c r="A86" s="16">
        <v>824</v>
      </c>
      <c r="B86" s="15">
        <v>317010</v>
      </c>
      <c r="C86" s="56" t="s">
        <v>24</v>
      </c>
      <c r="D86" s="15" t="s">
        <v>24</v>
      </c>
      <c r="E86" s="13">
        <v>0</v>
      </c>
      <c r="F86" s="13">
        <v>0</v>
      </c>
      <c r="G86" s="13">
        <v>0</v>
      </c>
      <c r="H86" s="13">
        <v>1</v>
      </c>
      <c r="I86" s="21">
        <f t="shared" si="4"/>
        <v>1</v>
      </c>
      <c r="J86" s="18">
        <v>328272</v>
      </c>
      <c r="K86" s="14">
        <f t="shared" si="5"/>
        <v>0.30462543256811425</v>
      </c>
      <c r="L86" s="6" t="str">
        <f t="shared" si="6"/>
        <v>Baixa</v>
      </c>
      <c r="M86" s="23"/>
    </row>
    <row r="87" spans="1:13" ht="15.75" x14ac:dyDescent="0.25">
      <c r="A87" s="16">
        <v>1</v>
      </c>
      <c r="B87" s="15">
        <v>310010</v>
      </c>
      <c r="C87" s="56" t="s">
        <v>8</v>
      </c>
      <c r="D87" s="15" t="s">
        <v>9</v>
      </c>
      <c r="E87" s="13">
        <v>0</v>
      </c>
      <c r="F87" s="13">
        <v>0</v>
      </c>
      <c r="G87" s="13">
        <v>0</v>
      </c>
      <c r="H87" s="13">
        <v>0</v>
      </c>
      <c r="I87" s="21">
        <f t="shared" si="4"/>
        <v>0</v>
      </c>
      <c r="J87" s="18">
        <v>7059</v>
      </c>
      <c r="K87" s="14">
        <f ca="1">K87:K126=(I87/J87)*100000</f>
        <v>0</v>
      </c>
      <c r="L87" s="6" t="str">
        <f t="shared" ca="1" si="6"/>
        <v>Silencioso</v>
      </c>
      <c r="M87" s="23"/>
    </row>
    <row r="88" spans="1:13" ht="15.75" x14ac:dyDescent="0.25">
      <c r="A88" s="16">
        <v>3</v>
      </c>
      <c r="B88" s="15">
        <v>310030</v>
      </c>
      <c r="C88" s="56" t="s">
        <v>14</v>
      </c>
      <c r="D88" s="15" t="s">
        <v>15</v>
      </c>
      <c r="E88" s="13">
        <v>0</v>
      </c>
      <c r="F88" s="13">
        <v>0</v>
      </c>
      <c r="G88" s="13">
        <v>0</v>
      </c>
      <c r="H88" s="13">
        <v>0</v>
      </c>
      <c r="I88" s="21">
        <f t="shared" si="4"/>
        <v>0</v>
      </c>
      <c r="J88" s="18">
        <v>13733</v>
      </c>
      <c r="K88" s="14">
        <f t="shared" ref="K88:K151" si="7">I88/J88*100000</f>
        <v>0</v>
      </c>
      <c r="L88" s="6" t="str">
        <f t="shared" si="6"/>
        <v>Silencioso</v>
      </c>
      <c r="M88" s="23"/>
    </row>
    <row r="89" spans="1:13" ht="15.75" x14ac:dyDescent="0.25">
      <c r="A89" s="16">
        <v>4</v>
      </c>
      <c r="B89" s="15">
        <v>310040</v>
      </c>
      <c r="C89" s="56" t="s">
        <v>17</v>
      </c>
      <c r="D89" s="15" t="s">
        <v>18</v>
      </c>
      <c r="E89" s="13">
        <v>0</v>
      </c>
      <c r="F89" s="13">
        <v>0</v>
      </c>
      <c r="G89" s="13">
        <v>0</v>
      </c>
      <c r="H89" s="13">
        <v>0</v>
      </c>
      <c r="I89" s="21">
        <f t="shared" si="4"/>
        <v>0</v>
      </c>
      <c r="J89" s="18">
        <v>4065</v>
      </c>
      <c r="K89" s="14">
        <f t="shared" si="7"/>
        <v>0</v>
      </c>
      <c r="L89" s="6" t="str">
        <f t="shared" si="6"/>
        <v>Silencioso</v>
      </c>
      <c r="M89" s="23"/>
    </row>
    <row r="90" spans="1:13" ht="15.75" x14ac:dyDescent="0.25">
      <c r="A90" s="16">
        <v>5</v>
      </c>
      <c r="B90" s="15">
        <v>310050</v>
      </c>
      <c r="C90" s="56" t="s">
        <v>20</v>
      </c>
      <c r="D90" s="15" t="s">
        <v>21</v>
      </c>
      <c r="E90" s="13">
        <v>0</v>
      </c>
      <c r="F90" s="13">
        <v>0</v>
      </c>
      <c r="G90" s="13">
        <v>0</v>
      </c>
      <c r="H90" s="13">
        <v>0</v>
      </c>
      <c r="I90" s="21">
        <f t="shared" si="4"/>
        <v>0</v>
      </c>
      <c r="J90" s="18">
        <v>9997</v>
      </c>
      <c r="K90" s="14">
        <f t="shared" si="7"/>
        <v>0</v>
      </c>
      <c r="L90" s="6" t="str">
        <f t="shared" si="6"/>
        <v>Silencioso</v>
      </c>
      <c r="M90" s="23"/>
    </row>
    <row r="91" spans="1:13" ht="15.75" x14ac:dyDescent="0.25">
      <c r="A91" s="16">
        <v>6</v>
      </c>
      <c r="B91" s="15">
        <v>310060</v>
      </c>
      <c r="C91" s="56" t="s">
        <v>22</v>
      </c>
      <c r="D91" s="15" t="s">
        <v>23</v>
      </c>
      <c r="E91" s="13">
        <v>0</v>
      </c>
      <c r="F91" s="13">
        <v>0</v>
      </c>
      <c r="G91" s="13">
        <v>0</v>
      </c>
      <c r="H91" s="13">
        <v>0</v>
      </c>
      <c r="I91" s="21">
        <f t="shared" si="4"/>
        <v>0</v>
      </c>
      <c r="J91" s="18">
        <v>14370</v>
      </c>
      <c r="K91" s="14">
        <f t="shared" si="7"/>
        <v>0</v>
      </c>
      <c r="L91" s="6" t="str">
        <f t="shared" si="6"/>
        <v>Silencioso</v>
      </c>
      <c r="M91" s="23"/>
    </row>
    <row r="92" spans="1:13" ht="15.75" x14ac:dyDescent="0.25">
      <c r="A92" s="16">
        <v>7</v>
      </c>
      <c r="B92" s="15">
        <v>310070</v>
      </c>
      <c r="C92" s="56" t="s">
        <v>24</v>
      </c>
      <c r="D92" s="15" t="s">
        <v>25</v>
      </c>
      <c r="E92" s="13">
        <v>0</v>
      </c>
      <c r="F92" s="13">
        <v>0</v>
      </c>
      <c r="G92" s="13">
        <v>0</v>
      </c>
      <c r="H92" s="13">
        <v>0</v>
      </c>
      <c r="I92" s="21">
        <f t="shared" si="4"/>
        <v>0</v>
      </c>
      <c r="J92" s="18">
        <v>2058</v>
      </c>
      <c r="K92" s="14">
        <f t="shared" si="7"/>
        <v>0</v>
      </c>
      <c r="L92" s="6" t="str">
        <f t="shared" si="6"/>
        <v>Silencioso</v>
      </c>
      <c r="M92" s="23"/>
    </row>
    <row r="93" spans="1:13" ht="15.75" x14ac:dyDescent="0.25">
      <c r="A93" s="16">
        <v>9</v>
      </c>
      <c r="B93" s="15">
        <v>310090</v>
      </c>
      <c r="C93" s="56" t="s">
        <v>28</v>
      </c>
      <c r="D93" s="15" t="s">
        <v>29</v>
      </c>
      <c r="E93" s="13">
        <v>0</v>
      </c>
      <c r="F93" s="13">
        <v>0</v>
      </c>
      <c r="G93" s="13">
        <v>0</v>
      </c>
      <c r="H93" s="13">
        <v>0</v>
      </c>
      <c r="I93" s="21">
        <f t="shared" si="4"/>
        <v>0</v>
      </c>
      <c r="J93" s="18">
        <v>19416</v>
      </c>
      <c r="K93" s="14">
        <f t="shared" si="7"/>
        <v>0</v>
      </c>
      <c r="L93" s="6" t="str">
        <f t="shared" si="6"/>
        <v>Silencioso</v>
      </c>
      <c r="M93" s="23"/>
    </row>
    <row r="94" spans="1:13" ht="15.75" x14ac:dyDescent="0.25">
      <c r="A94" s="16">
        <v>10</v>
      </c>
      <c r="B94" s="15">
        <v>310100</v>
      </c>
      <c r="C94" s="56" t="s">
        <v>30</v>
      </c>
      <c r="D94" s="15" t="s">
        <v>31</v>
      </c>
      <c r="E94" s="13">
        <v>0</v>
      </c>
      <c r="F94" s="13">
        <v>0</v>
      </c>
      <c r="G94" s="13">
        <v>0</v>
      </c>
      <c r="H94" s="13">
        <v>0</v>
      </c>
      <c r="I94" s="21">
        <f t="shared" si="4"/>
        <v>0</v>
      </c>
      <c r="J94" s="18">
        <v>13576</v>
      </c>
      <c r="K94" s="14">
        <f t="shared" si="7"/>
        <v>0</v>
      </c>
      <c r="L94" s="6" t="str">
        <f t="shared" si="6"/>
        <v>Silencioso</v>
      </c>
      <c r="M94" s="23"/>
    </row>
    <row r="95" spans="1:13" ht="15.75" x14ac:dyDescent="0.25">
      <c r="A95" s="16">
        <v>12</v>
      </c>
      <c r="B95" s="15">
        <v>310120</v>
      </c>
      <c r="C95" s="56" t="s">
        <v>33</v>
      </c>
      <c r="D95" s="15" t="s">
        <v>34</v>
      </c>
      <c r="E95" s="13">
        <v>0</v>
      </c>
      <c r="F95" s="13">
        <v>0</v>
      </c>
      <c r="G95" s="13">
        <v>0</v>
      </c>
      <c r="H95" s="13">
        <v>0</v>
      </c>
      <c r="I95" s="21">
        <f t="shared" si="4"/>
        <v>0</v>
      </c>
      <c r="J95" s="18">
        <v>6209</v>
      </c>
      <c r="K95" s="14">
        <f t="shared" si="7"/>
        <v>0</v>
      </c>
      <c r="L95" s="6" t="str">
        <f t="shared" si="6"/>
        <v>Silencioso</v>
      </c>
      <c r="M95" s="23"/>
    </row>
    <row r="96" spans="1:13" ht="15.75" x14ac:dyDescent="0.25">
      <c r="A96" s="16">
        <v>13</v>
      </c>
      <c r="B96" s="15">
        <v>310130</v>
      </c>
      <c r="C96" s="56" t="s">
        <v>33</v>
      </c>
      <c r="D96" s="15" t="s">
        <v>35</v>
      </c>
      <c r="E96" s="13">
        <v>0</v>
      </c>
      <c r="F96" s="13">
        <v>0</v>
      </c>
      <c r="G96" s="13">
        <v>0</v>
      </c>
      <c r="H96" s="13">
        <v>0</v>
      </c>
      <c r="I96" s="21">
        <f t="shared" si="4"/>
        <v>0</v>
      </c>
      <c r="J96" s="18">
        <v>2752</v>
      </c>
      <c r="K96" s="14">
        <f t="shared" si="7"/>
        <v>0</v>
      </c>
      <c r="L96" s="6" t="str">
        <f t="shared" si="6"/>
        <v>Silencioso</v>
      </c>
      <c r="M96" s="23"/>
    </row>
    <row r="97" spans="1:13" ht="15.75" x14ac:dyDescent="0.25">
      <c r="A97" s="16">
        <v>14</v>
      </c>
      <c r="B97" s="15">
        <v>310140</v>
      </c>
      <c r="C97" s="56" t="s">
        <v>36</v>
      </c>
      <c r="D97" s="15" t="s">
        <v>37</v>
      </c>
      <c r="E97" s="13">
        <v>0</v>
      </c>
      <c r="F97" s="13">
        <v>0</v>
      </c>
      <c r="G97" s="13">
        <v>0</v>
      </c>
      <c r="H97" s="13">
        <v>0</v>
      </c>
      <c r="I97" s="21">
        <f t="shared" si="4"/>
        <v>0</v>
      </c>
      <c r="J97" s="18">
        <v>3046</v>
      </c>
      <c r="K97" s="14">
        <f t="shared" si="7"/>
        <v>0</v>
      </c>
      <c r="L97" s="6" t="str">
        <f t="shared" si="6"/>
        <v>Silencioso</v>
      </c>
      <c r="M97" s="23"/>
    </row>
    <row r="98" spans="1:13" ht="15.75" x14ac:dyDescent="0.25">
      <c r="A98" s="16">
        <v>15</v>
      </c>
      <c r="B98" s="15">
        <v>310150</v>
      </c>
      <c r="C98" s="56" t="s">
        <v>38</v>
      </c>
      <c r="D98" s="15" t="s">
        <v>39</v>
      </c>
      <c r="E98" s="13">
        <v>0</v>
      </c>
      <c r="F98" s="13">
        <v>0</v>
      </c>
      <c r="G98" s="13">
        <v>0</v>
      </c>
      <c r="H98" s="13">
        <v>0</v>
      </c>
      <c r="I98" s="21">
        <f t="shared" si="4"/>
        <v>0</v>
      </c>
      <c r="J98" s="18">
        <v>35866</v>
      </c>
      <c r="K98" s="14">
        <f t="shared" si="7"/>
        <v>0</v>
      </c>
      <c r="L98" s="6" t="str">
        <f t="shared" si="6"/>
        <v>Silencioso</v>
      </c>
      <c r="M98" s="23"/>
    </row>
    <row r="99" spans="1:13" ht="15.75" x14ac:dyDescent="0.25">
      <c r="A99" s="16">
        <v>16</v>
      </c>
      <c r="B99" s="15">
        <v>310160</v>
      </c>
      <c r="C99" s="56" t="s">
        <v>40</v>
      </c>
      <c r="D99" s="15" t="s">
        <v>40</v>
      </c>
      <c r="E99" s="13">
        <v>0</v>
      </c>
      <c r="F99" s="13">
        <v>0</v>
      </c>
      <c r="G99" s="13">
        <v>0</v>
      </c>
      <c r="H99" s="13">
        <v>0</v>
      </c>
      <c r="I99" s="21">
        <f t="shared" si="4"/>
        <v>0</v>
      </c>
      <c r="J99" s="18">
        <v>79707</v>
      </c>
      <c r="K99" s="14">
        <f t="shared" si="7"/>
        <v>0</v>
      </c>
      <c r="L99" s="6" t="str">
        <f t="shared" si="6"/>
        <v>Silencioso</v>
      </c>
      <c r="M99" s="23"/>
    </row>
    <row r="100" spans="1:13" ht="15.75" x14ac:dyDescent="0.25">
      <c r="A100" s="16">
        <v>17</v>
      </c>
      <c r="B100" s="15">
        <v>310163</v>
      </c>
      <c r="C100" s="56" t="s">
        <v>41</v>
      </c>
      <c r="D100" s="15" t="s">
        <v>42</v>
      </c>
      <c r="E100" s="13">
        <v>0</v>
      </c>
      <c r="F100" s="13">
        <v>0</v>
      </c>
      <c r="G100" s="13">
        <v>0</v>
      </c>
      <c r="H100" s="13">
        <v>0</v>
      </c>
      <c r="I100" s="21">
        <f t="shared" si="4"/>
        <v>0</v>
      </c>
      <c r="J100" s="18">
        <v>6775</v>
      </c>
      <c r="K100" s="14">
        <f t="shared" si="7"/>
        <v>0</v>
      </c>
      <c r="L100" s="6" t="str">
        <f t="shared" si="6"/>
        <v>Silencioso</v>
      </c>
      <c r="M100" s="23"/>
    </row>
    <row r="101" spans="1:13" ht="15.75" x14ac:dyDescent="0.25">
      <c r="A101" s="16">
        <v>18</v>
      </c>
      <c r="B101" s="15">
        <v>310170</v>
      </c>
      <c r="C101" s="56" t="s">
        <v>30</v>
      </c>
      <c r="D101" s="15" t="s">
        <v>43</v>
      </c>
      <c r="E101" s="13">
        <v>0</v>
      </c>
      <c r="F101" s="13">
        <v>0</v>
      </c>
      <c r="G101" s="13">
        <v>0</v>
      </c>
      <c r="H101" s="13">
        <v>0</v>
      </c>
      <c r="I101" s="21">
        <f t="shared" si="4"/>
        <v>0</v>
      </c>
      <c r="J101" s="18">
        <v>41794</v>
      </c>
      <c r="K101" s="14">
        <f t="shared" si="7"/>
        <v>0</v>
      </c>
      <c r="L101" s="6" t="str">
        <f t="shared" si="6"/>
        <v>Silencioso</v>
      </c>
      <c r="M101" s="23"/>
    </row>
    <row r="102" spans="1:13" ht="15.75" x14ac:dyDescent="0.25">
      <c r="A102" s="16">
        <v>19</v>
      </c>
      <c r="B102" s="15">
        <v>310180</v>
      </c>
      <c r="C102" s="56" t="s">
        <v>22</v>
      </c>
      <c r="D102" s="15" t="s">
        <v>44</v>
      </c>
      <c r="E102" s="13">
        <v>0</v>
      </c>
      <c r="F102" s="13">
        <v>0</v>
      </c>
      <c r="G102" s="13">
        <v>0</v>
      </c>
      <c r="H102" s="13">
        <v>0</v>
      </c>
      <c r="I102" s="21">
        <f t="shared" si="4"/>
        <v>0</v>
      </c>
      <c r="J102" s="18">
        <v>7515</v>
      </c>
      <c r="K102" s="14">
        <f t="shared" si="7"/>
        <v>0</v>
      </c>
      <c r="L102" s="6" t="str">
        <f t="shared" si="6"/>
        <v>Silencioso</v>
      </c>
      <c r="M102" s="23"/>
    </row>
    <row r="103" spans="1:13" ht="15.75" x14ac:dyDescent="0.25">
      <c r="A103" s="16">
        <v>20</v>
      </c>
      <c r="B103" s="15">
        <v>310190</v>
      </c>
      <c r="C103" s="56" t="s">
        <v>45</v>
      </c>
      <c r="D103" s="15" t="s">
        <v>46</v>
      </c>
      <c r="E103" s="13">
        <v>0</v>
      </c>
      <c r="F103" s="13">
        <v>0</v>
      </c>
      <c r="G103" s="13">
        <v>0</v>
      </c>
      <c r="H103" s="13">
        <v>0</v>
      </c>
      <c r="I103" s="21">
        <f t="shared" si="4"/>
        <v>0</v>
      </c>
      <c r="J103" s="18">
        <v>19846</v>
      </c>
      <c r="K103" s="14">
        <f t="shared" si="7"/>
        <v>0</v>
      </c>
      <c r="L103" s="6" t="str">
        <f t="shared" si="6"/>
        <v>Silencioso</v>
      </c>
      <c r="M103" s="23"/>
    </row>
    <row r="104" spans="1:13" ht="15.75" x14ac:dyDescent="0.25">
      <c r="A104" s="16">
        <v>21</v>
      </c>
      <c r="B104" s="15">
        <v>310200</v>
      </c>
      <c r="C104" s="56" t="s">
        <v>40</v>
      </c>
      <c r="D104" s="15" t="s">
        <v>47</v>
      </c>
      <c r="E104" s="13">
        <v>0</v>
      </c>
      <c r="F104" s="13">
        <v>0</v>
      </c>
      <c r="G104" s="13">
        <v>0</v>
      </c>
      <c r="H104" s="13">
        <v>0</v>
      </c>
      <c r="I104" s="21">
        <f t="shared" si="4"/>
        <v>0</v>
      </c>
      <c r="J104" s="18">
        <v>14551</v>
      </c>
      <c r="K104" s="14">
        <f t="shared" si="7"/>
        <v>0</v>
      </c>
      <c r="L104" s="6" t="str">
        <f t="shared" si="6"/>
        <v>Silencioso</v>
      </c>
      <c r="M104" s="23"/>
    </row>
    <row r="105" spans="1:13" ht="15.75" x14ac:dyDescent="0.25">
      <c r="A105" s="16">
        <v>22</v>
      </c>
      <c r="B105" s="15">
        <v>310205</v>
      </c>
      <c r="C105" s="56" t="s">
        <v>14</v>
      </c>
      <c r="D105" s="15" t="s">
        <v>48</v>
      </c>
      <c r="E105" s="13">
        <v>0</v>
      </c>
      <c r="F105" s="13">
        <v>0</v>
      </c>
      <c r="G105" s="13">
        <v>0</v>
      </c>
      <c r="H105" s="13">
        <v>0</v>
      </c>
      <c r="I105" s="21">
        <f t="shared" si="4"/>
        <v>0</v>
      </c>
      <c r="J105" s="18">
        <v>5791</v>
      </c>
      <c r="K105" s="14">
        <f t="shared" si="7"/>
        <v>0</v>
      </c>
      <c r="L105" s="6" t="str">
        <f t="shared" si="6"/>
        <v>Silencioso</v>
      </c>
      <c r="M105" s="23"/>
    </row>
    <row r="106" spans="1:13" ht="15.75" x14ac:dyDescent="0.25">
      <c r="A106" s="16">
        <v>23</v>
      </c>
      <c r="B106" s="15">
        <v>315350</v>
      </c>
      <c r="C106" s="56" t="s">
        <v>14</v>
      </c>
      <c r="D106" s="15" t="s">
        <v>49</v>
      </c>
      <c r="E106" s="13">
        <v>0</v>
      </c>
      <c r="F106" s="13">
        <v>0</v>
      </c>
      <c r="G106" s="13">
        <v>0</v>
      </c>
      <c r="H106" s="13">
        <v>0</v>
      </c>
      <c r="I106" s="21">
        <f t="shared" si="4"/>
        <v>0</v>
      </c>
      <c r="J106" s="18">
        <v>8522</v>
      </c>
      <c r="K106" s="14">
        <f t="shared" si="7"/>
        <v>0</v>
      </c>
      <c r="L106" s="6" t="str">
        <f t="shared" si="6"/>
        <v>Silencioso</v>
      </c>
      <c r="M106" s="23"/>
    </row>
    <row r="107" spans="1:13" ht="15.75" x14ac:dyDescent="0.25">
      <c r="A107" s="16">
        <v>24</v>
      </c>
      <c r="B107" s="15">
        <v>310210</v>
      </c>
      <c r="C107" s="56" t="s">
        <v>41</v>
      </c>
      <c r="D107" s="15" t="s">
        <v>50</v>
      </c>
      <c r="E107" s="13">
        <v>0</v>
      </c>
      <c r="F107" s="13">
        <v>0</v>
      </c>
      <c r="G107" s="13">
        <v>0</v>
      </c>
      <c r="H107" s="13">
        <v>0</v>
      </c>
      <c r="I107" s="21">
        <f t="shared" si="4"/>
        <v>0</v>
      </c>
      <c r="J107" s="18">
        <v>11693</v>
      </c>
      <c r="K107" s="14">
        <f t="shared" si="7"/>
        <v>0</v>
      </c>
      <c r="L107" s="6" t="str">
        <f t="shared" si="6"/>
        <v>Silencioso</v>
      </c>
      <c r="M107" s="23"/>
    </row>
    <row r="108" spans="1:13" ht="15.75" x14ac:dyDescent="0.25">
      <c r="A108" s="16">
        <v>25</v>
      </c>
      <c r="B108" s="15">
        <v>310220</v>
      </c>
      <c r="C108" s="56" t="s">
        <v>22</v>
      </c>
      <c r="D108" s="15" t="s">
        <v>51</v>
      </c>
      <c r="E108" s="13">
        <v>0</v>
      </c>
      <c r="F108" s="13">
        <v>0</v>
      </c>
      <c r="G108" s="13">
        <v>0</v>
      </c>
      <c r="H108" s="13">
        <v>0</v>
      </c>
      <c r="I108" s="21">
        <f t="shared" si="4"/>
        <v>0</v>
      </c>
      <c r="J108" s="18">
        <v>4199</v>
      </c>
      <c r="K108" s="14">
        <f t="shared" si="7"/>
        <v>0</v>
      </c>
      <c r="L108" s="6" t="str">
        <f t="shared" si="6"/>
        <v>Silencioso</v>
      </c>
      <c r="M108" s="23"/>
    </row>
    <row r="109" spans="1:13" ht="15.75" x14ac:dyDescent="0.25">
      <c r="A109" s="16">
        <v>26</v>
      </c>
      <c r="B109" s="15">
        <v>310230</v>
      </c>
      <c r="C109" s="56" t="s">
        <v>17</v>
      </c>
      <c r="D109" s="15" t="s">
        <v>52</v>
      </c>
      <c r="E109" s="13">
        <v>0</v>
      </c>
      <c r="F109" s="13">
        <v>0</v>
      </c>
      <c r="G109" s="13">
        <v>0</v>
      </c>
      <c r="H109" s="13">
        <v>0</v>
      </c>
      <c r="I109" s="21">
        <f t="shared" si="4"/>
        <v>0</v>
      </c>
      <c r="J109" s="18">
        <v>15599</v>
      </c>
      <c r="K109" s="14">
        <f t="shared" si="7"/>
        <v>0</v>
      </c>
      <c r="L109" s="6" t="str">
        <f t="shared" si="6"/>
        <v>Silencioso</v>
      </c>
      <c r="M109" s="23"/>
    </row>
    <row r="110" spans="1:13" ht="15.75" x14ac:dyDescent="0.25">
      <c r="A110" s="16">
        <v>27</v>
      </c>
      <c r="B110" s="15">
        <v>310240</v>
      </c>
      <c r="C110" s="56" t="s">
        <v>53</v>
      </c>
      <c r="D110" s="15" t="s">
        <v>54</v>
      </c>
      <c r="E110" s="13">
        <v>0</v>
      </c>
      <c r="F110" s="13">
        <v>0</v>
      </c>
      <c r="G110" s="13">
        <v>0</v>
      </c>
      <c r="H110" s="13">
        <v>0</v>
      </c>
      <c r="I110" s="21">
        <f t="shared" si="4"/>
        <v>0</v>
      </c>
      <c r="J110" s="18">
        <v>3673</v>
      </c>
      <c r="K110" s="14">
        <f t="shared" si="7"/>
        <v>0</v>
      </c>
      <c r="L110" s="6" t="str">
        <f t="shared" si="6"/>
        <v>Silencioso</v>
      </c>
      <c r="M110" s="23"/>
    </row>
    <row r="111" spans="1:13" ht="15.75" x14ac:dyDescent="0.25">
      <c r="A111" s="16">
        <v>28</v>
      </c>
      <c r="B111" s="15">
        <v>310250</v>
      </c>
      <c r="C111" s="56" t="s">
        <v>17</v>
      </c>
      <c r="D111" s="15" t="s">
        <v>55</v>
      </c>
      <c r="E111" s="13">
        <v>0</v>
      </c>
      <c r="F111" s="13">
        <v>0</v>
      </c>
      <c r="G111" s="13">
        <v>0</v>
      </c>
      <c r="H111" s="13">
        <v>0</v>
      </c>
      <c r="I111" s="21">
        <f t="shared" si="4"/>
        <v>0</v>
      </c>
      <c r="J111" s="18">
        <v>4924</v>
      </c>
      <c r="K111" s="14">
        <f t="shared" si="7"/>
        <v>0</v>
      </c>
      <c r="L111" s="6" t="str">
        <f t="shared" si="6"/>
        <v>Silencioso</v>
      </c>
      <c r="M111" s="23"/>
    </row>
    <row r="112" spans="1:13" ht="15.75" x14ac:dyDescent="0.25">
      <c r="A112" s="16">
        <v>29</v>
      </c>
      <c r="B112" s="15">
        <v>310260</v>
      </c>
      <c r="C112" s="56" t="s">
        <v>36</v>
      </c>
      <c r="D112" s="15" t="s">
        <v>56</v>
      </c>
      <c r="E112" s="13">
        <v>0</v>
      </c>
      <c r="F112" s="13">
        <v>0</v>
      </c>
      <c r="G112" s="13">
        <v>0</v>
      </c>
      <c r="H112" s="13">
        <v>0</v>
      </c>
      <c r="I112" s="21">
        <f t="shared" si="4"/>
        <v>0</v>
      </c>
      <c r="J112" s="18">
        <v>40706</v>
      </c>
      <c r="K112" s="14">
        <f t="shared" si="7"/>
        <v>0</v>
      </c>
      <c r="L112" s="6" t="str">
        <f t="shared" si="6"/>
        <v>Silencioso</v>
      </c>
      <c r="M112" s="23"/>
    </row>
    <row r="113" spans="1:13" ht="15.75" x14ac:dyDescent="0.25">
      <c r="A113" s="16">
        <v>30</v>
      </c>
      <c r="B113" s="15">
        <v>310280</v>
      </c>
      <c r="C113" s="56" t="s">
        <v>57</v>
      </c>
      <c r="D113" s="15" t="s">
        <v>58</v>
      </c>
      <c r="E113" s="13">
        <v>0</v>
      </c>
      <c r="F113" s="13">
        <v>0</v>
      </c>
      <c r="G113" s="13">
        <v>0</v>
      </c>
      <c r="H113" s="13">
        <v>0</v>
      </c>
      <c r="I113" s="21">
        <f t="shared" si="4"/>
        <v>0</v>
      </c>
      <c r="J113" s="18">
        <v>12507</v>
      </c>
      <c r="K113" s="14">
        <f t="shared" si="7"/>
        <v>0</v>
      </c>
      <c r="L113" s="6" t="str">
        <f t="shared" si="6"/>
        <v>Silencioso</v>
      </c>
      <c r="M113" s="23"/>
    </row>
    <row r="114" spans="1:13" ht="15.75" x14ac:dyDescent="0.25">
      <c r="A114" s="16">
        <v>31</v>
      </c>
      <c r="B114" s="15">
        <v>310285</v>
      </c>
      <c r="C114" s="56" t="s">
        <v>28</v>
      </c>
      <c r="D114" s="15" t="s">
        <v>59</v>
      </c>
      <c r="E114" s="13">
        <v>0</v>
      </c>
      <c r="F114" s="13">
        <v>0</v>
      </c>
      <c r="G114" s="13">
        <v>0</v>
      </c>
      <c r="H114" s="13">
        <v>0</v>
      </c>
      <c r="I114" s="21">
        <f t="shared" si="4"/>
        <v>0</v>
      </c>
      <c r="J114" s="18">
        <v>8541</v>
      </c>
      <c r="K114" s="14">
        <f t="shared" si="7"/>
        <v>0</v>
      </c>
      <c r="L114" s="6" t="str">
        <f t="shared" si="6"/>
        <v>Silencioso</v>
      </c>
      <c r="M114" s="23"/>
    </row>
    <row r="115" spans="1:13" ht="15.75" x14ac:dyDescent="0.25">
      <c r="A115" s="16">
        <v>32</v>
      </c>
      <c r="B115" s="15">
        <v>310290</v>
      </c>
      <c r="C115" s="56" t="s">
        <v>41</v>
      </c>
      <c r="D115" s="15" t="s">
        <v>60</v>
      </c>
      <c r="E115" s="13">
        <v>0</v>
      </c>
      <c r="F115" s="13">
        <v>0</v>
      </c>
      <c r="G115" s="13">
        <v>0</v>
      </c>
      <c r="H115" s="13">
        <v>0</v>
      </c>
      <c r="I115" s="21">
        <f t="shared" si="4"/>
        <v>0</v>
      </c>
      <c r="J115" s="18">
        <v>11608</v>
      </c>
      <c r="K115" s="14">
        <f t="shared" si="7"/>
        <v>0</v>
      </c>
      <c r="L115" s="6" t="str">
        <f t="shared" si="6"/>
        <v>Silencioso</v>
      </c>
      <c r="M115" s="23"/>
    </row>
    <row r="116" spans="1:13" ht="15.75" x14ac:dyDescent="0.25">
      <c r="A116" s="16">
        <v>33</v>
      </c>
      <c r="B116" s="15">
        <v>310300</v>
      </c>
      <c r="C116" s="56" t="s">
        <v>20</v>
      </c>
      <c r="D116" s="15" t="s">
        <v>61</v>
      </c>
      <c r="E116" s="13">
        <v>0</v>
      </c>
      <c r="F116" s="13">
        <v>0</v>
      </c>
      <c r="G116" s="13">
        <v>0</v>
      </c>
      <c r="H116" s="13">
        <v>0</v>
      </c>
      <c r="I116" s="21">
        <f t="shared" si="4"/>
        <v>0</v>
      </c>
      <c r="J116" s="18">
        <v>9637</v>
      </c>
      <c r="K116" s="14">
        <f t="shared" si="7"/>
        <v>0</v>
      </c>
      <c r="L116" s="6" t="str">
        <f t="shared" si="6"/>
        <v>Silencioso</v>
      </c>
      <c r="M116" s="23"/>
    </row>
    <row r="117" spans="1:13" ht="15.75" x14ac:dyDescent="0.25">
      <c r="A117" s="16">
        <v>34</v>
      </c>
      <c r="B117" s="15">
        <v>310310</v>
      </c>
      <c r="C117" s="56" t="s">
        <v>62</v>
      </c>
      <c r="D117" s="15" t="s">
        <v>63</v>
      </c>
      <c r="E117" s="13">
        <v>0</v>
      </c>
      <c r="F117" s="13">
        <v>0</v>
      </c>
      <c r="G117" s="13">
        <v>0</v>
      </c>
      <c r="H117" s="13">
        <v>0</v>
      </c>
      <c r="I117" s="21">
        <f t="shared" si="4"/>
        <v>0</v>
      </c>
      <c r="J117" s="18">
        <v>1664</v>
      </c>
      <c r="K117" s="14">
        <f t="shared" si="7"/>
        <v>0</v>
      </c>
      <c r="L117" s="6" t="str">
        <f t="shared" si="6"/>
        <v>Silencioso</v>
      </c>
      <c r="M117" s="23"/>
    </row>
    <row r="118" spans="1:13" ht="15.75" x14ac:dyDescent="0.25">
      <c r="A118" s="16">
        <v>35</v>
      </c>
      <c r="B118" s="15">
        <v>310320</v>
      </c>
      <c r="C118" s="56" t="s">
        <v>11</v>
      </c>
      <c r="D118" s="15" t="s">
        <v>64</v>
      </c>
      <c r="E118" s="13">
        <v>0</v>
      </c>
      <c r="F118" s="13">
        <v>0</v>
      </c>
      <c r="G118" s="13">
        <v>0</v>
      </c>
      <c r="H118" s="13">
        <v>0</v>
      </c>
      <c r="I118" s="21">
        <f t="shared" si="4"/>
        <v>0</v>
      </c>
      <c r="J118" s="18">
        <v>2368</v>
      </c>
      <c r="K118" s="14">
        <f t="shared" si="7"/>
        <v>0</v>
      </c>
      <c r="L118" s="6" t="str">
        <f t="shared" si="6"/>
        <v>Silencioso</v>
      </c>
      <c r="M118" s="23"/>
    </row>
    <row r="119" spans="1:13" ht="15.75" x14ac:dyDescent="0.25">
      <c r="A119" s="16">
        <v>36</v>
      </c>
      <c r="B119" s="15">
        <v>310330</v>
      </c>
      <c r="C119" s="56" t="s">
        <v>57</v>
      </c>
      <c r="D119" s="15" t="s">
        <v>65</v>
      </c>
      <c r="E119" s="13">
        <v>0</v>
      </c>
      <c r="F119" s="13">
        <v>0</v>
      </c>
      <c r="G119" s="13">
        <v>0</v>
      </c>
      <c r="H119" s="13">
        <v>0</v>
      </c>
      <c r="I119" s="21">
        <f t="shared" si="4"/>
        <v>0</v>
      </c>
      <c r="J119" s="18">
        <v>2111</v>
      </c>
      <c r="K119" s="14">
        <f t="shared" si="7"/>
        <v>0</v>
      </c>
      <c r="L119" s="6" t="str">
        <f t="shared" si="6"/>
        <v>Silencioso</v>
      </c>
      <c r="M119" s="23"/>
    </row>
    <row r="120" spans="1:13" ht="15.75" x14ac:dyDescent="0.25">
      <c r="A120" s="16">
        <v>37</v>
      </c>
      <c r="B120" s="15">
        <v>310340</v>
      </c>
      <c r="C120" s="56" t="s">
        <v>53</v>
      </c>
      <c r="D120" s="15" t="s">
        <v>66</v>
      </c>
      <c r="E120" s="13">
        <v>0</v>
      </c>
      <c r="F120" s="13">
        <v>0</v>
      </c>
      <c r="G120" s="13">
        <v>0</v>
      </c>
      <c r="H120" s="13">
        <v>0</v>
      </c>
      <c r="I120" s="21">
        <f t="shared" si="4"/>
        <v>0</v>
      </c>
      <c r="J120" s="18">
        <v>37361</v>
      </c>
      <c r="K120" s="14">
        <f t="shared" si="7"/>
        <v>0</v>
      </c>
      <c r="L120" s="6" t="str">
        <f t="shared" si="6"/>
        <v>Silencioso</v>
      </c>
      <c r="M120" s="23"/>
    </row>
    <row r="121" spans="1:13" ht="15.75" x14ac:dyDescent="0.25">
      <c r="A121" s="16">
        <v>39</v>
      </c>
      <c r="B121" s="15">
        <v>310360</v>
      </c>
      <c r="C121" s="56" t="s">
        <v>57</v>
      </c>
      <c r="D121" s="15" t="s">
        <v>68</v>
      </c>
      <c r="E121" s="13">
        <v>0</v>
      </c>
      <c r="F121" s="13">
        <v>0</v>
      </c>
      <c r="G121" s="13">
        <v>0</v>
      </c>
      <c r="H121" s="13">
        <v>0</v>
      </c>
      <c r="I121" s="21">
        <f t="shared" si="4"/>
        <v>0</v>
      </c>
      <c r="J121" s="18">
        <v>2873</v>
      </c>
      <c r="K121" s="14">
        <f t="shared" si="7"/>
        <v>0</v>
      </c>
      <c r="L121" s="6" t="str">
        <f t="shared" si="6"/>
        <v>Silencioso</v>
      </c>
      <c r="M121" s="23"/>
    </row>
    <row r="122" spans="1:13" ht="15.75" x14ac:dyDescent="0.25">
      <c r="A122" s="16">
        <v>40</v>
      </c>
      <c r="B122" s="15">
        <v>310370</v>
      </c>
      <c r="C122" s="56" t="s">
        <v>17</v>
      </c>
      <c r="D122" s="15" t="s">
        <v>69</v>
      </c>
      <c r="E122" s="13">
        <v>0</v>
      </c>
      <c r="F122" s="13">
        <v>0</v>
      </c>
      <c r="G122" s="13">
        <v>0</v>
      </c>
      <c r="H122" s="13">
        <v>0</v>
      </c>
      <c r="I122" s="21">
        <f t="shared" si="4"/>
        <v>0</v>
      </c>
      <c r="J122" s="18">
        <v>8544</v>
      </c>
      <c r="K122" s="14">
        <f t="shared" si="7"/>
        <v>0</v>
      </c>
      <c r="L122" s="6" t="str">
        <f t="shared" si="6"/>
        <v>Silencioso</v>
      </c>
      <c r="M122" s="23"/>
    </row>
    <row r="123" spans="1:13" ht="15.75" x14ac:dyDescent="0.25">
      <c r="A123" s="16">
        <v>41</v>
      </c>
      <c r="B123" s="15">
        <v>310375</v>
      </c>
      <c r="C123" s="56" t="s">
        <v>8</v>
      </c>
      <c r="D123" s="15" t="s">
        <v>70</v>
      </c>
      <c r="E123" s="13">
        <v>0</v>
      </c>
      <c r="F123" s="13">
        <v>0</v>
      </c>
      <c r="G123" s="13">
        <v>0</v>
      </c>
      <c r="H123" s="13">
        <v>0</v>
      </c>
      <c r="I123" s="21">
        <f t="shared" si="4"/>
        <v>0</v>
      </c>
      <c r="J123" s="18">
        <v>6774</v>
      </c>
      <c r="K123" s="14">
        <f t="shared" si="7"/>
        <v>0</v>
      </c>
      <c r="L123" s="6" t="str">
        <f t="shared" si="6"/>
        <v>Silencioso</v>
      </c>
      <c r="M123" s="23"/>
    </row>
    <row r="124" spans="1:13" ht="15.75" x14ac:dyDescent="0.25">
      <c r="A124" s="16">
        <v>42</v>
      </c>
      <c r="B124" s="15">
        <v>310380</v>
      </c>
      <c r="C124" s="56" t="s">
        <v>71</v>
      </c>
      <c r="D124" s="15" t="s">
        <v>72</v>
      </c>
      <c r="E124" s="13">
        <v>0</v>
      </c>
      <c r="F124" s="13">
        <v>0</v>
      </c>
      <c r="G124" s="13">
        <v>0</v>
      </c>
      <c r="H124" s="13">
        <v>0</v>
      </c>
      <c r="I124" s="21">
        <f t="shared" si="4"/>
        <v>0</v>
      </c>
      <c r="J124" s="18">
        <v>2883</v>
      </c>
      <c r="K124" s="14">
        <f t="shared" si="7"/>
        <v>0</v>
      </c>
      <c r="L124" s="6" t="str">
        <f t="shared" si="6"/>
        <v>Silencioso</v>
      </c>
      <c r="M124" s="23"/>
    </row>
    <row r="125" spans="1:13" ht="15.75" x14ac:dyDescent="0.25">
      <c r="A125" s="16">
        <v>43</v>
      </c>
      <c r="B125" s="15">
        <v>310390</v>
      </c>
      <c r="C125" s="56" t="s">
        <v>26</v>
      </c>
      <c r="D125" s="15" t="s">
        <v>73</v>
      </c>
      <c r="E125" s="13">
        <v>0</v>
      </c>
      <c r="F125" s="13">
        <v>0</v>
      </c>
      <c r="G125" s="13">
        <v>0</v>
      </c>
      <c r="H125" s="13">
        <v>0</v>
      </c>
      <c r="I125" s="21">
        <f t="shared" si="4"/>
        <v>0</v>
      </c>
      <c r="J125" s="18">
        <v>8996</v>
      </c>
      <c r="K125" s="14">
        <f t="shared" si="7"/>
        <v>0</v>
      </c>
      <c r="L125" s="6" t="str">
        <f t="shared" si="6"/>
        <v>Silencioso</v>
      </c>
      <c r="M125" s="23"/>
    </row>
    <row r="126" spans="1:13" ht="15.75" x14ac:dyDescent="0.25">
      <c r="A126" s="16">
        <v>44</v>
      </c>
      <c r="B126" s="15">
        <v>310400</v>
      </c>
      <c r="C126" s="56" t="s">
        <v>24</v>
      </c>
      <c r="D126" s="15" t="s">
        <v>74</v>
      </c>
      <c r="E126" s="13">
        <v>0</v>
      </c>
      <c r="F126" s="13">
        <v>0</v>
      </c>
      <c r="G126" s="13">
        <v>0</v>
      </c>
      <c r="H126" s="13">
        <v>0</v>
      </c>
      <c r="I126" s="21">
        <f t="shared" si="4"/>
        <v>0</v>
      </c>
      <c r="J126" s="18">
        <v>104283</v>
      </c>
      <c r="K126" s="14">
        <f t="shared" si="7"/>
        <v>0</v>
      </c>
      <c r="L126" s="6" t="str">
        <f t="shared" si="6"/>
        <v>Silencioso</v>
      </c>
      <c r="M126" s="23"/>
    </row>
    <row r="127" spans="1:13" ht="15.75" x14ac:dyDescent="0.25">
      <c r="A127" s="16">
        <v>45</v>
      </c>
      <c r="B127" s="15">
        <v>310410</v>
      </c>
      <c r="C127" s="56" t="s">
        <v>40</v>
      </c>
      <c r="D127" s="15" t="s">
        <v>75</v>
      </c>
      <c r="E127" s="13">
        <v>0</v>
      </c>
      <c r="F127" s="13">
        <v>0</v>
      </c>
      <c r="G127" s="13">
        <v>0</v>
      </c>
      <c r="H127" s="13">
        <v>0</v>
      </c>
      <c r="I127" s="21">
        <f t="shared" si="4"/>
        <v>0</v>
      </c>
      <c r="J127" s="18">
        <v>10578</v>
      </c>
      <c r="K127" s="14">
        <f t="shared" si="7"/>
        <v>0</v>
      </c>
      <c r="L127" s="6" t="str">
        <f t="shared" si="6"/>
        <v>Silencioso</v>
      </c>
      <c r="M127" s="23"/>
    </row>
    <row r="128" spans="1:13" ht="15.75" x14ac:dyDescent="0.25">
      <c r="A128" s="16">
        <v>46</v>
      </c>
      <c r="B128" s="15">
        <v>310420</v>
      </c>
      <c r="C128" s="56" t="s">
        <v>26</v>
      </c>
      <c r="D128" s="15" t="s">
        <v>76</v>
      </c>
      <c r="E128" s="13">
        <v>0</v>
      </c>
      <c r="F128" s="13">
        <v>0</v>
      </c>
      <c r="G128" s="13">
        <v>0</v>
      </c>
      <c r="H128" s="13">
        <v>0</v>
      </c>
      <c r="I128" s="21">
        <f t="shared" si="4"/>
        <v>0</v>
      </c>
      <c r="J128" s="18">
        <v>39811</v>
      </c>
      <c r="K128" s="14">
        <f t="shared" si="7"/>
        <v>0</v>
      </c>
      <c r="L128" s="6" t="str">
        <f t="shared" si="6"/>
        <v>Silencioso</v>
      </c>
      <c r="M128" s="23"/>
    </row>
    <row r="129" spans="1:13" ht="15.75" x14ac:dyDescent="0.25">
      <c r="A129" s="16">
        <v>47</v>
      </c>
      <c r="B129" s="15">
        <v>310430</v>
      </c>
      <c r="C129" s="56" t="s">
        <v>40</v>
      </c>
      <c r="D129" s="15" t="s">
        <v>77</v>
      </c>
      <c r="E129" s="13">
        <v>0</v>
      </c>
      <c r="F129" s="13">
        <v>0</v>
      </c>
      <c r="G129" s="13">
        <v>0</v>
      </c>
      <c r="H129" s="13">
        <v>0</v>
      </c>
      <c r="I129" s="21">
        <f t="shared" si="4"/>
        <v>0</v>
      </c>
      <c r="J129" s="18">
        <v>14956</v>
      </c>
      <c r="K129" s="14">
        <f t="shared" si="7"/>
        <v>0</v>
      </c>
      <c r="L129" s="6" t="str">
        <f t="shared" si="6"/>
        <v>Silencioso</v>
      </c>
      <c r="M129" s="23"/>
    </row>
    <row r="130" spans="1:13" ht="15.75" x14ac:dyDescent="0.25">
      <c r="A130" s="16">
        <v>48</v>
      </c>
      <c r="B130" s="15">
        <v>310440</v>
      </c>
      <c r="C130" s="56" t="s">
        <v>38</v>
      </c>
      <c r="D130" s="15" t="s">
        <v>78</v>
      </c>
      <c r="E130" s="13">
        <v>0</v>
      </c>
      <c r="F130" s="13">
        <v>0</v>
      </c>
      <c r="G130" s="13">
        <v>0</v>
      </c>
      <c r="H130" s="13">
        <v>0</v>
      </c>
      <c r="I130" s="21">
        <f t="shared" si="4"/>
        <v>0</v>
      </c>
      <c r="J130" s="18">
        <v>2859</v>
      </c>
      <c r="K130" s="14">
        <f t="shared" si="7"/>
        <v>0</v>
      </c>
      <c r="L130" s="6" t="str">
        <f t="shared" si="6"/>
        <v>Silencioso</v>
      </c>
      <c r="M130" s="23"/>
    </row>
    <row r="131" spans="1:13" ht="15.75" x14ac:dyDescent="0.25">
      <c r="A131" s="16">
        <v>49</v>
      </c>
      <c r="B131" s="15">
        <v>310445</v>
      </c>
      <c r="C131" s="56" t="s">
        <v>53</v>
      </c>
      <c r="D131" s="15" t="s">
        <v>79</v>
      </c>
      <c r="E131" s="13">
        <v>0</v>
      </c>
      <c r="F131" s="13">
        <v>0</v>
      </c>
      <c r="G131" s="13">
        <v>0</v>
      </c>
      <c r="H131" s="13">
        <v>0</v>
      </c>
      <c r="I131" s="21">
        <f t="shared" si="4"/>
        <v>0</v>
      </c>
      <c r="J131" s="18">
        <v>5192</v>
      </c>
      <c r="K131" s="14">
        <f t="shared" si="7"/>
        <v>0</v>
      </c>
      <c r="L131" s="6" t="str">
        <f t="shared" si="6"/>
        <v>Silencioso</v>
      </c>
      <c r="M131" s="23"/>
    </row>
    <row r="132" spans="1:13" ht="15.75" x14ac:dyDescent="0.25">
      <c r="A132" s="16">
        <v>50</v>
      </c>
      <c r="B132" s="15">
        <v>310450</v>
      </c>
      <c r="C132" s="56" t="s">
        <v>80</v>
      </c>
      <c r="D132" s="15" t="s">
        <v>81</v>
      </c>
      <c r="E132" s="13">
        <v>0</v>
      </c>
      <c r="F132" s="13">
        <v>0</v>
      </c>
      <c r="G132" s="13">
        <v>0</v>
      </c>
      <c r="H132" s="13">
        <v>0</v>
      </c>
      <c r="I132" s="21">
        <f t="shared" si="4"/>
        <v>0</v>
      </c>
      <c r="J132" s="18">
        <v>18243</v>
      </c>
      <c r="K132" s="14">
        <f t="shared" si="7"/>
        <v>0</v>
      </c>
      <c r="L132" s="6" t="str">
        <f t="shared" si="6"/>
        <v>Silencioso</v>
      </c>
      <c r="M132" s="23"/>
    </row>
    <row r="133" spans="1:13" ht="15.75" x14ac:dyDescent="0.25">
      <c r="A133" s="16">
        <v>52</v>
      </c>
      <c r="B133" s="15">
        <v>310470</v>
      </c>
      <c r="C133" s="56" t="s">
        <v>28</v>
      </c>
      <c r="D133" s="15" t="s">
        <v>83</v>
      </c>
      <c r="E133" s="13">
        <v>0</v>
      </c>
      <c r="F133" s="13">
        <v>0</v>
      </c>
      <c r="G133" s="13">
        <v>0</v>
      </c>
      <c r="H133" s="13">
        <v>0</v>
      </c>
      <c r="I133" s="21">
        <f t="shared" ref="I133:I196" si="8">E133+F133+G133+H133</f>
        <v>0</v>
      </c>
      <c r="J133" s="18">
        <v>13762</v>
      </c>
      <c r="K133" s="14">
        <f t="shared" si="7"/>
        <v>0</v>
      </c>
      <c r="L133" s="6" t="str">
        <f t="shared" ref="L133:L196" si="9">IF(K133=0,"Silencioso",IF(AND(K133&gt;0,K133&lt;100),"Baixa",IF(AND(K133&gt;=100,K133&lt;300),"Média",IF(K133&gt;=300,"Alta","Avaliar"))))</f>
        <v>Silencioso</v>
      </c>
      <c r="M133" s="23"/>
    </row>
    <row r="134" spans="1:13" ht="15.75" x14ac:dyDescent="0.25">
      <c r="A134" s="16">
        <v>53</v>
      </c>
      <c r="B134" s="15">
        <v>310480</v>
      </c>
      <c r="C134" s="56" t="s">
        <v>11</v>
      </c>
      <c r="D134" s="15" t="s">
        <v>84</v>
      </c>
      <c r="E134" s="13">
        <v>0</v>
      </c>
      <c r="F134" s="13">
        <v>0</v>
      </c>
      <c r="G134" s="13">
        <v>0</v>
      </c>
      <c r="H134" s="13">
        <v>0</v>
      </c>
      <c r="I134" s="21">
        <f t="shared" si="8"/>
        <v>0</v>
      </c>
      <c r="J134" s="18">
        <v>5023</v>
      </c>
      <c r="K134" s="14">
        <f t="shared" si="7"/>
        <v>0</v>
      </c>
      <c r="L134" s="6" t="str">
        <f t="shared" si="9"/>
        <v>Silencioso</v>
      </c>
      <c r="M134" s="23"/>
    </row>
    <row r="135" spans="1:13" ht="15.75" x14ac:dyDescent="0.25">
      <c r="A135" s="16">
        <v>54</v>
      </c>
      <c r="B135" s="15">
        <v>310490</v>
      </c>
      <c r="C135" s="56" t="s">
        <v>33</v>
      </c>
      <c r="D135" s="15" t="s">
        <v>85</v>
      </c>
      <c r="E135" s="13">
        <v>0</v>
      </c>
      <c r="F135" s="13">
        <v>0</v>
      </c>
      <c r="G135" s="13">
        <v>0</v>
      </c>
      <c r="H135" s="13">
        <v>0</v>
      </c>
      <c r="I135" s="21">
        <f t="shared" si="8"/>
        <v>0</v>
      </c>
      <c r="J135" s="18">
        <v>19315</v>
      </c>
      <c r="K135" s="14">
        <f t="shared" si="7"/>
        <v>0</v>
      </c>
      <c r="L135" s="6" t="str">
        <f t="shared" si="9"/>
        <v>Silencioso</v>
      </c>
      <c r="M135" s="23"/>
    </row>
    <row r="136" spans="1:13" ht="15.75" x14ac:dyDescent="0.25">
      <c r="A136" s="16">
        <v>56</v>
      </c>
      <c r="B136" s="15">
        <v>310510</v>
      </c>
      <c r="C136" s="56" t="s">
        <v>26</v>
      </c>
      <c r="D136" s="15" t="s">
        <v>87</v>
      </c>
      <c r="E136" s="13">
        <v>0</v>
      </c>
      <c r="F136" s="13">
        <v>0</v>
      </c>
      <c r="G136" s="13">
        <v>0</v>
      </c>
      <c r="H136" s="13">
        <v>0</v>
      </c>
      <c r="I136" s="21">
        <f t="shared" si="8"/>
        <v>0</v>
      </c>
      <c r="J136" s="18">
        <v>24018</v>
      </c>
      <c r="K136" s="14">
        <f t="shared" si="7"/>
        <v>0</v>
      </c>
      <c r="L136" s="6" t="str">
        <f t="shared" si="9"/>
        <v>Silencioso</v>
      </c>
      <c r="M136" s="23"/>
    </row>
    <row r="137" spans="1:13" ht="15.75" x14ac:dyDescent="0.25">
      <c r="A137" s="16">
        <v>57</v>
      </c>
      <c r="B137" s="15">
        <v>310520</v>
      </c>
      <c r="C137" s="56" t="s">
        <v>30</v>
      </c>
      <c r="D137" s="15" t="s">
        <v>88</v>
      </c>
      <c r="E137" s="13">
        <v>0</v>
      </c>
      <c r="F137" s="13">
        <v>0</v>
      </c>
      <c r="G137" s="13">
        <v>0</v>
      </c>
      <c r="H137" s="13">
        <v>0</v>
      </c>
      <c r="I137" s="21">
        <f t="shared" si="8"/>
        <v>0</v>
      </c>
      <c r="J137" s="18">
        <v>4984</v>
      </c>
      <c r="K137" s="14">
        <f t="shared" si="7"/>
        <v>0</v>
      </c>
      <c r="L137" s="6" t="str">
        <f t="shared" si="9"/>
        <v>Silencioso</v>
      </c>
      <c r="M137" s="23"/>
    </row>
    <row r="138" spans="1:13" ht="15.75" x14ac:dyDescent="0.25">
      <c r="A138" s="16">
        <v>58</v>
      </c>
      <c r="B138" s="15">
        <v>310530</v>
      </c>
      <c r="C138" s="56" t="s">
        <v>40</v>
      </c>
      <c r="D138" s="15" t="s">
        <v>89</v>
      </c>
      <c r="E138" s="13">
        <v>0</v>
      </c>
      <c r="F138" s="13">
        <v>0</v>
      </c>
      <c r="G138" s="13">
        <v>0</v>
      </c>
      <c r="H138" s="13">
        <v>0</v>
      </c>
      <c r="I138" s="21">
        <f t="shared" si="8"/>
        <v>0</v>
      </c>
      <c r="J138" s="18">
        <v>5739</v>
      </c>
      <c r="K138" s="14">
        <f t="shared" si="7"/>
        <v>0</v>
      </c>
      <c r="L138" s="6" t="str">
        <f t="shared" si="9"/>
        <v>Silencioso</v>
      </c>
      <c r="M138" s="23"/>
    </row>
    <row r="139" spans="1:13" ht="15.75" x14ac:dyDescent="0.25">
      <c r="A139" s="16">
        <v>59</v>
      </c>
      <c r="B139" s="15">
        <v>310540</v>
      </c>
      <c r="C139" s="56" t="s">
        <v>90</v>
      </c>
      <c r="D139" s="15" t="s">
        <v>91</v>
      </c>
      <c r="E139" s="13">
        <v>0</v>
      </c>
      <c r="F139" s="13">
        <v>0</v>
      </c>
      <c r="G139" s="13">
        <v>0</v>
      </c>
      <c r="H139" s="13">
        <v>0</v>
      </c>
      <c r="I139" s="21">
        <f t="shared" si="8"/>
        <v>0</v>
      </c>
      <c r="J139" s="18">
        <v>31968</v>
      </c>
      <c r="K139" s="14">
        <f t="shared" si="7"/>
        <v>0</v>
      </c>
      <c r="L139" s="6" t="str">
        <f t="shared" si="9"/>
        <v>Silencioso</v>
      </c>
      <c r="M139" s="23"/>
    </row>
    <row r="140" spans="1:13" ht="15.75" x14ac:dyDescent="0.25">
      <c r="A140" s="16">
        <v>60</v>
      </c>
      <c r="B140" s="15">
        <v>310550</v>
      </c>
      <c r="C140" s="56" t="s">
        <v>62</v>
      </c>
      <c r="D140" s="15" t="s">
        <v>92</v>
      </c>
      <c r="E140" s="13">
        <v>0</v>
      </c>
      <c r="F140" s="13">
        <v>0</v>
      </c>
      <c r="G140" s="13">
        <v>0</v>
      </c>
      <c r="H140" s="13">
        <v>0</v>
      </c>
      <c r="I140" s="21">
        <f t="shared" si="8"/>
        <v>0</v>
      </c>
      <c r="J140" s="18">
        <v>5648</v>
      </c>
      <c r="K140" s="14">
        <f t="shared" si="7"/>
        <v>0</v>
      </c>
      <c r="L140" s="6" t="str">
        <f t="shared" si="9"/>
        <v>Silencioso</v>
      </c>
      <c r="M140" s="23"/>
    </row>
    <row r="141" spans="1:13" ht="15.75" x14ac:dyDescent="0.25">
      <c r="A141" s="16">
        <v>62</v>
      </c>
      <c r="B141" s="15">
        <v>310570</v>
      </c>
      <c r="C141" s="56" t="s">
        <v>17</v>
      </c>
      <c r="D141" s="15" t="s">
        <v>93</v>
      </c>
      <c r="E141" s="13">
        <v>0</v>
      </c>
      <c r="F141" s="13">
        <v>0</v>
      </c>
      <c r="G141" s="13">
        <v>0</v>
      </c>
      <c r="H141" s="13">
        <v>0</v>
      </c>
      <c r="I141" s="21">
        <f t="shared" si="8"/>
        <v>0</v>
      </c>
      <c r="J141" s="18">
        <v>5624</v>
      </c>
      <c r="K141" s="14">
        <f t="shared" si="7"/>
        <v>0</v>
      </c>
      <c r="L141" s="6" t="str">
        <f t="shared" si="9"/>
        <v>Silencioso</v>
      </c>
      <c r="M141" s="23"/>
    </row>
    <row r="142" spans="1:13" ht="15.75" x14ac:dyDescent="0.25">
      <c r="A142" s="16">
        <v>63</v>
      </c>
      <c r="B142" s="15">
        <v>310590</v>
      </c>
      <c r="C142" s="56" t="s">
        <v>94</v>
      </c>
      <c r="D142" s="15" t="s">
        <v>95</v>
      </c>
      <c r="E142" s="13">
        <v>0</v>
      </c>
      <c r="F142" s="13">
        <v>0</v>
      </c>
      <c r="G142" s="13">
        <v>0</v>
      </c>
      <c r="H142" s="13">
        <v>0</v>
      </c>
      <c r="I142" s="21">
        <f t="shared" si="8"/>
        <v>0</v>
      </c>
      <c r="J142" s="18">
        <v>20882</v>
      </c>
      <c r="K142" s="14">
        <f t="shared" si="7"/>
        <v>0</v>
      </c>
      <c r="L142" s="6" t="str">
        <f t="shared" si="9"/>
        <v>Silencioso</v>
      </c>
      <c r="M142" s="23"/>
    </row>
    <row r="143" spans="1:13" ht="15.75" x14ac:dyDescent="0.25">
      <c r="A143" s="16">
        <v>64</v>
      </c>
      <c r="B143" s="15">
        <v>310600</v>
      </c>
      <c r="C143" s="56" t="s">
        <v>90</v>
      </c>
      <c r="D143" s="15" t="s">
        <v>96</v>
      </c>
      <c r="E143" s="13">
        <v>0</v>
      </c>
      <c r="F143" s="13">
        <v>0</v>
      </c>
      <c r="G143" s="13">
        <v>0</v>
      </c>
      <c r="H143" s="13">
        <v>0</v>
      </c>
      <c r="I143" s="21">
        <f t="shared" si="8"/>
        <v>0</v>
      </c>
      <c r="J143" s="18">
        <v>10416</v>
      </c>
      <c r="K143" s="14">
        <f t="shared" si="7"/>
        <v>0</v>
      </c>
      <c r="L143" s="6" t="str">
        <f t="shared" si="9"/>
        <v>Silencioso</v>
      </c>
      <c r="M143" s="23"/>
    </row>
    <row r="144" spans="1:13" ht="15.75" x14ac:dyDescent="0.25">
      <c r="A144" s="16">
        <v>65</v>
      </c>
      <c r="B144" s="15">
        <v>310610</v>
      </c>
      <c r="C144" s="56" t="s">
        <v>57</v>
      </c>
      <c r="D144" s="15" t="s">
        <v>97</v>
      </c>
      <c r="E144" s="13">
        <v>0</v>
      </c>
      <c r="F144" s="13">
        <v>0</v>
      </c>
      <c r="G144" s="13">
        <v>0</v>
      </c>
      <c r="H144" s="13">
        <v>0</v>
      </c>
      <c r="I144" s="21">
        <f t="shared" si="8"/>
        <v>0</v>
      </c>
      <c r="J144" s="18">
        <v>3503</v>
      </c>
      <c r="K144" s="14">
        <f t="shared" si="7"/>
        <v>0</v>
      </c>
      <c r="L144" s="6" t="str">
        <f t="shared" si="9"/>
        <v>Silencioso</v>
      </c>
      <c r="M144" s="23"/>
    </row>
    <row r="145" spans="1:13" ht="15.75" x14ac:dyDescent="0.25">
      <c r="A145" s="16">
        <v>68</v>
      </c>
      <c r="B145" s="15">
        <v>310640</v>
      </c>
      <c r="C145" s="56" t="s">
        <v>98</v>
      </c>
      <c r="D145" s="15" t="s">
        <v>100</v>
      </c>
      <c r="E145" s="13">
        <v>0</v>
      </c>
      <c r="F145" s="13">
        <v>0</v>
      </c>
      <c r="G145" s="13">
        <v>0</v>
      </c>
      <c r="H145" s="13">
        <v>0</v>
      </c>
      <c r="I145" s="21">
        <f t="shared" si="8"/>
        <v>0</v>
      </c>
      <c r="J145" s="18">
        <v>7841</v>
      </c>
      <c r="K145" s="14">
        <f t="shared" si="7"/>
        <v>0</v>
      </c>
      <c r="L145" s="6" t="str">
        <f t="shared" si="9"/>
        <v>Silencioso</v>
      </c>
      <c r="M145" s="23"/>
    </row>
    <row r="146" spans="1:13" ht="15.75" x14ac:dyDescent="0.25">
      <c r="A146" s="16">
        <v>69</v>
      </c>
      <c r="B146" s="15">
        <v>310650</v>
      </c>
      <c r="C146" s="56" t="s">
        <v>53</v>
      </c>
      <c r="D146" s="15" t="s">
        <v>101</v>
      </c>
      <c r="E146" s="13">
        <v>0</v>
      </c>
      <c r="F146" s="13">
        <v>0</v>
      </c>
      <c r="G146" s="13">
        <v>0</v>
      </c>
      <c r="H146" s="13">
        <v>0</v>
      </c>
      <c r="I146" s="21">
        <f t="shared" si="8"/>
        <v>0</v>
      </c>
      <c r="J146" s="18">
        <v>12360</v>
      </c>
      <c r="K146" s="14">
        <f t="shared" si="7"/>
        <v>0</v>
      </c>
      <c r="L146" s="6" t="str">
        <f t="shared" si="9"/>
        <v>Silencioso</v>
      </c>
      <c r="M146" s="23"/>
    </row>
    <row r="147" spans="1:13" ht="15.75" x14ac:dyDescent="0.25">
      <c r="A147" s="16">
        <v>70</v>
      </c>
      <c r="B147" s="15">
        <v>310665</v>
      </c>
      <c r="C147" s="56" t="s">
        <v>102</v>
      </c>
      <c r="D147" s="15" t="s">
        <v>103</v>
      </c>
      <c r="E147" s="13">
        <v>0</v>
      </c>
      <c r="F147" s="13">
        <v>0</v>
      </c>
      <c r="G147" s="13">
        <v>0</v>
      </c>
      <c r="H147" s="13">
        <v>0</v>
      </c>
      <c r="I147" s="21">
        <f t="shared" si="8"/>
        <v>0</v>
      </c>
      <c r="J147" s="18">
        <v>4720</v>
      </c>
      <c r="K147" s="14">
        <f t="shared" si="7"/>
        <v>0</v>
      </c>
      <c r="L147" s="6" t="str">
        <f t="shared" si="9"/>
        <v>Silencioso</v>
      </c>
      <c r="M147" s="23"/>
    </row>
    <row r="148" spans="1:13" ht="15.75" x14ac:dyDescent="0.25">
      <c r="A148" s="16">
        <v>71</v>
      </c>
      <c r="B148" s="15">
        <v>310660</v>
      </c>
      <c r="C148" s="56" t="s">
        <v>28</v>
      </c>
      <c r="D148" s="15" t="s">
        <v>104</v>
      </c>
      <c r="E148" s="13">
        <v>0</v>
      </c>
      <c r="F148" s="13">
        <v>0</v>
      </c>
      <c r="G148" s="13">
        <v>0</v>
      </c>
      <c r="H148" s="13">
        <v>0</v>
      </c>
      <c r="I148" s="21">
        <f t="shared" si="8"/>
        <v>0</v>
      </c>
      <c r="J148" s="18">
        <v>4678</v>
      </c>
      <c r="K148" s="14">
        <f t="shared" si="7"/>
        <v>0</v>
      </c>
      <c r="L148" s="6" t="str">
        <f t="shared" si="9"/>
        <v>Silencioso</v>
      </c>
      <c r="M148" s="23"/>
    </row>
    <row r="149" spans="1:13" ht="15.75" x14ac:dyDescent="0.25">
      <c r="A149" s="16">
        <v>73</v>
      </c>
      <c r="B149" s="15">
        <v>310680</v>
      </c>
      <c r="C149" s="56" t="s">
        <v>57</v>
      </c>
      <c r="D149" s="15" t="s">
        <v>106</v>
      </c>
      <c r="E149" s="13">
        <v>0</v>
      </c>
      <c r="F149" s="13">
        <v>0</v>
      </c>
      <c r="G149" s="13">
        <v>0</v>
      </c>
      <c r="H149" s="13">
        <v>0</v>
      </c>
      <c r="I149" s="21">
        <f t="shared" si="8"/>
        <v>0</v>
      </c>
      <c r="J149" s="18">
        <v>3613</v>
      </c>
      <c r="K149" s="14">
        <f t="shared" si="7"/>
        <v>0</v>
      </c>
      <c r="L149" s="6" t="str">
        <f t="shared" si="9"/>
        <v>Silencioso</v>
      </c>
      <c r="M149" s="23"/>
    </row>
    <row r="150" spans="1:13" ht="15.75" x14ac:dyDescent="0.25">
      <c r="A150" s="16">
        <v>74</v>
      </c>
      <c r="B150" s="15">
        <v>310690</v>
      </c>
      <c r="C150" s="56" t="s">
        <v>57</v>
      </c>
      <c r="D150" s="15" t="s">
        <v>107</v>
      </c>
      <c r="E150" s="13">
        <v>0</v>
      </c>
      <c r="F150" s="13">
        <v>0</v>
      </c>
      <c r="G150" s="13">
        <v>0</v>
      </c>
      <c r="H150" s="13">
        <v>0</v>
      </c>
      <c r="I150" s="21">
        <f t="shared" si="8"/>
        <v>0</v>
      </c>
      <c r="J150" s="18">
        <v>14545</v>
      </c>
      <c r="K150" s="14">
        <f t="shared" si="7"/>
        <v>0</v>
      </c>
      <c r="L150" s="6" t="str">
        <f t="shared" si="9"/>
        <v>Silencioso</v>
      </c>
      <c r="M150" s="23"/>
    </row>
    <row r="151" spans="1:13" ht="15.75" x14ac:dyDescent="0.25">
      <c r="A151" s="16">
        <v>75</v>
      </c>
      <c r="B151" s="15">
        <v>310700</v>
      </c>
      <c r="C151" s="56" t="s">
        <v>11</v>
      </c>
      <c r="D151" s="15" t="s">
        <v>108</v>
      </c>
      <c r="E151" s="13">
        <v>0</v>
      </c>
      <c r="F151" s="13">
        <v>0</v>
      </c>
      <c r="G151" s="13">
        <v>0</v>
      </c>
      <c r="H151" s="13">
        <v>0</v>
      </c>
      <c r="I151" s="21">
        <f t="shared" si="8"/>
        <v>0</v>
      </c>
      <c r="J151" s="18">
        <v>2619</v>
      </c>
      <c r="K151" s="14">
        <f t="shared" si="7"/>
        <v>0</v>
      </c>
      <c r="L151" s="6" t="str">
        <f t="shared" si="9"/>
        <v>Silencioso</v>
      </c>
      <c r="M151" s="23"/>
    </row>
    <row r="152" spans="1:13" ht="15.75" x14ac:dyDescent="0.25">
      <c r="A152" s="16">
        <v>76</v>
      </c>
      <c r="B152" s="15">
        <v>310710</v>
      </c>
      <c r="C152" s="56" t="s">
        <v>33</v>
      </c>
      <c r="D152" s="15" t="s">
        <v>109</v>
      </c>
      <c r="E152" s="13">
        <v>0</v>
      </c>
      <c r="F152" s="13">
        <v>0</v>
      </c>
      <c r="G152" s="13">
        <v>0</v>
      </c>
      <c r="H152" s="13">
        <v>0</v>
      </c>
      <c r="I152" s="21">
        <f t="shared" si="8"/>
        <v>0</v>
      </c>
      <c r="J152" s="18">
        <v>40530</v>
      </c>
      <c r="K152" s="14">
        <f t="shared" ref="K152:K215" si="10">I152/J152*100000</f>
        <v>0</v>
      </c>
      <c r="L152" s="6" t="str">
        <f t="shared" si="9"/>
        <v>Silencioso</v>
      </c>
      <c r="M152" s="23"/>
    </row>
    <row r="153" spans="1:13" ht="15.75" x14ac:dyDescent="0.25">
      <c r="A153" s="16">
        <v>77</v>
      </c>
      <c r="B153" s="15">
        <v>310720</v>
      </c>
      <c r="C153" s="56" t="s">
        <v>57</v>
      </c>
      <c r="D153" s="15" t="s">
        <v>110</v>
      </c>
      <c r="E153" s="13">
        <v>0</v>
      </c>
      <c r="F153" s="13">
        <v>0</v>
      </c>
      <c r="G153" s="13">
        <v>0</v>
      </c>
      <c r="H153" s="13">
        <v>0</v>
      </c>
      <c r="I153" s="21">
        <f t="shared" si="8"/>
        <v>0</v>
      </c>
      <c r="J153" s="18">
        <v>5185</v>
      </c>
      <c r="K153" s="14">
        <f t="shared" si="10"/>
        <v>0</v>
      </c>
      <c r="L153" s="6" t="str">
        <f t="shared" si="9"/>
        <v>Silencioso</v>
      </c>
      <c r="M153" s="23"/>
    </row>
    <row r="154" spans="1:13" ht="15.75" x14ac:dyDescent="0.25">
      <c r="A154" s="16">
        <v>78</v>
      </c>
      <c r="B154" s="15">
        <v>310730</v>
      </c>
      <c r="C154" s="56" t="s">
        <v>102</v>
      </c>
      <c r="D154" s="15" t="s">
        <v>111</v>
      </c>
      <c r="E154" s="13">
        <v>0</v>
      </c>
      <c r="F154" s="13">
        <v>0</v>
      </c>
      <c r="G154" s="13">
        <v>0</v>
      </c>
      <c r="H154" s="13">
        <v>0</v>
      </c>
      <c r="I154" s="21">
        <f t="shared" si="8"/>
        <v>0</v>
      </c>
      <c r="J154" s="18">
        <v>50168</v>
      </c>
      <c r="K154" s="14">
        <f t="shared" si="10"/>
        <v>0</v>
      </c>
      <c r="L154" s="6" t="str">
        <f t="shared" si="9"/>
        <v>Silencioso</v>
      </c>
      <c r="M154" s="23"/>
    </row>
    <row r="155" spans="1:13" ht="15.75" x14ac:dyDescent="0.25">
      <c r="A155" s="16">
        <v>79</v>
      </c>
      <c r="B155" s="15">
        <v>310740</v>
      </c>
      <c r="C155" s="56" t="s">
        <v>26</v>
      </c>
      <c r="D155" s="15" t="s">
        <v>112</v>
      </c>
      <c r="E155" s="13">
        <v>0</v>
      </c>
      <c r="F155" s="13">
        <v>0</v>
      </c>
      <c r="G155" s="13">
        <v>0</v>
      </c>
      <c r="H155" s="13">
        <v>0</v>
      </c>
      <c r="I155" s="21">
        <f t="shared" si="8"/>
        <v>0</v>
      </c>
      <c r="J155" s="18">
        <v>50042</v>
      </c>
      <c r="K155" s="14">
        <f t="shared" si="10"/>
        <v>0</v>
      </c>
      <c r="L155" s="6" t="str">
        <f t="shared" si="9"/>
        <v>Silencioso</v>
      </c>
      <c r="M155" s="23"/>
    </row>
    <row r="156" spans="1:13" ht="15.75" x14ac:dyDescent="0.25">
      <c r="A156" s="16">
        <v>80</v>
      </c>
      <c r="B156" s="15">
        <v>310750</v>
      </c>
      <c r="C156" s="56" t="s">
        <v>57</v>
      </c>
      <c r="D156" s="15" t="s">
        <v>113</v>
      </c>
      <c r="E156" s="13">
        <v>0</v>
      </c>
      <c r="F156" s="13">
        <v>0</v>
      </c>
      <c r="G156" s="13">
        <v>0</v>
      </c>
      <c r="H156" s="13">
        <v>0</v>
      </c>
      <c r="I156" s="21">
        <f t="shared" si="8"/>
        <v>0</v>
      </c>
      <c r="J156" s="18">
        <v>6644</v>
      </c>
      <c r="K156" s="14">
        <f t="shared" si="10"/>
        <v>0</v>
      </c>
      <c r="L156" s="6" t="str">
        <f t="shared" si="9"/>
        <v>Silencioso</v>
      </c>
      <c r="M156" s="23"/>
    </row>
    <row r="157" spans="1:13" ht="15.75" x14ac:dyDescent="0.25">
      <c r="A157" s="16">
        <v>81</v>
      </c>
      <c r="B157" s="15">
        <v>310760</v>
      </c>
      <c r="C157" s="56" t="s">
        <v>45</v>
      </c>
      <c r="D157" s="15" t="s">
        <v>114</v>
      </c>
      <c r="E157" s="13">
        <v>0</v>
      </c>
      <c r="F157" s="13">
        <v>0</v>
      </c>
      <c r="G157" s="13">
        <v>0</v>
      </c>
      <c r="H157" s="13">
        <v>0</v>
      </c>
      <c r="I157" s="21">
        <f t="shared" si="8"/>
        <v>0</v>
      </c>
      <c r="J157" s="18">
        <v>4203</v>
      </c>
      <c r="K157" s="14">
        <f t="shared" si="10"/>
        <v>0</v>
      </c>
      <c r="L157" s="6" t="str">
        <f t="shared" si="9"/>
        <v>Silencioso</v>
      </c>
      <c r="M157" s="23"/>
    </row>
    <row r="158" spans="1:13" ht="15.75" x14ac:dyDescent="0.25">
      <c r="A158" s="16">
        <v>82</v>
      </c>
      <c r="B158" s="15">
        <v>310770</v>
      </c>
      <c r="C158" s="56" t="s">
        <v>90</v>
      </c>
      <c r="D158" s="15" t="s">
        <v>115</v>
      </c>
      <c r="E158" s="13">
        <v>0</v>
      </c>
      <c r="F158" s="13">
        <v>0</v>
      </c>
      <c r="G158" s="13">
        <v>0</v>
      </c>
      <c r="H158" s="13">
        <v>0</v>
      </c>
      <c r="I158" s="21">
        <f t="shared" si="8"/>
        <v>0</v>
      </c>
      <c r="J158" s="18">
        <v>6018</v>
      </c>
      <c r="K158" s="14">
        <f t="shared" si="10"/>
        <v>0</v>
      </c>
      <c r="L158" s="6" t="str">
        <f t="shared" si="9"/>
        <v>Silencioso</v>
      </c>
      <c r="M158" s="23"/>
    </row>
    <row r="159" spans="1:13" ht="15.75" x14ac:dyDescent="0.25">
      <c r="A159" s="16">
        <v>83</v>
      </c>
      <c r="B159" s="15">
        <v>310780</v>
      </c>
      <c r="C159" s="56" t="s">
        <v>20</v>
      </c>
      <c r="D159" s="15" t="s">
        <v>116</v>
      </c>
      <c r="E159" s="13">
        <v>0</v>
      </c>
      <c r="F159" s="13">
        <v>0</v>
      </c>
      <c r="G159" s="13">
        <v>0</v>
      </c>
      <c r="H159" s="13">
        <v>0</v>
      </c>
      <c r="I159" s="21">
        <f t="shared" si="8"/>
        <v>0</v>
      </c>
      <c r="J159" s="18">
        <v>15459</v>
      </c>
      <c r="K159" s="14">
        <f t="shared" si="10"/>
        <v>0</v>
      </c>
      <c r="L159" s="6" t="str">
        <f t="shared" si="9"/>
        <v>Silencioso</v>
      </c>
      <c r="M159" s="23"/>
    </row>
    <row r="160" spans="1:13" ht="15.75" x14ac:dyDescent="0.25">
      <c r="A160" s="16">
        <v>84</v>
      </c>
      <c r="B160" s="15">
        <v>310790</v>
      </c>
      <c r="C160" s="56" t="s">
        <v>36</v>
      </c>
      <c r="D160" s="15" t="s">
        <v>117</v>
      </c>
      <c r="E160" s="13">
        <v>0</v>
      </c>
      <c r="F160" s="13">
        <v>0</v>
      </c>
      <c r="G160" s="13">
        <v>0</v>
      </c>
      <c r="H160" s="13">
        <v>0</v>
      </c>
      <c r="I160" s="21">
        <f t="shared" si="8"/>
        <v>0</v>
      </c>
      <c r="J160" s="18">
        <v>10775</v>
      </c>
      <c r="K160" s="14">
        <f t="shared" si="10"/>
        <v>0</v>
      </c>
      <c r="L160" s="6" t="str">
        <f t="shared" si="9"/>
        <v>Silencioso</v>
      </c>
      <c r="M160" s="23"/>
    </row>
    <row r="161" spans="1:13" ht="15.75" x14ac:dyDescent="0.25">
      <c r="A161" s="16">
        <v>85</v>
      </c>
      <c r="B161" s="15">
        <v>310800</v>
      </c>
      <c r="C161" s="56" t="s">
        <v>94</v>
      </c>
      <c r="D161" s="15" t="s">
        <v>118</v>
      </c>
      <c r="E161" s="13">
        <v>0</v>
      </c>
      <c r="F161" s="13">
        <v>0</v>
      </c>
      <c r="G161" s="13">
        <v>0</v>
      </c>
      <c r="H161" s="13">
        <v>0</v>
      </c>
      <c r="I161" s="21">
        <f t="shared" si="8"/>
        <v>0</v>
      </c>
      <c r="J161" s="18">
        <v>17907</v>
      </c>
      <c r="K161" s="14">
        <f t="shared" si="10"/>
        <v>0</v>
      </c>
      <c r="L161" s="6" t="str">
        <f t="shared" si="9"/>
        <v>Silencioso</v>
      </c>
      <c r="M161" s="23"/>
    </row>
    <row r="162" spans="1:13" ht="15.75" x14ac:dyDescent="0.25">
      <c r="A162" s="16">
        <v>86</v>
      </c>
      <c r="B162" s="15">
        <v>310810</v>
      </c>
      <c r="C162" s="56" t="s">
        <v>98</v>
      </c>
      <c r="D162" s="15" t="s">
        <v>119</v>
      </c>
      <c r="E162" s="13">
        <v>0</v>
      </c>
      <c r="F162" s="13">
        <v>0</v>
      </c>
      <c r="G162" s="13">
        <v>0</v>
      </c>
      <c r="H162" s="13">
        <v>0</v>
      </c>
      <c r="I162" s="21">
        <f t="shared" si="8"/>
        <v>0</v>
      </c>
      <c r="J162" s="18">
        <v>7020</v>
      </c>
      <c r="K162" s="14">
        <f t="shared" si="10"/>
        <v>0</v>
      </c>
      <c r="L162" s="6" t="str">
        <f t="shared" si="9"/>
        <v>Silencioso</v>
      </c>
      <c r="M162" s="23"/>
    </row>
    <row r="163" spans="1:13" ht="15.75" x14ac:dyDescent="0.25">
      <c r="A163" s="16">
        <v>87</v>
      </c>
      <c r="B163" s="15">
        <v>310820</v>
      </c>
      <c r="C163" s="56" t="s">
        <v>80</v>
      </c>
      <c r="D163" s="15" t="s">
        <v>120</v>
      </c>
      <c r="E163" s="13">
        <v>0</v>
      </c>
      <c r="F163" s="13">
        <v>0</v>
      </c>
      <c r="G163" s="13">
        <v>0</v>
      </c>
      <c r="H163" s="13">
        <v>0</v>
      </c>
      <c r="I163" s="21">
        <f t="shared" si="8"/>
        <v>0</v>
      </c>
      <c r="J163" s="18">
        <v>5764</v>
      </c>
      <c r="K163" s="14">
        <f t="shared" si="10"/>
        <v>0</v>
      </c>
      <c r="L163" s="6" t="str">
        <f t="shared" si="9"/>
        <v>Silencioso</v>
      </c>
      <c r="M163" s="23"/>
    </row>
    <row r="164" spans="1:13" ht="15.75" x14ac:dyDescent="0.25">
      <c r="A164" s="16">
        <v>88</v>
      </c>
      <c r="B164" s="15">
        <v>310825</v>
      </c>
      <c r="C164" s="56" t="s">
        <v>121</v>
      </c>
      <c r="D164" s="15" t="s">
        <v>122</v>
      </c>
      <c r="E164" s="13">
        <v>0</v>
      </c>
      <c r="F164" s="13">
        <v>0</v>
      </c>
      <c r="G164" s="13">
        <v>0</v>
      </c>
      <c r="H164" s="13">
        <v>0</v>
      </c>
      <c r="I164" s="21">
        <f t="shared" si="8"/>
        <v>0</v>
      </c>
      <c r="J164" s="18">
        <v>10951</v>
      </c>
      <c r="K164" s="14">
        <f t="shared" si="10"/>
        <v>0</v>
      </c>
      <c r="L164" s="6" t="str">
        <f t="shared" si="9"/>
        <v>Silencioso</v>
      </c>
      <c r="M164" s="23"/>
    </row>
    <row r="165" spans="1:13" ht="15.75" x14ac:dyDescent="0.25">
      <c r="A165" s="16">
        <v>89</v>
      </c>
      <c r="B165" s="15">
        <v>310830</v>
      </c>
      <c r="C165" s="56" t="s">
        <v>36</v>
      </c>
      <c r="D165" s="15" t="s">
        <v>123</v>
      </c>
      <c r="E165" s="13">
        <v>0</v>
      </c>
      <c r="F165" s="13">
        <v>0</v>
      </c>
      <c r="G165" s="13">
        <v>0</v>
      </c>
      <c r="H165" s="13">
        <v>0</v>
      </c>
      <c r="I165" s="21">
        <f t="shared" si="8"/>
        <v>0</v>
      </c>
      <c r="J165" s="18">
        <v>19055</v>
      </c>
      <c r="K165" s="14">
        <f t="shared" si="10"/>
        <v>0</v>
      </c>
      <c r="L165" s="6" t="str">
        <f t="shared" si="9"/>
        <v>Silencioso</v>
      </c>
      <c r="M165" s="23"/>
    </row>
    <row r="166" spans="1:13" ht="15.75" x14ac:dyDescent="0.25">
      <c r="A166" s="16">
        <v>90</v>
      </c>
      <c r="B166" s="15">
        <v>310840</v>
      </c>
      <c r="C166" s="56" t="s">
        <v>40</v>
      </c>
      <c r="D166" s="15" t="s">
        <v>124</v>
      </c>
      <c r="E166" s="13">
        <v>0</v>
      </c>
      <c r="F166" s="13">
        <v>0</v>
      </c>
      <c r="G166" s="13">
        <v>0</v>
      </c>
      <c r="H166" s="13">
        <v>0</v>
      </c>
      <c r="I166" s="21">
        <f t="shared" si="8"/>
        <v>0</v>
      </c>
      <c r="J166" s="18">
        <v>15322</v>
      </c>
      <c r="K166" s="14">
        <f t="shared" si="10"/>
        <v>0</v>
      </c>
      <c r="L166" s="6" t="str">
        <f t="shared" si="9"/>
        <v>Silencioso</v>
      </c>
      <c r="M166" s="23"/>
    </row>
    <row r="167" spans="1:13" ht="15.75" x14ac:dyDescent="0.25">
      <c r="A167" s="16">
        <v>91</v>
      </c>
      <c r="B167" s="15">
        <v>310850</v>
      </c>
      <c r="C167" s="56" t="s">
        <v>102</v>
      </c>
      <c r="D167" s="15" t="s">
        <v>125</v>
      </c>
      <c r="E167" s="13">
        <v>0</v>
      </c>
      <c r="F167" s="13">
        <v>0</v>
      </c>
      <c r="G167" s="13">
        <v>0</v>
      </c>
      <c r="H167" s="13">
        <v>0</v>
      </c>
      <c r="I167" s="21">
        <f t="shared" si="8"/>
        <v>0</v>
      </c>
      <c r="J167" s="18">
        <v>6540</v>
      </c>
      <c r="K167" s="14">
        <f t="shared" si="10"/>
        <v>0</v>
      </c>
      <c r="L167" s="6" t="str">
        <f t="shared" si="9"/>
        <v>Silencioso</v>
      </c>
      <c r="M167" s="23"/>
    </row>
    <row r="168" spans="1:13" ht="15.75" x14ac:dyDescent="0.25">
      <c r="A168" s="16">
        <v>92</v>
      </c>
      <c r="B168" s="15">
        <v>310870</v>
      </c>
      <c r="C168" s="56" t="s">
        <v>62</v>
      </c>
      <c r="D168" s="15" t="s">
        <v>126</v>
      </c>
      <c r="E168" s="13">
        <v>0</v>
      </c>
      <c r="F168" s="13">
        <v>0</v>
      </c>
      <c r="G168" s="13">
        <v>0</v>
      </c>
      <c r="H168" s="13">
        <v>0</v>
      </c>
      <c r="I168" s="21">
        <f t="shared" si="8"/>
        <v>0</v>
      </c>
      <c r="J168" s="18">
        <v>4550</v>
      </c>
      <c r="K168" s="14">
        <f t="shared" si="10"/>
        <v>0</v>
      </c>
      <c r="L168" s="6" t="str">
        <f t="shared" si="9"/>
        <v>Silencioso</v>
      </c>
      <c r="M168" s="23"/>
    </row>
    <row r="169" spans="1:13" ht="15.75" x14ac:dyDescent="0.25">
      <c r="A169" s="16">
        <v>93</v>
      </c>
      <c r="B169" s="15">
        <v>310855</v>
      </c>
      <c r="C169" s="56" t="s">
        <v>71</v>
      </c>
      <c r="D169" s="15" t="s">
        <v>127</v>
      </c>
      <c r="E169" s="13">
        <v>0</v>
      </c>
      <c r="F169" s="13">
        <v>0</v>
      </c>
      <c r="G169" s="13">
        <v>0</v>
      </c>
      <c r="H169" s="13">
        <v>0</v>
      </c>
      <c r="I169" s="21">
        <f t="shared" si="8"/>
        <v>0</v>
      </c>
      <c r="J169" s="18">
        <v>16105</v>
      </c>
      <c r="K169" s="14">
        <f t="shared" si="10"/>
        <v>0</v>
      </c>
      <c r="L169" s="6" t="str">
        <f t="shared" si="9"/>
        <v>Silencioso</v>
      </c>
      <c r="M169" s="23"/>
    </row>
    <row r="170" spans="1:13" ht="15.75" x14ac:dyDescent="0.25">
      <c r="A170" s="16">
        <v>95</v>
      </c>
      <c r="B170" s="15">
        <v>310890</v>
      </c>
      <c r="C170" s="56" t="s">
        <v>36</v>
      </c>
      <c r="D170" s="15" t="s">
        <v>856</v>
      </c>
      <c r="E170" s="13">
        <v>0</v>
      </c>
      <c r="F170" s="13">
        <v>0</v>
      </c>
      <c r="G170" s="13">
        <v>0</v>
      </c>
      <c r="H170" s="13">
        <v>0</v>
      </c>
      <c r="I170" s="21">
        <f t="shared" si="8"/>
        <v>0</v>
      </c>
      <c r="J170" s="18">
        <v>14889</v>
      </c>
      <c r="K170" s="14">
        <f t="shared" si="10"/>
        <v>0</v>
      </c>
      <c r="L170" s="6" t="str">
        <f t="shared" si="9"/>
        <v>Silencioso</v>
      </c>
      <c r="M170" s="23"/>
    </row>
    <row r="171" spans="1:13" ht="15.75" x14ac:dyDescent="0.25">
      <c r="A171" s="16">
        <v>96</v>
      </c>
      <c r="B171" s="15">
        <v>310880</v>
      </c>
      <c r="C171" s="56" t="s">
        <v>20</v>
      </c>
      <c r="D171" s="15" t="s">
        <v>129</v>
      </c>
      <c r="E171" s="13">
        <v>0</v>
      </c>
      <c r="F171" s="13">
        <v>0</v>
      </c>
      <c r="G171" s="13">
        <v>0</v>
      </c>
      <c r="H171" s="13">
        <v>0</v>
      </c>
      <c r="I171" s="21">
        <f t="shared" si="8"/>
        <v>0</v>
      </c>
      <c r="J171" s="18">
        <v>5003</v>
      </c>
      <c r="K171" s="14">
        <f t="shared" si="10"/>
        <v>0</v>
      </c>
      <c r="L171" s="6" t="str">
        <f t="shared" si="9"/>
        <v>Silencioso</v>
      </c>
      <c r="M171" s="23"/>
    </row>
    <row r="172" spans="1:13" ht="15.75" x14ac:dyDescent="0.25">
      <c r="A172" s="16">
        <v>97</v>
      </c>
      <c r="B172" s="15">
        <v>310900</v>
      </c>
      <c r="C172" s="56" t="s">
        <v>98</v>
      </c>
      <c r="D172" s="15" t="s">
        <v>130</v>
      </c>
      <c r="E172" s="13">
        <v>0</v>
      </c>
      <c r="F172" s="13">
        <v>0</v>
      </c>
      <c r="G172" s="13">
        <v>0</v>
      </c>
      <c r="H172" s="13">
        <v>0</v>
      </c>
      <c r="I172" s="21">
        <f t="shared" si="8"/>
        <v>0</v>
      </c>
      <c r="J172" s="18">
        <v>38863</v>
      </c>
      <c r="K172" s="14">
        <f t="shared" si="10"/>
        <v>0</v>
      </c>
      <c r="L172" s="6" t="str">
        <f t="shared" si="9"/>
        <v>Silencioso</v>
      </c>
      <c r="M172" s="23"/>
    </row>
    <row r="173" spans="1:13" ht="15.75" x14ac:dyDescent="0.25">
      <c r="A173" s="16">
        <v>98</v>
      </c>
      <c r="B173" s="15">
        <v>310910</v>
      </c>
      <c r="C173" s="56" t="s">
        <v>36</v>
      </c>
      <c r="D173" s="15" t="s">
        <v>131</v>
      </c>
      <c r="E173" s="13">
        <v>0</v>
      </c>
      <c r="F173" s="13">
        <v>0</v>
      </c>
      <c r="G173" s="13">
        <v>0</v>
      </c>
      <c r="H173" s="13">
        <v>0</v>
      </c>
      <c r="I173" s="21">
        <f t="shared" si="8"/>
        <v>0</v>
      </c>
      <c r="J173" s="18">
        <v>11233</v>
      </c>
      <c r="K173" s="14">
        <f t="shared" si="10"/>
        <v>0</v>
      </c>
      <c r="L173" s="6" t="str">
        <f t="shared" si="9"/>
        <v>Silencioso</v>
      </c>
      <c r="M173" s="23"/>
    </row>
    <row r="174" spans="1:13" ht="15.75" x14ac:dyDescent="0.25">
      <c r="A174" s="16">
        <v>99</v>
      </c>
      <c r="B174" s="15">
        <v>310920</v>
      </c>
      <c r="C174" s="56" t="s">
        <v>11</v>
      </c>
      <c r="D174" s="15" t="s">
        <v>132</v>
      </c>
      <c r="E174" s="13">
        <v>0</v>
      </c>
      <c r="F174" s="13">
        <v>0</v>
      </c>
      <c r="G174" s="13">
        <v>0</v>
      </c>
      <c r="H174" s="13">
        <v>0</v>
      </c>
      <c r="I174" s="21">
        <f t="shared" si="8"/>
        <v>0</v>
      </c>
      <c r="J174" s="18">
        <v>10594</v>
      </c>
      <c r="K174" s="14">
        <f t="shared" si="10"/>
        <v>0</v>
      </c>
      <c r="L174" s="6" t="str">
        <f t="shared" si="9"/>
        <v>Silencioso</v>
      </c>
      <c r="M174" s="23"/>
    </row>
    <row r="175" spans="1:13" ht="15.75" x14ac:dyDescent="0.25">
      <c r="A175" s="16">
        <v>100</v>
      </c>
      <c r="B175" s="15">
        <v>310925</v>
      </c>
      <c r="C175" s="56" t="s">
        <v>20</v>
      </c>
      <c r="D175" s="15" t="s">
        <v>133</v>
      </c>
      <c r="E175" s="13">
        <v>0</v>
      </c>
      <c r="F175" s="13">
        <v>0</v>
      </c>
      <c r="G175" s="13">
        <v>0</v>
      </c>
      <c r="H175" s="13">
        <v>0</v>
      </c>
      <c r="I175" s="21">
        <f t="shared" si="8"/>
        <v>0</v>
      </c>
      <c r="J175" s="18">
        <v>4146</v>
      </c>
      <c r="K175" s="14">
        <f t="shared" si="10"/>
        <v>0</v>
      </c>
      <c r="L175" s="6" t="str">
        <f t="shared" si="9"/>
        <v>Silencioso</v>
      </c>
      <c r="M175" s="23"/>
    </row>
    <row r="176" spans="1:13" ht="15.75" x14ac:dyDescent="0.25">
      <c r="A176" s="16">
        <v>101</v>
      </c>
      <c r="B176" s="15">
        <v>310930</v>
      </c>
      <c r="C176" s="56" t="s">
        <v>80</v>
      </c>
      <c r="D176" s="15" t="s">
        <v>134</v>
      </c>
      <c r="E176" s="13">
        <v>0</v>
      </c>
      <c r="F176" s="13">
        <v>0</v>
      </c>
      <c r="G176" s="13">
        <v>0</v>
      </c>
      <c r="H176" s="13">
        <v>0</v>
      </c>
      <c r="I176" s="21">
        <f t="shared" si="8"/>
        <v>0</v>
      </c>
      <c r="J176" s="18">
        <v>24689</v>
      </c>
      <c r="K176" s="14">
        <f t="shared" si="10"/>
        <v>0</v>
      </c>
      <c r="L176" s="6" t="str">
        <f t="shared" si="9"/>
        <v>Silencioso</v>
      </c>
      <c r="M176" s="23"/>
    </row>
    <row r="177" spans="1:13" ht="15.75" x14ac:dyDescent="0.25">
      <c r="A177" s="16">
        <v>102</v>
      </c>
      <c r="B177" s="15">
        <v>310940</v>
      </c>
      <c r="C177" s="56" t="s">
        <v>135</v>
      </c>
      <c r="D177" s="15" t="s">
        <v>136</v>
      </c>
      <c r="E177" s="13">
        <v>0</v>
      </c>
      <c r="F177" s="13">
        <v>0</v>
      </c>
      <c r="G177" s="13">
        <v>0</v>
      </c>
      <c r="H177" s="13">
        <v>0</v>
      </c>
      <c r="I177" s="21">
        <f t="shared" si="8"/>
        <v>0</v>
      </c>
      <c r="J177" s="18">
        <v>28335</v>
      </c>
      <c r="K177" s="14">
        <f t="shared" si="10"/>
        <v>0</v>
      </c>
      <c r="L177" s="6" t="str">
        <f t="shared" si="9"/>
        <v>Silencioso</v>
      </c>
      <c r="M177" s="23"/>
    </row>
    <row r="178" spans="1:13" ht="15.75" x14ac:dyDescent="0.25">
      <c r="A178" s="16">
        <v>103</v>
      </c>
      <c r="B178" s="15">
        <v>310945</v>
      </c>
      <c r="C178" s="56" t="s">
        <v>80</v>
      </c>
      <c r="D178" s="15" t="s">
        <v>137</v>
      </c>
      <c r="E178" s="13">
        <v>0</v>
      </c>
      <c r="F178" s="13">
        <v>0</v>
      </c>
      <c r="G178" s="13">
        <v>0</v>
      </c>
      <c r="H178" s="13">
        <v>0</v>
      </c>
      <c r="I178" s="21">
        <f t="shared" si="8"/>
        <v>0</v>
      </c>
      <c r="J178" s="18">
        <v>6940</v>
      </c>
      <c r="K178" s="14">
        <f t="shared" si="10"/>
        <v>0</v>
      </c>
      <c r="L178" s="6" t="str">
        <f t="shared" si="9"/>
        <v>Silencioso</v>
      </c>
      <c r="M178" s="23"/>
    </row>
    <row r="179" spans="1:13" ht="15.75" x14ac:dyDescent="0.25">
      <c r="A179" s="16">
        <v>104</v>
      </c>
      <c r="B179" s="15">
        <v>310950</v>
      </c>
      <c r="C179" s="56" t="s">
        <v>40</v>
      </c>
      <c r="D179" s="15" t="s">
        <v>138</v>
      </c>
      <c r="E179" s="13">
        <v>0</v>
      </c>
      <c r="F179" s="13">
        <v>0</v>
      </c>
      <c r="G179" s="13">
        <v>0</v>
      </c>
      <c r="H179" s="13">
        <v>0</v>
      </c>
      <c r="I179" s="21">
        <f t="shared" si="8"/>
        <v>0</v>
      </c>
      <c r="J179" s="18">
        <v>14330</v>
      </c>
      <c r="K179" s="14">
        <f t="shared" si="10"/>
        <v>0</v>
      </c>
      <c r="L179" s="6" t="str">
        <f t="shared" si="9"/>
        <v>Silencioso</v>
      </c>
      <c r="M179" s="23"/>
    </row>
    <row r="180" spans="1:13" ht="15.75" x14ac:dyDescent="0.25">
      <c r="A180" s="16">
        <v>105</v>
      </c>
      <c r="B180" s="15">
        <v>310960</v>
      </c>
      <c r="C180" s="56" t="s">
        <v>11</v>
      </c>
      <c r="D180" s="15" t="s">
        <v>139</v>
      </c>
      <c r="E180" s="13">
        <v>0</v>
      </c>
      <c r="F180" s="13">
        <v>0</v>
      </c>
      <c r="G180" s="13">
        <v>0</v>
      </c>
      <c r="H180" s="13">
        <v>0</v>
      </c>
      <c r="I180" s="21">
        <f t="shared" si="8"/>
        <v>0</v>
      </c>
      <c r="J180" s="18">
        <v>3710</v>
      </c>
      <c r="K180" s="14">
        <f t="shared" si="10"/>
        <v>0</v>
      </c>
      <c r="L180" s="6" t="str">
        <f t="shared" si="9"/>
        <v>Silencioso</v>
      </c>
      <c r="M180" s="23"/>
    </row>
    <row r="181" spans="1:13" ht="15.75" x14ac:dyDescent="0.25">
      <c r="A181" s="16">
        <v>106</v>
      </c>
      <c r="B181" s="15">
        <v>310970</v>
      </c>
      <c r="C181" s="56" t="s">
        <v>36</v>
      </c>
      <c r="D181" s="15" t="s">
        <v>140</v>
      </c>
      <c r="E181" s="13">
        <v>0</v>
      </c>
      <c r="F181" s="13">
        <v>0</v>
      </c>
      <c r="G181" s="13">
        <v>0</v>
      </c>
      <c r="H181" s="13">
        <v>0</v>
      </c>
      <c r="I181" s="21">
        <f t="shared" si="8"/>
        <v>0</v>
      </c>
      <c r="J181" s="18">
        <v>11646</v>
      </c>
      <c r="K181" s="14">
        <f t="shared" si="10"/>
        <v>0</v>
      </c>
      <c r="L181" s="6" t="str">
        <f t="shared" si="9"/>
        <v>Silencioso</v>
      </c>
      <c r="M181" s="23"/>
    </row>
    <row r="182" spans="1:13" ht="15.75" x14ac:dyDescent="0.25">
      <c r="A182" s="16">
        <v>107</v>
      </c>
      <c r="B182" s="15">
        <v>310270</v>
      </c>
      <c r="C182" s="56" t="s">
        <v>30</v>
      </c>
      <c r="D182" s="15" t="s">
        <v>141</v>
      </c>
      <c r="E182" s="13">
        <v>0</v>
      </c>
      <c r="F182" s="13">
        <v>0</v>
      </c>
      <c r="G182" s="13">
        <v>0</v>
      </c>
      <c r="H182" s="13">
        <v>0</v>
      </c>
      <c r="I182" s="21">
        <f t="shared" si="8"/>
        <v>0</v>
      </c>
      <c r="J182" s="18">
        <v>9479</v>
      </c>
      <c r="K182" s="14">
        <f t="shared" si="10"/>
        <v>0</v>
      </c>
      <c r="L182" s="6" t="str">
        <f t="shared" si="9"/>
        <v>Silencioso</v>
      </c>
      <c r="M182" s="23"/>
    </row>
    <row r="183" spans="1:13" ht="15.75" x14ac:dyDescent="0.25">
      <c r="A183" s="16">
        <v>108</v>
      </c>
      <c r="B183" s="15">
        <v>310980</v>
      </c>
      <c r="C183" s="56" t="s">
        <v>142</v>
      </c>
      <c r="D183" s="15" t="s">
        <v>143</v>
      </c>
      <c r="E183" s="13">
        <v>0</v>
      </c>
      <c r="F183" s="13">
        <v>0</v>
      </c>
      <c r="G183" s="13">
        <v>0</v>
      </c>
      <c r="H183" s="13">
        <v>0</v>
      </c>
      <c r="I183" s="21">
        <f t="shared" si="8"/>
        <v>0</v>
      </c>
      <c r="J183" s="18">
        <v>2691</v>
      </c>
      <c r="K183" s="14">
        <f t="shared" si="10"/>
        <v>0</v>
      </c>
      <c r="L183" s="6" t="str">
        <f t="shared" si="9"/>
        <v>Silencioso</v>
      </c>
      <c r="M183" s="23"/>
    </row>
    <row r="184" spans="1:13" ht="15.75" x14ac:dyDescent="0.25">
      <c r="A184" s="16">
        <v>110</v>
      </c>
      <c r="B184" s="15">
        <v>311000</v>
      </c>
      <c r="C184" s="56" t="s">
        <v>98</v>
      </c>
      <c r="D184" s="15" t="s">
        <v>145</v>
      </c>
      <c r="E184" s="13">
        <v>0</v>
      </c>
      <c r="F184" s="13">
        <v>0</v>
      </c>
      <c r="G184" s="13">
        <v>0</v>
      </c>
      <c r="H184" s="13">
        <v>0</v>
      </c>
      <c r="I184" s="21">
        <f t="shared" si="8"/>
        <v>0</v>
      </c>
      <c r="J184" s="18">
        <v>44377</v>
      </c>
      <c r="K184" s="14">
        <f t="shared" si="10"/>
        <v>0</v>
      </c>
      <c r="L184" s="6" t="str">
        <f t="shared" si="9"/>
        <v>Silencioso</v>
      </c>
      <c r="M184" s="23"/>
    </row>
    <row r="185" spans="1:13" ht="15.75" x14ac:dyDescent="0.25">
      <c r="A185" s="16">
        <v>111</v>
      </c>
      <c r="B185" s="15">
        <v>311010</v>
      </c>
      <c r="C185" s="56" t="s">
        <v>14</v>
      </c>
      <c r="D185" s="15" t="s">
        <v>146</v>
      </c>
      <c r="E185" s="13">
        <v>0</v>
      </c>
      <c r="F185" s="13">
        <v>0</v>
      </c>
      <c r="G185" s="13">
        <v>0</v>
      </c>
      <c r="H185" s="13">
        <v>0</v>
      </c>
      <c r="I185" s="21">
        <f t="shared" si="8"/>
        <v>0</v>
      </c>
      <c r="J185" s="18">
        <v>5440</v>
      </c>
      <c r="K185" s="14">
        <f t="shared" si="10"/>
        <v>0</v>
      </c>
      <c r="L185" s="6" t="str">
        <f t="shared" si="9"/>
        <v>Silencioso</v>
      </c>
      <c r="M185" s="23"/>
    </row>
    <row r="186" spans="1:13" ht="15.75" x14ac:dyDescent="0.25">
      <c r="A186" s="16">
        <v>112</v>
      </c>
      <c r="B186" s="15">
        <v>311020</v>
      </c>
      <c r="C186" s="56" t="s">
        <v>17</v>
      </c>
      <c r="D186" s="15" t="s">
        <v>147</v>
      </c>
      <c r="E186" s="13">
        <v>0</v>
      </c>
      <c r="F186" s="13">
        <v>0</v>
      </c>
      <c r="G186" s="13">
        <v>0</v>
      </c>
      <c r="H186" s="13">
        <v>0</v>
      </c>
      <c r="I186" s="21">
        <f t="shared" si="8"/>
        <v>0</v>
      </c>
      <c r="J186" s="18">
        <v>4108</v>
      </c>
      <c r="K186" s="14">
        <f t="shared" si="10"/>
        <v>0</v>
      </c>
      <c r="L186" s="6" t="str">
        <f t="shared" si="9"/>
        <v>Silencioso</v>
      </c>
      <c r="M186" s="23"/>
    </row>
    <row r="187" spans="1:13" ht="15.75" x14ac:dyDescent="0.25">
      <c r="A187" s="16">
        <v>113</v>
      </c>
      <c r="B187" s="15">
        <v>311030</v>
      </c>
      <c r="C187" s="56" t="s">
        <v>36</v>
      </c>
      <c r="D187" s="15" t="s">
        <v>148</v>
      </c>
      <c r="E187" s="13">
        <v>0</v>
      </c>
      <c r="F187" s="13">
        <v>0</v>
      </c>
      <c r="G187" s="13">
        <v>0</v>
      </c>
      <c r="H187" s="13">
        <v>0</v>
      </c>
      <c r="I187" s="21">
        <f t="shared" si="8"/>
        <v>0</v>
      </c>
      <c r="J187" s="18">
        <v>14529</v>
      </c>
      <c r="K187" s="14">
        <f t="shared" si="10"/>
        <v>0</v>
      </c>
      <c r="L187" s="6" t="str">
        <f t="shared" si="9"/>
        <v>Silencioso</v>
      </c>
      <c r="M187" s="23"/>
    </row>
    <row r="188" spans="1:13" ht="15.75" x14ac:dyDescent="0.25">
      <c r="A188" s="16">
        <v>114</v>
      </c>
      <c r="B188" s="15">
        <v>311040</v>
      </c>
      <c r="C188" s="56" t="s">
        <v>26</v>
      </c>
      <c r="D188" s="15" t="s">
        <v>149</v>
      </c>
      <c r="E188" s="13">
        <v>0</v>
      </c>
      <c r="F188" s="13">
        <v>0</v>
      </c>
      <c r="G188" s="13">
        <v>0</v>
      </c>
      <c r="H188" s="13">
        <v>0</v>
      </c>
      <c r="I188" s="21">
        <f t="shared" si="8"/>
        <v>0</v>
      </c>
      <c r="J188" s="18">
        <v>3064</v>
      </c>
      <c r="K188" s="14">
        <f t="shared" si="10"/>
        <v>0</v>
      </c>
      <c r="L188" s="6" t="str">
        <f t="shared" si="9"/>
        <v>Silencioso</v>
      </c>
      <c r="M188" s="23"/>
    </row>
    <row r="189" spans="1:13" ht="15.75" x14ac:dyDescent="0.25">
      <c r="A189" s="16">
        <v>115</v>
      </c>
      <c r="B189" s="15">
        <v>311050</v>
      </c>
      <c r="C189" s="56" t="s">
        <v>36</v>
      </c>
      <c r="D189" s="15" t="s">
        <v>150</v>
      </c>
      <c r="E189" s="13">
        <v>0</v>
      </c>
      <c r="F189" s="13">
        <v>0</v>
      </c>
      <c r="G189" s="13">
        <v>0</v>
      </c>
      <c r="H189" s="13">
        <v>0</v>
      </c>
      <c r="I189" s="21">
        <f t="shared" si="8"/>
        <v>0</v>
      </c>
      <c r="J189" s="18">
        <v>22057</v>
      </c>
      <c r="K189" s="14">
        <f t="shared" si="10"/>
        <v>0</v>
      </c>
      <c r="L189" s="6" t="str">
        <f t="shared" si="9"/>
        <v>Silencioso</v>
      </c>
      <c r="M189" s="23"/>
    </row>
    <row r="190" spans="1:13" ht="15.75" x14ac:dyDescent="0.25">
      <c r="A190" s="16">
        <v>116</v>
      </c>
      <c r="B190" s="15">
        <v>311060</v>
      </c>
      <c r="C190" s="56" t="s">
        <v>36</v>
      </c>
      <c r="D190" s="15" t="s">
        <v>151</v>
      </c>
      <c r="E190" s="13">
        <v>0</v>
      </c>
      <c r="F190" s="13">
        <v>0</v>
      </c>
      <c r="G190" s="13">
        <v>0</v>
      </c>
      <c r="H190" s="13">
        <v>0</v>
      </c>
      <c r="I190" s="21">
        <f t="shared" si="8"/>
        <v>0</v>
      </c>
      <c r="J190" s="18">
        <v>29165</v>
      </c>
      <c r="K190" s="14">
        <f t="shared" si="10"/>
        <v>0</v>
      </c>
      <c r="L190" s="6" t="str">
        <f t="shared" si="9"/>
        <v>Silencioso</v>
      </c>
      <c r="M190" s="23"/>
    </row>
    <row r="191" spans="1:13" ht="15.75" x14ac:dyDescent="0.25">
      <c r="A191" s="16">
        <v>117</v>
      </c>
      <c r="B191" s="15">
        <v>311070</v>
      </c>
      <c r="C191" s="56" t="s">
        <v>33</v>
      </c>
      <c r="D191" s="15" t="s">
        <v>152</v>
      </c>
      <c r="E191" s="13">
        <v>0</v>
      </c>
      <c r="F191" s="13">
        <v>0</v>
      </c>
      <c r="G191" s="13">
        <v>0</v>
      </c>
      <c r="H191" s="13">
        <v>0</v>
      </c>
      <c r="I191" s="21">
        <f t="shared" si="8"/>
        <v>0</v>
      </c>
      <c r="J191" s="18">
        <v>13053</v>
      </c>
      <c r="K191" s="14">
        <f t="shared" si="10"/>
        <v>0</v>
      </c>
      <c r="L191" s="6" t="str">
        <f t="shared" si="9"/>
        <v>Silencioso</v>
      </c>
      <c r="M191" s="23"/>
    </row>
    <row r="192" spans="1:13" ht="15.75" x14ac:dyDescent="0.25">
      <c r="A192" s="16">
        <v>118</v>
      </c>
      <c r="B192" s="15">
        <v>311080</v>
      </c>
      <c r="C192" s="56" t="s">
        <v>28</v>
      </c>
      <c r="D192" s="15" t="s">
        <v>153</v>
      </c>
      <c r="E192" s="13">
        <v>0</v>
      </c>
      <c r="F192" s="13">
        <v>0</v>
      </c>
      <c r="G192" s="13">
        <v>0</v>
      </c>
      <c r="H192" s="13">
        <v>0</v>
      </c>
      <c r="I192" s="21">
        <f t="shared" si="8"/>
        <v>0</v>
      </c>
      <c r="J192" s="18">
        <v>3757</v>
      </c>
      <c r="K192" s="14">
        <f t="shared" si="10"/>
        <v>0</v>
      </c>
      <c r="L192" s="6" t="str">
        <f t="shared" si="9"/>
        <v>Silencioso</v>
      </c>
      <c r="M192" s="23"/>
    </row>
    <row r="193" spans="1:13" ht="15.75" x14ac:dyDescent="0.25">
      <c r="A193" s="16">
        <v>119</v>
      </c>
      <c r="B193" s="15">
        <v>311090</v>
      </c>
      <c r="C193" s="56" t="s">
        <v>33</v>
      </c>
      <c r="D193" s="15" t="s">
        <v>154</v>
      </c>
      <c r="E193" s="13">
        <v>0</v>
      </c>
      <c r="F193" s="13">
        <v>0</v>
      </c>
      <c r="G193" s="13">
        <v>0</v>
      </c>
      <c r="H193" s="13">
        <v>0</v>
      </c>
      <c r="I193" s="21">
        <f t="shared" si="8"/>
        <v>0</v>
      </c>
      <c r="J193" s="18">
        <v>16627</v>
      </c>
      <c r="K193" s="14">
        <f t="shared" si="10"/>
        <v>0</v>
      </c>
      <c r="L193" s="6" t="str">
        <f t="shared" si="9"/>
        <v>Silencioso</v>
      </c>
      <c r="M193" s="23"/>
    </row>
    <row r="194" spans="1:13" ht="15.75" x14ac:dyDescent="0.25">
      <c r="A194" s="16">
        <v>120</v>
      </c>
      <c r="B194" s="15">
        <v>311100</v>
      </c>
      <c r="C194" s="56" t="s">
        <v>40</v>
      </c>
      <c r="D194" s="15" t="s">
        <v>155</v>
      </c>
      <c r="E194" s="13">
        <v>0</v>
      </c>
      <c r="F194" s="13">
        <v>0</v>
      </c>
      <c r="G194" s="13">
        <v>0</v>
      </c>
      <c r="H194" s="13">
        <v>0</v>
      </c>
      <c r="I194" s="21">
        <f t="shared" si="8"/>
        <v>0</v>
      </c>
      <c r="J194" s="18">
        <v>21440</v>
      </c>
      <c r="K194" s="14">
        <f t="shared" si="10"/>
        <v>0</v>
      </c>
      <c r="L194" s="6" t="str">
        <f t="shared" si="9"/>
        <v>Silencioso</v>
      </c>
      <c r="M194" s="23"/>
    </row>
    <row r="195" spans="1:13" ht="15.75" x14ac:dyDescent="0.25">
      <c r="A195" s="16">
        <v>121</v>
      </c>
      <c r="B195" s="15">
        <v>311110</v>
      </c>
      <c r="C195" s="56" t="s">
        <v>142</v>
      </c>
      <c r="D195" s="15" t="s">
        <v>156</v>
      </c>
      <c r="E195" s="13">
        <v>0</v>
      </c>
      <c r="F195" s="13">
        <v>0</v>
      </c>
      <c r="G195" s="13">
        <v>0</v>
      </c>
      <c r="H195" s="13">
        <v>0</v>
      </c>
      <c r="I195" s="21">
        <f t="shared" si="8"/>
        <v>0</v>
      </c>
      <c r="J195" s="18">
        <v>20079</v>
      </c>
      <c r="K195" s="14">
        <f t="shared" si="10"/>
        <v>0</v>
      </c>
      <c r="L195" s="6" t="str">
        <f t="shared" si="9"/>
        <v>Silencioso</v>
      </c>
      <c r="M195" s="23"/>
    </row>
    <row r="196" spans="1:13" ht="15.75" x14ac:dyDescent="0.25">
      <c r="A196" s="16">
        <v>122</v>
      </c>
      <c r="B196" s="15">
        <v>311115</v>
      </c>
      <c r="C196" s="56" t="s">
        <v>121</v>
      </c>
      <c r="D196" s="15" t="s">
        <v>157</v>
      </c>
      <c r="E196" s="13">
        <v>0</v>
      </c>
      <c r="F196" s="13">
        <v>0</v>
      </c>
      <c r="G196" s="13">
        <v>0</v>
      </c>
      <c r="H196" s="13">
        <v>0</v>
      </c>
      <c r="I196" s="21">
        <f t="shared" si="8"/>
        <v>0</v>
      </c>
      <c r="J196" s="18">
        <v>3863</v>
      </c>
      <c r="K196" s="14">
        <f t="shared" si="10"/>
        <v>0</v>
      </c>
      <c r="L196" s="6" t="str">
        <f t="shared" si="9"/>
        <v>Silencioso</v>
      </c>
      <c r="M196" s="23"/>
    </row>
    <row r="197" spans="1:13" ht="15.75" x14ac:dyDescent="0.25">
      <c r="A197" s="16">
        <v>123</v>
      </c>
      <c r="B197" s="15">
        <v>311120</v>
      </c>
      <c r="C197" s="56" t="s">
        <v>26</v>
      </c>
      <c r="D197" s="15" t="s">
        <v>158</v>
      </c>
      <c r="E197" s="13">
        <v>0</v>
      </c>
      <c r="F197" s="13">
        <v>0</v>
      </c>
      <c r="G197" s="13">
        <v>0</v>
      </c>
      <c r="H197" s="13">
        <v>0</v>
      </c>
      <c r="I197" s="21">
        <f t="shared" ref="I197:I260" si="11">E197+F197+G197+H197</f>
        <v>0</v>
      </c>
      <c r="J197" s="18">
        <v>54458</v>
      </c>
      <c r="K197" s="14">
        <f t="shared" si="10"/>
        <v>0</v>
      </c>
      <c r="L197" s="6" t="str">
        <f t="shared" ref="L197:L260" si="12">IF(K197=0,"Silencioso",IF(AND(K197&gt;0,K197&lt;100),"Baixa",IF(AND(K197&gt;=100,K197&lt;300),"Média",IF(K197&gt;=300,"Alta","Avaliar"))))</f>
        <v>Silencioso</v>
      </c>
      <c r="M197" s="23"/>
    </row>
    <row r="198" spans="1:13" ht="15.75" x14ac:dyDescent="0.25">
      <c r="A198" s="16">
        <v>124</v>
      </c>
      <c r="B198" s="15">
        <v>311130</v>
      </c>
      <c r="C198" s="56" t="s">
        <v>40</v>
      </c>
      <c r="D198" s="15" t="s">
        <v>159</v>
      </c>
      <c r="E198" s="13">
        <v>0</v>
      </c>
      <c r="F198" s="13">
        <v>0</v>
      </c>
      <c r="G198" s="13">
        <v>0</v>
      </c>
      <c r="H198" s="13">
        <v>0</v>
      </c>
      <c r="I198" s="21">
        <f t="shared" si="11"/>
        <v>0</v>
      </c>
      <c r="J198" s="18">
        <v>11878</v>
      </c>
      <c r="K198" s="14">
        <f t="shared" si="10"/>
        <v>0</v>
      </c>
      <c r="L198" s="6" t="str">
        <f t="shared" si="12"/>
        <v>Silencioso</v>
      </c>
      <c r="M198" s="23"/>
    </row>
    <row r="199" spans="1:13" ht="15.75" x14ac:dyDescent="0.25">
      <c r="A199" s="16">
        <v>126</v>
      </c>
      <c r="B199" s="15">
        <v>311150</v>
      </c>
      <c r="C199" s="56" t="s">
        <v>24</v>
      </c>
      <c r="D199" s="15" t="s">
        <v>161</v>
      </c>
      <c r="E199" s="13">
        <v>0</v>
      </c>
      <c r="F199" s="13">
        <v>0</v>
      </c>
      <c r="G199" s="13">
        <v>0</v>
      </c>
      <c r="H199" s="13">
        <v>0</v>
      </c>
      <c r="I199" s="21">
        <f t="shared" si="11"/>
        <v>0</v>
      </c>
      <c r="J199" s="18">
        <v>15387</v>
      </c>
      <c r="K199" s="14">
        <f t="shared" si="10"/>
        <v>0</v>
      </c>
      <c r="L199" s="6" t="str">
        <f t="shared" si="12"/>
        <v>Silencioso</v>
      </c>
      <c r="M199" s="23"/>
    </row>
    <row r="200" spans="1:13" ht="15.75" x14ac:dyDescent="0.25">
      <c r="A200" s="16">
        <v>127</v>
      </c>
      <c r="B200" s="15">
        <v>311160</v>
      </c>
      <c r="C200" s="56" t="s">
        <v>40</v>
      </c>
      <c r="D200" s="15" t="s">
        <v>162</v>
      </c>
      <c r="E200" s="13">
        <v>0</v>
      </c>
      <c r="F200" s="13">
        <v>0</v>
      </c>
      <c r="G200" s="13">
        <v>0</v>
      </c>
      <c r="H200" s="13">
        <v>0</v>
      </c>
      <c r="I200" s="21">
        <f t="shared" si="11"/>
        <v>0</v>
      </c>
      <c r="J200" s="18">
        <v>29057</v>
      </c>
      <c r="K200" s="14">
        <f t="shared" si="10"/>
        <v>0</v>
      </c>
      <c r="L200" s="6" t="str">
        <f t="shared" si="12"/>
        <v>Silencioso</v>
      </c>
      <c r="M200" s="23"/>
    </row>
    <row r="201" spans="1:13" ht="15.75" x14ac:dyDescent="0.25">
      <c r="A201" s="16">
        <v>128</v>
      </c>
      <c r="B201" s="15">
        <v>311190</v>
      </c>
      <c r="C201" s="56" t="s">
        <v>26</v>
      </c>
      <c r="D201" s="15" t="s">
        <v>163</v>
      </c>
      <c r="E201" s="13">
        <v>0</v>
      </c>
      <c r="F201" s="13">
        <v>0</v>
      </c>
      <c r="G201" s="13">
        <v>0</v>
      </c>
      <c r="H201" s="13">
        <v>0</v>
      </c>
      <c r="I201" s="21">
        <f t="shared" si="11"/>
        <v>0</v>
      </c>
      <c r="J201" s="18">
        <v>5735</v>
      </c>
      <c r="K201" s="14">
        <f t="shared" si="10"/>
        <v>0</v>
      </c>
      <c r="L201" s="6" t="str">
        <f t="shared" si="12"/>
        <v>Silencioso</v>
      </c>
      <c r="M201" s="23"/>
    </row>
    <row r="202" spans="1:13" ht="15.75" x14ac:dyDescent="0.25">
      <c r="A202" s="16">
        <v>129</v>
      </c>
      <c r="B202" s="15">
        <v>311170</v>
      </c>
      <c r="C202" s="56" t="s">
        <v>17</v>
      </c>
      <c r="D202" s="15" t="s">
        <v>164</v>
      </c>
      <c r="E202" s="13">
        <v>0</v>
      </c>
      <c r="F202" s="13">
        <v>0</v>
      </c>
      <c r="G202" s="13">
        <v>0</v>
      </c>
      <c r="H202" s="13">
        <v>0</v>
      </c>
      <c r="I202" s="21">
        <f t="shared" si="11"/>
        <v>0</v>
      </c>
      <c r="J202" s="18">
        <v>4699</v>
      </c>
      <c r="K202" s="14">
        <f t="shared" si="10"/>
        <v>0</v>
      </c>
      <c r="L202" s="6" t="str">
        <f t="shared" si="12"/>
        <v>Silencioso</v>
      </c>
      <c r="M202" s="23"/>
    </row>
    <row r="203" spans="1:13" ht="15.75" x14ac:dyDescent="0.25">
      <c r="A203" s="16">
        <v>130</v>
      </c>
      <c r="B203" s="15">
        <v>311180</v>
      </c>
      <c r="C203" s="56" t="s">
        <v>142</v>
      </c>
      <c r="D203" s="15" t="s">
        <v>165</v>
      </c>
      <c r="E203" s="13">
        <v>0</v>
      </c>
      <c r="F203" s="13">
        <v>0</v>
      </c>
      <c r="G203" s="13">
        <v>0</v>
      </c>
      <c r="H203" s="13">
        <v>0</v>
      </c>
      <c r="I203" s="21">
        <f t="shared" si="11"/>
        <v>0</v>
      </c>
      <c r="J203" s="18">
        <v>12117</v>
      </c>
      <c r="K203" s="14">
        <f t="shared" si="10"/>
        <v>0</v>
      </c>
      <c r="L203" s="6" t="str">
        <f t="shared" si="12"/>
        <v>Silencioso</v>
      </c>
      <c r="M203" s="23"/>
    </row>
    <row r="204" spans="1:13" ht="15.75" x14ac:dyDescent="0.25">
      <c r="A204" s="16">
        <v>131</v>
      </c>
      <c r="B204" s="15">
        <v>311200</v>
      </c>
      <c r="C204" s="56" t="s">
        <v>26</v>
      </c>
      <c r="D204" s="15" t="s">
        <v>166</v>
      </c>
      <c r="E204" s="13">
        <v>0</v>
      </c>
      <c r="F204" s="13">
        <v>0</v>
      </c>
      <c r="G204" s="13">
        <v>0</v>
      </c>
      <c r="H204" s="13">
        <v>0</v>
      </c>
      <c r="I204" s="21">
        <f t="shared" si="11"/>
        <v>0</v>
      </c>
      <c r="J204" s="18">
        <v>15147</v>
      </c>
      <c r="K204" s="14">
        <f t="shared" si="10"/>
        <v>0</v>
      </c>
      <c r="L204" s="6" t="str">
        <f t="shared" si="12"/>
        <v>Silencioso</v>
      </c>
      <c r="M204" s="23"/>
    </row>
    <row r="205" spans="1:13" ht="15.75" x14ac:dyDescent="0.25">
      <c r="A205" s="16">
        <v>132</v>
      </c>
      <c r="B205" s="15">
        <v>311205</v>
      </c>
      <c r="C205" s="56" t="s">
        <v>22</v>
      </c>
      <c r="D205" s="15" t="s">
        <v>167</v>
      </c>
      <c r="E205" s="13">
        <v>0</v>
      </c>
      <c r="F205" s="13">
        <v>0</v>
      </c>
      <c r="G205" s="13">
        <v>0</v>
      </c>
      <c r="H205" s="13">
        <v>0</v>
      </c>
      <c r="I205" s="21">
        <f t="shared" si="11"/>
        <v>0</v>
      </c>
      <c r="J205" s="18">
        <v>4517</v>
      </c>
      <c r="K205" s="14">
        <f t="shared" si="10"/>
        <v>0</v>
      </c>
      <c r="L205" s="6" t="str">
        <f t="shared" si="12"/>
        <v>Silencioso</v>
      </c>
      <c r="M205" s="23"/>
    </row>
    <row r="206" spans="1:13" ht="15.75" x14ac:dyDescent="0.25">
      <c r="A206" s="16">
        <v>133</v>
      </c>
      <c r="B206" s="15">
        <v>311210</v>
      </c>
      <c r="C206" s="56" t="s">
        <v>14</v>
      </c>
      <c r="D206" s="15" t="s">
        <v>168</v>
      </c>
      <c r="E206" s="13">
        <v>0</v>
      </c>
      <c r="F206" s="13">
        <v>0</v>
      </c>
      <c r="G206" s="13">
        <v>0</v>
      </c>
      <c r="H206" s="13">
        <v>0</v>
      </c>
      <c r="I206" s="21">
        <f t="shared" si="11"/>
        <v>0</v>
      </c>
      <c r="J206" s="18">
        <v>5489</v>
      </c>
      <c r="K206" s="14">
        <f t="shared" si="10"/>
        <v>0</v>
      </c>
      <c r="L206" s="6" t="str">
        <f t="shared" si="12"/>
        <v>Silencioso</v>
      </c>
      <c r="M206" s="23"/>
    </row>
    <row r="207" spans="1:13" ht="15.75" x14ac:dyDescent="0.25">
      <c r="A207" s="16">
        <v>134</v>
      </c>
      <c r="B207" s="15">
        <v>311220</v>
      </c>
      <c r="C207" s="56" t="s">
        <v>41</v>
      </c>
      <c r="D207" s="15" t="s">
        <v>169</v>
      </c>
      <c r="E207" s="13">
        <v>0</v>
      </c>
      <c r="F207" s="13">
        <v>0</v>
      </c>
      <c r="G207" s="13">
        <v>0</v>
      </c>
      <c r="H207" s="13">
        <v>0</v>
      </c>
      <c r="I207" s="21">
        <f t="shared" si="11"/>
        <v>0</v>
      </c>
      <c r="J207" s="18">
        <v>4805</v>
      </c>
      <c r="K207" s="14">
        <f t="shared" si="10"/>
        <v>0</v>
      </c>
      <c r="L207" s="6" t="str">
        <f t="shared" si="12"/>
        <v>Silencioso</v>
      </c>
      <c r="M207" s="23"/>
    </row>
    <row r="208" spans="1:13" ht="15.75" x14ac:dyDescent="0.25">
      <c r="A208" s="16">
        <v>135</v>
      </c>
      <c r="B208" s="15">
        <v>311230</v>
      </c>
      <c r="C208" s="56" t="s">
        <v>53</v>
      </c>
      <c r="D208" s="15" t="s">
        <v>170</v>
      </c>
      <c r="E208" s="13">
        <v>0</v>
      </c>
      <c r="F208" s="13">
        <v>0</v>
      </c>
      <c r="G208" s="13">
        <v>0</v>
      </c>
      <c r="H208" s="13">
        <v>0</v>
      </c>
      <c r="I208" s="21">
        <f t="shared" si="11"/>
        <v>0</v>
      </c>
      <c r="J208" s="18">
        <v>37867</v>
      </c>
      <c r="K208" s="14">
        <f t="shared" si="10"/>
        <v>0</v>
      </c>
      <c r="L208" s="6" t="str">
        <f t="shared" si="12"/>
        <v>Silencioso</v>
      </c>
      <c r="M208" s="23"/>
    </row>
    <row r="209" spans="1:13" ht="15.75" x14ac:dyDescent="0.25">
      <c r="A209" s="16">
        <v>136</v>
      </c>
      <c r="B209" s="15">
        <v>311240</v>
      </c>
      <c r="C209" s="56" t="s">
        <v>45</v>
      </c>
      <c r="D209" s="15" t="s">
        <v>171</v>
      </c>
      <c r="E209" s="13">
        <v>0</v>
      </c>
      <c r="F209" s="13">
        <v>0</v>
      </c>
      <c r="G209" s="13">
        <v>0</v>
      </c>
      <c r="H209" s="13">
        <v>0</v>
      </c>
      <c r="I209" s="21">
        <f t="shared" si="11"/>
        <v>0</v>
      </c>
      <c r="J209" s="18">
        <v>7152</v>
      </c>
      <c r="K209" s="14">
        <f t="shared" si="10"/>
        <v>0</v>
      </c>
      <c r="L209" s="6" t="str">
        <f t="shared" si="12"/>
        <v>Silencioso</v>
      </c>
      <c r="M209" s="23"/>
    </row>
    <row r="210" spans="1:13" ht="15.75" x14ac:dyDescent="0.25">
      <c r="A210" s="16">
        <v>138</v>
      </c>
      <c r="B210" s="15">
        <v>311260</v>
      </c>
      <c r="C210" s="56" t="s">
        <v>142</v>
      </c>
      <c r="D210" s="15" t="s">
        <v>173</v>
      </c>
      <c r="E210" s="13">
        <v>0</v>
      </c>
      <c r="F210" s="13">
        <v>0</v>
      </c>
      <c r="G210" s="13">
        <v>0</v>
      </c>
      <c r="H210" s="13">
        <v>0</v>
      </c>
      <c r="I210" s="21">
        <f t="shared" si="11"/>
        <v>0</v>
      </c>
      <c r="J210" s="18">
        <v>16250</v>
      </c>
      <c r="K210" s="14">
        <f t="shared" si="10"/>
        <v>0</v>
      </c>
      <c r="L210" s="6" t="str">
        <f t="shared" si="12"/>
        <v>Silencioso</v>
      </c>
      <c r="M210" s="23"/>
    </row>
    <row r="211" spans="1:13" ht="15.75" x14ac:dyDescent="0.25">
      <c r="A211" s="16">
        <v>139</v>
      </c>
      <c r="B211" s="15">
        <v>311265</v>
      </c>
      <c r="C211" s="56" t="s">
        <v>22</v>
      </c>
      <c r="D211" s="15" t="s">
        <v>174</v>
      </c>
      <c r="E211" s="13">
        <v>0</v>
      </c>
      <c r="F211" s="13">
        <v>0</v>
      </c>
      <c r="G211" s="13">
        <v>0</v>
      </c>
      <c r="H211" s="13">
        <v>0</v>
      </c>
      <c r="I211" s="21">
        <f t="shared" si="11"/>
        <v>0</v>
      </c>
      <c r="J211" s="18">
        <v>5405</v>
      </c>
      <c r="K211" s="14">
        <f t="shared" si="10"/>
        <v>0</v>
      </c>
      <c r="L211" s="6" t="str">
        <f t="shared" si="12"/>
        <v>Silencioso</v>
      </c>
      <c r="M211" s="23"/>
    </row>
    <row r="212" spans="1:13" ht="15.75" x14ac:dyDescent="0.25">
      <c r="A212" s="16">
        <v>140</v>
      </c>
      <c r="B212" s="15">
        <v>311270</v>
      </c>
      <c r="C212" s="56" t="s">
        <v>102</v>
      </c>
      <c r="D212" s="15" t="s">
        <v>175</v>
      </c>
      <c r="E212" s="13">
        <v>0</v>
      </c>
      <c r="F212" s="13">
        <v>0</v>
      </c>
      <c r="G212" s="13">
        <v>0</v>
      </c>
      <c r="H212" s="13">
        <v>0</v>
      </c>
      <c r="I212" s="21">
        <f t="shared" si="11"/>
        <v>0</v>
      </c>
      <c r="J212" s="18">
        <v>15237</v>
      </c>
      <c r="K212" s="14">
        <f t="shared" si="10"/>
        <v>0</v>
      </c>
      <c r="L212" s="6" t="str">
        <f t="shared" si="12"/>
        <v>Silencioso</v>
      </c>
      <c r="M212" s="23"/>
    </row>
    <row r="213" spans="1:13" ht="15.75" x14ac:dyDescent="0.25">
      <c r="A213" s="16">
        <v>141</v>
      </c>
      <c r="B213" s="15">
        <v>311280</v>
      </c>
      <c r="C213" s="56" t="s">
        <v>45</v>
      </c>
      <c r="D213" s="15" t="s">
        <v>176</v>
      </c>
      <c r="E213" s="13">
        <v>0</v>
      </c>
      <c r="F213" s="13">
        <v>0</v>
      </c>
      <c r="G213" s="13">
        <v>0</v>
      </c>
      <c r="H213" s="13">
        <v>0</v>
      </c>
      <c r="I213" s="21">
        <f t="shared" si="11"/>
        <v>0</v>
      </c>
      <c r="J213" s="18">
        <v>8682</v>
      </c>
      <c r="K213" s="14">
        <f t="shared" si="10"/>
        <v>0</v>
      </c>
      <c r="L213" s="6" t="str">
        <f t="shared" si="12"/>
        <v>Silencioso</v>
      </c>
      <c r="M213" s="23"/>
    </row>
    <row r="214" spans="1:13" ht="15.75" x14ac:dyDescent="0.25">
      <c r="A214" s="16">
        <v>142</v>
      </c>
      <c r="B214" s="15">
        <v>311290</v>
      </c>
      <c r="C214" s="56" t="s">
        <v>14</v>
      </c>
      <c r="D214" s="15" t="s">
        <v>177</v>
      </c>
      <c r="E214" s="13">
        <v>0</v>
      </c>
      <c r="F214" s="13">
        <v>0</v>
      </c>
      <c r="G214" s="13">
        <v>0</v>
      </c>
      <c r="H214" s="13">
        <v>0</v>
      </c>
      <c r="I214" s="21">
        <f t="shared" si="11"/>
        <v>0</v>
      </c>
      <c r="J214" s="18">
        <v>9431</v>
      </c>
      <c r="K214" s="14">
        <f t="shared" si="10"/>
        <v>0</v>
      </c>
      <c r="L214" s="6" t="str">
        <f t="shared" si="12"/>
        <v>Silencioso</v>
      </c>
      <c r="M214" s="23"/>
    </row>
    <row r="215" spans="1:13" ht="15.75" x14ac:dyDescent="0.25">
      <c r="A215" s="16">
        <v>143</v>
      </c>
      <c r="B215" s="15">
        <v>311300</v>
      </c>
      <c r="C215" s="56" t="s">
        <v>28</v>
      </c>
      <c r="D215" s="15" t="s">
        <v>178</v>
      </c>
      <c r="E215" s="13">
        <v>0</v>
      </c>
      <c r="F215" s="13">
        <v>0</v>
      </c>
      <c r="G215" s="13">
        <v>0</v>
      </c>
      <c r="H215" s="13">
        <v>0</v>
      </c>
      <c r="I215" s="21">
        <f t="shared" si="11"/>
        <v>0</v>
      </c>
      <c r="J215" s="18">
        <v>23781</v>
      </c>
      <c r="K215" s="14">
        <f t="shared" si="10"/>
        <v>0</v>
      </c>
      <c r="L215" s="6" t="str">
        <f t="shared" si="12"/>
        <v>Silencioso</v>
      </c>
      <c r="M215" s="23"/>
    </row>
    <row r="216" spans="1:13" ht="15.75" x14ac:dyDescent="0.25">
      <c r="A216" s="16">
        <v>144</v>
      </c>
      <c r="B216" s="15">
        <v>311310</v>
      </c>
      <c r="C216" s="56" t="s">
        <v>41</v>
      </c>
      <c r="D216" s="15" t="s">
        <v>179</v>
      </c>
      <c r="E216" s="13">
        <v>0</v>
      </c>
      <c r="F216" s="13">
        <v>0</v>
      </c>
      <c r="G216" s="13">
        <v>0</v>
      </c>
      <c r="H216" s="13">
        <v>0</v>
      </c>
      <c r="I216" s="21">
        <f t="shared" si="11"/>
        <v>0</v>
      </c>
      <c r="J216" s="18">
        <v>3299</v>
      </c>
      <c r="K216" s="14">
        <f t="shared" ref="K216:K279" si="13">I216/J216*100000</f>
        <v>0</v>
      </c>
      <c r="L216" s="6" t="str">
        <f t="shared" si="12"/>
        <v>Silencioso</v>
      </c>
      <c r="M216" s="23"/>
    </row>
    <row r="217" spans="1:13" ht="15.75" x14ac:dyDescent="0.25">
      <c r="A217" s="16">
        <v>145</v>
      </c>
      <c r="B217" s="15">
        <v>311320</v>
      </c>
      <c r="C217" s="56" t="s">
        <v>41</v>
      </c>
      <c r="D217" s="15" t="s">
        <v>180</v>
      </c>
      <c r="E217" s="13">
        <v>0</v>
      </c>
      <c r="F217" s="13">
        <v>0</v>
      </c>
      <c r="G217" s="13">
        <v>0</v>
      </c>
      <c r="H217" s="13">
        <v>0</v>
      </c>
      <c r="I217" s="21">
        <f t="shared" si="11"/>
        <v>0</v>
      </c>
      <c r="J217" s="18">
        <v>25376</v>
      </c>
      <c r="K217" s="14">
        <f t="shared" si="13"/>
        <v>0</v>
      </c>
      <c r="L217" s="6" t="str">
        <f t="shared" si="12"/>
        <v>Silencioso</v>
      </c>
      <c r="M217" s="23"/>
    </row>
    <row r="218" spans="1:13" ht="15.75" x14ac:dyDescent="0.25">
      <c r="A218" s="16">
        <v>148</v>
      </c>
      <c r="B218" s="15">
        <v>311350</v>
      </c>
      <c r="C218" s="56" t="s">
        <v>53</v>
      </c>
      <c r="D218" s="15" t="s">
        <v>183</v>
      </c>
      <c r="E218" s="13">
        <v>0</v>
      </c>
      <c r="F218" s="13">
        <v>0</v>
      </c>
      <c r="G218" s="13">
        <v>0</v>
      </c>
      <c r="H218" s="13">
        <v>0</v>
      </c>
      <c r="I218" s="21">
        <f t="shared" si="11"/>
        <v>0</v>
      </c>
      <c r="J218" s="18">
        <v>9544</v>
      </c>
      <c r="K218" s="14">
        <f t="shared" si="13"/>
        <v>0</v>
      </c>
      <c r="L218" s="6" t="str">
        <f t="shared" si="12"/>
        <v>Silencioso</v>
      </c>
      <c r="M218" s="23"/>
    </row>
    <row r="219" spans="1:13" ht="15.75" x14ac:dyDescent="0.25">
      <c r="A219" s="16">
        <v>149</v>
      </c>
      <c r="B219" s="15">
        <v>311360</v>
      </c>
      <c r="C219" s="56" t="s">
        <v>36</v>
      </c>
      <c r="D219" s="15" t="s">
        <v>184</v>
      </c>
      <c r="E219" s="13">
        <v>0</v>
      </c>
      <c r="F219" s="13">
        <v>0</v>
      </c>
      <c r="G219" s="13">
        <v>0</v>
      </c>
      <c r="H219" s="13">
        <v>0</v>
      </c>
      <c r="I219" s="21">
        <f t="shared" si="11"/>
        <v>0</v>
      </c>
      <c r="J219" s="18">
        <v>6757</v>
      </c>
      <c r="K219" s="14">
        <f t="shared" si="13"/>
        <v>0</v>
      </c>
      <c r="L219" s="6" t="str">
        <f t="shared" si="12"/>
        <v>Silencioso</v>
      </c>
      <c r="M219" s="23"/>
    </row>
    <row r="220" spans="1:13" ht="15.75" x14ac:dyDescent="0.25">
      <c r="A220" s="16">
        <v>150</v>
      </c>
      <c r="B220" s="15">
        <v>311370</v>
      </c>
      <c r="C220" s="56" t="s">
        <v>28</v>
      </c>
      <c r="D220" s="15" t="s">
        <v>185</v>
      </c>
      <c r="E220" s="13">
        <v>0</v>
      </c>
      <c r="F220" s="13">
        <v>0</v>
      </c>
      <c r="G220" s="13">
        <v>0</v>
      </c>
      <c r="H220" s="13">
        <v>0</v>
      </c>
      <c r="I220" s="21">
        <f t="shared" si="11"/>
        <v>0</v>
      </c>
      <c r="J220" s="18">
        <v>19750</v>
      </c>
      <c r="K220" s="14">
        <f t="shared" si="13"/>
        <v>0</v>
      </c>
      <c r="L220" s="6" t="str">
        <f t="shared" si="12"/>
        <v>Silencioso</v>
      </c>
      <c r="M220" s="23"/>
    </row>
    <row r="221" spans="1:13" ht="15.75" x14ac:dyDescent="0.25">
      <c r="A221" s="16">
        <v>151</v>
      </c>
      <c r="B221" s="15">
        <v>311380</v>
      </c>
      <c r="C221" s="56" t="s">
        <v>90</v>
      </c>
      <c r="D221" s="15" t="s">
        <v>186</v>
      </c>
      <c r="E221" s="13">
        <v>0</v>
      </c>
      <c r="F221" s="13">
        <v>0</v>
      </c>
      <c r="G221" s="13">
        <v>0</v>
      </c>
      <c r="H221" s="13">
        <v>0</v>
      </c>
      <c r="I221" s="21">
        <f t="shared" si="11"/>
        <v>0</v>
      </c>
      <c r="J221" s="18">
        <v>2629</v>
      </c>
      <c r="K221" s="14">
        <f t="shared" si="13"/>
        <v>0</v>
      </c>
      <c r="L221" s="6" t="str">
        <f t="shared" si="12"/>
        <v>Silencioso</v>
      </c>
      <c r="M221" s="23"/>
    </row>
    <row r="222" spans="1:13" ht="15.75" x14ac:dyDescent="0.25">
      <c r="A222" s="16">
        <v>152</v>
      </c>
      <c r="B222" s="15">
        <v>311390</v>
      </c>
      <c r="C222" s="56" t="s">
        <v>33</v>
      </c>
      <c r="D222" s="15" t="s">
        <v>187</v>
      </c>
      <c r="E222" s="13">
        <v>0</v>
      </c>
      <c r="F222" s="13">
        <v>0</v>
      </c>
      <c r="G222" s="13">
        <v>0</v>
      </c>
      <c r="H222" s="13">
        <v>0</v>
      </c>
      <c r="I222" s="21">
        <f t="shared" si="11"/>
        <v>0</v>
      </c>
      <c r="J222" s="18">
        <v>12350</v>
      </c>
      <c r="K222" s="14">
        <f t="shared" si="13"/>
        <v>0</v>
      </c>
      <c r="L222" s="6" t="str">
        <f t="shared" si="12"/>
        <v>Silencioso</v>
      </c>
      <c r="M222" s="23"/>
    </row>
    <row r="223" spans="1:13" ht="15.75" x14ac:dyDescent="0.25">
      <c r="A223" s="16">
        <v>153</v>
      </c>
      <c r="B223" s="15">
        <v>311400</v>
      </c>
      <c r="C223" s="56" t="s">
        <v>26</v>
      </c>
      <c r="D223" s="15" t="s">
        <v>188</v>
      </c>
      <c r="E223" s="13">
        <v>0</v>
      </c>
      <c r="F223" s="13">
        <v>0</v>
      </c>
      <c r="G223" s="13">
        <v>0</v>
      </c>
      <c r="H223" s="13">
        <v>0</v>
      </c>
      <c r="I223" s="21">
        <f t="shared" si="11"/>
        <v>0</v>
      </c>
      <c r="J223" s="18">
        <v>11559</v>
      </c>
      <c r="K223" s="14">
        <f t="shared" si="13"/>
        <v>0</v>
      </c>
      <c r="L223" s="6" t="str">
        <f t="shared" si="12"/>
        <v>Silencioso</v>
      </c>
      <c r="M223" s="23"/>
    </row>
    <row r="224" spans="1:13" ht="15.75" x14ac:dyDescent="0.25">
      <c r="A224" s="16">
        <v>154</v>
      </c>
      <c r="B224" s="15">
        <v>311410</v>
      </c>
      <c r="C224" s="56" t="s">
        <v>33</v>
      </c>
      <c r="D224" s="15" t="s">
        <v>189</v>
      </c>
      <c r="E224" s="13">
        <v>0</v>
      </c>
      <c r="F224" s="13">
        <v>0</v>
      </c>
      <c r="G224" s="13">
        <v>0</v>
      </c>
      <c r="H224" s="13">
        <v>0</v>
      </c>
      <c r="I224" s="21">
        <f t="shared" si="11"/>
        <v>0</v>
      </c>
      <c r="J224" s="18">
        <v>14822</v>
      </c>
      <c r="K224" s="14">
        <f t="shared" si="13"/>
        <v>0</v>
      </c>
      <c r="L224" s="6" t="str">
        <f t="shared" si="12"/>
        <v>Silencioso</v>
      </c>
      <c r="M224" s="23"/>
    </row>
    <row r="225" spans="1:13" ht="15.75" x14ac:dyDescent="0.25">
      <c r="A225" s="16">
        <v>155</v>
      </c>
      <c r="B225" s="15">
        <v>311420</v>
      </c>
      <c r="C225" s="56" t="s">
        <v>26</v>
      </c>
      <c r="D225" s="15" t="s">
        <v>190</v>
      </c>
      <c r="E225" s="13">
        <v>0</v>
      </c>
      <c r="F225" s="13">
        <v>0</v>
      </c>
      <c r="G225" s="13">
        <v>0</v>
      </c>
      <c r="H225" s="13">
        <v>0</v>
      </c>
      <c r="I225" s="21">
        <f t="shared" si="11"/>
        <v>0</v>
      </c>
      <c r="J225" s="18">
        <v>22136</v>
      </c>
      <c r="K225" s="14">
        <f t="shared" si="13"/>
        <v>0</v>
      </c>
      <c r="L225" s="6" t="str">
        <f t="shared" si="12"/>
        <v>Silencioso</v>
      </c>
      <c r="M225" s="23"/>
    </row>
    <row r="226" spans="1:13" ht="15.75" x14ac:dyDescent="0.25">
      <c r="A226" s="16">
        <v>156</v>
      </c>
      <c r="B226" s="15">
        <v>311430</v>
      </c>
      <c r="C226" s="56" t="s">
        <v>71</v>
      </c>
      <c r="D226" s="15" t="s">
        <v>191</v>
      </c>
      <c r="E226" s="13">
        <v>0</v>
      </c>
      <c r="F226" s="13">
        <v>0</v>
      </c>
      <c r="G226" s="13">
        <v>0</v>
      </c>
      <c r="H226" s="13">
        <v>0</v>
      </c>
      <c r="I226" s="21">
        <f t="shared" si="11"/>
        <v>0</v>
      </c>
      <c r="J226" s="18">
        <v>30861</v>
      </c>
      <c r="K226" s="14">
        <f t="shared" si="13"/>
        <v>0</v>
      </c>
      <c r="L226" s="6" t="str">
        <f t="shared" si="12"/>
        <v>Silencioso</v>
      </c>
      <c r="M226" s="23"/>
    </row>
    <row r="227" spans="1:13" ht="15.75" x14ac:dyDescent="0.25">
      <c r="A227" s="16">
        <v>157</v>
      </c>
      <c r="B227" s="15">
        <v>311440</v>
      </c>
      <c r="C227" s="56" t="s">
        <v>40</v>
      </c>
      <c r="D227" s="15" t="s">
        <v>192</v>
      </c>
      <c r="E227" s="13">
        <v>0</v>
      </c>
      <c r="F227" s="13">
        <v>0</v>
      </c>
      <c r="G227" s="13">
        <v>0</v>
      </c>
      <c r="H227" s="13">
        <v>0</v>
      </c>
      <c r="I227" s="21">
        <f t="shared" si="11"/>
        <v>0</v>
      </c>
      <c r="J227" s="18">
        <v>21458</v>
      </c>
      <c r="K227" s="14">
        <f t="shared" si="13"/>
        <v>0</v>
      </c>
      <c r="L227" s="6" t="str">
        <f t="shared" si="12"/>
        <v>Silencioso</v>
      </c>
      <c r="M227" s="23"/>
    </row>
    <row r="228" spans="1:13" ht="15.75" x14ac:dyDescent="0.25">
      <c r="A228" s="16">
        <v>158</v>
      </c>
      <c r="B228" s="15">
        <v>311450</v>
      </c>
      <c r="C228" s="56" t="s">
        <v>26</v>
      </c>
      <c r="D228" s="15" t="s">
        <v>193</v>
      </c>
      <c r="E228" s="13">
        <v>0</v>
      </c>
      <c r="F228" s="13">
        <v>0</v>
      </c>
      <c r="G228" s="13">
        <v>0</v>
      </c>
      <c r="H228" s="13">
        <v>0</v>
      </c>
      <c r="I228" s="21">
        <f t="shared" si="11"/>
        <v>0</v>
      </c>
      <c r="J228" s="18">
        <v>18995</v>
      </c>
      <c r="K228" s="14">
        <f t="shared" si="13"/>
        <v>0</v>
      </c>
      <c r="L228" s="6" t="str">
        <f t="shared" si="12"/>
        <v>Silencioso</v>
      </c>
      <c r="M228" s="23"/>
    </row>
    <row r="229" spans="1:13" ht="15.75" x14ac:dyDescent="0.25">
      <c r="A229" s="16">
        <v>159</v>
      </c>
      <c r="B229" s="15">
        <v>311455</v>
      </c>
      <c r="C229" s="56" t="s">
        <v>24</v>
      </c>
      <c r="D229" s="15" t="s">
        <v>194</v>
      </c>
      <c r="E229" s="13">
        <v>0</v>
      </c>
      <c r="F229" s="13">
        <v>0</v>
      </c>
      <c r="G229" s="13">
        <v>0</v>
      </c>
      <c r="H229" s="13">
        <v>0</v>
      </c>
      <c r="I229" s="21">
        <f t="shared" si="11"/>
        <v>0</v>
      </c>
      <c r="J229" s="18">
        <v>10072</v>
      </c>
      <c r="K229" s="14">
        <f t="shared" si="13"/>
        <v>0</v>
      </c>
      <c r="L229" s="6" t="str">
        <f t="shared" si="12"/>
        <v>Silencioso</v>
      </c>
      <c r="M229" s="23"/>
    </row>
    <row r="230" spans="1:13" ht="15.75" x14ac:dyDescent="0.25">
      <c r="A230" s="16">
        <v>160</v>
      </c>
      <c r="B230" s="15">
        <v>311460</v>
      </c>
      <c r="C230" s="56" t="s">
        <v>33</v>
      </c>
      <c r="D230" s="15" t="s">
        <v>195</v>
      </c>
      <c r="E230" s="13">
        <v>0</v>
      </c>
      <c r="F230" s="13">
        <v>0</v>
      </c>
      <c r="G230" s="13">
        <v>0</v>
      </c>
      <c r="H230" s="13">
        <v>0</v>
      </c>
      <c r="I230" s="21">
        <f t="shared" si="11"/>
        <v>0</v>
      </c>
      <c r="J230" s="18">
        <v>4110</v>
      </c>
      <c r="K230" s="14">
        <f t="shared" si="13"/>
        <v>0</v>
      </c>
      <c r="L230" s="6" t="str">
        <f t="shared" si="12"/>
        <v>Silencioso</v>
      </c>
      <c r="M230" s="23"/>
    </row>
    <row r="231" spans="1:13" ht="15.75" x14ac:dyDescent="0.25">
      <c r="A231" s="16">
        <v>161</v>
      </c>
      <c r="B231" s="15">
        <v>311470</v>
      </c>
      <c r="C231" s="56" t="s">
        <v>40</v>
      </c>
      <c r="D231" s="15" t="s">
        <v>196</v>
      </c>
      <c r="E231" s="13">
        <v>0</v>
      </c>
      <c r="F231" s="13">
        <v>0</v>
      </c>
      <c r="G231" s="13">
        <v>0</v>
      </c>
      <c r="H231" s="13">
        <v>0</v>
      </c>
      <c r="I231" s="21">
        <f t="shared" si="11"/>
        <v>0</v>
      </c>
      <c r="J231" s="18">
        <v>3581</v>
      </c>
      <c r="K231" s="14">
        <f t="shared" si="13"/>
        <v>0</v>
      </c>
      <c r="L231" s="6" t="str">
        <f t="shared" si="12"/>
        <v>Silencioso</v>
      </c>
      <c r="M231" s="23"/>
    </row>
    <row r="232" spans="1:13" ht="15.75" x14ac:dyDescent="0.25">
      <c r="A232" s="16">
        <v>162</v>
      </c>
      <c r="B232" s="15">
        <v>311480</v>
      </c>
      <c r="C232" s="56" t="s">
        <v>33</v>
      </c>
      <c r="D232" s="15" t="s">
        <v>197</v>
      </c>
      <c r="E232" s="13">
        <v>0</v>
      </c>
      <c r="F232" s="13">
        <v>0</v>
      </c>
      <c r="G232" s="13">
        <v>0</v>
      </c>
      <c r="H232" s="13">
        <v>0</v>
      </c>
      <c r="I232" s="21">
        <f t="shared" si="11"/>
        <v>0</v>
      </c>
      <c r="J232" s="18">
        <v>4617</v>
      </c>
      <c r="K232" s="14">
        <f t="shared" si="13"/>
        <v>0</v>
      </c>
      <c r="L232" s="6" t="str">
        <f t="shared" si="12"/>
        <v>Silencioso</v>
      </c>
      <c r="M232" s="23"/>
    </row>
    <row r="233" spans="1:13" ht="15.75" x14ac:dyDescent="0.25">
      <c r="A233" s="16">
        <v>163</v>
      </c>
      <c r="B233" s="15">
        <v>311490</v>
      </c>
      <c r="C233" s="56" t="s">
        <v>41</v>
      </c>
      <c r="D233" s="15" t="s">
        <v>198</v>
      </c>
      <c r="E233" s="13">
        <v>0</v>
      </c>
      <c r="F233" s="13">
        <v>0</v>
      </c>
      <c r="G233" s="13">
        <v>0</v>
      </c>
      <c r="H233" s="13">
        <v>0</v>
      </c>
      <c r="I233" s="21">
        <f t="shared" si="11"/>
        <v>0</v>
      </c>
      <c r="J233" s="18">
        <v>2309</v>
      </c>
      <c r="K233" s="14">
        <f t="shared" si="13"/>
        <v>0</v>
      </c>
      <c r="L233" s="6" t="str">
        <f t="shared" si="12"/>
        <v>Silencioso</v>
      </c>
      <c r="M233" s="23"/>
    </row>
    <row r="234" spans="1:13" ht="15.75" x14ac:dyDescent="0.25">
      <c r="A234" s="16">
        <v>164</v>
      </c>
      <c r="B234" s="15">
        <v>311500</v>
      </c>
      <c r="C234" s="56" t="s">
        <v>8</v>
      </c>
      <c r="D234" s="15" t="s">
        <v>199</v>
      </c>
      <c r="E234" s="13">
        <v>0</v>
      </c>
      <c r="F234" s="13">
        <v>0</v>
      </c>
      <c r="G234" s="13">
        <v>0</v>
      </c>
      <c r="H234" s="13">
        <v>0</v>
      </c>
      <c r="I234" s="21">
        <f t="shared" si="11"/>
        <v>0</v>
      </c>
      <c r="J234" s="18">
        <v>3071</v>
      </c>
      <c r="K234" s="14">
        <f t="shared" si="13"/>
        <v>0</v>
      </c>
      <c r="L234" s="6" t="str">
        <f t="shared" si="12"/>
        <v>Silencioso</v>
      </c>
      <c r="M234" s="23"/>
    </row>
    <row r="235" spans="1:13" ht="15.75" x14ac:dyDescent="0.25">
      <c r="A235" s="16">
        <v>165</v>
      </c>
      <c r="B235" s="15">
        <v>311510</v>
      </c>
      <c r="C235" s="56" t="s">
        <v>45</v>
      </c>
      <c r="D235" s="15" t="s">
        <v>200</v>
      </c>
      <c r="E235" s="13">
        <v>0</v>
      </c>
      <c r="F235" s="13">
        <v>0</v>
      </c>
      <c r="G235" s="13">
        <v>0</v>
      </c>
      <c r="H235" s="13">
        <v>0</v>
      </c>
      <c r="I235" s="21">
        <f t="shared" si="11"/>
        <v>0</v>
      </c>
      <c r="J235" s="18">
        <v>18057</v>
      </c>
      <c r="K235" s="14">
        <f t="shared" si="13"/>
        <v>0</v>
      </c>
      <c r="L235" s="6" t="str">
        <f t="shared" si="12"/>
        <v>Silencioso</v>
      </c>
      <c r="M235" s="23"/>
    </row>
    <row r="236" spans="1:13" ht="15.75" x14ac:dyDescent="0.25">
      <c r="A236" s="16">
        <v>167</v>
      </c>
      <c r="B236" s="15">
        <v>311535</v>
      </c>
      <c r="C236" s="56" t="s">
        <v>90</v>
      </c>
      <c r="D236" s="15" t="s">
        <v>202</v>
      </c>
      <c r="E236" s="13">
        <v>0</v>
      </c>
      <c r="F236" s="13">
        <v>0</v>
      </c>
      <c r="G236" s="13">
        <v>0</v>
      </c>
      <c r="H236" s="13">
        <v>0</v>
      </c>
      <c r="I236" s="21">
        <f t="shared" si="11"/>
        <v>0</v>
      </c>
      <c r="J236" s="18">
        <v>5316</v>
      </c>
      <c r="K236" s="14">
        <f t="shared" si="13"/>
        <v>0</v>
      </c>
      <c r="L236" s="6" t="str">
        <f t="shared" si="12"/>
        <v>Silencioso</v>
      </c>
      <c r="M236" s="23"/>
    </row>
    <row r="237" spans="1:13" ht="15.75" x14ac:dyDescent="0.25">
      <c r="A237" s="16">
        <v>168</v>
      </c>
      <c r="B237" s="15">
        <v>311540</v>
      </c>
      <c r="C237" s="56" t="s">
        <v>41</v>
      </c>
      <c r="D237" s="15" t="s">
        <v>203</v>
      </c>
      <c r="E237" s="13">
        <v>0</v>
      </c>
      <c r="F237" s="13">
        <v>0</v>
      </c>
      <c r="G237" s="13">
        <v>0</v>
      </c>
      <c r="H237" s="13">
        <v>0</v>
      </c>
      <c r="I237" s="21">
        <f t="shared" si="11"/>
        <v>0</v>
      </c>
      <c r="J237" s="18">
        <v>3666</v>
      </c>
      <c r="K237" s="14">
        <f t="shared" si="13"/>
        <v>0</v>
      </c>
      <c r="L237" s="6" t="str">
        <f t="shared" si="12"/>
        <v>Silencioso</v>
      </c>
      <c r="M237" s="23"/>
    </row>
    <row r="238" spans="1:13" ht="15.75" x14ac:dyDescent="0.25">
      <c r="A238" s="16">
        <v>169</v>
      </c>
      <c r="B238" s="15">
        <v>311545</v>
      </c>
      <c r="C238" s="56" t="s">
        <v>28</v>
      </c>
      <c r="D238" s="15" t="s">
        <v>204</v>
      </c>
      <c r="E238" s="13">
        <v>0</v>
      </c>
      <c r="F238" s="13">
        <v>0</v>
      </c>
      <c r="G238" s="13">
        <v>0</v>
      </c>
      <c r="H238" s="13">
        <v>0</v>
      </c>
      <c r="I238" s="21">
        <f t="shared" si="11"/>
        <v>0</v>
      </c>
      <c r="J238" s="18">
        <v>6612</v>
      </c>
      <c r="K238" s="14">
        <f t="shared" si="13"/>
        <v>0</v>
      </c>
      <c r="L238" s="6" t="str">
        <f t="shared" si="12"/>
        <v>Silencioso</v>
      </c>
      <c r="M238" s="23"/>
    </row>
    <row r="239" spans="1:13" ht="15.75" x14ac:dyDescent="0.25">
      <c r="A239" s="16">
        <v>172</v>
      </c>
      <c r="B239" s="15">
        <v>311560</v>
      </c>
      <c r="C239" s="56" t="s">
        <v>11</v>
      </c>
      <c r="D239" s="15" t="s">
        <v>207</v>
      </c>
      <c r="E239" s="13">
        <v>0</v>
      </c>
      <c r="F239" s="13">
        <v>0</v>
      </c>
      <c r="G239" s="13">
        <v>0</v>
      </c>
      <c r="H239" s="13">
        <v>0</v>
      </c>
      <c r="I239" s="21">
        <f t="shared" si="11"/>
        <v>0</v>
      </c>
      <c r="J239" s="18">
        <v>1209</v>
      </c>
      <c r="K239" s="14">
        <f t="shared" si="13"/>
        <v>0</v>
      </c>
      <c r="L239" s="6" t="str">
        <f t="shared" si="12"/>
        <v>Silencioso</v>
      </c>
      <c r="M239" s="23"/>
    </row>
    <row r="240" spans="1:13" ht="15.75" x14ac:dyDescent="0.25">
      <c r="A240" s="16">
        <v>173</v>
      </c>
      <c r="B240" s="15">
        <v>311570</v>
      </c>
      <c r="C240" s="56" t="s">
        <v>22</v>
      </c>
      <c r="D240" s="15" t="s">
        <v>208</v>
      </c>
      <c r="E240" s="13">
        <v>0</v>
      </c>
      <c r="F240" s="13">
        <v>0</v>
      </c>
      <c r="G240" s="13">
        <v>0</v>
      </c>
      <c r="H240" s="13">
        <v>0</v>
      </c>
      <c r="I240" s="21">
        <f t="shared" si="11"/>
        <v>0</v>
      </c>
      <c r="J240" s="18">
        <v>7112</v>
      </c>
      <c r="K240" s="14">
        <f t="shared" si="13"/>
        <v>0</v>
      </c>
      <c r="L240" s="6" t="str">
        <f t="shared" si="12"/>
        <v>Silencioso</v>
      </c>
      <c r="M240" s="23"/>
    </row>
    <row r="241" spans="1:13" ht="15.75" x14ac:dyDescent="0.25">
      <c r="A241" s="16">
        <v>174</v>
      </c>
      <c r="B241" s="15">
        <v>311580</v>
      </c>
      <c r="C241" s="56" t="s">
        <v>142</v>
      </c>
      <c r="D241" s="15" t="s">
        <v>209</v>
      </c>
      <c r="E241" s="13">
        <v>0</v>
      </c>
      <c r="F241" s="13">
        <v>0</v>
      </c>
      <c r="G241" s="13">
        <v>0</v>
      </c>
      <c r="H241" s="13">
        <v>0</v>
      </c>
      <c r="I241" s="21">
        <f t="shared" si="11"/>
        <v>0</v>
      </c>
      <c r="J241" s="18">
        <v>10622</v>
      </c>
      <c r="K241" s="14">
        <f t="shared" si="13"/>
        <v>0</v>
      </c>
      <c r="L241" s="6" t="str">
        <f t="shared" si="12"/>
        <v>Silencioso</v>
      </c>
      <c r="M241" s="23"/>
    </row>
    <row r="242" spans="1:13" ht="15.75" x14ac:dyDescent="0.25">
      <c r="A242" s="16">
        <v>175</v>
      </c>
      <c r="B242" s="15">
        <v>311590</v>
      </c>
      <c r="C242" s="56" t="s">
        <v>57</v>
      </c>
      <c r="D242" s="15" t="s">
        <v>210</v>
      </c>
      <c r="E242" s="13">
        <v>0</v>
      </c>
      <c r="F242" s="13">
        <v>0</v>
      </c>
      <c r="G242" s="13">
        <v>0</v>
      </c>
      <c r="H242" s="13">
        <v>0</v>
      </c>
      <c r="I242" s="21">
        <f t="shared" si="11"/>
        <v>0</v>
      </c>
      <c r="J242" s="18">
        <v>3101</v>
      </c>
      <c r="K242" s="14">
        <f t="shared" si="13"/>
        <v>0</v>
      </c>
      <c r="L242" s="6" t="str">
        <f t="shared" si="12"/>
        <v>Silencioso</v>
      </c>
      <c r="M242" s="23"/>
    </row>
    <row r="243" spans="1:13" ht="15.75" x14ac:dyDescent="0.25">
      <c r="A243" s="16">
        <v>176</v>
      </c>
      <c r="B243" s="15">
        <v>311600</v>
      </c>
      <c r="C243" s="56" t="s">
        <v>14</v>
      </c>
      <c r="D243" s="15" t="s">
        <v>211</v>
      </c>
      <c r="E243" s="13">
        <v>0</v>
      </c>
      <c r="F243" s="13">
        <v>0</v>
      </c>
      <c r="G243" s="13">
        <v>0</v>
      </c>
      <c r="H243" s="13">
        <v>0</v>
      </c>
      <c r="I243" s="21">
        <f t="shared" si="11"/>
        <v>0</v>
      </c>
      <c r="J243" s="18">
        <v>5823</v>
      </c>
      <c r="K243" s="14">
        <f t="shared" si="13"/>
        <v>0</v>
      </c>
      <c r="L243" s="6" t="str">
        <f t="shared" si="12"/>
        <v>Silencioso</v>
      </c>
      <c r="M243" s="23"/>
    </row>
    <row r="244" spans="1:13" ht="15.75" x14ac:dyDescent="0.25">
      <c r="A244" s="16">
        <v>177</v>
      </c>
      <c r="B244" s="15">
        <v>311610</v>
      </c>
      <c r="C244" s="56" t="s">
        <v>53</v>
      </c>
      <c r="D244" s="15" t="s">
        <v>212</v>
      </c>
      <c r="E244" s="13">
        <v>0</v>
      </c>
      <c r="F244" s="13">
        <v>0</v>
      </c>
      <c r="G244" s="13">
        <v>0</v>
      </c>
      <c r="H244" s="13">
        <v>0</v>
      </c>
      <c r="I244" s="21">
        <f t="shared" si="11"/>
        <v>0</v>
      </c>
      <c r="J244" s="18">
        <v>15675</v>
      </c>
      <c r="K244" s="14">
        <f t="shared" si="13"/>
        <v>0</v>
      </c>
      <c r="L244" s="6" t="str">
        <f t="shared" si="12"/>
        <v>Silencioso</v>
      </c>
      <c r="M244" s="23"/>
    </row>
    <row r="245" spans="1:13" ht="15.75" x14ac:dyDescent="0.25">
      <c r="A245" s="16">
        <v>178</v>
      </c>
      <c r="B245" s="15">
        <v>311615</v>
      </c>
      <c r="C245" s="56" t="s">
        <v>80</v>
      </c>
      <c r="D245" s="15" t="s">
        <v>213</v>
      </c>
      <c r="E245" s="13">
        <v>0</v>
      </c>
      <c r="F245" s="13">
        <v>0</v>
      </c>
      <c r="G245" s="13">
        <v>0</v>
      </c>
      <c r="H245" s="13">
        <v>0</v>
      </c>
      <c r="I245" s="21">
        <f t="shared" si="11"/>
        <v>0</v>
      </c>
      <c r="J245" s="18">
        <v>12971</v>
      </c>
      <c r="K245" s="14">
        <f t="shared" si="13"/>
        <v>0</v>
      </c>
      <c r="L245" s="6" t="str">
        <f t="shared" si="12"/>
        <v>Silencioso</v>
      </c>
      <c r="M245" s="23"/>
    </row>
    <row r="246" spans="1:13" ht="15.75" x14ac:dyDescent="0.25">
      <c r="A246" s="16">
        <v>179</v>
      </c>
      <c r="B246" s="15">
        <v>311620</v>
      </c>
      <c r="C246" s="56" t="s">
        <v>57</v>
      </c>
      <c r="D246" s="15" t="s">
        <v>214</v>
      </c>
      <c r="E246" s="13">
        <v>0</v>
      </c>
      <c r="F246" s="13">
        <v>0</v>
      </c>
      <c r="G246" s="13">
        <v>0</v>
      </c>
      <c r="H246" s="13">
        <v>0</v>
      </c>
      <c r="I246" s="21">
        <f t="shared" si="11"/>
        <v>0</v>
      </c>
      <c r="J246" s="18">
        <v>2789</v>
      </c>
      <c r="K246" s="14">
        <f t="shared" si="13"/>
        <v>0</v>
      </c>
      <c r="L246" s="6" t="str">
        <f t="shared" si="12"/>
        <v>Silencioso</v>
      </c>
      <c r="M246" s="23"/>
    </row>
    <row r="247" spans="1:13" ht="15.75" x14ac:dyDescent="0.25">
      <c r="A247" s="16">
        <v>180</v>
      </c>
      <c r="B247" s="15">
        <v>311630</v>
      </c>
      <c r="C247" s="56" t="s">
        <v>41</v>
      </c>
      <c r="D247" s="15" t="s">
        <v>215</v>
      </c>
      <c r="E247" s="13">
        <v>0</v>
      </c>
      <c r="F247" s="13">
        <v>0</v>
      </c>
      <c r="G247" s="13">
        <v>0</v>
      </c>
      <c r="H247" s="13">
        <v>0</v>
      </c>
      <c r="I247" s="21">
        <f t="shared" si="11"/>
        <v>0</v>
      </c>
      <c r="J247" s="18">
        <v>6868</v>
      </c>
      <c r="K247" s="14">
        <f t="shared" si="13"/>
        <v>0</v>
      </c>
      <c r="L247" s="6" t="str">
        <f t="shared" si="12"/>
        <v>Silencioso</v>
      </c>
      <c r="M247" s="23"/>
    </row>
    <row r="248" spans="1:13" ht="15.75" x14ac:dyDescent="0.25">
      <c r="A248" s="16">
        <v>181</v>
      </c>
      <c r="B248" s="15">
        <v>311640</v>
      </c>
      <c r="C248" s="56" t="s">
        <v>45</v>
      </c>
      <c r="D248" s="15" t="s">
        <v>216</v>
      </c>
      <c r="E248" s="13">
        <v>0</v>
      </c>
      <c r="F248" s="13">
        <v>0</v>
      </c>
      <c r="G248" s="13">
        <v>0</v>
      </c>
      <c r="H248" s="13">
        <v>0</v>
      </c>
      <c r="I248" s="21">
        <f t="shared" si="11"/>
        <v>0</v>
      </c>
      <c r="J248" s="18">
        <v>4847</v>
      </c>
      <c r="K248" s="14">
        <f t="shared" si="13"/>
        <v>0</v>
      </c>
      <c r="L248" s="6" t="str">
        <f t="shared" si="12"/>
        <v>Silencioso</v>
      </c>
      <c r="M248" s="23"/>
    </row>
    <row r="249" spans="1:13" ht="15.75" x14ac:dyDescent="0.25">
      <c r="A249" s="16">
        <v>182</v>
      </c>
      <c r="B249" s="15">
        <v>311650</v>
      </c>
      <c r="C249" s="56" t="s">
        <v>102</v>
      </c>
      <c r="D249" s="15" t="s">
        <v>217</v>
      </c>
      <c r="E249" s="13">
        <v>0</v>
      </c>
      <c r="F249" s="13">
        <v>0</v>
      </c>
      <c r="G249" s="13">
        <v>0</v>
      </c>
      <c r="H249" s="13">
        <v>0</v>
      </c>
      <c r="I249" s="21">
        <f t="shared" si="11"/>
        <v>0</v>
      </c>
      <c r="J249" s="18">
        <v>7819</v>
      </c>
      <c r="K249" s="14">
        <f t="shared" si="13"/>
        <v>0</v>
      </c>
      <c r="L249" s="6" t="str">
        <f t="shared" si="12"/>
        <v>Silencioso</v>
      </c>
      <c r="M249" s="23"/>
    </row>
    <row r="250" spans="1:13" ht="15.75" x14ac:dyDescent="0.25">
      <c r="A250" s="16">
        <v>183</v>
      </c>
      <c r="B250" s="15">
        <v>311660</v>
      </c>
      <c r="C250" s="56" t="s">
        <v>26</v>
      </c>
      <c r="D250" s="15" t="s">
        <v>218</v>
      </c>
      <c r="E250" s="13">
        <v>0</v>
      </c>
      <c r="F250" s="13">
        <v>0</v>
      </c>
      <c r="G250" s="13">
        <v>0</v>
      </c>
      <c r="H250" s="13">
        <v>0</v>
      </c>
      <c r="I250" s="21">
        <f t="shared" si="11"/>
        <v>0</v>
      </c>
      <c r="J250" s="18">
        <v>28287</v>
      </c>
      <c r="K250" s="14">
        <f t="shared" si="13"/>
        <v>0</v>
      </c>
      <c r="L250" s="6" t="str">
        <f t="shared" si="12"/>
        <v>Silencioso</v>
      </c>
      <c r="M250" s="23"/>
    </row>
    <row r="251" spans="1:13" ht="15.75" x14ac:dyDescent="0.25">
      <c r="A251" s="16">
        <v>184</v>
      </c>
      <c r="B251" s="15">
        <v>311670</v>
      </c>
      <c r="C251" s="56" t="s">
        <v>62</v>
      </c>
      <c r="D251" s="15" t="s">
        <v>219</v>
      </c>
      <c r="E251" s="13">
        <v>0</v>
      </c>
      <c r="F251" s="13">
        <v>0</v>
      </c>
      <c r="G251" s="13">
        <v>0</v>
      </c>
      <c r="H251" s="13">
        <v>0</v>
      </c>
      <c r="I251" s="21">
        <f t="shared" si="11"/>
        <v>0</v>
      </c>
      <c r="J251" s="18">
        <v>7559</v>
      </c>
      <c r="K251" s="14">
        <f t="shared" si="13"/>
        <v>0</v>
      </c>
      <c r="L251" s="6" t="str">
        <f t="shared" si="12"/>
        <v>Silencioso</v>
      </c>
      <c r="M251" s="23"/>
    </row>
    <row r="252" spans="1:13" ht="15.75" x14ac:dyDescent="0.25">
      <c r="A252" s="16">
        <v>185</v>
      </c>
      <c r="B252" s="15">
        <v>311680</v>
      </c>
      <c r="C252" s="56" t="s">
        <v>53</v>
      </c>
      <c r="D252" s="15" t="s">
        <v>220</v>
      </c>
      <c r="E252" s="13">
        <v>0</v>
      </c>
      <c r="F252" s="13">
        <v>0</v>
      </c>
      <c r="G252" s="13">
        <v>0</v>
      </c>
      <c r="H252" s="13">
        <v>0</v>
      </c>
      <c r="I252" s="21">
        <f t="shared" si="11"/>
        <v>0</v>
      </c>
      <c r="J252" s="18">
        <v>9146</v>
      </c>
      <c r="K252" s="14">
        <f t="shared" si="13"/>
        <v>0</v>
      </c>
      <c r="L252" s="6" t="str">
        <f t="shared" si="12"/>
        <v>Silencioso</v>
      </c>
      <c r="M252" s="23"/>
    </row>
    <row r="253" spans="1:13" ht="15.75" x14ac:dyDescent="0.25">
      <c r="A253" s="16">
        <v>186</v>
      </c>
      <c r="B253" s="15">
        <v>311690</v>
      </c>
      <c r="C253" s="56" t="s">
        <v>24</v>
      </c>
      <c r="D253" s="15" t="s">
        <v>221</v>
      </c>
      <c r="E253" s="13">
        <v>0</v>
      </c>
      <c r="F253" s="13">
        <v>0</v>
      </c>
      <c r="G253" s="13">
        <v>0</v>
      </c>
      <c r="H253" s="13">
        <v>0</v>
      </c>
      <c r="I253" s="21">
        <f t="shared" si="11"/>
        <v>0</v>
      </c>
      <c r="J253" s="18">
        <v>3138</v>
      </c>
      <c r="K253" s="14">
        <f t="shared" si="13"/>
        <v>0</v>
      </c>
      <c r="L253" s="6" t="str">
        <f t="shared" si="12"/>
        <v>Silencioso</v>
      </c>
      <c r="M253" s="23"/>
    </row>
    <row r="254" spans="1:13" ht="15.75" x14ac:dyDescent="0.25">
      <c r="A254" s="16">
        <v>187</v>
      </c>
      <c r="B254" s="15">
        <v>311700</v>
      </c>
      <c r="C254" s="56" t="s">
        <v>30</v>
      </c>
      <c r="D254" s="15" t="s">
        <v>222</v>
      </c>
      <c r="E254" s="13">
        <v>0</v>
      </c>
      <c r="F254" s="13">
        <v>0</v>
      </c>
      <c r="G254" s="13">
        <v>0</v>
      </c>
      <c r="H254" s="13">
        <v>0</v>
      </c>
      <c r="I254" s="21">
        <f t="shared" si="11"/>
        <v>0</v>
      </c>
      <c r="J254" s="18">
        <v>7599</v>
      </c>
      <c r="K254" s="14">
        <f t="shared" si="13"/>
        <v>0</v>
      </c>
      <c r="L254" s="6" t="str">
        <f t="shared" si="12"/>
        <v>Silencioso</v>
      </c>
      <c r="M254" s="23"/>
    </row>
    <row r="255" spans="1:13" ht="15.75" x14ac:dyDescent="0.25">
      <c r="A255" s="16">
        <v>188</v>
      </c>
      <c r="B255" s="15">
        <v>311710</v>
      </c>
      <c r="C255" s="56" t="s">
        <v>40</v>
      </c>
      <c r="D255" s="15" t="s">
        <v>223</v>
      </c>
      <c r="E255" s="13">
        <v>0</v>
      </c>
      <c r="F255" s="13">
        <v>0</v>
      </c>
      <c r="G255" s="13">
        <v>0</v>
      </c>
      <c r="H255" s="13">
        <v>0</v>
      </c>
      <c r="I255" s="21">
        <f t="shared" si="11"/>
        <v>0</v>
      </c>
      <c r="J255" s="18">
        <v>10374</v>
      </c>
      <c r="K255" s="14">
        <f t="shared" si="13"/>
        <v>0</v>
      </c>
      <c r="L255" s="6" t="str">
        <f t="shared" si="12"/>
        <v>Silencioso</v>
      </c>
      <c r="M255" s="23"/>
    </row>
    <row r="256" spans="1:13" ht="15.75" x14ac:dyDescent="0.25">
      <c r="A256" s="16">
        <v>189</v>
      </c>
      <c r="B256" s="15">
        <v>311520</v>
      </c>
      <c r="C256" s="56" t="s">
        <v>94</v>
      </c>
      <c r="D256" s="15" t="s">
        <v>224</v>
      </c>
      <c r="E256" s="13">
        <v>0</v>
      </c>
      <c r="F256" s="13">
        <v>0</v>
      </c>
      <c r="G256" s="13">
        <v>0</v>
      </c>
      <c r="H256" s="13">
        <v>0</v>
      </c>
      <c r="I256" s="21">
        <f t="shared" si="11"/>
        <v>0</v>
      </c>
      <c r="J256" s="18">
        <v>4050</v>
      </c>
      <c r="K256" s="14">
        <f t="shared" si="13"/>
        <v>0</v>
      </c>
      <c r="L256" s="6" t="str">
        <f t="shared" si="12"/>
        <v>Silencioso</v>
      </c>
      <c r="M256" s="23"/>
    </row>
    <row r="257" spans="1:13" ht="15.75" x14ac:dyDescent="0.25">
      <c r="A257" s="16">
        <v>190</v>
      </c>
      <c r="B257" s="15">
        <v>311730</v>
      </c>
      <c r="C257" s="56" t="s">
        <v>24</v>
      </c>
      <c r="D257" s="15" t="s">
        <v>225</v>
      </c>
      <c r="E257" s="13">
        <v>0</v>
      </c>
      <c r="F257" s="13">
        <v>0</v>
      </c>
      <c r="G257" s="13">
        <v>0</v>
      </c>
      <c r="H257" s="13">
        <v>0</v>
      </c>
      <c r="I257" s="21">
        <f t="shared" si="11"/>
        <v>0</v>
      </c>
      <c r="J257" s="18">
        <v>26818</v>
      </c>
      <c r="K257" s="14">
        <f t="shared" si="13"/>
        <v>0</v>
      </c>
      <c r="L257" s="6" t="str">
        <f t="shared" si="12"/>
        <v>Silencioso</v>
      </c>
      <c r="M257" s="23"/>
    </row>
    <row r="258" spans="1:13" ht="15.75" x14ac:dyDescent="0.25">
      <c r="A258" s="16">
        <v>191</v>
      </c>
      <c r="B258" s="15">
        <v>311720</v>
      </c>
      <c r="C258" s="56" t="s">
        <v>36</v>
      </c>
      <c r="D258" s="15" t="s">
        <v>226</v>
      </c>
      <c r="E258" s="13">
        <v>0</v>
      </c>
      <c r="F258" s="13">
        <v>0</v>
      </c>
      <c r="G258" s="13">
        <v>0</v>
      </c>
      <c r="H258" s="13">
        <v>0</v>
      </c>
      <c r="I258" s="21">
        <f t="shared" si="11"/>
        <v>0</v>
      </c>
      <c r="J258" s="18">
        <v>2858</v>
      </c>
      <c r="K258" s="14">
        <f t="shared" si="13"/>
        <v>0</v>
      </c>
      <c r="L258" s="6" t="str">
        <f t="shared" si="12"/>
        <v>Silencioso</v>
      </c>
      <c r="M258" s="23"/>
    </row>
    <row r="259" spans="1:13" ht="15.75" x14ac:dyDescent="0.25">
      <c r="A259" s="16">
        <v>192</v>
      </c>
      <c r="B259" s="15">
        <v>311740</v>
      </c>
      <c r="C259" s="56" t="s">
        <v>14</v>
      </c>
      <c r="D259" s="15" t="s">
        <v>227</v>
      </c>
      <c r="E259" s="13">
        <v>0</v>
      </c>
      <c r="F259" s="13">
        <v>0</v>
      </c>
      <c r="G259" s="13">
        <v>0</v>
      </c>
      <c r="H259" s="13">
        <v>0</v>
      </c>
      <c r="I259" s="21">
        <f t="shared" si="11"/>
        <v>0</v>
      </c>
      <c r="J259" s="18">
        <v>4644</v>
      </c>
      <c r="K259" s="14">
        <f t="shared" si="13"/>
        <v>0</v>
      </c>
      <c r="L259" s="6" t="str">
        <f t="shared" si="12"/>
        <v>Silencioso</v>
      </c>
      <c r="M259" s="23"/>
    </row>
    <row r="260" spans="1:13" ht="15.75" x14ac:dyDescent="0.25">
      <c r="A260" s="16">
        <v>194</v>
      </c>
      <c r="B260" s="15">
        <v>311760</v>
      </c>
      <c r="C260" s="56" t="s">
        <v>26</v>
      </c>
      <c r="D260" s="15" t="s">
        <v>229</v>
      </c>
      <c r="E260" s="13">
        <v>0</v>
      </c>
      <c r="F260" s="13">
        <v>0</v>
      </c>
      <c r="G260" s="13">
        <v>0</v>
      </c>
      <c r="H260" s="13">
        <v>0</v>
      </c>
      <c r="I260" s="21">
        <f t="shared" si="11"/>
        <v>0</v>
      </c>
      <c r="J260" s="18">
        <v>5515</v>
      </c>
      <c r="K260" s="14">
        <f t="shared" si="13"/>
        <v>0</v>
      </c>
      <c r="L260" s="6" t="str">
        <f t="shared" si="12"/>
        <v>Silencioso</v>
      </c>
      <c r="M260" s="23"/>
    </row>
    <row r="261" spans="1:13" ht="15.75" x14ac:dyDescent="0.25">
      <c r="A261" s="16">
        <v>195</v>
      </c>
      <c r="B261" s="15">
        <v>311770</v>
      </c>
      <c r="C261" s="56" t="s">
        <v>33</v>
      </c>
      <c r="D261" s="15" t="s">
        <v>230</v>
      </c>
      <c r="E261" s="13">
        <v>0</v>
      </c>
      <c r="F261" s="13">
        <v>0</v>
      </c>
      <c r="G261" s="13">
        <v>0</v>
      </c>
      <c r="H261" s="13">
        <v>0</v>
      </c>
      <c r="I261" s="21">
        <f t="shared" ref="I261:I324" si="14">E261+F261+G261+H261</f>
        <v>0</v>
      </c>
      <c r="J261" s="18">
        <v>13724</v>
      </c>
      <c r="K261" s="14">
        <f t="shared" si="13"/>
        <v>0</v>
      </c>
      <c r="L261" s="6" t="str">
        <f t="shared" ref="L261:L324" si="15">IF(K261=0,"Silencioso",IF(AND(K261&gt;0,K261&lt;100),"Baixa",IF(AND(K261&gt;=100,K261&lt;300),"Média",IF(K261&gt;=300,"Alta","Avaliar"))))</f>
        <v>Silencioso</v>
      </c>
      <c r="M261" s="23"/>
    </row>
    <row r="262" spans="1:13" ht="15.75" x14ac:dyDescent="0.25">
      <c r="A262" s="16">
        <v>196</v>
      </c>
      <c r="B262" s="15">
        <v>311780</v>
      </c>
      <c r="C262" s="56" t="s">
        <v>36</v>
      </c>
      <c r="D262" s="15" t="s">
        <v>231</v>
      </c>
      <c r="E262" s="13">
        <v>0</v>
      </c>
      <c r="F262" s="13">
        <v>0</v>
      </c>
      <c r="G262" s="13">
        <v>0</v>
      </c>
      <c r="H262" s="13">
        <v>0</v>
      </c>
      <c r="I262" s="21">
        <f t="shared" si="14"/>
        <v>0</v>
      </c>
      <c r="J262" s="18">
        <v>11467</v>
      </c>
      <c r="K262" s="14">
        <f t="shared" si="13"/>
        <v>0</v>
      </c>
      <c r="L262" s="6" t="str">
        <f t="shared" si="15"/>
        <v>Silencioso</v>
      </c>
      <c r="M262" s="23"/>
    </row>
    <row r="263" spans="1:13" ht="15.75" x14ac:dyDescent="0.25">
      <c r="A263" s="16">
        <v>197</v>
      </c>
      <c r="B263" s="15">
        <v>311783</v>
      </c>
      <c r="C263" s="56" t="s">
        <v>121</v>
      </c>
      <c r="D263" s="15" t="s">
        <v>232</v>
      </c>
      <c r="E263" s="13">
        <v>0</v>
      </c>
      <c r="F263" s="13">
        <v>0</v>
      </c>
      <c r="G263" s="13">
        <v>0</v>
      </c>
      <c r="H263" s="13">
        <v>0</v>
      </c>
      <c r="I263" s="21">
        <f t="shared" si="14"/>
        <v>0</v>
      </c>
      <c r="J263" s="18">
        <v>7624</v>
      </c>
      <c r="K263" s="14">
        <f t="shared" si="13"/>
        <v>0</v>
      </c>
      <c r="L263" s="6" t="str">
        <f t="shared" si="15"/>
        <v>Silencioso</v>
      </c>
      <c r="M263" s="23"/>
    </row>
    <row r="264" spans="1:13" ht="15.75" x14ac:dyDescent="0.25">
      <c r="A264" s="16">
        <v>198</v>
      </c>
      <c r="B264" s="15">
        <v>311787</v>
      </c>
      <c r="C264" s="56" t="s">
        <v>98</v>
      </c>
      <c r="D264" s="15" t="s">
        <v>233</v>
      </c>
      <c r="E264" s="13">
        <v>0</v>
      </c>
      <c r="F264" s="13">
        <v>0</v>
      </c>
      <c r="G264" s="13">
        <v>0</v>
      </c>
      <c r="H264" s="13">
        <v>0</v>
      </c>
      <c r="I264" s="21">
        <f t="shared" si="14"/>
        <v>0</v>
      </c>
      <c r="J264" s="18">
        <v>6608</v>
      </c>
      <c r="K264" s="14">
        <f t="shared" si="13"/>
        <v>0</v>
      </c>
      <c r="L264" s="6" t="str">
        <f t="shared" si="15"/>
        <v>Silencioso</v>
      </c>
      <c r="M264" s="23"/>
    </row>
    <row r="265" spans="1:13" ht="15.75" x14ac:dyDescent="0.25">
      <c r="A265" s="16">
        <v>199</v>
      </c>
      <c r="B265" s="15">
        <v>311790</v>
      </c>
      <c r="C265" s="56" t="s">
        <v>36</v>
      </c>
      <c r="D265" s="15" t="s">
        <v>234</v>
      </c>
      <c r="E265" s="13">
        <v>0</v>
      </c>
      <c r="F265" s="13">
        <v>0</v>
      </c>
      <c r="G265" s="13">
        <v>0</v>
      </c>
      <c r="H265" s="13">
        <v>0</v>
      </c>
      <c r="I265" s="21">
        <f t="shared" si="14"/>
        <v>0</v>
      </c>
      <c r="J265" s="18">
        <v>11706</v>
      </c>
      <c r="K265" s="14">
        <f t="shared" si="13"/>
        <v>0</v>
      </c>
      <c r="L265" s="6" t="str">
        <f t="shared" si="15"/>
        <v>Silencioso</v>
      </c>
      <c r="M265" s="23"/>
    </row>
    <row r="266" spans="1:13" ht="15.75" x14ac:dyDescent="0.25">
      <c r="A266" s="16">
        <v>200</v>
      </c>
      <c r="B266" s="15">
        <v>311800</v>
      </c>
      <c r="C266" s="56" t="s">
        <v>41</v>
      </c>
      <c r="D266" s="15" t="s">
        <v>235</v>
      </c>
      <c r="E266" s="13">
        <v>0</v>
      </c>
      <c r="F266" s="13">
        <v>0</v>
      </c>
      <c r="G266" s="13">
        <v>0</v>
      </c>
      <c r="H266" s="13">
        <v>0</v>
      </c>
      <c r="I266" s="21">
        <f t="shared" si="14"/>
        <v>0</v>
      </c>
      <c r="J266" s="18">
        <v>53843</v>
      </c>
      <c r="K266" s="14">
        <f t="shared" si="13"/>
        <v>0</v>
      </c>
      <c r="L266" s="6" t="str">
        <f t="shared" si="15"/>
        <v>Silencioso</v>
      </c>
      <c r="M266" s="23"/>
    </row>
    <row r="267" spans="1:13" ht="15.75" x14ac:dyDescent="0.25">
      <c r="A267" s="16">
        <v>201</v>
      </c>
      <c r="B267" s="15">
        <v>311810</v>
      </c>
      <c r="C267" s="56" t="s">
        <v>53</v>
      </c>
      <c r="D267" s="15" t="s">
        <v>236</v>
      </c>
      <c r="E267" s="13">
        <v>0</v>
      </c>
      <c r="F267" s="13">
        <v>0</v>
      </c>
      <c r="G267" s="13">
        <v>0</v>
      </c>
      <c r="H267" s="13">
        <v>0</v>
      </c>
      <c r="I267" s="21">
        <f t="shared" si="14"/>
        <v>0</v>
      </c>
      <c r="J267" s="18">
        <v>5134</v>
      </c>
      <c r="K267" s="14">
        <f t="shared" si="13"/>
        <v>0</v>
      </c>
      <c r="L267" s="6" t="str">
        <f t="shared" si="15"/>
        <v>Silencioso</v>
      </c>
      <c r="M267" s="23"/>
    </row>
    <row r="268" spans="1:13" ht="15.75" x14ac:dyDescent="0.25">
      <c r="A268" s="16">
        <v>202</v>
      </c>
      <c r="B268" s="15">
        <v>311820</v>
      </c>
      <c r="C268" s="56" t="s">
        <v>24</v>
      </c>
      <c r="D268" s="15" t="s">
        <v>237</v>
      </c>
      <c r="E268" s="13">
        <v>0</v>
      </c>
      <c r="F268" s="13">
        <v>0</v>
      </c>
      <c r="G268" s="13">
        <v>0</v>
      </c>
      <c r="H268" s="13">
        <v>0</v>
      </c>
      <c r="I268" s="21">
        <f t="shared" si="14"/>
        <v>0</v>
      </c>
      <c r="J268" s="18">
        <v>6960</v>
      </c>
      <c r="K268" s="14">
        <f t="shared" si="13"/>
        <v>0</v>
      </c>
      <c r="L268" s="6" t="str">
        <f t="shared" si="15"/>
        <v>Silencioso</v>
      </c>
      <c r="M268" s="23"/>
    </row>
    <row r="269" spans="1:13" ht="15.75" x14ac:dyDescent="0.25">
      <c r="A269" s="16">
        <v>203</v>
      </c>
      <c r="B269" s="15">
        <v>311830</v>
      </c>
      <c r="C269" s="56" t="s">
        <v>41</v>
      </c>
      <c r="D269" s="15" t="s">
        <v>238</v>
      </c>
      <c r="E269" s="13">
        <v>0</v>
      </c>
      <c r="F269" s="13">
        <v>0</v>
      </c>
      <c r="G269" s="13">
        <v>0</v>
      </c>
      <c r="H269" s="13">
        <v>0</v>
      </c>
      <c r="I269" s="21">
        <f t="shared" si="14"/>
        <v>0</v>
      </c>
      <c r="J269" s="18">
        <v>127369</v>
      </c>
      <c r="K269" s="14">
        <f t="shared" si="13"/>
        <v>0</v>
      </c>
      <c r="L269" s="6" t="str">
        <f t="shared" si="15"/>
        <v>Silencioso</v>
      </c>
      <c r="M269" s="23"/>
    </row>
    <row r="270" spans="1:13" ht="15.75" x14ac:dyDescent="0.25">
      <c r="A270" s="16">
        <v>204</v>
      </c>
      <c r="B270" s="15">
        <v>311840</v>
      </c>
      <c r="C270" s="56" t="s">
        <v>22</v>
      </c>
      <c r="D270" s="15" t="s">
        <v>239</v>
      </c>
      <c r="E270" s="13">
        <v>0</v>
      </c>
      <c r="F270" s="13">
        <v>0</v>
      </c>
      <c r="G270" s="13">
        <v>0</v>
      </c>
      <c r="H270" s="13">
        <v>0</v>
      </c>
      <c r="I270" s="21">
        <f t="shared" si="14"/>
        <v>0</v>
      </c>
      <c r="J270" s="18">
        <v>23240</v>
      </c>
      <c r="K270" s="14">
        <f t="shared" si="13"/>
        <v>0</v>
      </c>
      <c r="L270" s="6" t="str">
        <f t="shared" si="15"/>
        <v>Silencioso</v>
      </c>
      <c r="M270" s="23"/>
    </row>
    <row r="271" spans="1:13" ht="15.75" x14ac:dyDescent="0.25">
      <c r="A271" s="16">
        <v>205</v>
      </c>
      <c r="B271" s="15">
        <v>311850</v>
      </c>
      <c r="C271" s="56" t="s">
        <v>36</v>
      </c>
      <c r="D271" s="15" t="s">
        <v>240</v>
      </c>
      <c r="E271" s="13">
        <v>0</v>
      </c>
      <c r="F271" s="13">
        <v>0</v>
      </c>
      <c r="G271" s="13">
        <v>0</v>
      </c>
      <c r="H271" s="13">
        <v>0</v>
      </c>
      <c r="I271" s="21">
        <f t="shared" si="14"/>
        <v>0</v>
      </c>
      <c r="J271" s="18">
        <v>1810</v>
      </c>
      <c r="K271" s="14">
        <f t="shared" si="13"/>
        <v>0</v>
      </c>
      <c r="L271" s="6" t="str">
        <f t="shared" si="15"/>
        <v>Silencioso</v>
      </c>
      <c r="M271" s="23"/>
    </row>
    <row r="272" spans="1:13" ht="15.75" x14ac:dyDescent="0.25">
      <c r="A272" s="16">
        <v>207</v>
      </c>
      <c r="B272" s="15">
        <v>311870</v>
      </c>
      <c r="C272" s="56" t="s">
        <v>33</v>
      </c>
      <c r="D272" s="15" t="s">
        <v>242</v>
      </c>
      <c r="E272" s="13">
        <v>0</v>
      </c>
      <c r="F272" s="13">
        <v>0</v>
      </c>
      <c r="G272" s="13">
        <v>0</v>
      </c>
      <c r="H272" s="13">
        <v>0</v>
      </c>
      <c r="I272" s="21">
        <f t="shared" si="14"/>
        <v>0</v>
      </c>
      <c r="J272" s="18">
        <v>9432</v>
      </c>
      <c r="K272" s="14">
        <f t="shared" si="13"/>
        <v>0</v>
      </c>
      <c r="L272" s="6" t="str">
        <f t="shared" si="15"/>
        <v>Silencioso</v>
      </c>
      <c r="M272" s="23"/>
    </row>
    <row r="273" spans="1:13" ht="15.75" x14ac:dyDescent="0.25">
      <c r="A273" s="16">
        <v>208</v>
      </c>
      <c r="B273" s="15">
        <v>311880</v>
      </c>
      <c r="C273" s="56" t="s">
        <v>102</v>
      </c>
      <c r="D273" s="15" t="s">
        <v>243</v>
      </c>
      <c r="E273" s="13">
        <v>0</v>
      </c>
      <c r="F273" s="13">
        <v>0</v>
      </c>
      <c r="G273" s="13">
        <v>0</v>
      </c>
      <c r="H273" s="13">
        <v>0</v>
      </c>
      <c r="I273" s="21">
        <f t="shared" si="14"/>
        <v>0</v>
      </c>
      <c r="J273" s="18">
        <v>27052</v>
      </c>
      <c r="K273" s="14">
        <f t="shared" si="13"/>
        <v>0</v>
      </c>
      <c r="L273" s="6" t="str">
        <f t="shared" si="15"/>
        <v>Silencioso</v>
      </c>
      <c r="M273" s="23"/>
    </row>
    <row r="274" spans="1:13" ht="15.75" x14ac:dyDescent="0.25">
      <c r="A274" s="16">
        <v>209</v>
      </c>
      <c r="B274" s="15">
        <v>311890</v>
      </c>
      <c r="C274" s="56" t="s">
        <v>11</v>
      </c>
      <c r="D274" s="15" t="s">
        <v>244</v>
      </c>
      <c r="E274" s="13">
        <v>0</v>
      </c>
      <c r="F274" s="13">
        <v>0</v>
      </c>
      <c r="G274" s="13">
        <v>0</v>
      </c>
      <c r="H274" s="13">
        <v>0</v>
      </c>
      <c r="I274" s="21">
        <f t="shared" si="14"/>
        <v>0</v>
      </c>
      <c r="J274" s="18">
        <v>9029</v>
      </c>
      <c r="K274" s="14">
        <f t="shared" si="13"/>
        <v>0</v>
      </c>
      <c r="L274" s="6" t="str">
        <f t="shared" si="15"/>
        <v>Silencioso</v>
      </c>
      <c r="M274" s="23"/>
    </row>
    <row r="275" spans="1:13" ht="15.75" x14ac:dyDescent="0.25">
      <c r="A275" s="16">
        <v>210</v>
      </c>
      <c r="B275" s="15">
        <v>311900</v>
      </c>
      <c r="C275" s="56" t="s">
        <v>33</v>
      </c>
      <c r="D275" s="15" t="s">
        <v>245</v>
      </c>
      <c r="E275" s="13">
        <v>0</v>
      </c>
      <c r="F275" s="13">
        <v>0</v>
      </c>
      <c r="G275" s="13">
        <v>0</v>
      </c>
      <c r="H275" s="13">
        <v>0</v>
      </c>
      <c r="I275" s="21">
        <f t="shared" si="14"/>
        <v>0</v>
      </c>
      <c r="J275" s="18">
        <v>3587</v>
      </c>
      <c r="K275" s="14">
        <f t="shared" si="13"/>
        <v>0</v>
      </c>
      <c r="L275" s="6" t="str">
        <f t="shared" si="15"/>
        <v>Silencioso</v>
      </c>
      <c r="M275" s="23"/>
    </row>
    <row r="276" spans="1:13" ht="15.75" x14ac:dyDescent="0.25">
      <c r="A276" s="16">
        <v>211</v>
      </c>
      <c r="B276" s="15">
        <v>311910</v>
      </c>
      <c r="C276" s="56" t="s">
        <v>11</v>
      </c>
      <c r="D276" s="15" t="s">
        <v>246</v>
      </c>
      <c r="E276" s="13">
        <v>0</v>
      </c>
      <c r="F276" s="13">
        <v>0</v>
      </c>
      <c r="G276" s="13">
        <v>0</v>
      </c>
      <c r="H276" s="13">
        <v>0</v>
      </c>
      <c r="I276" s="21">
        <f t="shared" si="14"/>
        <v>0</v>
      </c>
      <c r="J276" s="18">
        <v>24384</v>
      </c>
      <c r="K276" s="14">
        <f t="shared" si="13"/>
        <v>0</v>
      </c>
      <c r="L276" s="6" t="str">
        <f t="shared" si="15"/>
        <v>Silencioso</v>
      </c>
      <c r="M276" s="23"/>
    </row>
    <row r="277" spans="1:13" ht="15.75" x14ac:dyDescent="0.25">
      <c r="A277" s="16">
        <v>212</v>
      </c>
      <c r="B277" s="15">
        <v>311920</v>
      </c>
      <c r="C277" s="56" t="s">
        <v>22</v>
      </c>
      <c r="D277" s="15" t="s">
        <v>247</v>
      </c>
      <c r="E277" s="13">
        <v>0</v>
      </c>
      <c r="F277" s="13">
        <v>0</v>
      </c>
      <c r="G277" s="13">
        <v>0</v>
      </c>
      <c r="H277" s="13">
        <v>0</v>
      </c>
      <c r="I277" s="21">
        <f t="shared" si="14"/>
        <v>0</v>
      </c>
      <c r="J277" s="18">
        <v>10339</v>
      </c>
      <c r="K277" s="14">
        <f t="shared" si="13"/>
        <v>0</v>
      </c>
      <c r="L277" s="6" t="str">
        <f t="shared" si="15"/>
        <v>Silencioso</v>
      </c>
      <c r="M277" s="23"/>
    </row>
    <row r="278" spans="1:13" ht="15.75" x14ac:dyDescent="0.25">
      <c r="A278" s="16">
        <v>215</v>
      </c>
      <c r="B278" s="15">
        <v>311950</v>
      </c>
      <c r="C278" s="56" t="s">
        <v>53</v>
      </c>
      <c r="D278" s="15" t="s">
        <v>249</v>
      </c>
      <c r="E278" s="13">
        <v>0</v>
      </c>
      <c r="F278" s="13">
        <v>0</v>
      </c>
      <c r="G278" s="13">
        <v>0</v>
      </c>
      <c r="H278" s="13">
        <v>0</v>
      </c>
      <c r="I278" s="21">
        <f t="shared" si="14"/>
        <v>0</v>
      </c>
      <c r="J278" s="18">
        <v>9411</v>
      </c>
      <c r="K278" s="14">
        <f t="shared" si="13"/>
        <v>0</v>
      </c>
      <c r="L278" s="6" t="str">
        <f t="shared" si="15"/>
        <v>Silencioso</v>
      </c>
      <c r="M278" s="23"/>
    </row>
    <row r="279" spans="1:13" ht="15.75" x14ac:dyDescent="0.25">
      <c r="A279" s="16">
        <v>216</v>
      </c>
      <c r="B279" s="15">
        <v>311960</v>
      </c>
      <c r="C279" s="56" t="s">
        <v>57</v>
      </c>
      <c r="D279" s="15" t="s">
        <v>250</v>
      </c>
      <c r="E279" s="13">
        <v>0</v>
      </c>
      <c r="F279" s="13">
        <v>0</v>
      </c>
      <c r="G279" s="13">
        <v>0</v>
      </c>
      <c r="H279" s="13">
        <v>0</v>
      </c>
      <c r="I279" s="21">
        <f t="shared" si="14"/>
        <v>0</v>
      </c>
      <c r="J279" s="18">
        <v>3125</v>
      </c>
      <c r="K279" s="14">
        <f t="shared" si="13"/>
        <v>0</v>
      </c>
      <c r="L279" s="6" t="str">
        <f t="shared" si="15"/>
        <v>Silencioso</v>
      </c>
      <c r="M279" s="23"/>
    </row>
    <row r="280" spans="1:13" ht="15.75" x14ac:dyDescent="0.25">
      <c r="A280" s="16">
        <v>217</v>
      </c>
      <c r="B280" s="15">
        <v>311970</v>
      </c>
      <c r="C280" s="56" t="s">
        <v>94</v>
      </c>
      <c r="D280" s="15" t="s">
        <v>251</v>
      </c>
      <c r="E280" s="13">
        <v>0</v>
      </c>
      <c r="F280" s="13">
        <v>0</v>
      </c>
      <c r="G280" s="13">
        <v>0</v>
      </c>
      <c r="H280" s="13">
        <v>0</v>
      </c>
      <c r="I280" s="21">
        <f t="shared" si="14"/>
        <v>0</v>
      </c>
      <c r="J280" s="18">
        <v>3471</v>
      </c>
      <c r="K280" s="14">
        <f t="shared" ref="K280:K343" si="16">I280/J280*100000</f>
        <v>0</v>
      </c>
      <c r="L280" s="6" t="str">
        <f t="shared" si="15"/>
        <v>Silencioso</v>
      </c>
      <c r="M280" s="23"/>
    </row>
    <row r="281" spans="1:13" ht="15.75" x14ac:dyDescent="0.25">
      <c r="A281" s="16">
        <v>218</v>
      </c>
      <c r="B281" s="15">
        <v>311980</v>
      </c>
      <c r="C281" s="56" t="s">
        <v>26</v>
      </c>
      <c r="D281" s="15" t="s">
        <v>252</v>
      </c>
      <c r="E281" s="13">
        <v>0</v>
      </c>
      <c r="F281" s="13">
        <v>0</v>
      </c>
      <c r="G281" s="13">
        <v>0</v>
      </c>
      <c r="H281" s="13">
        <v>0</v>
      </c>
      <c r="I281" s="21">
        <f t="shared" si="14"/>
        <v>0</v>
      </c>
      <c r="J281" s="18">
        <v>3359</v>
      </c>
      <c r="K281" s="14">
        <f t="shared" si="16"/>
        <v>0</v>
      </c>
      <c r="L281" s="6" t="str">
        <f t="shared" si="15"/>
        <v>Silencioso</v>
      </c>
      <c r="M281" s="23"/>
    </row>
    <row r="282" spans="1:13" ht="15.75" x14ac:dyDescent="0.25">
      <c r="A282" s="16">
        <v>219</v>
      </c>
      <c r="B282" s="15">
        <v>311990</v>
      </c>
      <c r="C282" s="56" t="s">
        <v>36</v>
      </c>
      <c r="D282" s="15" t="s">
        <v>253</v>
      </c>
      <c r="E282" s="13">
        <v>0</v>
      </c>
      <c r="F282" s="13">
        <v>0</v>
      </c>
      <c r="G282" s="13">
        <v>0</v>
      </c>
      <c r="H282" s="13">
        <v>0</v>
      </c>
      <c r="I282" s="21">
        <f t="shared" si="14"/>
        <v>0</v>
      </c>
      <c r="J282" s="18">
        <v>3804</v>
      </c>
      <c r="K282" s="14">
        <f t="shared" si="16"/>
        <v>0</v>
      </c>
      <c r="L282" s="6" t="str">
        <f t="shared" si="15"/>
        <v>Silencioso</v>
      </c>
      <c r="M282" s="23"/>
    </row>
    <row r="283" spans="1:13" ht="15.75" x14ac:dyDescent="0.25">
      <c r="A283" s="16">
        <v>220</v>
      </c>
      <c r="B283" s="15">
        <v>311995</v>
      </c>
      <c r="C283" s="56" t="s">
        <v>26</v>
      </c>
      <c r="D283" s="15" t="s">
        <v>254</v>
      </c>
      <c r="E283" s="13">
        <v>0</v>
      </c>
      <c r="F283" s="13">
        <v>0</v>
      </c>
      <c r="G283" s="13">
        <v>0</v>
      </c>
      <c r="H283" s="13">
        <v>0</v>
      </c>
      <c r="I283" s="21">
        <f t="shared" si="14"/>
        <v>0</v>
      </c>
      <c r="J283" s="18">
        <v>6295</v>
      </c>
      <c r="K283" s="14">
        <f t="shared" si="16"/>
        <v>0</v>
      </c>
      <c r="L283" s="6" t="str">
        <f t="shared" si="15"/>
        <v>Silencioso</v>
      </c>
      <c r="M283" s="23"/>
    </row>
    <row r="284" spans="1:13" ht="15.75" x14ac:dyDescent="0.25">
      <c r="A284" s="16">
        <v>221</v>
      </c>
      <c r="B284" s="15">
        <v>312000</v>
      </c>
      <c r="C284" s="56" t="s">
        <v>20</v>
      </c>
      <c r="D284" s="15" t="s">
        <v>255</v>
      </c>
      <c r="E284" s="13">
        <v>0</v>
      </c>
      <c r="F284" s="13">
        <v>0</v>
      </c>
      <c r="G284" s="13">
        <v>0</v>
      </c>
      <c r="H284" s="13">
        <v>0</v>
      </c>
      <c r="I284" s="21">
        <f t="shared" si="14"/>
        <v>0</v>
      </c>
      <c r="J284" s="18">
        <v>2970</v>
      </c>
      <c r="K284" s="14">
        <f t="shared" si="16"/>
        <v>0</v>
      </c>
      <c r="L284" s="6" t="str">
        <f t="shared" si="15"/>
        <v>Silencioso</v>
      </c>
      <c r="M284" s="23"/>
    </row>
    <row r="285" spans="1:13" ht="15.75" x14ac:dyDescent="0.25">
      <c r="A285" s="16">
        <v>222</v>
      </c>
      <c r="B285" s="15">
        <v>312010</v>
      </c>
      <c r="C285" s="56" t="s">
        <v>53</v>
      </c>
      <c r="D285" s="15" t="s">
        <v>256</v>
      </c>
      <c r="E285" s="13">
        <v>0</v>
      </c>
      <c r="F285" s="13">
        <v>0</v>
      </c>
      <c r="G285" s="13">
        <v>0</v>
      </c>
      <c r="H285" s="13">
        <v>0</v>
      </c>
      <c r="I285" s="21">
        <f t="shared" si="14"/>
        <v>0</v>
      </c>
      <c r="J285" s="18">
        <v>4444</v>
      </c>
      <c r="K285" s="14">
        <f t="shared" si="16"/>
        <v>0</v>
      </c>
      <c r="L285" s="6" t="str">
        <f t="shared" si="15"/>
        <v>Silencioso</v>
      </c>
      <c r="M285" s="23"/>
    </row>
    <row r="286" spans="1:13" ht="15.75" x14ac:dyDescent="0.25">
      <c r="A286" s="16">
        <v>223</v>
      </c>
      <c r="B286" s="15">
        <v>312015</v>
      </c>
      <c r="C286" s="56" t="s">
        <v>28</v>
      </c>
      <c r="D286" s="15" t="s">
        <v>257</v>
      </c>
      <c r="E286" s="13">
        <v>0</v>
      </c>
      <c r="F286" s="13">
        <v>0</v>
      </c>
      <c r="G286" s="13">
        <v>0</v>
      </c>
      <c r="H286" s="13">
        <v>0</v>
      </c>
      <c r="I286" s="21">
        <f t="shared" si="14"/>
        <v>0</v>
      </c>
      <c r="J286" s="18">
        <v>6631</v>
      </c>
      <c r="K286" s="14">
        <f t="shared" si="16"/>
        <v>0</v>
      </c>
      <c r="L286" s="6" t="str">
        <f t="shared" si="15"/>
        <v>Silencioso</v>
      </c>
      <c r="M286" s="23"/>
    </row>
    <row r="287" spans="1:13" ht="15.75" x14ac:dyDescent="0.25">
      <c r="A287" s="16">
        <v>224</v>
      </c>
      <c r="B287" s="15">
        <v>312020</v>
      </c>
      <c r="C287" s="56" t="s">
        <v>26</v>
      </c>
      <c r="D287" s="15" t="s">
        <v>258</v>
      </c>
      <c r="E287" s="13">
        <v>0</v>
      </c>
      <c r="F287" s="13">
        <v>0</v>
      </c>
      <c r="G287" s="13">
        <v>0</v>
      </c>
      <c r="H287" s="13">
        <v>0</v>
      </c>
      <c r="I287" s="21">
        <f t="shared" si="14"/>
        <v>0</v>
      </c>
      <c r="J287" s="18">
        <v>12564</v>
      </c>
      <c r="K287" s="14">
        <f t="shared" si="16"/>
        <v>0</v>
      </c>
      <c r="L287" s="6" t="str">
        <f t="shared" si="15"/>
        <v>Silencioso</v>
      </c>
      <c r="M287" s="23"/>
    </row>
    <row r="288" spans="1:13" ht="15.75" x14ac:dyDescent="0.25">
      <c r="A288" s="16">
        <v>225</v>
      </c>
      <c r="B288" s="15">
        <v>312030</v>
      </c>
      <c r="C288" s="56" t="s">
        <v>102</v>
      </c>
      <c r="D288" s="15" t="s">
        <v>259</v>
      </c>
      <c r="E288" s="13">
        <v>0</v>
      </c>
      <c r="F288" s="13">
        <v>0</v>
      </c>
      <c r="G288" s="13">
        <v>0</v>
      </c>
      <c r="H288" s="13">
        <v>0</v>
      </c>
      <c r="I288" s="21">
        <f t="shared" si="14"/>
        <v>0</v>
      </c>
      <c r="J288" s="18">
        <v>6042</v>
      </c>
      <c r="K288" s="14">
        <f t="shared" si="16"/>
        <v>0</v>
      </c>
      <c r="L288" s="6" t="str">
        <f t="shared" si="15"/>
        <v>Silencioso</v>
      </c>
      <c r="M288" s="23"/>
    </row>
    <row r="289" spans="1:13" ht="15.75" x14ac:dyDescent="0.25">
      <c r="A289" s="16">
        <v>226</v>
      </c>
      <c r="B289" s="15">
        <v>312040</v>
      </c>
      <c r="C289" s="56" t="s">
        <v>41</v>
      </c>
      <c r="D289" s="15" t="s">
        <v>260</v>
      </c>
      <c r="E289" s="13">
        <v>0</v>
      </c>
      <c r="F289" s="13">
        <v>0</v>
      </c>
      <c r="G289" s="13">
        <v>0</v>
      </c>
      <c r="H289" s="13">
        <v>0</v>
      </c>
      <c r="I289" s="21">
        <f t="shared" si="14"/>
        <v>0</v>
      </c>
      <c r="J289" s="18">
        <v>5225</v>
      </c>
      <c r="K289" s="14">
        <f t="shared" si="16"/>
        <v>0</v>
      </c>
      <c r="L289" s="6" t="str">
        <f t="shared" si="15"/>
        <v>Silencioso</v>
      </c>
      <c r="M289" s="23"/>
    </row>
    <row r="290" spans="1:13" ht="15.75" x14ac:dyDescent="0.25">
      <c r="A290" s="16">
        <v>227</v>
      </c>
      <c r="B290" s="15">
        <v>312050</v>
      </c>
      <c r="C290" s="56" t="s">
        <v>33</v>
      </c>
      <c r="D290" s="15" t="s">
        <v>261</v>
      </c>
      <c r="E290" s="13">
        <v>0</v>
      </c>
      <c r="F290" s="13">
        <v>0</v>
      </c>
      <c r="G290" s="13">
        <v>0</v>
      </c>
      <c r="H290" s="13">
        <v>0</v>
      </c>
      <c r="I290" s="21">
        <f t="shared" si="14"/>
        <v>0</v>
      </c>
      <c r="J290" s="18">
        <v>10482</v>
      </c>
      <c r="K290" s="14">
        <f t="shared" si="16"/>
        <v>0</v>
      </c>
      <c r="L290" s="6" t="str">
        <f t="shared" si="15"/>
        <v>Silencioso</v>
      </c>
      <c r="M290" s="23"/>
    </row>
    <row r="291" spans="1:13" ht="15.75" x14ac:dyDescent="0.25">
      <c r="A291" s="16">
        <v>229</v>
      </c>
      <c r="B291" s="15">
        <v>312070</v>
      </c>
      <c r="C291" s="56" t="s">
        <v>71</v>
      </c>
      <c r="D291" s="15" t="s">
        <v>263</v>
      </c>
      <c r="E291" s="13">
        <v>0</v>
      </c>
      <c r="F291" s="13">
        <v>0</v>
      </c>
      <c r="G291" s="13">
        <v>0</v>
      </c>
      <c r="H291" s="13">
        <v>0</v>
      </c>
      <c r="I291" s="21">
        <f t="shared" si="14"/>
        <v>0</v>
      </c>
      <c r="J291" s="18">
        <v>4174</v>
      </c>
      <c r="K291" s="14">
        <f t="shared" si="16"/>
        <v>0</v>
      </c>
      <c r="L291" s="6" t="str">
        <f t="shared" si="15"/>
        <v>Silencioso</v>
      </c>
      <c r="M291" s="23"/>
    </row>
    <row r="292" spans="1:13" ht="15.75" x14ac:dyDescent="0.25">
      <c r="A292" s="16">
        <v>230</v>
      </c>
      <c r="B292" s="15">
        <v>312080</v>
      </c>
      <c r="C292" s="56" t="s">
        <v>33</v>
      </c>
      <c r="D292" s="15" t="s">
        <v>264</v>
      </c>
      <c r="E292" s="13">
        <v>0</v>
      </c>
      <c r="F292" s="13">
        <v>0</v>
      </c>
      <c r="G292" s="13">
        <v>0</v>
      </c>
      <c r="H292" s="13">
        <v>0</v>
      </c>
      <c r="I292" s="21">
        <f t="shared" si="14"/>
        <v>0</v>
      </c>
      <c r="J292" s="18">
        <v>15497</v>
      </c>
      <c r="K292" s="14">
        <f t="shared" si="16"/>
        <v>0</v>
      </c>
      <c r="L292" s="6" t="str">
        <f t="shared" si="15"/>
        <v>Silencioso</v>
      </c>
      <c r="M292" s="23"/>
    </row>
    <row r="293" spans="1:13" ht="15.75" x14ac:dyDescent="0.25">
      <c r="A293" s="16">
        <v>231</v>
      </c>
      <c r="B293" s="15">
        <v>312083</v>
      </c>
      <c r="C293" s="56" t="s">
        <v>22</v>
      </c>
      <c r="D293" s="15" t="s">
        <v>265</v>
      </c>
      <c r="E293" s="13">
        <v>0</v>
      </c>
      <c r="F293" s="13">
        <v>0</v>
      </c>
      <c r="G293" s="13">
        <v>0</v>
      </c>
      <c r="H293" s="13">
        <v>0</v>
      </c>
      <c r="I293" s="21">
        <f t="shared" si="14"/>
        <v>0</v>
      </c>
      <c r="J293" s="18">
        <v>4995</v>
      </c>
      <c r="K293" s="14">
        <f t="shared" si="16"/>
        <v>0</v>
      </c>
      <c r="L293" s="6" t="str">
        <f t="shared" si="15"/>
        <v>Silencioso</v>
      </c>
      <c r="M293" s="23"/>
    </row>
    <row r="294" spans="1:13" ht="15.75" x14ac:dyDescent="0.25">
      <c r="A294" s="16">
        <v>232</v>
      </c>
      <c r="B294" s="15">
        <v>312087</v>
      </c>
      <c r="C294" s="56" t="s">
        <v>102</v>
      </c>
      <c r="D294" s="15" t="s">
        <v>266</v>
      </c>
      <c r="E294" s="13">
        <v>0</v>
      </c>
      <c r="F294" s="13">
        <v>0</v>
      </c>
      <c r="G294" s="13">
        <v>0</v>
      </c>
      <c r="H294" s="13">
        <v>0</v>
      </c>
      <c r="I294" s="21">
        <f t="shared" si="14"/>
        <v>0</v>
      </c>
      <c r="J294" s="18">
        <v>7623</v>
      </c>
      <c r="K294" s="14">
        <f t="shared" si="16"/>
        <v>0</v>
      </c>
      <c r="L294" s="6" t="str">
        <f t="shared" si="15"/>
        <v>Silencioso</v>
      </c>
      <c r="M294" s="23"/>
    </row>
    <row r="295" spans="1:13" ht="15.75" x14ac:dyDescent="0.25">
      <c r="A295" s="16">
        <v>234</v>
      </c>
      <c r="B295" s="15">
        <v>312100</v>
      </c>
      <c r="C295" s="56" t="s">
        <v>53</v>
      </c>
      <c r="D295" s="15" t="s">
        <v>268</v>
      </c>
      <c r="E295" s="13">
        <v>0</v>
      </c>
      <c r="F295" s="13">
        <v>0</v>
      </c>
      <c r="G295" s="13">
        <v>0</v>
      </c>
      <c r="H295" s="13">
        <v>0</v>
      </c>
      <c r="I295" s="21">
        <f t="shared" si="14"/>
        <v>0</v>
      </c>
      <c r="J295" s="18">
        <v>5471</v>
      </c>
      <c r="K295" s="14">
        <f t="shared" si="16"/>
        <v>0</v>
      </c>
      <c r="L295" s="6" t="str">
        <f t="shared" si="15"/>
        <v>Silencioso</v>
      </c>
      <c r="M295" s="23"/>
    </row>
    <row r="296" spans="1:13" ht="15.75" x14ac:dyDescent="0.25">
      <c r="A296" s="16">
        <v>235</v>
      </c>
      <c r="B296" s="15">
        <v>312110</v>
      </c>
      <c r="C296" s="56" t="s">
        <v>36</v>
      </c>
      <c r="D296" s="15" t="s">
        <v>269</v>
      </c>
      <c r="E296" s="13">
        <v>0</v>
      </c>
      <c r="F296" s="13">
        <v>0</v>
      </c>
      <c r="G296" s="13">
        <v>0</v>
      </c>
      <c r="H296" s="13">
        <v>0</v>
      </c>
      <c r="I296" s="21">
        <f t="shared" si="14"/>
        <v>0</v>
      </c>
      <c r="J296" s="18">
        <v>8205</v>
      </c>
      <c r="K296" s="14">
        <f t="shared" si="16"/>
        <v>0</v>
      </c>
      <c r="L296" s="6" t="str">
        <f t="shared" si="15"/>
        <v>Silencioso</v>
      </c>
      <c r="M296" s="23"/>
    </row>
    <row r="297" spans="1:13" ht="15.75" x14ac:dyDescent="0.25">
      <c r="A297" s="16">
        <v>236</v>
      </c>
      <c r="B297" s="15">
        <v>312120</v>
      </c>
      <c r="C297" s="56" t="s">
        <v>45</v>
      </c>
      <c r="D297" s="15" t="s">
        <v>270</v>
      </c>
      <c r="E297" s="13">
        <v>0</v>
      </c>
      <c r="F297" s="13">
        <v>0</v>
      </c>
      <c r="G297" s="13">
        <v>0</v>
      </c>
      <c r="H297" s="13">
        <v>0</v>
      </c>
      <c r="I297" s="21">
        <f t="shared" si="14"/>
        <v>0</v>
      </c>
      <c r="J297" s="18">
        <v>7186</v>
      </c>
      <c r="K297" s="14">
        <f t="shared" si="16"/>
        <v>0</v>
      </c>
      <c r="L297" s="6" t="str">
        <f t="shared" si="15"/>
        <v>Silencioso</v>
      </c>
      <c r="M297" s="23"/>
    </row>
    <row r="298" spans="1:13" ht="15.75" x14ac:dyDescent="0.25">
      <c r="A298" s="16">
        <v>238</v>
      </c>
      <c r="B298" s="15">
        <v>312130</v>
      </c>
      <c r="C298" s="56" t="s">
        <v>57</v>
      </c>
      <c r="D298" s="15" t="s">
        <v>272</v>
      </c>
      <c r="E298" s="13">
        <v>0</v>
      </c>
      <c r="F298" s="13">
        <v>0</v>
      </c>
      <c r="G298" s="13">
        <v>0</v>
      </c>
      <c r="H298" s="13">
        <v>0</v>
      </c>
      <c r="I298" s="21">
        <f t="shared" si="14"/>
        <v>0</v>
      </c>
      <c r="J298" s="18">
        <v>5047</v>
      </c>
      <c r="K298" s="14">
        <f t="shared" si="16"/>
        <v>0</v>
      </c>
      <c r="L298" s="6" t="str">
        <f t="shared" si="15"/>
        <v>Silencioso</v>
      </c>
      <c r="M298" s="23"/>
    </row>
    <row r="299" spans="1:13" ht="15.75" x14ac:dyDescent="0.25">
      <c r="A299" s="16">
        <v>239</v>
      </c>
      <c r="B299" s="15">
        <v>312140</v>
      </c>
      <c r="C299" s="56" t="s">
        <v>94</v>
      </c>
      <c r="D299" s="15" t="s">
        <v>273</v>
      </c>
      <c r="E299" s="13">
        <v>0</v>
      </c>
      <c r="F299" s="13">
        <v>0</v>
      </c>
      <c r="G299" s="13">
        <v>0</v>
      </c>
      <c r="H299" s="13">
        <v>0</v>
      </c>
      <c r="I299" s="21">
        <f t="shared" si="14"/>
        <v>0</v>
      </c>
      <c r="J299" s="18">
        <v>7334</v>
      </c>
      <c r="K299" s="14">
        <f t="shared" si="16"/>
        <v>0</v>
      </c>
      <c r="L299" s="6" t="str">
        <f t="shared" si="15"/>
        <v>Silencioso</v>
      </c>
      <c r="M299" s="23"/>
    </row>
    <row r="300" spans="1:13" ht="15.75" x14ac:dyDescent="0.25">
      <c r="A300" s="16">
        <v>240</v>
      </c>
      <c r="B300" s="15">
        <v>312150</v>
      </c>
      <c r="C300" s="56" t="s">
        <v>41</v>
      </c>
      <c r="D300" s="15" t="s">
        <v>274</v>
      </c>
      <c r="E300" s="13">
        <v>0</v>
      </c>
      <c r="F300" s="13">
        <v>0</v>
      </c>
      <c r="G300" s="13">
        <v>0</v>
      </c>
      <c r="H300" s="13">
        <v>0</v>
      </c>
      <c r="I300" s="21">
        <f t="shared" si="14"/>
        <v>0</v>
      </c>
      <c r="J300" s="18">
        <v>3015</v>
      </c>
      <c r="K300" s="14">
        <f t="shared" si="16"/>
        <v>0</v>
      </c>
      <c r="L300" s="6" t="str">
        <f t="shared" si="15"/>
        <v>Silencioso</v>
      </c>
      <c r="M300" s="23"/>
    </row>
    <row r="301" spans="1:13" ht="15.75" x14ac:dyDescent="0.25">
      <c r="A301" s="16">
        <v>241</v>
      </c>
      <c r="B301" s="15">
        <v>312160</v>
      </c>
      <c r="C301" s="56" t="s">
        <v>53</v>
      </c>
      <c r="D301" s="15" t="s">
        <v>53</v>
      </c>
      <c r="E301" s="13">
        <v>0</v>
      </c>
      <c r="F301" s="13">
        <v>0</v>
      </c>
      <c r="G301" s="13">
        <v>0</v>
      </c>
      <c r="H301" s="13">
        <v>0</v>
      </c>
      <c r="I301" s="21">
        <f t="shared" si="14"/>
        <v>0</v>
      </c>
      <c r="J301" s="18">
        <v>48230</v>
      </c>
      <c r="K301" s="14">
        <f t="shared" si="16"/>
        <v>0</v>
      </c>
      <c r="L301" s="6" t="str">
        <f t="shared" si="15"/>
        <v>Silencioso</v>
      </c>
      <c r="M301" s="23"/>
    </row>
    <row r="302" spans="1:13" ht="15.75" x14ac:dyDescent="0.25">
      <c r="A302" s="16">
        <v>242</v>
      </c>
      <c r="B302" s="15">
        <v>312170</v>
      </c>
      <c r="C302" s="56" t="s">
        <v>17</v>
      </c>
      <c r="D302" s="15" t="s">
        <v>275</v>
      </c>
      <c r="E302" s="13">
        <v>0</v>
      </c>
      <c r="F302" s="13">
        <v>0</v>
      </c>
      <c r="G302" s="13">
        <v>0</v>
      </c>
      <c r="H302" s="13">
        <v>0</v>
      </c>
      <c r="I302" s="21">
        <f t="shared" si="14"/>
        <v>0</v>
      </c>
      <c r="J302" s="18">
        <v>3913</v>
      </c>
      <c r="K302" s="14">
        <f t="shared" si="16"/>
        <v>0</v>
      </c>
      <c r="L302" s="6" t="str">
        <f t="shared" si="15"/>
        <v>Silencioso</v>
      </c>
      <c r="M302" s="23"/>
    </row>
    <row r="303" spans="1:13" ht="15.75" x14ac:dyDescent="0.25">
      <c r="A303" s="16">
        <v>243</v>
      </c>
      <c r="B303" s="15">
        <v>312180</v>
      </c>
      <c r="C303" s="56" t="s">
        <v>20</v>
      </c>
      <c r="D303" s="15" t="s">
        <v>276</v>
      </c>
      <c r="E303" s="13">
        <v>0</v>
      </c>
      <c r="F303" s="13">
        <v>0</v>
      </c>
      <c r="G303" s="13">
        <v>0</v>
      </c>
      <c r="H303" s="13">
        <v>0</v>
      </c>
      <c r="I303" s="21">
        <f t="shared" si="14"/>
        <v>0</v>
      </c>
      <c r="J303" s="18">
        <v>8287</v>
      </c>
      <c r="K303" s="14">
        <f t="shared" si="16"/>
        <v>0</v>
      </c>
      <c r="L303" s="6" t="str">
        <f t="shared" si="15"/>
        <v>Silencioso</v>
      </c>
      <c r="M303" s="23"/>
    </row>
    <row r="304" spans="1:13" ht="15.75" x14ac:dyDescent="0.25">
      <c r="A304" s="16">
        <v>244</v>
      </c>
      <c r="B304" s="15">
        <v>312190</v>
      </c>
      <c r="C304" s="56" t="s">
        <v>62</v>
      </c>
      <c r="D304" s="15" t="s">
        <v>277</v>
      </c>
      <c r="E304" s="13">
        <v>0</v>
      </c>
      <c r="F304" s="13">
        <v>0</v>
      </c>
      <c r="G304" s="13">
        <v>0</v>
      </c>
      <c r="H304" s="13">
        <v>0</v>
      </c>
      <c r="I304" s="21">
        <f t="shared" si="14"/>
        <v>0</v>
      </c>
      <c r="J304" s="18">
        <v>3455</v>
      </c>
      <c r="K304" s="14">
        <f t="shared" si="16"/>
        <v>0</v>
      </c>
      <c r="L304" s="6" t="str">
        <f t="shared" si="15"/>
        <v>Silencioso</v>
      </c>
      <c r="M304" s="23"/>
    </row>
    <row r="305" spans="1:13" ht="15.75" x14ac:dyDescent="0.25">
      <c r="A305" s="16">
        <v>245</v>
      </c>
      <c r="B305" s="15">
        <v>312200</v>
      </c>
      <c r="C305" s="56" t="s">
        <v>14</v>
      </c>
      <c r="D305" s="15" t="s">
        <v>278</v>
      </c>
      <c r="E305" s="13">
        <v>0</v>
      </c>
      <c r="F305" s="13">
        <v>0</v>
      </c>
      <c r="G305" s="13">
        <v>0</v>
      </c>
      <c r="H305" s="13">
        <v>0</v>
      </c>
      <c r="I305" s="21">
        <f t="shared" si="14"/>
        <v>0</v>
      </c>
      <c r="J305" s="18">
        <v>20133</v>
      </c>
      <c r="K305" s="14">
        <f t="shared" si="16"/>
        <v>0</v>
      </c>
      <c r="L305" s="6" t="str">
        <f t="shared" si="15"/>
        <v>Silencioso</v>
      </c>
      <c r="M305" s="23"/>
    </row>
    <row r="306" spans="1:13" ht="15.75" x14ac:dyDescent="0.25">
      <c r="A306" s="16">
        <v>246</v>
      </c>
      <c r="B306" s="15">
        <v>312210</v>
      </c>
      <c r="C306" s="56" t="s">
        <v>22</v>
      </c>
      <c r="D306" s="15" t="s">
        <v>279</v>
      </c>
      <c r="E306" s="13">
        <v>0</v>
      </c>
      <c r="F306" s="13">
        <v>0</v>
      </c>
      <c r="G306" s="13">
        <v>0</v>
      </c>
      <c r="H306" s="13">
        <v>0</v>
      </c>
      <c r="I306" s="21">
        <f t="shared" si="14"/>
        <v>0</v>
      </c>
      <c r="J306" s="18">
        <v>5086</v>
      </c>
      <c r="K306" s="14">
        <f t="shared" si="16"/>
        <v>0</v>
      </c>
      <c r="L306" s="6" t="str">
        <f t="shared" si="15"/>
        <v>Silencioso</v>
      </c>
      <c r="M306" s="23"/>
    </row>
    <row r="307" spans="1:13" ht="15.75" x14ac:dyDescent="0.25">
      <c r="A307" s="16">
        <v>247</v>
      </c>
      <c r="B307" s="15">
        <v>312220</v>
      </c>
      <c r="C307" s="56" t="s">
        <v>22</v>
      </c>
      <c r="D307" s="15" t="s">
        <v>280</v>
      </c>
      <c r="E307" s="13">
        <v>0</v>
      </c>
      <c r="F307" s="13">
        <v>0</v>
      </c>
      <c r="G307" s="13">
        <v>0</v>
      </c>
      <c r="H307" s="13">
        <v>0</v>
      </c>
      <c r="I307" s="21">
        <f t="shared" si="14"/>
        <v>0</v>
      </c>
      <c r="J307" s="18">
        <v>7559</v>
      </c>
      <c r="K307" s="14">
        <f t="shared" si="16"/>
        <v>0</v>
      </c>
      <c r="L307" s="6" t="str">
        <f t="shared" si="15"/>
        <v>Silencioso</v>
      </c>
      <c r="M307" s="23"/>
    </row>
    <row r="308" spans="1:13" ht="15.75" x14ac:dyDescent="0.25">
      <c r="A308" s="16">
        <v>248</v>
      </c>
      <c r="B308" s="15">
        <v>312230</v>
      </c>
      <c r="C308" s="56" t="s">
        <v>26</v>
      </c>
      <c r="D308" s="15" t="s">
        <v>26</v>
      </c>
      <c r="E308" s="13">
        <v>0</v>
      </c>
      <c r="F308" s="13">
        <v>0</v>
      </c>
      <c r="G308" s="13">
        <v>0</v>
      </c>
      <c r="H308" s="13">
        <v>0</v>
      </c>
      <c r="I308" s="21">
        <f t="shared" si="14"/>
        <v>0</v>
      </c>
      <c r="J308" s="18">
        <v>234937</v>
      </c>
      <c r="K308" s="14">
        <f t="shared" si="16"/>
        <v>0</v>
      </c>
      <c r="L308" s="6" t="str">
        <f t="shared" si="15"/>
        <v>Silencioso</v>
      </c>
      <c r="M308" s="23"/>
    </row>
    <row r="309" spans="1:13" ht="15.75" x14ac:dyDescent="0.25">
      <c r="A309" s="16">
        <v>249</v>
      </c>
      <c r="B309" s="15">
        <v>312235</v>
      </c>
      <c r="C309" s="56" t="s">
        <v>30</v>
      </c>
      <c r="D309" s="15" t="s">
        <v>281</v>
      </c>
      <c r="E309" s="13">
        <v>0</v>
      </c>
      <c r="F309" s="13">
        <v>0</v>
      </c>
      <c r="G309" s="13">
        <v>0</v>
      </c>
      <c r="H309" s="13">
        <v>0</v>
      </c>
      <c r="I309" s="21">
        <f t="shared" si="14"/>
        <v>0</v>
      </c>
      <c r="J309" s="18">
        <v>6625</v>
      </c>
      <c r="K309" s="14">
        <f t="shared" si="16"/>
        <v>0</v>
      </c>
      <c r="L309" s="6" t="str">
        <f t="shared" si="15"/>
        <v>Silencioso</v>
      </c>
      <c r="M309" s="23"/>
    </row>
    <row r="310" spans="1:13" ht="15.75" x14ac:dyDescent="0.25">
      <c r="A310" s="16">
        <v>250</v>
      </c>
      <c r="B310" s="15">
        <v>312240</v>
      </c>
      <c r="C310" s="56" t="s">
        <v>40</v>
      </c>
      <c r="D310" s="15" t="s">
        <v>282</v>
      </c>
      <c r="E310" s="13">
        <v>0</v>
      </c>
      <c r="F310" s="13">
        <v>0</v>
      </c>
      <c r="G310" s="13">
        <v>0</v>
      </c>
      <c r="H310" s="13">
        <v>0</v>
      </c>
      <c r="I310" s="21">
        <f t="shared" si="14"/>
        <v>0</v>
      </c>
      <c r="J310" s="18">
        <v>6068</v>
      </c>
      <c r="K310" s="14">
        <f t="shared" si="16"/>
        <v>0</v>
      </c>
      <c r="L310" s="6" t="str">
        <f t="shared" si="15"/>
        <v>Silencioso</v>
      </c>
      <c r="M310" s="23"/>
    </row>
    <row r="311" spans="1:13" ht="15.75" x14ac:dyDescent="0.25">
      <c r="A311" s="16">
        <v>251</v>
      </c>
      <c r="B311" s="15">
        <v>312245</v>
      </c>
      <c r="C311" s="56" t="s">
        <v>30</v>
      </c>
      <c r="D311" s="15" t="s">
        <v>283</v>
      </c>
      <c r="E311" s="13">
        <v>0</v>
      </c>
      <c r="F311" s="13">
        <v>0</v>
      </c>
      <c r="G311" s="13">
        <v>0</v>
      </c>
      <c r="H311" s="13">
        <v>0</v>
      </c>
      <c r="I311" s="21">
        <f t="shared" si="14"/>
        <v>0</v>
      </c>
      <c r="J311" s="18">
        <v>10547</v>
      </c>
      <c r="K311" s="14">
        <f t="shared" si="16"/>
        <v>0</v>
      </c>
      <c r="L311" s="6" t="str">
        <f t="shared" si="15"/>
        <v>Silencioso</v>
      </c>
      <c r="M311" s="23"/>
    </row>
    <row r="312" spans="1:13" ht="15.75" x14ac:dyDescent="0.25">
      <c r="A312" s="16">
        <v>252</v>
      </c>
      <c r="B312" s="15">
        <v>312247</v>
      </c>
      <c r="C312" s="56" t="s">
        <v>80</v>
      </c>
      <c r="D312" s="15" t="s">
        <v>284</v>
      </c>
      <c r="E312" s="13">
        <v>0</v>
      </c>
      <c r="F312" s="13">
        <v>0</v>
      </c>
      <c r="G312" s="13">
        <v>0</v>
      </c>
      <c r="H312" s="13">
        <v>0</v>
      </c>
      <c r="I312" s="21">
        <f t="shared" si="14"/>
        <v>0</v>
      </c>
      <c r="J312" s="18">
        <v>3818</v>
      </c>
      <c r="K312" s="14">
        <f t="shared" si="16"/>
        <v>0</v>
      </c>
      <c r="L312" s="6" t="str">
        <f t="shared" si="15"/>
        <v>Silencioso</v>
      </c>
      <c r="M312" s="23"/>
    </row>
    <row r="313" spans="1:13" ht="15.75" x14ac:dyDescent="0.25">
      <c r="A313" s="16">
        <v>253</v>
      </c>
      <c r="B313" s="15">
        <v>312250</v>
      </c>
      <c r="C313" s="56" t="s">
        <v>20</v>
      </c>
      <c r="D313" s="15" t="s">
        <v>285</v>
      </c>
      <c r="E313" s="13">
        <v>0</v>
      </c>
      <c r="F313" s="13">
        <v>0</v>
      </c>
      <c r="G313" s="13">
        <v>0</v>
      </c>
      <c r="H313" s="13">
        <v>0</v>
      </c>
      <c r="I313" s="21">
        <f t="shared" si="14"/>
        <v>0</v>
      </c>
      <c r="J313" s="18">
        <v>5247</v>
      </c>
      <c r="K313" s="14">
        <f t="shared" si="16"/>
        <v>0</v>
      </c>
      <c r="L313" s="6" t="str">
        <f t="shared" si="15"/>
        <v>Silencioso</v>
      </c>
      <c r="M313" s="23"/>
    </row>
    <row r="314" spans="1:13" ht="15.75" x14ac:dyDescent="0.25">
      <c r="A314" s="16">
        <v>254</v>
      </c>
      <c r="B314" s="15">
        <v>312260</v>
      </c>
      <c r="C314" s="56" t="s">
        <v>90</v>
      </c>
      <c r="D314" s="15" t="s">
        <v>286</v>
      </c>
      <c r="E314" s="13">
        <v>0</v>
      </c>
      <c r="F314" s="13">
        <v>0</v>
      </c>
      <c r="G314" s="13">
        <v>0</v>
      </c>
      <c r="H314" s="13">
        <v>0</v>
      </c>
      <c r="I314" s="21">
        <f t="shared" si="14"/>
        <v>0</v>
      </c>
      <c r="J314" s="18">
        <v>4602</v>
      </c>
      <c r="K314" s="14">
        <f t="shared" si="16"/>
        <v>0</v>
      </c>
      <c r="L314" s="6" t="str">
        <f t="shared" si="15"/>
        <v>Silencioso</v>
      </c>
      <c r="M314" s="23"/>
    </row>
    <row r="315" spans="1:13" ht="15.75" x14ac:dyDescent="0.25">
      <c r="A315" s="16">
        <v>255</v>
      </c>
      <c r="B315" s="15">
        <v>312270</v>
      </c>
      <c r="C315" s="56" t="s">
        <v>17</v>
      </c>
      <c r="D315" s="15" t="s">
        <v>287</v>
      </c>
      <c r="E315" s="13">
        <v>0</v>
      </c>
      <c r="F315" s="13">
        <v>0</v>
      </c>
      <c r="G315" s="13">
        <v>0</v>
      </c>
      <c r="H315" s="13">
        <v>0</v>
      </c>
      <c r="I315" s="21">
        <f t="shared" si="14"/>
        <v>0</v>
      </c>
      <c r="J315" s="18">
        <v>5351</v>
      </c>
      <c r="K315" s="14">
        <f t="shared" si="16"/>
        <v>0</v>
      </c>
      <c r="L315" s="6" t="str">
        <f t="shared" si="15"/>
        <v>Silencioso</v>
      </c>
      <c r="M315" s="23"/>
    </row>
    <row r="316" spans="1:13" ht="15.75" x14ac:dyDescent="0.25">
      <c r="A316" s="16">
        <v>256</v>
      </c>
      <c r="B316" s="15">
        <v>312280</v>
      </c>
      <c r="C316" s="56" t="s">
        <v>33</v>
      </c>
      <c r="D316" s="15" t="s">
        <v>288</v>
      </c>
      <c r="E316" s="13">
        <v>0</v>
      </c>
      <c r="F316" s="13">
        <v>0</v>
      </c>
      <c r="G316" s="13">
        <v>0</v>
      </c>
      <c r="H316" s="13">
        <v>0</v>
      </c>
      <c r="I316" s="21">
        <f t="shared" si="14"/>
        <v>0</v>
      </c>
      <c r="J316" s="18">
        <v>3072</v>
      </c>
      <c r="K316" s="14">
        <f t="shared" si="16"/>
        <v>0</v>
      </c>
      <c r="L316" s="6" t="str">
        <f t="shared" si="15"/>
        <v>Silencioso</v>
      </c>
      <c r="M316" s="23"/>
    </row>
    <row r="317" spans="1:13" ht="15.75" x14ac:dyDescent="0.25">
      <c r="A317" s="16">
        <v>257</v>
      </c>
      <c r="B317" s="15">
        <v>312290</v>
      </c>
      <c r="C317" s="56" t="s">
        <v>38</v>
      </c>
      <c r="D317" s="15" t="s">
        <v>857</v>
      </c>
      <c r="E317" s="13">
        <v>0</v>
      </c>
      <c r="F317" s="13">
        <v>0</v>
      </c>
      <c r="G317" s="13">
        <v>0</v>
      </c>
      <c r="H317" s="13">
        <v>0</v>
      </c>
      <c r="I317" s="21">
        <f t="shared" si="14"/>
        <v>0</v>
      </c>
      <c r="J317" s="18">
        <v>6527</v>
      </c>
      <c r="K317" s="14">
        <f t="shared" si="16"/>
        <v>0</v>
      </c>
      <c r="L317" s="6" t="str">
        <f t="shared" si="15"/>
        <v>Silencioso</v>
      </c>
      <c r="M317" s="23"/>
    </row>
    <row r="318" spans="1:13" ht="15.75" x14ac:dyDescent="0.25">
      <c r="A318" s="16">
        <v>258</v>
      </c>
      <c r="B318" s="15">
        <v>312300</v>
      </c>
      <c r="C318" s="56" t="s">
        <v>94</v>
      </c>
      <c r="D318" s="15" t="s">
        <v>289</v>
      </c>
      <c r="E318" s="13">
        <v>0</v>
      </c>
      <c r="F318" s="13">
        <v>0</v>
      </c>
      <c r="G318" s="13">
        <v>0</v>
      </c>
      <c r="H318" s="13">
        <v>0</v>
      </c>
      <c r="I318" s="21">
        <f t="shared" si="14"/>
        <v>0</v>
      </c>
      <c r="J318" s="18">
        <v>10093</v>
      </c>
      <c r="K318" s="14">
        <f t="shared" si="16"/>
        <v>0</v>
      </c>
      <c r="L318" s="6" t="str">
        <f t="shared" si="15"/>
        <v>Silencioso</v>
      </c>
      <c r="M318" s="23"/>
    </row>
    <row r="319" spans="1:13" ht="15.75" x14ac:dyDescent="0.25">
      <c r="A319" s="16">
        <v>259</v>
      </c>
      <c r="B319" s="15">
        <v>312310</v>
      </c>
      <c r="C319" s="56" t="s">
        <v>90</v>
      </c>
      <c r="D319" s="15" t="s">
        <v>290</v>
      </c>
      <c r="E319" s="13">
        <v>0</v>
      </c>
      <c r="F319" s="13">
        <v>0</v>
      </c>
      <c r="G319" s="13">
        <v>0</v>
      </c>
      <c r="H319" s="13">
        <v>0</v>
      </c>
      <c r="I319" s="21">
        <f t="shared" si="14"/>
        <v>0</v>
      </c>
      <c r="J319" s="18">
        <v>5316</v>
      </c>
      <c r="K319" s="14">
        <f t="shared" si="16"/>
        <v>0</v>
      </c>
      <c r="L319" s="6" t="str">
        <f t="shared" si="15"/>
        <v>Silencioso</v>
      </c>
      <c r="M319" s="23"/>
    </row>
    <row r="320" spans="1:13" ht="15.75" x14ac:dyDescent="0.25">
      <c r="A320" s="16">
        <v>260</v>
      </c>
      <c r="B320" s="15">
        <v>312320</v>
      </c>
      <c r="C320" s="56" t="s">
        <v>26</v>
      </c>
      <c r="D320" s="15" t="s">
        <v>291</v>
      </c>
      <c r="E320" s="13">
        <v>0</v>
      </c>
      <c r="F320" s="13">
        <v>0</v>
      </c>
      <c r="G320" s="13">
        <v>0</v>
      </c>
      <c r="H320" s="13">
        <v>0</v>
      </c>
      <c r="I320" s="21">
        <f t="shared" si="14"/>
        <v>0</v>
      </c>
      <c r="J320" s="18">
        <v>13923</v>
      </c>
      <c r="K320" s="14">
        <f t="shared" si="16"/>
        <v>0</v>
      </c>
      <c r="L320" s="6" t="str">
        <f t="shared" si="15"/>
        <v>Silencioso</v>
      </c>
      <c r="M320" s="23"/>
    </row>
    <row r="321" spans="1:13" ht="15.75" x14ac:dyDescent="0.25">
      <c r="A321" s="16">
        <v>261</v>
      </c>
      <c r="B321" s="15">
        <v>312330</v>
      </c>
      <c r="C321" s="56" t="s">
        <v>62</v>
      </c>
      <c r="D321" s="15" t="s">
        <v>292</v>
      </c>
      <c r="E321" s="13">
        <v>0</v>
      </c>
      <c r="F321" s="13">
        <v>0</v>
      </c>
      <c r="G321" s="13">
        <v>0</v>
      </c>
      <c r="H321" s="13">
        <v>0</v>
      </c>
      <c r="I321" s="21">
        <f t="shared" si="14"/>
        <v>0</v>
      </c>
      <c r="J321" s="18">
        <v>4437</v>
      </c>
      <c r="K321" s="14">
        <f t="shared" si="16"/>
        <v>0</v>
      </c>
      <c r="L321" s="6" t="str">
        <f t="shared" si="15"/>
        <v>Silencioso</v>
      </c>
      <c r="M321" s="23"/>
    </row>
    <row r="322" spans="1:13" ht="15.75" x14ac:dyDescent="0.25">
      <c r="A322" s="16">
        <v>262</v>
      </c>
      <c r="B322" s="15">
        <v>312340</v>
      </c>
      <c r="C322" s="56" t="s">
        <v>45</v>
      </c>
      <c r="D322" s="15" t="s">
        <v>293</v>
      </c>
      <c r="E322" s="13">
        <v>0</v>
      </c>
      <c r="F322" s="13">
        <v>0</v>
      </c>
      <c r="G322" s="13">
        <v>0</v>
      </c>
      <c r="H322" s="13">
        <v>0</v>
      </c>
      <c r="I322" s="21">
        <f t="shared" si="14"/>
        <v>0</v>
      </c>
      <c r="J322" s="18">
        <v>1533</v>
      </c>
      <c r="K322" s="14">
        <f t="shared" si="16"/>
        <v>0</v>
      </c>
      <c r="L322" s="6" t="str">
        <f t="shared" si="15"/>
        <v>Silencioso</v>
      </c>
      <c r="M322" s="23"/>
    </row>
    <row r="323" spans="1:13" ht="15.75" x14ac:dyDescent="0.25">
      <c r="A323" s="16">
        <v>263</v>
      </c>
      <c r="B323" s="15">
        <v>312350</v>
      </c>
      <c r="C323" s="56" t="s">
        <v>8</v>
      </c>
      <c r="D323" s="15" t="s">
        <v>294</v>
      </c>
      <c r="E323" s="13">
        <v>0</v>
      </c>
      <c r="F323" s="13">
        <v>0</v>
      </c>
      <c r="G323" s="13">
        <v>0</v>
      </c>
      <c r="H323" s="13">
        <v>0</v>
      </c>
      <c r="I323" s="21">
        <f t="shared" si="14"/>
        <v>0</v>
      </c>
      <c r="J323" s="18">
        <v>1930</v>
      </c>
      <c r="K323" s="14">
        <f t="shared" si="16"/>
        <v>0</v>
      </c>
      <c r="L323" s="6" t="str">
        <f t="shared" si="15"/>
        <v>Silencioso</v>
      </c>
      <c r="M323" s="23"/>
    </row>
    <row r="324" spans="1:13" ht="15.75" x14ac:dyDescent="0.25">
      <c r="A324" s="16">
        <v>264</v>
      </c>
      <c r="B324" s="15">
        <v>312352</v>
      </c>
      <c r="C324" s="56" t="s">
        <v>14</v>
      </c>
      <c r="D324" s="15" t="s">
        <v>295</v>
      </c>
      <c r="E324" s="13">
        <v>0</v>
      </c>
      <c r="F324" s="13">
        <v>0</v>
      </c>
      <c r="G324" s="13">
        <v>0</v>
      </c>
      <c r="H324" s="13">
        <v>0</v>
      </c>
      <c r="I324" s="21">
        <f t="shared" si="14"/>
        <v>0</v>
      </c>
      <c r="J324" s="18">
        <v>7884</v>
      </c>
      <c r="K324" s="14">
        <f t="shared" si="16"/>
        <v>0</v>
      </c>
      <c r="L324" s="6" t="str">
        <f t="shared" si="15"/>
        <v>Silencioso</v>
      </c>
      <c r="M324" s="23"/>
    </row>
    <row r="325" spans="1:13" ht="15.75" x14ac:dyDescent="0.25">
      <c r="A325" s="16">
        <v>265</v>
      </c>
      <c r="B325" s="15">
        <v>312360</v>
      </c>
      <c r="C325" s="56" t="s">
        <v>33</v>
      </c>
      <c r="D325" s="15" t="s">
        <v>296</v>
      </c>
      <c r="E325" s="13">
        <v>0</v>
      </c>
      <c r="F325" s="13">
        <v>0</v>
      </c>
      <c r="G325" s="13">
        <v>0</v>
      </c>
      <c r="H325" s="13">
        <v>0</v>
      </c>
      <c r="I325" s="21">
        <f t="shared" ref="I325:I388" si="17">E325+F325+G325+H325</f>
        <v>0</v>
      </c>
      <c r="J325" s="18">
        <v>27730</v>
      </c>
      <c r="K325" s="14">
        <f t="shared" si="16"/>
        <v>0</v>
      </c>
      <c r="L325" s="6" t="str">
        <f t="shared" ref="L325:L388" si="18">IF(K325=0,"Silencioso",IF(AND(K325&gt;0,K325&lt;100),"Baixa",IF(AND(K325&gt;=100,K325&lt;300),"Média",IF(K325&gt;=300,"Alta","Avaliar"))))</f>
        <v>Silencioso</v>
      </c>
      <c r="M325" s="23"/>
    </row>
    <row r="326" spans="1:13" ht="15.75" x14ac:dyDescent="0.25">
      <c r="A326" s="16">
        <v>266</v>
      </c>
      <c r="B326" s="15">
        <v>312370</v>
      </c>
      <c r="C326" s="56" t="s">
        <v>22</v>
      </c>
      <c r="D326" s="15" t="s">
        <v>297</v>
      </c>
      <c r="E326" s="13">
        <v>0</v>
      </c>
      <c r="F326" s="13">
        <v>0</v>
      </c>
      <c r="G326" s="13">
        <v>0</v>
      </c>
      <c r="H326" s="13">
        <v>0</v>
      </c>
      <c r="I326" s="21">
        <f t="shared" si="17"/>
        <v>0</v>
      </c>
      <c r="J326" s="18">
        <v>11098</v>
      </c>
      <c r="K326" s="14">
        <f t="shared" si="16"/>
        <v>0</v>
      </c>
      <c r="L326" s="6" t="str">
        <f t="shared" si="18"/>
        <v>Silencioso</v>
      </c>
      <c r="M326" s="23"/>
    </row>
    <row r="327" spans="1:13" ht="15.75" x14ac:dyDescent="0.25">
      <c r="A327" s="16">
        <v>267</v>
      </c>
      <c r="B327" s="15">
        <v>312380</v>
      </c>
      <c r="C327" s="56" t="s">
        <v>102</v>
      </c>
      <c r="D327" s="15" t="s">
        <v>298</v>
      </c>
      <c r="E327" s="13">
        <v>0</v>
      </c>
      <c r="F327" s="13">
        <v>0</v>
      </c>
      <c r="G327" s="13">
        <v>0</v>
      </c>
      <c r="H327" s="13">
        <v>0</v>
      </c>
      <c r="I327" s="21">
        <f t="shared" si="17"/>
        <v>0</v>
      </c>
      <c r="J327" s="18">
        <v>7377</v>
      </c>
      <c r="K327" s="14">
        <f t="shared" si="16"/>
        <v>0</v>
      </c>
      <c r="L327" s="6" t="str">
        <f t="shared" si="18"/>
        <v>Silencioso</v>
      </c>
      <c r="M327" s="23"/>
    </row>
    <row r="328" spans="1:13" ht="15.75" x14ac:dyDescent="0.25">
      <c r="A328" s="16">
        <v>268</v>
      </c>
      <c r="B328" s="15">
        <v>312385</v>
      </c>
      <c r="C328" s="56" t="s">
        <v>20</v>
      </c>
      <c r="D328" s="15" t="s">
        <v>299</v>
      </c>
      <c r="E328" s="13">
        <v>0</v>
      </c>
      <c r="F328" s="13">
        <v>0</v>
      </c>
      <c r="G328" s="13">
        <v>0</v>
      </c>
      <c r="H328" s="13">
        <v>0</v>
      </c>
      <c r="I328" s="21">
        <f t="shared" si="17"/>
        <v>0</v>
      </c>
      <c r="J328" s="18">
        <v>5443</v>
      </c>
      <c r="K328" s="14">
        <f t="shared" si="16"/>
        <v>0</v>
      </c>
      <c r="L328" s="6" t="str">
        <f t="shared" si="18"/>
        <v>Silencioso</v>
      </c>
      <c r="M328" s="23"/>
    </row>
    <row r="329" spans="1:13" ht="15.75" x14ac:dyDescent="0.25">
      <c r="A329" s="16">
        <v>269</v>
      </c>
      <c r="B329" s="15">
        <v>312390</v>
      </c>
      <c r="C329" s="56" t="s">
        <v>94</v>
      </c>
      <c r="D329" s="15" t="s">
        <v>300</v>
      </c>
      <c r="E329" s="13">
        <v>0</v>
      </c>
      <c r="F329" s="13">
        <v>0</v>
      </c>
      <c r="G329" s="13">
        <v>0</v>
      </c>
      <c r="H329" s="13">
        <v>0</v>
      </c>
      <c r="I329" s="21">
        <f t="shared" si="17"/>
        <v>0</v>
      </c>
      <c r="J329" s="18">
        <v>15292</v>
      </c>
      <c r="K329" s="14">
        <f t="shared" si="16"/>
        <v>0</v>
      </c>
      <c r="L329" s="6" t="str">
        <f t="shared" si="18"/>
        <v>Silencioso</v>
      </c>
      <c r="M329" s="23"/>
    </row>
    <row r="330" spans="1:13" ht="15.75" x14ac:dyDescent="0.25">
      <c r="A330" s="16">
        <v>270</v>
      </c>
      <c r="B330" s="15">
        <v>312400</v>
      </c>
      <c r="C330" s="56" t="s">
        <v>62</v>
      </c>
      <c r="D330" s="15" t="s">
        <v>301</v>
      </c>
      <c r="E330" s="13">
        <v>0</v>
      </c>
      <c r="F330" s="13">
        <v>0</v>
      </c>
      <c r="G330" s="13">
        <v>0</v>
      </c>
      <c r="H330" s="13">
        <v>0</v>
      </c>
      <c r="I330" s="21">
        <f t="shared" si="17"/>
        <v>0</v>
      </c>
      <c r="J330" s="18">
        <v>19015</v>
      </c>
      <c r="K330" s="14">
        <f t="shared" si="16"/>
        <v>0</v>
      </c>
      <c r="L330" s="6" t="str">
        <f t="shared" si="18"/>
        <v>Silencioso</v>
      </c>
      <c r="M330" s="23"/>
    </row>
    <row r="331" spans="1:13" ht="15.75" x14ac:dyDescent="0.25">
      <c r="A331" s="16">
        <v>271</v>
      </c>
      <c r="B331" s="15">
        <v>312410</v>
      </c>
      <c r="C331" s="56" t="s">
        <v>98</v>
      </c>
      <c r="D331" s="15" t="s">
        <v>302</v>
      </c>
      <c r="E331" s="13">
        <v>0</v>
      </c>
      <c r="F331" s="13">
        <v>0</v>
      </c>
      <c r="G331" s="13">
        <v>0</v>
      </c>
      <c r="H331" s="13">
        <v>0</v>
      </c>
      <c r="I331" s="21">
        <f t="shared" si="17"/>
        <v>0</v>
      </c>
      <c r="J331" s="18">
        <v>69010</v>
      </c>
      <c r="K331" s="14">
        <f t="shared" si="16"/>
        <v>0</v>
      </c>
      <c r="L331" s="6" t="str">
        <f t="shared" si="18"/>
        <v>Silencioso</v>
      </c>
      <c r="M331" s="23"/>
    </row>
    <row r="332" spans="1:13" ht="15.75" x14ac:dyDescent="0.25">
      <c r="A332" s="16">
        <v>272</v>
      </c>
      <c r="B332" s="15">
        <v>312420</v>
      </c>
      <c r="C332" s="56" t="s">
        <v>14</v>
      </c>
      <c r="D332" s="15" t="s">
        <v>303</v>
      </c>
      <c r="E332" s="13">
        <v>0</v>
      </c>
      <c r="F332" s="13">
        <v>0</v>
      </c>
      <c r="G332" s="13">
        <v>0</v>
      </c>
      <c r="H332" s="13">
        <v>0</v>
      </c>
      <c r="I332" s="21">
        <f t="shared" si="17"/>
        <v>0</v>
      </c>
      <c r="J332" s="18">
        <v>24805</v>
      </c>
      <c r="K332" s="14">
        <f t="shared" si="16"/>
        <v>0</v>
      </c>
      <c r="L332" s="6" t="str">
        <f t="shared" si="18"/>
        <v>Silencioso</v>
      </c>
      <c r="M332" s="23"/>
    </row>
    <row r="333" spans="1:13" ht="15.75" x14ac:dyDescent="0.25">
      <c r="A333" s="16">
        <v>273</v>
      </c>
      <c r="B333" s="15">
        <v>312430</v>
      </c>
      <c r="C333" s="56" t="s">
        <v>102</v>
      </c>
      <c r="D333" s="15" t="s">
        <v>304</v>
      </c>
      <c r="E333" s="13">
        <v>0</v>
      </c>
      <c r="F333" s="13">
        <v>0</v>
      </c>
      <c r="G333" s="13">
        <v>0</v>
      </c>
      <c r="H333" s="13">
        <v>0</v>
      </c>
      <c r="I333" s="21">
        <f t="shared" si="17"/>
        <v>0</v>
      </c>
      <c r="J333" s="18">
        <v>32214</v>
      </c>
      <c r="K333" s="14">
        <f t="shared" si="16"/>
        <v>0</v>
      </c>
      <c r="L333" s="6" t="str">
        <f t="shared" si="18"/>
        <v>Silencioso</v>
      </c>
      <c r="M333" s="23"/>
    </row>
    <row r="334" spans="1:13" ht="15.75" x14ac:dyDescent="0.25">
      <c r="A334" s="16">
        <v>274</v>
      </c>
      <c r="B334" s="15">
        <v>312440</v>
      </c>
      <c r="C334" s="56" t="s">
        <v>36</v>
      </c>
      <c r="D334" s="15" t="s">
        <v>305</v>
      </c>
      <c r="E334" s="13">
        <v>0</v>
      </c>
      <c r="F334" s="13">
        <v>0</v>
      </c>
      <c r="G334" s="13">
        <v>0</v>
      </c>
      <c r="H334" s="13">
        <v>0</v>
      </c>
      <c r="I334" s="21">
        <f t="shared" si="17"/>
        <v>0</v>
      </c>
      <c r="J334" s="18">
        <v>4712</v>
      </c>
      <c r="K334" s="14">
        <f t="shared" si="16"/>
        <v>0</v>
      </c>
      <c r="L334" s="6" t="str">
        <f t="shared" si="18"/>
        <v>Silencioso</v>
      </c>
      <c r="M334" s="23"/>
    </row>
    <row r="335" spans="1:13" ht="15.75" x14ac:dyDescent="0.25">
      <c r="A335" s="16">
        <v>275</v>
      </c>
      <c r="B335" s="15">
        <v>312450</v>
      </c>
      <c r="C335" s="56" t="s">
        <v>36</v>
      </c>
      <c r="D335" s="15" t="s">
        <v>306</v>
      </c>
      <c r="E335" s="13">
        <v>0</v>
      </c>
      <c r="F335" s="13">
        <v>0</v>
      </c>
      <c r="G335" s="13">
        <v>0</v>
      </c>
      <c r="H335" s="13">
        <v>0</v>
      </c>
      <c r="I335" s="21">
        <f t="shared" si="17"/>
        <v>0</v>
      </c>
      <c r="J335" s="18">
        <v>11449</v>
      </c>
      <c r="K335" s="14">
        <f t="shared" si="16"/>
        <v>0</v>
      </c>
      <c r="L335" s="6" t="str">
        <f t="shared" si="18"/>
        <v>Silencioso</v>
      </c>
      <c r="M335" s="23"/>
    </row>
    <row r="336" spans="1:13" ht="15.75" x14ac:dyDescent="0.25">
      <c r="A336" s="16">
        <v>276</v>
      </c>
      <c r="B336" s="15">
        <v>312460</v>
      </c>
      <c r="C336" s="56" t="s">
        <v>38</v>
      </c>
      <c r="D336" s="15" t="s">
        <v>307</v>
      </c>
      <c r="E336" s="13">
        <v>0</v>
      </c>
      <c r="F336" s="13">
        <v>0</v>
      </c>
      <c r="G336" s="13">
        <v>0</v>
      </c>
      <c r="H336" s="13">
        <v>0</v>
      </c>
      <c r="I336" s="21">
        <f t="shared" si="17"/>
        <v>0</v>
      </c>
      <c r="J336" s="18">
        <v>2448</v>
      </c>
      <c r="K336" s="14">
        <f t="shared" si="16"/>
        <v>0</v>
      </c>
      <c r="L336" s="6" t="str">
        <f t="shared" si="18"/>
        <v>Silencioso</v>
      </c>
      <c r="M336" s="23"/>
    </row>
    <row r="337" spans="1:13" ht="15.75" x14ac:dyDescent="0.25">
      <c r="A337" s="16">
        <v>277</v>
      </c>
      <c r="B337" s="15">
        <v>312470</v>
      </c>
      <c r="C337" s="56" t="s">
        <v>26</v>
      </c>
      <c r="D337" s="15" t="s">
        <v>308</v>
      </c>
      <c r="E337" s="13">
        <v>0</v>
      </c>
      <c r="F337" s="13">
        <v>0</v>
      </c>
      <c r="G337" s="13">
        <v>0</v>
      </c>
      <c r="H337" s="13">
        <v>0</v>
      </c>
      <c r="I337" s="21">
        <f t="shared" si="17"/>
        <v>0</v>
      </c>
      <c r="J337" s="18">
        <v>3590</v>
      </c>
      <c r="K337" s="14">
        <f t="shared" si="16"/>
        <v>0</v>
      </c>
      <c r="L337" s="6" t="str">
        <f t="shared" si="18"/>
        <v>Silencioso</v>
      </c>
      <c r="M337" s="23"/>
    </row>
    <row r="338" spans="1:13" ht="15.75" x14ac:dyDescent="0.25">
      <c r="A338" s="16">
        <v>278</v>
      </c>
      <c r="B338" s="15">
        <v>312480</v>
      </c>
      <c r="C338" s="56" t="s">
        <v>8</v>
      </c>
      <c r="D338" s="15" t="s">
        <v>309</v>
      </c>
      <c r="E338" s="13">
        <v>0</v>
      </c>
      <c r="F338" s="13">
        <v>0</v>
      </c>
      <c r="G338" s="13">
        <v>0</v>
      </c>
      <c r="H338" s="13">
        <v>0</v>
      </c>
      <c r="I338" s="21">
        <f t="shared" si="17"/>
        <v>0</v>
      </c>
      <c r="J338" s="18">
        <v>7981</v>
      </c>
      <c r="K338" s="14">
        <f t="shared" si="16"/>
        <v>0</v>
      </c>
      <c r="L338" s="6" t="str">
        <f t="shared" si="18"/>
        <v>Silencioso</v>
      </c>
      <c r="M338" s="23"/>
    </row>
    <row r="339" spans="1:13" ht="15.75" x14ac:dyDescent="0.25">
      <c r="A339" s="16">
        <v>279</v>
      </c>
      <c r="B339" s="15">
        <v>312490</v>
      </c>
      <c r="C339" s="56" t="s">
        <v>62</v>
      </c>
      <c r="D339" s="15" t="s">
        <v>310</v>
      </c>
      <c r="E339" s="13">
        <v>0</v>
      </c>
      <c r="F339" s="13">
        <v>0</v>
      </c>
      <c r="G339" s="13">
        <v>0</v>
      </c>
      <c r="H339" s="13">
        <v>0</v>
      </c>
      <c r="I339" s="21">
        <f t="shared" si="17"/>
        <v>0</v>
      </c>
      <c r="J339" s="18">
        <v>11285</v>
      </c>
      <c r="K339" s="14">
        <f t="shared" si="16"/>
        <v>0</v>
      </c>
      <c r="L339" s="6" t="str">
        <f t="shared" si="18"/>
        <v>Silencioso</v>
      </c>
      <c r="M339" s="23"/>
    </row>
    <row r="340" spans="1:13" ht="15.75" x14ac:dyDescent="0.25">
      <c r="A340" s="16">
        <v>280</v>
      </c>
      <c r="B340" s="15">
        <v>312500</v>
      </c>
      <c r="C340" s="56" t="s">
        <v>57</v>
      </c>
      <c r="D340" s="15" t="s">
        <v>311</v>
      </c>
      <c r="E340" s="13">
        <v>0</v>
      </c>
      <c r="F340" s="13">
        <v>0</v>
      </c>
      <c r="G340" s="13">
        <v>0</v>
      </c>
      <c r="H340" s="13">
        <v>0</v>
      </c>
      <c r="I340" s="21">
        <f t="shared" si="17"/>
        <v>0</v>
      </c>
      <c r="J340" s="18">
        <v>3952</v>
      </c>
      <c r="K340" s="14">
        <f t="shared" si="16"/>
        <v>0</v>
      </c>
      <c r="L340" s="6" t="str">
        <f t="shared" si="18"/>
        <v>Silencioso</v>
      </c>
      <c r="M340" s="23"/>
    </row>
    <row r="341" spans="1:13" ht="15.75" x14ac:dyDescent="0.25">
      <c r="A341" s="16">
        <v>281</v>
      </c>
      <c r="B341" s="15">
        <v>312510</v>
      </c>
      <c r="C341" s="56" t="s">
        <v>36</v>
      </c>
      <c r="D341" s="15" t="s">
        <v>312</v>
      </c>
      <c r="E341" s="13">
        <v>0</v>
      </c>
      <c r="F341" s="13">
        <v>0</v>
      </c>
      <c r="G341" s="13">
        <v>0</v>
      </c>
      <c r="H341" s="13">
        <v>0</v>
      </c>
      <c r="I341" s="21">
        <f t="shared" si="17"/>
        <v>0</v>
      </c>
      <c r="J341" s="18">
        <v>34344</v>
      </c>
      <c r="K341" s="14">
        <f t="shared" si="16"/>
        <v>0</v>
      </c>
      <c r="L341" s="6" t="str">
        <f t="shared" si="18"/>
        <v>Silencioso</v>
      </c>
      <c r="M341" s="23"/>
    </row>
    <row r="342" spans="1:13" ht="15.75" x14ac:dyDescent="0.25">
      <c r="A342" s="16">
        <v>282</v>
      </c>
      <c r="B342" s="15">
        <v>312520</v>
      </c>
      <c r="C342" s="56" t="s">
        <v>40</v>
      </c>
      <c r="D342" s="15" t="s">
        <v>313</v>
      </c>
      <c r="E342" s="13">
        <v>0</v>
      </c>
      <c r="F342" s="13">
        <v>0</v>
      </c>
      <c r="G342" s="13">
        <v>0</v>
      </c>
      <c r="H342" s="13">
        <v>0</v>
      </c>
      <c r="I342" s="21">
        <f t="shared" si="17"/>
        <v>0</v>
      </c>
      <c r="J342" s="18">
        <v>2426</v>
      </c>
      <c r="K342" s="14">
        <f t="shared" si="16"/>
        <v>0</v>
      </c>
      <c r="L342" s="6" t="str">
        <f t="shared" si="18"/>
        <v>Silencioso</v>
      </c>
      <c r="M342" s="23"/>
    </row>
    <row r="343" spans="1:13" ht="15.75" x14ac:dyDescent="0.25">
      <c r="A343" s="16">
        <v>283</v>
      </c>
      <c r="B343" s="15">
        <v>312530</v>
      </c>
      <c r="C343" s="56" t="s">
        <v>14</v>
      </c>
      <c r="D343" s="15" t="s">
        <v>314</v>
      </c>
      <c r="E343" s="13">
        <v>0</v>
      </c>
      <c r="F343" s="13">
        <v>0</v>
      </c>
      <c r="G343" s="13">
        <v>0</v>
      </c>
      <c r="H343" s="13">
        <v>0</v>
      </c>
      <c r="I343" s="21">
        <f t="shared" si="17"/>
        <v>0</v>
      </c>
      <c r="J343" s="18">
        <v>3371</v>
      </c>
      <c r="K343" s="14">
        <f t="shared" si="16"/>
        <v>0</v>
      </c>
      <c r="L343" s="6" t="str">
        <f t="shared" si="18"/>
        <v>Silencioso</v>
      </c>
      <c r="M343" s="23"/>
    </row>
    <row r="344" spans="1:13" ht="15.75" x14ac:dyDescent="0.25">
      <c r="A344" s="16">
        <v>284</v>
      </c>
      <c r="B344" s="15">
        <v>312540</v>
      </c>
      <c r="C344" s="56" t="s">
        <v>53</v>
      </c>
      <c r="D344" s="15" t="s">
        <v>315</v>
      </c>
      <c r="E344" s="13">
        <v>0</v>
      </c>
      <c r="F344" s="13">
        <v>0</v>
      </c>
      <c r="G344" s="13">
        <v>0</v>
      </c>
      <c r="H344" s="13">
        <v>0</v>
      </c>
      <c r="I344" s="21">
        <f t="shared" si="17"/>
        <v>0</v>
      </c>
      <c r="J344" s="18">
        <v>5012</v>
      </c>
      <c r="K344" s="14">
        <f t="shared" ref="K344:K407" si="19">I344/J344*100000</f>
        <v>0</v>
      </c>
      <c r="L344" s="6" t="str">
        <f t="shared" si="18"/>
        <v>Silencioso</v>
      </c>
      <c r="M344" s="23"/>
    </row>
    <row r="345" spans="1:13" ht="15.75" x14ac:dyDescent="0.25">
      <c r="A345" s="16">
        <v>285</v>
      </c>
      <c r="B345" s="15">
        <v>312560</v>
      </c>
      <c r="C345" s="56" t="s">
        <v>30</v>
      </c>
      <c r="D345" s="15" t="s">
        <v>316</v>
      </c>
      <c r="E345" s="13">
        <v>0</v>
      </c>
      <c r="F345" s="13">
        <v>0</v>
      </c>
      <c r="G345" s="13">
        <v>0</v>
      </c>
      <c r="H345" s="13">
        <v>0</v>
      </c>
      <c r="I345" s="21">
        <f t="shared" si="17"/>
        <v>0</v>
      </c>
      <c r="J345" s="18">
        <v>7431</v>
      </c>
      <c r="K345" s="14">
        <f t="shared" si="19"/>
        <v>0</v>
      </c>
      <c r="L345" s="6" t="str">
        <f t="shared" si="18"/>
        <v>Silencioso</v>
      </c>
      <c r="M345" s="23"/>
    </row>
    <row r="346" spans="1:13" ht="15.75" x14ac:dyDescent="0.25">
      <c r="A346" s="16">
        <v>286</v>
      </c>
      <c r="B346" s="15">
        <v>312570</v>
      </c>
      <c r="C346" s="56" t="s">
        <v>11</v>
      </c>
      <c r="D346" s="15" t="s">
        <v>317</v>
      </c>
      <c r="E346" s="13">
        <v>0</v>
      </c>
      <c r="F346" s="13">
        <v>0</v>
      </c>
      <c r="G346" s="13">
        <v>0</v>
      </c>
      <c r="H346" s="13">
        <v>0</v>
      </c>
      <c r="I346" s="21">
        <f t="shared" si="17"/>
        <v>0</v>
      </c>
      <c r="J346" s="18">
        <v>15273</v>
      </c>
      <c r="K346" s="14">
        <f t="shared" si="19"/>
        <v>0</v>
      </c>
      <c r="L346" s="6" t="str">
        <f t="shared" si="18"/>
        <v>Silencioso</v>
      </c>
      <c r="M346" s="23"/>
    </row>
    <row r="347" spans="1:13" ht="15.75" x14ac:dyDescent="0.25">
      <c r="A347" s="16">
        <v>287</v>
      </c>
      <c r="B347" s="15">
        <v>312580</v>
      </c>
      <c r="C347" s="56" t="s">
        <v>22</v>
      </c>
      <c r="D347" s="15" t="s">
        <v>318</v>
      </c>
      <c r="E347" s="13">
        <v>0</v>
      </c>
      <c r="F347" s="13">
        <v>0</v>
      </c>
      <c r="G347" s="13">
        <v>0</v>
      </c>
      <c r="H347" s="13">
        <v>0</v>
      </c>
      <c r="I347" s="21">
        <f t="shared" si="17"/>
        <v>0</v>
      </c>
      <c r="J347" s="18">
        <v>3369</v>
      </c>
      <c r="K347" s="14">
        <f t="shared" si="19"/>
        <v>0</v>
      </c>
      <c r="L347" s="6" t="str">
        <f t="shared" si="18"/>
        <v>Silencioso</v>
      </c>
      <c r="M347" s="23"/>
    </row>
    <row r="348" spans="1:13" ht="15.75" x14ac:dyDescent="0.25">
      <c r="A348" s="16">
        <v>288</v>
      </c>
      <c r="B348" s="15">
        <v>312590</v>
      </c>
      <c r="C348" s="56" t="s">
        <v>90</v>
      </c>
      <c r="D348" s="15" t="s">
        <v>319</v>
      </c>
      <c r="E348" s="13">
        <v>0</v>
      </c>
      <c r="F348" s="13">
        <v>0</v>
      </c>
      <c r="G348" s="13">
        <v>0</v>
      </c>
      <c r="H348" s="13">
        <v>0</v>
      </c>
      <c r="I348" s="21">
        <f t="shared" si="17"/>
        <v>0</v>
      </c>
      <c r="J348" s="18">
        <v>10432</v>
      </c>
      <c r="K348" s="14">
        <f t="shared" si="19"/>
        <v>0</v>
      </c>
      <c r="L348" s="6" t="str">
        <f t="shared" si="18"/>
        <v>Silencioso</v>
      </c>
      <c r="M348" s="23"/>
    </row>
    <row r="349" spans="1:13" ht="15.75" x14ac:dyDescent="0.25">
      <c r="A349" s="16">
        <v>289</v>
      </c>
      <c r="B349" s="15">
        <v>312595</v>
      </c>
      <c r="C349" s="56" t="s">
        <v>14</v>
      </c>
      <c r="D349" s="15" t="s">
        <v>320</v>
      </c>
      <c r="E349" s="13">
        <v>0</v>
      </c>
      <c r="F349" s="13">
        <v>0</v>
      </c>
      <c r="G349" s="13">
        <v>0</v>
      </c>
      <c r="H349" s="13">
        <v>0</v>
      </c>
      <c r="I349" s="21">
        <f t="shared" si="17"/>
        <v>0</v>
      </c>
      <c r="J349" s="18">
        <v>11039</v>
      </c>
      <c r="K349" s="14">
        <f t="shared" si="19"/>
        <v>0</v>
      </c>
      <c r="L349" s="6" t="str">
        <f t="shared" si="18"/>
        <v>Silencioso</v>
      </c>
      <c r="M349" s="23"/>
    </row>
    <row r="350" spans="1:13" ht="15.75" x14ac:dyDescent="0.25">
      <c r="A350" s="16">
        <v>290</v>
      </c>
      <c r="B350" s="15">
        <v>312600</v>
      </c>
      <c r="C350" s="56" t="s">
        <v>98</v>
      </c>
      <c r="D350" s="15" t="s">
        <v>321</v>
      </c>
      <c r="E350" s="13">
        <v>0</v>
      </c>
      <c r="F350" s="13">
        <v>0</v>
      </c>
      <c r="G350" s="13">
        <v>0</v>
      </c>
      <c r="H350" s="13">
        <v>0</v>
      </c>
      <c r="I350" s="21">
        <f t="shared" si="17"/>
        <v>0</v>
      </c>
      <c r="J350" s="18">
        <v>7343</v>
      </c>
      <c r="K350" s="14">
        <f t="shared" si="19"/>
        <v>0</v>
      </c>
      <c r="L350" s="6" t="str">
        <f t="shared" si="18"/>
        <v>Silencioso</v>
      </c>
      <c r="M350" s="23"/>
    </row>
    <row r="351" spans="1:13" ht="15.75" x14ac:dyDescent="0.25">
      <c r="A351" s="16">
        <v>292</v>
      </c>
      <c r="B351" s="15">
        <v>312620</v>
      </c>
      <c r="C351" s="56" t="s">
        <v>80</v>
      </c>
      <c r="D351" s="15" t="s">
        <v>323</v>
      </c>
      <c r="E351" s="13">
        <v>0</v>
      </c>
      <c r="F351" s="13">
        <v>0</v>
      </c>
      <c r="G351" s="13">
        <v>0</v>
      </c>
      <c r="H351" s="13">
        <v>0</v>
      </c>
      <c r="I351" s="21">
        <f t="shared" si="17"/>
        <v>0</v>
      </c>
      <c r="J351" s="18">
        <v>9294</v>
      </c>
      <c r="K351" s="14">
        <f t="shared" si="19"/>
        <v>0</v>
      </c>
      <c r="L351" s="6" t="str">
        <f t="shared" si="18"/>
        <v>Silencioso</v>
      </c>
      <c r="M351" s="23"/>
    </row>
    <row r="352" spans="1:13" ht="15.75" x14ac:dyDescent="0.25">
      <c r="A352" s="16">
        <v>293</v>
      </c>
      <c r="B352" s="15">
        <v>312630</v>
      </c>
      <c r="C352" s="56" t="s">
        <v>45</v>
      </c>
      <c r="D352" s="15" t="s">
        <v>324</v>
      </c>
      <c r="E352" s="13">
        <v>0</v>
      </c>
      <c r="F352" s="13">
        <v>0</v>
      </c>
      <c r="G352" s="13">
        <v>0</v>
      </c>
      <c r="H352" s="13">
        <v>0</v>
      </c>
      <c r="I352" s="21">
        <f t="shared" si="17"/>
        <v>0</v>
      </c>
      <c r="J352" s="18">
        <v>4407</v>
      </c>
      <c r="K352" s="14">
        <f t="shared" si="19"/>
        <v>0</v>
      </c>
      <c r="L352" s="6" t="str">
        <f t="shared" si="18"/>
        <v>Silencioso</v>
      </c>
      <c r="M352" s="23"/>
    </row>
    <row r="353" spans="1:13" ht="15.75" x14ac:dyDescent="0.25">
      <c r="A353" s="16">
        <v>294</v>
      </c>
      <c r="B353" s="15">
        <v>312640</v>
      </c>
      <c r="C353" s="56" t="s">
        <v>11</v>
      </c>
      <c r="D353" s="15" t="s">
        <v>325</v>
      </c>
      <c r="E353" s="13">
        <v>0</v>
      </c>
      <c r="F353" s="13">
        <v>0</v>
      </c>
      <c r="G353" s="13">
        <v>0</v>
      </c>
      <c r="H353" s="13">
        <v>0</v>
      </c>
      <c r="I353" s="21">
        <f t="shared" si="17"/>
        <v>0</v>
      </c>
      <c r="J353" s="18">
        <v>2932</v>
      </c>
      <c r="K353" s="14">
        <f t="shared" si="19"/>
        <v>0</v>
      </c>
      <c r="L353" s="6" t="str">
        <f t="shared" si="18"/>
        <v>Silencioso</v>
      </c>
      <c r="M353" s="23"/>
    </row>
    <row r="354" spans="1:13" ht="15.75" x14ac:dyDescent="0.25">
      <c r="A354" s="16">
        <v>295</v>
      </c>
      <c r="B354" s="15">
        <v>312650</v>
      </c>
      <c r="C354" s="56" t="s">
        <v>53</v>
      </c>
      <c r="D354" s="15" t="s">
        <v>326</v>
      </c>
      <c r="E354" s="13">
        <v>0</v>
      </c>
      <c r="F354" s="13">
        <v>0</v>
      </c>
      <c r="G354" s="13">
        <v>0</v>
      </c>
      <c r="H354" s="13">
        <v>0</v>
      </c>
      <c r="I354" s="21">
        <f t="shared" si="17"/>
        <v>0</v>
      </c>
      <c r="J354" s="18">
        <v>10557</v>
      </c>
      <c r="K354" s="14">
        <f t="shared" si="19"/>
        <v>0</v>
      </c>
      <c r="L354" s="6" t="str">
        <f t="shared" si="18"/>
        <v>Silencioso</v>
      </c>
      <c r="M354" s="23"/>
    </row>
    <row r="355" spans="1:13" ht="15.75" x14ac:dyDescent="0.25">
      <c r="A355" s="16">
        <v>296</v>
      </c>
      <c r="B355" s="15">
        <v>312660</v>
      </c>
      <c r="C355" s="56" t="s">
        <v>102</v>
      </c>
      <c r="D355" s="15" t="s">
        <v>327</v>
      </c>
      <c r="E355" s="13">
        <v>0</v>
      </c>
      <c r="F355" s="13">
        <v>0</v>
      </c>
      <c r="G355" s="13">
        <v>0</v>
      </c>
      <c r="H355" s="13">
        <v>0</v>
      </c>
      <c r="I355" s="21">
        <f t="shared" si="17"/>
        <v>0</v>
      </c>
      <c r="J355" s="18">
        <v>5215</v>
      </c>
      <c r="K355" s="14">
        <f t="shared" si="19"/>
        <v>0</v>
      </c>
      <c r="L355" s="6" t="str">
        <f t="shared" si="18"/>
        <v>Silencioso</v>
      </c>
      <c r="M355" s="23"/>
    </row>
    <row r="356" spans="1:13" ht="15.75" x14ac:dyDescent="0.25">
      <c r="A356" s="16">
        <v>297</v>
      </c>
      <c r="B356" s="15">
        <v>312670</v>
      </c>
      <c r="C356" s="56" t="s">
        <v>102</v>
      </c>
      <c r="D356" s="15" t="s">
        <v>328</v>
      </c>
      <c r="E356" s="13">
        <v>0</v>
      </c>
      <c r="F356" s="13">
        <v>0</v>
      </c>
      <c r="G356" s="13">
        <v>0</v>
      </c>
      <c r="H356" s="13">
        <v>0</v>
      </c>
      <c r="I356" s="21">
        <f t="shared" si="17"/>
        <v>0</v>
      </c>
      <c r="J356" s="18">
        <v>26428</v>
      </c>
      <c r="K356" s="14">
        <f t="shared" si="19"/>
        <v>0</v>
      </c>
      <c r="L356" s="6" t="str">
        <f t="shared" si="18"/>
        <v>Silencioso</v>
      </c>
      <c r="M356" s="23"/>
    </row>
    <row r="357" spans="1:13" ht="15.75" x14ac:dyDescent="0.25">
      <c r="A357" s="16">
        <v>298</v>
      </c>
      <c r="B357" s="15">
        <v>312675</v>
      </c>
      <c r="C357" s="56" t="s">
        <v>28</v>
      </c>
      <c r="D357" s="15" t="s">
        <v>329</v>
      </c>
      <c r="E357" s="13">
        <v>0</v>
      </c>
      <c r="F357" s="13">
        <v>0</v>
      </c>
      <c r="G357" s="13">
        <v>0</v>
      </c>
      <c r="H357" s="13">
        <v>0</v>
      </c>
      <c r="I357" s="21">
        <f t="shared" si="17"/>
        <v>0</v>
      </c>
      <c r="J357" s="18">
        <v>5672</v>
      </c>
      <c r="K357" s="14">
        <f t="shared" si="19"/>
        <v>0</v>
      </c>
      <c r="L357" s="6" t="str">
        <f t="shared" si="18"/>
        <v>Silencioso</v>
      </c>
      <c r="M357" s="23"/>
    </row>
    <row r="358" spans="1:13" ht="15.75" x14ac:dyDescent="0.25">
      <c r="A358" s="16">
        <v>299</v>
      </c>
      <c r="B358" s="15">
        <v>312680</v>
      </c>
      <c r="C358" s="56" t="s">
        <v>28</v>
      </c>
      <c r="D358" s="15" t="s">
        <v>330</v>
      </c>
      <c r="E358" s="13">
        <v>0</v>
      </c>
      <c r="F358" s="13">
        <v>0</v>
      </c>
      <c r="G358" s="13">
        <v>0</v>
      </c>
      <c r="H358" s="13">
        <v>0</v>
      </c>
      <c r="I358" s="21">
        <f t="shared" si="17"/>
        <v>0</v>
      </c>
      <c r="J358" s="18">
        <v>6024</v>
      </c>
      <c r="K358" s="14">
        <f t="shared" si="19"/>
        <v>0</v>
      </c>
      <c r="L358" s="6" t="str">
        <f t="shared" si="18"/>
        <v>Silencioso</v>
      </c>
      <c r="M358" s="23"/>
    </row>
    <row r="359" spans="1:13" ht="15.75" x14ac:dyDescent="0.25">
      <c r="A359" s="16">
        <v>300</v>
      </c>
      <c r="B359" s="15">
        <v>312690</v>
      </c>
      <c r="C359" s="56" t="s">
        <v>22</v>
      </c>
      <c r="D359" s="15" t="s">
        <v>331</v>
      </c>
      <c r="E359" s="13">
        <v>0</v>
      </c>
      <c r="F359" s="13">
        <v>0</v>
      </c>
      <c r="G359" s="13">
        <v>0</v>
      </c>
      <c r="H359" s="13">
        <v>0</v>
      </c>
      <c r="I359" s="21">
        <f t="shared" si="17"/>
        <v>0</v>
      </c>
      <c r="J359" s="18">
        <v>9597</v>
      </c>
      <c r="K359" s="14">
        <f t="shared" si="19"/>
        <v>0</v>
      </c>
      <c r="L359" s="6" t="str">
        <f t="shared" si="18"/>
        <v>Silencioso</v>
      </c>
      <c r="M359" s="23"/>
    </row>
    <row r="360" spans="1:13" ht="15.75" x14ac:dyDescent="0.25">
      <c r="A360" s="16">
        <v>301</v>
      </c>
      <c r="B360" s="15">
        <v>312695</v>
      </c>
      <c r="C360" s="56" t="s">
        <v>22</v>
      </c>
      <c r="D360" s="15" t="s">
        <v>332</v>
      </c>
      <c r="E360" s="13">
        <v>0</v>
      </c>
      <c r="F360" s="13">
        <v>0</v>
      </c>
      <c r="G360" s="13">
        <v>0</v>
      </c>
      <c r="H360" s="13">
        <v>0</v>
      </c>
      <c r="I360" s="21">
        <f t="shared" si="17"/>
        <v>0</v>
      </c>
      <c r="J360" s="18">
        <v>3510</v>
      </c>
      <c r="K360" s="14">
        <f t="shared" si="19"/>
        <v>0</v>
      </c>
      <c r="L360" s="6" t="str">
        <f t="shared" si="18"/>
        <v>Silencioso</v>
      </c>
      <c r="M360" s="23"/>
    </row>
    <row r="361" spans="1:13" ht="15.75" x14ac:dyDescent="0.25">
      <c r="A361" s="16">
        <v>302</v>
      </c>
      <c r="B361" s="15">
        <v>312700</v>
      </c>
      <c r="C361" s="56" t="s">
        <v>24</v>
      </c>
      <c r="D361" s="15" t="s">
        <v>333</v>
      </c>
      <c r="E361" s="13">
        <v>0</v>
      </c>
      <c r="F361" s="13">
        <v>0</v>
      </c>
      <c r="G361" s="13">
        <v>0</v>
      </c>
      <c r="H361" s="13">
        <v>0</v>
      </c>
      <c r="I361" s="21">
        <f t="shared" si="17"/>
        <v>0</v>
      </c>
      <c r="J361" s="18">
        <v>17072</v>
      </c>
      <c r="K361" s="14">
        <f t="shared" si="19"/>
        <v>0</v>
      </c>
      <c r="L361" s="6" t="str">
        <f t="shared" si="18"/>
        <v>Silencioso</v>
      </c>
      <c r="M361" s="23"/>
    </row>
    <row r="362" spans="1:13" ht="15.75" x14ac:dyDescent="0.25">
      <c r="A362" s="16">
        <v>303</v>
      </c>
      <c r="B362" s="15">
        <v>312705</v>
      </c>
      <c r="C362" s="56" t="s">
        <v>28</v>
      </c>
      <c r="D362" s="15" t="s">
        <v>334</v>
      </c>
      <c r="E362" s="13">
        <v>0</v>
      </c>
      <c r="F362" s="13">
        <v>0</v>
      </c>
      <c r="G362" s="13">
        <v>0</v>
      </c>
      <c r="H362" s="13">
        <v>0</v>
      </c>
      <c r="I362" s="21">
        <f t="shared" si="17"/>
        <v>0</v>
      </c>
      <c r="J362" s="18">
        <v>4733</v>
      </c>
      <c r="K362" s="14">
        <f t="shared" si="19"/>
        <v>0</v>
      </c>
      <c r="L362" s="6" t="str">
        <f t="shared" si="18"/>
        <v>Silencioso</v>
      </c>
      <c r="M362" s="23"/>
    </row>
    <row r="363" spans="1:13" ht="15.75" x14ac:dyDescent="0.25">
      <c r="A363" s="16">
        <v>304</v>
      </c>
      <c r="B363" s="15">
        <v>312707</v>
      </c>
      <c r="C363" s="56" t="s">
        <v>102</v>
      </c>
      <c r="D363" s="15" t="s">
        <v>335</v>
      </c>
      <c r="E363" s="13">
        <v>0</v>
      </c>
      <c r="F363" s="13">
        <v>0</v>
      </c>
      <c r="G363" s="13">
        <v>0</v>
      </c>
      <c r="H363" s="13">
        <v>0</v>
      </c>
      <c r="I363" s="21">
        <f t="shared" si="17"/>
        <v>0</v>
      </c>
      <c r="J363" s="18">
        <v>5709</v>
      </c>
      <c r="K363" s="14">
        <f t="shared" si="19"/>
        <v>0</v>
      </c>
      <c r="L363" s="6" t="str">
        <f t="shared" si="18"/>
        <v>Silencioso</v>
      </c>
      <c r="M363" s="23"/>
    </row>
    <row r="364" spans="1:13" ht="15.75" x14ac:dyDescent="0.25">
      <c r="A364" s="16">
        <v>306</v>
      </c>
      <c r="B364" s="15">
        <v>312720</v>
      </c>
      <c r="C364" s="56" t="s">
        <v>11</v>
      </c>
      <c r="D364" s="15" t="s">
        <v>337</v>
      </c>
      <c r="E364" s="13">
        <v>0</v>
      </c>
      <c r="F364" s="13">
        <v>0</v>
      </c>
      <c r="G364" s="13">
        <v>0</v>
      </c>
      <c r="H364" s="13">
        <v>0</v>
      </c>
      <c r="I364" s="21">
        <f t="shared" si="17"/>
        <v>0</v>
      </c>
      <c r="J364" s="18">
        <v>4277</v>
      </c>
      <c r="K364" s="14">
        <f t="shared" si="19"/>
        <v>0</v>
      </c>
      <c r="L364" s="6" t="str">
        <f t="shared" si="18"/>
        <v>Silencioso</v>
      </c>
      <c r="M364" s="23"/>
    </row>
    <row r="365" spans="1:13" ht="15.75" x14ac:dyDescent="0.25">
      <c r="A365" s="16">
        <v>307</v>
      </c>
      <c r="B365" s="15">
        <v>312730</v>
      </c>
      <c r="C365" s="56" t="s">
        <v>22</v>
      </c>
      <c r="D365" s="15" t="s">
        <v>338</v>
      </c>
      <c r="E365" s="13">
        <v>0</v>
      </c>
      <c r="F365" s="13">
        <v>0</v>
      </c>
      <c r="G365" s="13">
        <v>0</v>
      </c>
      <c r="H365" s="13">
        <v>0</v>
      </c>
      <c r="I365" s="21">
        <f t="shared" si="17"/>
        <v>0</v>
      </c>
      <c r="J365" s="18">
        <v>7034</v>
      </c>
      <c r="K365" s="14">
        <f t="shared" si="19"/>
        <v>0</v>
      </c>
      <c r="L365" s="6" t="str">
        <f t="shared" si="18"/>
        <v>Silencioso</v>
      </c>
      <c r="M365" s="23"/>
    </row>
    <row r="366" spans="1:13" ht="15.75" x14ac:dyDescent="0.25">
      <c r="A366" s="16">
        <v>308</v>
      </c>
      <c r="B366" s="15">
        <v>312733</v>
      </c>
      <c r="C366" s="56" t="s">
        <v>102</v>
      </c>
      <c r="D366" s="15" t="s">
        <v>339</v>
      </c>
      <c r="E366" s="13">
        <v>0</v>
      </c>
      <c r="F366" s="13">
        <v>0</v>
      </c>
      <c r="G366" s="13">
        <v>0</v>
      </c>
      <c r="H366" s="13">
        <v>0</v>
      </c>
      <c r="I366" s="21">
        <f t="shared" si="17"/>
        <v>0</v>
      </c>
      <c r="J366" s="18">
        <v>5246</v>
      </c>
      <c r="K366" s="14">
        <f t="shared" si="19"/>
        <v>0</v>
      </c>
      <c r="L366" s="6" t="str">
        <f t="shared" si="18"/>
        <v>Silencioso</v>
      </c>
      <c r="M366" s="23"/>
    </row>
    <row r="367" spans="1:13" ht="15.75" x14ac:dyDescent="0.25">
      <c r="A367" s="16">
        <v>309</v>
      </c>
      <c r="B367" s="15">
        <v>312735</v>
      </c>
      <c r="C367" s="56" t="s">
        <v>102</v>
      </c>
      <c r="D367" s="15" t="s">
        <v>340</v>
      </c>
      <c r="E367" s="13">
        <v>0</v>
      </c>
      <c r="F367" s="13">
        <v>0</v>
      </c>
      <c r="G367" s="13">
        <v>0</v>
      </c>
      <c r="H367" s="13">
        <v>0</v>
      </c>
      <c r="I367" s="21">
        <f t="shared" si="17"/>
        <v>0</v>
      </c>
      <c r="J367" s="18">
        <v>3160</v>
      </c>
      <c r="K367" s="14">
        <f t="shared" si="19"/>
        <v>0</v>
      </c>
      <c r="L367" s="6" t="str">
        <f t="shared" si="18"/>
        <v>Silencioso</v>
      </c>
      <c r="M367" s="23"/>
    </row>
    <row r="368" spans="1:13" ht="15.75" x14ac:dyDescent="0.25">
      <c r="A368" s="16">
        <v>310</v>
      </c>
      <c r="B368" s="15">
        <v>312737</v>
      </c>
      <c r="C368" s="56" t="s">
        <v>22</v>
      </c>
      <c r="D368" s="15" t="s">
        <v>341</v>
      </c>
      <c r="E368" s="13">
        <v>0</v>
      </c>
      <c r="F368" s="13">
        <v>0</v>
      </c>
      <c r="G368" s="13">
        <v>0</v>
      </c>
      <c r="H368" s="13">
        <v>0</v>
      </c>
      <c r="I368" s="21">
        <f t="shared" si="17"/>
        <v>0</v>
      </c>
      <c r="J368" s="18">
        <v>3328</v>
      </c>
      <c r="K368" s="14">
        <f t="shared" si="19"/>
        <v>0</v>
      </c>
      <c r="L368" s="6" t="str">
        <f t="shared" si="18"/>
        <v>Silencioso</v>
      </c>
      <c r="M368" s="23"/>
    </row>
    <row r="369" spans="1:13" ht="15.75" x14ac:dyDescent="0.25">
      <c r="A369" s="16">
        <v>311</v>
      </c>
      <c r="B369" s="15">
        <v>312738</v>
      </c>
      <c r="C369" s="56" t="s">
        <v>57</v>
      </c>
      <c r="D369" s="15" t="s">
        <v>342</v>
      </c>
      <c r="E369" s="13">
        <v>0</v>
      </c>
      <c r="F369" s="13">
        <v>0</v>
      </c>
      <c r="G369" s="13">
        <v>0</v>
      </c>
      <c r="H369" s="13">
        <v>0</v>
      </c>
      <c r="I369" s="21">
        <f t="shared" si="17"/>
        <v>0</v>
      </c>
      <c r="J369" s="18">
        <v>3952</v>
      </c>
      <c r="K369" s="14">
        <f t="shared" si="19"/>
        <v>0</v>
      </c>
      <c r="L369" s="6" t="str">
        <f t="shared" si="18"/>
        <v>Silencioso</v>
      </c>
      <c r="M369" s="23"/>
    </row>
    <row r="370" spans="1:13" ht="15.75" x14ac:dyDescent="0.25">
      <c r="A370" s="16">
        <v>312</v>
      </c>
      <c r="B370" s="15">
        <v>312740</v>
      </c>
      <c r="C370" s="56" t="s">
        <v>36</v>
      </c>
      <c r="D370" s="15" t="s">
        <v>343</v>
      </c>
      <c r="E370" s="13">
        <v>0</v>
      </c>
      <c r="F370" s="13">
        <v>0</v>
      </c>
      <c r="G370" s="13">
        <v>0</v>
      </c>
      <c r="H370" s="13">
        <v>0</v>
      </c>
      <c r="I370" s="21">
        <f t="shared" si="17"/>
        <v>0</v>
      </c>
      <c r="J370" s="18">
        <v>4410</v>
      </c>
      <c r="K370" s="14">
        <f t="shared" si="19"/>
        <v>0</v>
      </c>
      <c r="L370" s="6" t="str">
        <f t="shared" si="18"/>
        <v>Silencioso</v>
      </c>
      <c r="M370" s="23"/>
    </row>
    <row r="371" spans="1:13" ht="15.75" x14ac:dyDescent="0.25">
      <c r="A371" s="16">
        <v>313</v>
      </c>
      <c r="B371" s="15">
        <v>312750</v>
      </c>
      <c r="C371" s="56" t="s">
        <v>22</v>
      </c>
      <c r="D371" s="15" t="s">
        <v>344</v>
      </c>
      <c r="E371" s="13">
        <v>0</v>
      </c>
      <c r="F371" s="13">
        <v>0</v>
      </c>
      <c r="G371" s="13">
        <v>0</v>
      </c>
      <c r="H371" s="13">
        <v>0</v>
      </c>
      <c r="I371" s="21">
        <f t="shared" si="17"/>
        <v>0</v>
      </c>
      <c r="J371" s="18">
        <v>6223</v>
      </c>
      <c r="K371" s="14">
        <f t="shared" si="19"/>
        <v>0</v>
      </c>
      <c r="L371" s="6" t="str">
        <f t="shared" si="18"/>
        <v>Silencioso</v>
      </c>
      <c r="M371" s="23"/>
    </row>
    <row r="372" spans="1:13" ht="15.75" x14ac:dyDescent="0.25">
      <c r="A372" s="16">
        <v>314</v>
      </c>
      <c r="B372" s="15">
        <v>312760</v>
      </c>
      <c r="C372" s="56" t="s">
        <v>53</v>
      </c>
      <c r="D372" s="15" t="s">
        <v>858</v>
      </c>
      <c r="E372" s="13">
        <v>0</v>
      </c>
      <c r="F372" s="13">
        <v>0</v>
      </c>
      <c r="G372" s="13">
        <v>0</v>
      </c>
      <c r="H372" s="13">
        <v>0</v>
      </c>
      <c r="I372" s="21">
        <f t="shared" si="17"/>
        <v>0</v>
      </c>
      <c r="J372" s="18">
        <v>12064</v>
      </c>
      <c r="K372" s="14">
        <f t="shared" si="19"/>
        <v>0</v>
      </c>
      <c r="L372" s="6" t="str">
        <f t="shared" si="18"/>
        <v>Silencioso</v>
      </c>
      <c r="M372" s="23"/>
    </row>
    <row r="373" spans="1:13" ht="15.75" x14ac:dyDescent="0.25">
      <c r="A373" s="16">
        <v>316</v>
      </c>
      <c r="B373" s="15">
        <v>312780</v>
      </c>
      <c r="C373" s="56" t="s">
        <v>102</v>
      </c>
      <c r="D373" s="15" t="s">
        <v>345</v>
      </c>
      <c r="E373" s="13">
        <v>0</v>
      </c>
      <c r="F373" s="13">
        <v>0</v>
      </c>
      <c r="G373" s="13">
        <v>0</v>
      </c>
      <c r="H373" s="13">
        <v>0</v>
      </c>
      <c r="I373" s="21">
        <f t="shared" si="17"/>
        <v>0</v>
      </c>
      <c r="J373" s="18">
        <v>15931</v>
      </c>
      <c r="K373" s="14">
        <f t="shared" si="19"/>
        <v>0</v>
      </c>
      <c r="L373" s="6" t="str">
        <f t="shared" si="18"/>
        <v>Silencioso</v>
      </c>
      <c r="M373" s="23"/>
    </row>
    <row r="374" spans="1:13" ht="15.75" x14ac:dyDescent="0.25">
      <c r="A374" s="16">
        <v>317</v>
      </c>
      <c r="B374" s="15">
        <v>312790</v>
      </c>
      <c r="C374" s="56" t="s">
        <v>8</v>
      </c>
      <c r="D374" s="15" t="s">
        <v>346</v>
      </c>
      <c r="E374" s="13">
        <v>0</v>
      </c>
      <c r="F374" s="13">
        <v>0</v>
      </c>
      <c r="G374" s="13">
        <v>0</v>
      </c>
      <c r="H374" s="13">
        <v>0</v>
      </c>
      <c r="I374" s="21">
        <f t="shared" si="17"/>
        <v>0</v>
      </c>
      <c r="J374" s="18">
        <v>1418</v>
      </c>
      <c r="K374" s="14">
        <f t="shared" si="19"/>
        <v>0</v>
      </c>
      <c r="L374" s="6" t="str">
        <f t="shared" si="18"/>
        <v>Silencioso</v>
      </c>
      <c r="M374" s="23"/>
    </row>
    <row r="375" spans="1:13" ht="15.75" x14ac:dyDescent="0.25">
      <c r="A375" s="16">
        <v>318</v>
      </c>
      <c r="B375" s="15">
        <v>312800</v>
      </c>
      <c r="C375" s="56" t="s">
        <v>90</v>
      </c>
      <c r="D375" s="15" t="s">
        <v>347</v>
      </c>
      <c r="E375" s="13">
        <v>0</v>
      </c>
      <c r="F375" s="13">
        <v>0</v>
      </c>
      <c r="G375" s="13">
        <v>0</v>
      </c>
      <c r="H375" s="13">
        <v>0</v>
      </c>
      <c r="I375" s="21">
        <f t="shared" si="17"/>
        <v>0</v>
      </c>
      <c r="J375" s="18">
        <v>34054</v>
      </c>
      <c r="K375" s="14">
        <f t="shared" si="19"/>
        <v>0</v>
      </c>
      <c r="L375" s="6" t="str">
        <f t="shared" si="18"/>
        <v>Silencioso</v>
      </c>
      <c r="M375" s="23"/>
    </row>
    <row r="376" spans="1:13" ht="15.75" x14ac:dyDescent="0.25">
      <c r="A376" s="16">
        <v>319</v>
      </c>
      <c r="B376" s="15">
        <v>312810</v>
      </c>
      <c r="C376" s="56" t="s">
        <v>45</v>
      </c>
      <c r="D376" s="15" t="s">
        <v>348</v>
      </c>
      <c r="E376" s="13">
        <v>0</v>
      </c>
      <c r="F376" s="13">
        <v>0</v>
      </c>
      <c r="G376" s="13">
        <v>0</v>
      </c>
      <c r="H376" s="13">
        <v>0</v>
      </c>
      <c r="I376" s="21">
        <f t="shared" si="17"/>
        <v>0</v>
      </c>
      <c r="J376" s="18">
        <v>14460</v>
      </c>
      <c r="K376" s="14">
        <f t="shared" si="19"/>
        <v>0</v>
      </c>
      <c r="L376" s="6" t="str">
        <f t="shared" si="18"/>
        <v>Silencioso</v>
      </c>
      <c r="M376" s="23"/>
    </row>
    <row r="377" spans="1:13" ht="15.75" x14ac:dyDescent="0.25">
      <c r="A377" s="16">
        <v>320</v>
      </c>
      <c r="B377" s="15">
        <v>312820</v>
      </c>
      <c r="C377" s="56" t="s">
        <v>17</v>
      </c>
      <c r="D377" s="15" t="s">
        <v>349</v>
      </c>
      <c r="E377" s="13">
        <v>0</v>
      </c>
      <c r="F377" s="13">
        <v>0</v>
      </c>
      <c r="G377" s="13">
        <v>0</v>
      </c>
      <c r="H377" s="13">
        <v>0</v>
      </c>
      <c r="I377" s="21">
        <f t="shared" si="17"/>
        <v>0</v>
      </c>
      <c r="J377" s="18">
        <v>10542</v>
      </c>
      <c r="K377" s="14">
        <f t="shared" si="19"/>
        <v>0</v>
      </c>
      <c r="L377" s="6" t="str">
        <f t="shared" si="18"/>
        <v>Silencioso</v>
      </c>
      <c r="M377" s="23"/>
    </row>
    <row r="378" spans="1:13" ht="15.75" x14ac:dyDescent="0.25">
      <c r="A378" s="16">
        <v>321</v>
      </c>
      <c r="B378" s="15">
        <v>312825</v>
      </c>
      <c r="C378" s="56" t="s">
        <v>102</v>
      </c>
      <c r="D378" s="15" t="s">
        <v>350</v>
      </c>
      <c r="E378" s="13">
        <v>0</v>
      </c>
      <c r="F378" s="13">
        <v>0</v>
      </c>
      <c r="G378" s="13">
        <v>0</v>
      </c>
      <c r="H378" s="13">
        <v>0</v>
      </c>
      <c r="I378" s="21">
        <f t="shared" si="17"/>
        <v>0</v>
      </c>
      <c r="J378" s="18">
        <v>5001</v>
      </c>
      <c r="K378" s="14">
        <f t="shared" si="19"/>
        <v>0</v>
      </c>
      <c r="L378" s="6" t="str">
        <f t="shared" si="18"/>
        <v>Silencioso</v>
      </c>
      <c r="M378" s="23"/>
    </row>
    <row r="379" spans="1:13" ht="15.75" x14ac:dyDescent="0.25">
      <c r="A379" s="16">
        <v>322</v>
      </c>
      <c r="B379" s="15">
        <v>312830</v>
      </c>
      <c r="C379" s="56" t="s">
        <v>40</v>
      </c>
      <c r="D379" s="15" t="s">
        <v>351</v>
      </c>
      <c r="E379" s="13">
        <v>0</v>
      </c>
      <c r="F379" s="13">
        <v>0</v>
      </c>
      <c r="G379" s="13">
        <v>0</v>
      </c>
      <c r="H379" s="13">
        <v>0</v>
      </c>
      <c r="I379" s="21">
        <f t="shared" si="17"/>
        <v>0</v>
      </c>
      <c r="J379" s="18">
        <v>19378</v>
      </c>
      <c r="K379" s="14">
        <f t="shared" si="19"/>
        <v>0</v>
      </c>
      <c r="L379" s="6" t="str">
        <f t="shared" si="18"/>
        <v>Silencioso</v>
      </c>
      <c r="M379" s="23"/>
    </row>
    <row r="380" spans="1:13" ht="15.75" x14ac:dyDescent="0.25">
      <c r="A380" s="16">
        <v>323</v>
      </c>
      <c r="B380" s="15">
        <v>312840</v>
      </c>
      <c r="C380" s="56" t="s">
        <v>62</v>
      </c>
      <c r="D380" s="15" t="s">
        <v>352</v>
      </c>
      <c r="E380" s="13">
        <v>0</v>
      </c>
      <c r="F380" s="13">
        <v>0</v>
      </c>
      <c r="G380" s="13">
        <v>0</v>
      </c>
      <c r="H380" s="13">
        <v>0</v>
      </c>
      <c r="I380" s="21">
        <f t="shared" si="17"/>
        <v>0</v>
      </c>
      <c r="J380" s="18">
        <v>9047</v>
      </c>
      <c r="K380" s="14">
        <f t="shared" si="19"/>
        <v>0</v>
      </c>
      <c r="L380" s="6" t="str">
        <f t="shared" si="18"/>
        <v>Silencioso</v>
      </c>
      <c r="M380" s="23"/>
    </row>
    <row r="381" spans="1:13" ht="15.75" x14ac:dyDescent="0.25">
      <c r="A381" s="16">
        <v>324</v>
      </c>
      <c r="B381" s="15">
        <v>312850</v>
      </c>
      <c r="C381" s="56" t="s">
        <v>57</v>
      </c>
      <c r="D381" s="15" t="s">
        <v>353</v>
      </c>
      <c r="E381" s="13">
        <v>0</v>
      </c>
      <c r="F381" s="13">
        <v>0</v>
      </c>
      <c r="G381" s="13">
        <v>0</v>
      </c>
      <c r="H381" s="13">
        <v>0</v>
      </c>
      <c r="I381" s="21">
        <f t="shared" si="17"/>
        <v>0</v>
      </c>
      <c r="J381" s="18">
        <v>3938</v>
      </c>
      <c r="K381" s="14">
        <f t="shared" si="19"/>
        <v>0</v>
      </c>
      <c r="L381" s="6" t="str">
        <f t="shared" si="18"/>
        <v>Silencioso</v>
      </c>
      <c r="M381" s="23"/>
    </row>
    <row r="382" spans="1:13" ht="15.75" x14ac:dyDescent="0.25">
      <c r="A382" s="16">
        <v>325</v>
      </c>
      <c r="B382" s="15">
        <v>312860</v>
      </c>
      <c r="C382" s="56" t="s">
        <v>71</v>
      </c>
      <c r="D382" s="15" t="s">
        <v>354</v>
      </c>
      <c r="E382" s="13">
        <v>0</v>
      </c>
      <c r="F382" s="13">
        <v>0</v>
      </c>
      <c r="G382" s="13">
        <v>0</v>
      </c>
      <c r="H382" s="13">
        <v>0</v>
      </c>
      <c r="I382" s="21">
        <f t="shared" si="17"/>
        <v>0</v>
      </c>
      <c r="J382" s="18">
        <v>6736</v>
      </c>
      <c r="K382" s="14">
        <f t="shared" si="19"/>
        <v>0</v>
      </c>
      <c r="L382" s="6" t="str">
        <f t="shared" si="18"/>
        <v>Silencioso</v>
      </c>
      <c r="M382" s="23"/>
    </row>
    <row r="383" spans="1:13" ht="15.75" x14ac:dyDescent="0.25">
      <c r="A383" s="16">
        <v>326</v>
      </c>
      <c r="B383" s="15">
        <v>312870</v>
      </c>
      <c r="C383" s="56" t="s">
        <v>40</v>
      </c>
      <c r="D383" s="15" t="s">
        <v>355</v>
      </c>
      <c r="E383" s="13">
        <v>0</v>
      </c>
      <c r="F383" s="13">
        <v>0</v>
      </c>
      <c r="G383" s="13">
        <v>0</v>
      </c>
      <c r="H383" s="13">
        <v>0</v>
      </c>
      <c r="I383" s="21">
        <f t="shared" si="17"/>
        <v>0</v>
      </c>
      <c r="J383" s="18">
        <v>52294</v>
      </c>
      <c r="K383" s="14">
        <f t="shared" si="19"/>
        <v>0</v>
      </c>
      <c r="L383" s="6" t="str">
        <f t="shared" si="18"/>
        <v>Silencioso</v>
      </c>
      <c r="M383" s="23"/>
    </row>
    <row r="384" spans="1:13" ht="15.75" x14ac:dyDescent="0.25">
      <c r="A384" s="16">
        <v>327</v>
      </c>
      <c r="B384" s="15">
        <v>312880</v>
      </c>
      <c r="C384" s="56" t="s">
        <v>62</v>
      </c>
      <c r="D384" s="15" t="s">
        <v>356</v>
      </c>
      <c r="E384" s="13">
        <v>0</v>
      </c>
      <c r="F384" s="13">
        <v>0</v>
      </c>
      <c r="G384" s="13">
        <v>0</v>
      </c>
      <c r="H384" s="13">
        <v>0</v>
      </c>
      <c r="I384" s="21">
        <f t="shared" si="17"/>
        <v>0</v>
      </c>
      <c r="J384" s="18">
        <v>7300</v>
      </c>
      <c r="K384" s="14">
        <f t="shared" si="19"/>
        <v>0</v>
      </c>
      <c r="L384" s="6" t="str">
        <f t="shared" si="18"/>
        <v>Silencioso</v>
      </c>
      <c r="M384" s="23"/>
    </row>
    <row r="385" spans="1:13" ht="15.75" x14ac:dyDescent="0.25">
      <c r="A385" s="16">
        <v>328</v>
      </c>
      <c r="B385" s="15">
        <v>312890</v>
      </c>
      <c r="C385" s="56" t="s">
        <v>71</v>
      </c>
      <c r="D385" s="15" t="s">
        <v>357</v>
      </c>
      <c r="E385" s="13">
        <v>0</v>
      </c>
      <c r="F385" s="13">
        <v>0</v>
      </c>
      <c r="G385" s="13">
        <v>0</v>
      </c>
      <c r="H385" s="13">
        <v>0</v>
      </c>
      <c r="I385" s="21">
        <f t="shared" si="17"/>
        <v>0</v>
      </c>
      <c r="J385" s="18">
        <v>7956</v>
      </c>
      <c r="K385" s="14">
        <f t="shared" si="19"/>
        <v>0</v>
      </c>
      <c r="L385" s="6" t="str">
        <f t="shared" si="18"/>
        <v>Silencioso</v>
      </c>
      <c r="M385" s="23"/>
    </row>
    <row r="386" spans="1:13" ht="15.75" x14ac:dyDescent="0.25">
      <c r="A386" s="16">
        <v>329</v>
      </c>
      <c r="B386" s="15">
        <v>312900</v>
      </c>
      <c r="C386" s="56" t="s">
        <v>62</v>
      </c>
      <c r="D386" s="15" t="s">
        <v>358</v>
      </c>
      <c r="E386" s="13">
        <v>0</v>
      </c>
      <c r="F386" s="13">
        <v>0</v>
      </c>
      <c r="G386" s="13">
        <v>0</v>
      </c>
      <c r="H386" s="13">
        <v>0</v>
      </c>
      <c r="I386" s="21">
        <f t="shared" si="17"/>
        <v>0</v>
      </c>
      <c r="J386" s="18">
        <v>8714</v>
      </c>
      <c r="K386" s="14">
        <f t="shared" si="19"/>
        <v>0</v>
      </c>
      <c r="L386" s="6" t="str">
        <f t="shared" si="18"/>
        <v>Silencioso</v>
      </c>
      <c r="M386" s="23"/>
    </row>
    <row r="387" spans="1:13" ht="15.75" x14ac:dyDescent="0.25">
      <c r="A387" s="16">
        <v>330</v>
      </c>
      <c r="B387" s="15">
        <v>312910</v>
      </c>
      <c r="C387" s="56" t="s">
        <v>142</v>
      </c>
      <c r="D387" s="15" t="s">
        <v>359</v>
      </c>
      <c r="E387" s="13">
        <v>0</v>
      </c>
      <c r="F387" s="13">
        <v>0</v>
      </c>
      <c r="G387" s="13">
        <v>0</v>
      </c>
      <c r="H387" s="13">
        <v>0</v>
      </c>
      <c r="I387" s="21">
        <f t="shared" si="17"/>
        <v>0</v>
      </c>
      <c r="J387" s="18">
        <v>5959</v>
      </c>
      <c r="K387" s="14">
        <f t="shared" si="19"/>
        <v>0</v>
      </c>
      <c r="L387" s="6" t="str">
        <f t="shared" si="18"/>
        <v>Silencioso</v>
      </c>
      <c r="M387" s="23"/>
    </row>
    <row r="388" spans="1:13" ht="15.75" x14ac:dyDescent="0.25">
      <c r="A388" s="16">
        <v>331</v>
      </c>
      <c r="B388" s="15">
        <v>312920</v>
      </c>
      <c r="C388" s="56" t="s">
        <v>36</v>
      </c>
      <c r="D388" s="15" t="s">
        <v>360</v>
      </c>
      <c r="E388" s="13">
        <v>0</v>
      </c>
      <c r="F388" s="13">
        <v>0</v>
      </c>
      <c r="G388" s="13">
        <v>0</v>
      </c>
      <c r="H388" s="13">
        <v>0</v>
      </c>
      <c r="I388" s="21">
        <f t="shared" si="17"/>
        <v>0</v>
      </c>
      <c r="J388" s="18">
        <v>6561</v>
      </c>
      <c r="K388" s="14">
        <f t="shared" si="19"/>
        <v>0</v>
      </c>
      <c r="L388" s="6" t="str">
        <f t="shared" si="18"/>
        <v>Silencioso</v>
      </c>
      <c r="M388" s="23"/>
    </row>
    <row r="389" spans="1:13" ht="15.75" x14ac:dyDescent="0.25">
      <c r="A389" s="16">
        <v>332</v>
      </c>
      <c r="B389" s="15">
        <v>312930</v>
      </c>
      <c r="C389" s="56" t="s">
        <v>20</v>
      </c>
      <c r="D389" s="15" t="s">
        <v>361</v>
      </c>
      <c r="E389" s="13">
        <v>0</v>
      </c>
      <c r="F389" s="13">
        <v>0</v>
      </c>
      <c r="G389" s="13">
        <v>0</v>
      </c>
      <c r="H389" s="13">
        <v>0</v>
      </c>
      <c r="I389" s="21">
        <f t="shared" ref="I389:I452" si="20">E389+F389+G389+H389</f>
        <v>0</v>
      </c>
      <c r="J389" s="18">
        <v>10962</v>
      </c>
      <c r="K389" s="14">
        <f t="shared" si="19"/>
        <v>0</v>
      </c>
      <c r="L389" s="6" t="str">
        <f t="shared" ref="L389:L452" si="21">IF(K389=0,"Silencioso",IF(AND(K389&gt;0,K389&lt;100),"Baixa",IF(AND(K389&gt;=100,K389&lt;300),"Média",IF(K389&gt;=300,"Alta","Avaliar"))))</f>
        <v>Silencioso</v>
      </c>
      <c r="M389" s="23"/>
    </row>
    <row r="390" spans="1:13" ht="15.75" x14ac:dyDescent="0.25">
      <c r="A390" s="16">
        <v>333</v>
      </c>
      <c r="B390" s="15">
        <v>312940</v>
      </c>
      <c r="C390" s="56" t="s">
        <v>41</v>
      </c>
      <c r="D390" s="15" t="s">
        <v>362</v>
      </c>
      <c r="E390" s="13">
        <v>0</v>
      </c>
      <c r="F390" s="13">
        <v>0</v>
      </c>
      <c r="G390" s="13">
        <v>0</v>
      </c>
      <c r="H390" s="13">
        <v>0</v>
      </c>
      <c r="I390" s="21">
        <f t="shared" si="20"/>
        <v>0</v>
      </c>
      <c r="J390" s="18">
        <v>5150</v>
      </c>
      <c r="K390" s="14">
        <f t="shared" si="19"/>
        <v>0</v>
      </c>
      <c r="L390" s="6" t="str">
        <f t="shared" si="21"/>
        <v>Silencioso</v>
      </c>
      <c r="M390" s="23"/>
    </row>
    <row r="391" spans="1:13" ht="15.75" x14ac:dyDescent="0.25">
      <c r="A391" s="16">
        <v>334</v>
      </c>
      <c r="B391" s="15">
        <v>312950</v>
      </c>
      <c r="C391" s="56" t="s">
        <v>24</v>
      </c>
      <c r="D391" s="15" t="s">
        <v>363</v>
      </c>
      <c r="E391" s="13">
        <v>0</v>
      </c>
      <c r="F391" s="13">
        <v>0</v>
      </c>
      <c r="G391" s="13">
        <v>0</v>
      </c>
      <c r="H391" s="13">
        <v>0</v>
      </c>
      <c r="I391" s="21">
        <f t="shared" si="20"/>
        <v>0</v>
      </c>
      <c r="J391" s="18">
        <v>25100</v>
      </c>
      <c r="K391" s="14">
        <f t="shared" si="19"/>
        <v>0</v>
      </c>
      <c r="L391" s="6" t="str">
        <f t="shared" si="21"/>
        <v>Silencioso</v>
      </c>
      <c r="M391" s="23"/>
    </row>
    <row r="392" spans="1:13" ht="15.75" x14ac:dyDescent="0.25">
      <c r="A392" s="16">
        <v>335</v>
      </c>
      <c r="B392" s="15">
        <v>312960</v>
      </c>
      <c r="C392" s="56" t="s">
        <v>135</v>
      </c>
      <c r="D392" s="15" t="s">
        <v>364</v>
      </c>
      <c r="E392" s="13">
        <v>0</v>
      </c>
      <c r="F392" s="13">
        <v>0</v>
      </c>
      <c r="G392" s="13">
        <v>0</v>
      </c>
      <c r="H392" s="13">
        <v>0</v>
      </c>
      <c r="I392" s="21">
        <f t="shared" si="20"/>
        <v>0</v>
      </c>
      <c r="J392" s="18">
        <v>8400</v>
      </c>
      <c r="K392" s="14">
        <f t="shared" si="19"/>
        <v>0</v>
      </c>
      <c r="L392" s="6" t="str">
        <f t="shared" si="21"/>
        <v>Silencioso</v>
      </c>
      <c r="M392" s="23"/>
    </row>
    <row r="393" spans="1:13" ht="15.75" x14ac:dyDescent="0.25">
      <c r="A393" s="16">
        <v>336</v>
      </c>
      <c r="B393" s="15">
        <v>312965</v>
      </c>
      <c r="C393" s="56" t="s">
        <v>121</v>
      </c>
      <c r="D393" s="15" t="s">
        <v>365</v>
      </c>
      <c r="E393" s="13">
        <v>0</v>
      </c>
      <c r="F393" s="13">
        <v>0</v>
      </c>
      <c r="G393" s="13">
        <v>0</v>
      </c>
      <c r="H393" s="13">
        <v>0</v>
      </c>
      <c r="I393" s="21">
        <f t="shared" si="20"/>
        <v>0</v>
      </c>
      <c r="J393" s="18">
        <v>6165</v>
      </c>
      <c r="K393" s="14">
        <f t="shared" si="19"/>
        <v>0</v>
      </c>
      <c r="L393" s="6" t="str">
        <f t="shared" si="21"/>
        <v>Silencioso</v>
      </c>
      <c r="M393" s="23"/>
    </row>
    <row r="394" spans="1:13" ht="15.75" x14ac:dyDescent="0.25">
      <c r="A394" s="16">
        <v>337</v>
      </c>
      <c r="B394" s="15">
        <v>312970</v>
      </c>
      <c r="C394" s="56" t="s">
        <v>45</v>
      </c>
      <c r="D394" s="15" t="s">
        <v>366</v>
      </c>
      <c r="E394" s="13">
        <v>0</v>
      </c>
      <c r="F394" s="13">
        <v>0</v>
      </c>
      <c r="G394" s="13">
        <v>0</v>
      </c>
      <c r="H394" s="13">
        <v>0</v>
      </c>
      <c r="I394" s="21">
        <f t="shared" si="20"/>
        <v>0</v>
      </c>
      <c r="J394" s="18">
        <v>13575</v>
      </c>
      <c r="K394" s="14">
        <f t="shared" si="19"/>
        <v>0</v>
      </c>
      <c r="L394" s="6" t="str">
        <f t="shared" si="21"/>
        <v>Silencioso</v>
      </c>
      <c r="M394" s="23"/>
    </row>
    <row r="395" spans="1:13" ht="15.75" x14ac:dyDescent="0.25">
      <c r="A395" s="16">
        <v>338</v>
      </c>
      <c r="B395" s="15">
        <v>312980</v>
      </c>
      <c r="C395" s="56" t="s">
        <v>98</v>
      </c>
      <c r="D395" s="15" t="s">
        <v>367</v>
      </c>
      <c r="E395" s="13">
        <v>0</v>
      </c>
      <c r="F395" s="13">
        <v>0</v>
      </c>
      <c r="G395" s="13">
        <v>0</v>
      </c>
      <c r="H395" s="13">
        <v>0</v>
      </c>
      <c r="I395" s="21">
        <f t="shared" si="20"/>
        <v>0</v>
      </c>
      <c r="J395" s="18">
        <v>177475</v>
      </c>
      <c r="K395" s="14">
        <f t="shared" si="19"/>
        <v>0</v>
      </c>
      <c r="L395" s="6" t="str">
        <f t="shared" si="21"/>
        <v>Silencioso</v>
      </c>
      <c r="M395" s="23"/>
    </row>
    <row r="396" spans="1:13" ht="15.75" x14ac:dyDescent="0.25">
      <c r="A396" s="16">
        <v>339</v>
      </c>
      <c r="B396" s="15">
        <v>312990</v>
      </c>
      <c r="C396" s="56" t="s">
        <v>36</v>
      </c>
      <c r="D396" s="15" t="s">
        <v>368</v>
      </c>
      <c r="E396" s="13">
        <v>0</v>
      </c>
      <c r="F396" s="13">
        <v>0</v>
      </c>
      <c r="G396" s="13">
        <v>0</v>
      </c>
      <c r="H396" s="13">
        <v>0</v>
      </c>
      <c r="I396" s="21">
        <f t="shared" si="20"/>
        <v>0</v>
      </c>
      <c r="J396" s="18">
        <v>3536</v>
      </c>
      <c r="K396" s="14">
        <f t="shared" si="19"/>
        <v>0</v>
      </c>
      <c r="L396" s="6" t="str">
        <f t="shared" si="21"/>
        <v>Silencioso</v>
      </c>
      <c r="M396" s="23"/>
    </row>
    <row r="397" spans="1:13" ht="15.75" x14ac:dyDescent="0.25">
      <c r="A397" s="16">
        <v>340</v>
      </c>
      <c r="B397" s="15">
        <v>313000</v>
      </c>
      <c r="C397" s="56" t="s">
        <v>94</v>
      </c>
      <c r="D397" s="15" t="s">
        <v>369</v>
      </c>
      <c r="E397" s="13">
        <v>0</v>
      </c>
      <c r="F397" s="13">
        <v>0</v>
      </c>
      <c r="G397" s="13">
        <v>0</v>
      </c>
      <c r="H397" s="13">
        <v>0</v>
      </c>
      <c r="I397" s="21">
        <f t="shared" si="20"/>
        <v>0</v>
      </c>
      <c r="J397" s="18">
        <v>3018</v>
      </c>
      <c r="K397" s="14">
        <f t="shared" si="19"/>
        <v>0</v>
      </c>
      <c r="L397" s="6" t="str">
        <f t="shared" si="21"/>
        <v>Silencioso</v>
      </c>
      <c r="M397" s="23"/>
    </row>
    <row r="398" spans="1:13" ht="15.75" x14ac:dyDescent="0.25">
      <c r="A398" s="16">
        <v>341</v>
      </c>
      <c r="B398" s="15">
        <v>313005</v>
      </c>
      <c r="C398" s="56" t="s">
        <v>121</v>
      </c>
      <c r="D398" s="15" t="s">
        <v>370</v>
      </c>
      <c r="E398" s="13">
        <v>0</v>
      </c>
      <c r="F398" s="13">
        <v>0</v>
      </c>
      <c r="G398" s="13">
        <v>0</v>
      </c>
      <c r="H398" s="13">
        <v>0</v>
      </c>
      <c r="I398" s="21">
        <f t="shared" si="20"/>
        <v>0</v>
      </c>
      <c r="J398" s="18">
        <v>11835</v>
      </c>
      <c r="K398" s="14">
        <f t="shared" si="19"/>
        <v>0</v>
      </c>
      <c r="L398" s="6" t="str">
        <f t="shared" si="21"/>
        <v>Silencioso</v>
      </c>
      <c r="M398" s="23"/>
    </row>
    <row r="399" spans="1:13" ht="15.75" x14ac:dyDescent="0.25">
      <c r="A399" s="16">
        <v>343</v>
      </c>
      <c r="B399" s="15">
        <v>313020</v>
      </c>
      <c r="C399" s="56" t="s">
        <v>26</v>
      </c>
      <c r="D399" s="15" t="s">
        <v>372</v>
      </c>
      <c r="E399" s="13">
        <v>0</v>
      </c>
      <c r="F399" s="13">
        <v>0</v>
      </c>
      <c r="G399" s="13">
        <v>0</v>
      </c>
      <c r="H399" s="13">
        <v>0</v>
      </c>
      <c r="I399" s="21">
        <f t="shared" si="20"/>
        <v>0</v>
      </c>
      <c r="J399" s="18">
        <v>10547</v>
      </c>
      <c r="K399" s="14">
        <f t="shared" si="19"/>
        <v>0</v>
      </c>
      <c r="L399" s="6" t="str">
        <f t="shared" si="21"/>
        <v>Silencioso</v>
      </c>
      <c r="M399" s="23"/>
    </row>
    <row r="400" spans="1:13" ht="15.75" x14ac:dyDescent="0.25">
      <c r="A400" s="16">
        <v>344</v>
      </c>
      <c r="B400" s="15">
        <v>313030</v>
      </c>
      <c r="C400" s="56" t="s">
        <v>26</v>
      </c>
      <c r="D400" s="15" t="s">
        <v>373</v>
      </c>
      <c r="E400" s="13">
        <v>0</v>
      </c>
      <c r="F400" s="13">
        <v>0</v>
      </c>
      <c r="G400" s="13">
        <v>0</v>
      </c>
      <c r="H400" s="13">
        <v>0</v>
      </c>
      <c r="I400" s="21">
        <f t="shared" si="20"/>
        <v>0</v>
      </c>
      <c r="J400" s="18">
        <v>8172</v>
      </c>
      <c r="K400" s="14">
        <f t="shared" si="19"/>
        <v>0</v>
      </c>
      <c r="L400" s="6" t="str">
        <f t="shared" si="21"/>
        <v>Silencioso</v>
      </c>
      <c r="M400" s="23"/>
    </row>
    <row r="401" spans="1:13" ht="15.75" x14ac:dyDescent="0.25">
      <c r="A401" s="16">
        <v>345</v>
      </c>
      <c r="B401" s="15">
        <v>313040</v>
      </c>
      <c r="C401" s="56" t="s">
        <v>33</v>
      </c>
      <c r="D401" s="15" t="s">
        <v>374</v>
      </c>
      <c r="E401" s="13">
        <v>0</v>
      </c>
      <c r="F401" s="13">
        <v>0</v>
      </c>
      <c r="G401" s="13">
        <v>0</v>
      </c>
      <c r="H401" s="13">
        <v>0</v>
      </c>
      <c r="I401" s="21">
        <f t="shared" si="20"/>
        <v>0</v>
      </c>
      <c r="J401" s="18">
        <v>6460</v>
      </c>
      <c r="K401" s="14">
        <f t="shared" si="19"/>
        <v>0</v>
      </c>
      <c r="L401" s="6" t="str">
        <f t="shared" si="21"/>
        <v>Silencioso</v>
      </c>
      <c r="M401" s="23"/>
    </row>
    <row r="402" spans="1:13" ht="15.75" x14ac:dyDescent="0.25">
      <c r="A402" s="16">
        <v>346</v>
      </c>
      <c r="B402" s="15">
        <v>313050</v>
      </c>
      <c r="C402" s="56" t="s">
        <v>33</v>
      </c>
      <c r="D402" s="15" t="s">
        <v>375</v>
      </c>
      <c r="E402" s="13">
        <v>0</v>
      </c>
      <c r="F402" s="13">
        <v>0</v>
      </c>
      <c r="G402" s="13">
        <v>0</v>
      </c>
      <c r="H402" s="13">
        <v>0</v>
      </c>
      <c r="I402" s="21">
        <f t="shared" si="20"/>
        <v>0</v>
      </c>
      <c r="J402" s="18">
        <v>12358</v>
      </c>
      <c r="K402" s="14">
        <f t="shared" si="19"/>
        <v>0</v>
      </c>
      <c r="L402" s="6" t="str">
        <f t="shared" si="21"/>
        <v>Silencioso</v>
      </c>
      <c r="M402" s="23"/>
    </row>
    <row r="403" spans="1:13" ht="15.75" x14ac:dyDescent="0.25">
      <c r="A403" s="16">
        <v>347</v>
      </c>
      <c r="B403" s="15">
        <v>313055</v>
      </c>
      <c r="C403" s="56" t="s">
        <v>20</v>
      </c>
      <c r="D403" s="15" t="s">
        <v>376</v>
      </c>
      <c r="E403" s="13">
        <v>0</v>
      </c>
      <c r="F403" s="13">
        <v>0</v>
      </c>
      <c r="G403" s="13">
        <v>0</v>
      </c>
      <c r="H403" s="13">
        <v>0</v>
      </c>
      <c r="I403" s="21">
        <f t="shared" si="20"/>
        <v>0</v>
      </c>
      <c r="J403" s="18">
        <v>6899</v>
      </c>
      <c r="K403" s="14">
        <f t="shared" si="19"/>
        <v>0</v>
      </c>
      <c r="L403" s="6" t="str">
        <f t="shared" si="21"/>
        <v>Silencioso</v>
      </c>
      <c r="M403" s="23"/>
    </row>
    <row r="404" spans="1:13" ht="15.75" x14ac:dyDescent="0.25">
      <c r="A404" s="16">
        <v>348</v>
      </c>
      <c r="B404" s="15">
        <v>313060</v>
      </c>
      <c r="C404" s="56" t="s">
        <v>36</v>
      </c>
      <c r="D404" s="15" t="s">
        <v>377</v>
      </c>
      <c r="E404" s="13">
        <v>0</v>
      </c>
      <c r="F404" s="13">
        <v>0</v>
      </c>
      <c r="G404" s="13">
        <v>0</v>
      </c>
      <c r="H404" s="13">
        <v>0</v>
      </c>
      <c r="I404" s="21">
        <f t="shared" si="20"/>
        <v>0</v>
      </c>
      <c r="J404" s="18">
        <v>7356</v>
      </c>
      <c r="K404" s="14">
        <f t="shared" si="19"/>
        <v>0</v>
      </c>
      <c r="L404" s="6" t="str">
        <f t="shared" si="21"/>
        <v>Silencioso</v>
      </c>
      <c r="M404" s="23"/>
    </row>
    <row r="405" spans="1:13" ht="15.75" x14ac:dyDescent="0.25">
      <c r="A405" s="16">
        <v>349</v>
      </c>
      <c r="B405" s="15">
        <v>313065</v>
      </c>
      <c r="C405" s="56" t="s">
        <v>102</v>
      </c>
      <c r="D405" s="15" t="s">
        <v>378</v>
      </c>
      <c r="E405" s="13">
        <v>0</v>
      </c>
      <c r="F405" s="13">
        <v>0</v>
      </c>
      <c r="G405" s="13">
        <v>0</v>
      </c>
      <c r="H405" s="13">
        <v>0</v>
      </c>
      <c r="I405" s="21">
        <f t="shared" si="20"/>
        <v>0</v>
      </c>
      <c r="J405" s="18">
        <v>7524</v>
      </c>
      <c r="K405" s="14">
        <f t="shared" si="19"/>
        <v>0</v>
      </c>
      <c r="L405" s="6" t="str">
        <f t="shared" si="21"/>
        <v>Silencioso</v>
      </c>
      <c r="M405" s="23"/>
    </row>
    <row r="406" spans="1:13" ht="15.75" x14ac:dyDescent="0.25">
      <c r="A406" s="16">
        <v>350</v>
      </c>
      <c r="B406" s="15">
        <v>313070</v>
      </c>
      <c r="C406" s="56" t="s">
        <v>8</v>
      </c>
      <c r="D406" s="15" t="s">
        <v>379</v>
      </c>
      <c r="E406" s="13">
        <v>0</v>
      </c>
      <c r="F406" s="13">
        <v>0</v>
      </c>
      <c r="G406" s="13">
        <v>0</v>
      </c>
      <c r="H406" s="13">
        <v>0</v>
      </c>
      <c r="I406" s="21">
        <f t="shared" si="20"/>
        <v>0</v>
      </c>
      <c r="J406" s="18">
        <v>6806</v>
      </c>
      <c r="K406" s="14">
        <f t="shared" si="19"/>
        <v>0</v>
      </c>
      <c r="L406" s="6" t="str">
        <f t="shared" si="21"/>
        <v>Silencioso</v>
      </c>
      <c r="M406" s="23"/>
    </row>
    <row r="407" spans="1:13" ht="15.75" x14ac:dyDescent="0.25">
      <c r="A407" s="16">
        <v>351</v>
      </c>
      <c r="B407" s="15">
        <v>313080</v>
      </c>
      <c r="C407" s="56" t="s">
        <v>33</v>
      </c>
      <c r="D407" s="15" t="s">
        <v>380</v>
      </c>
      <c r="E407" s="13">
        <v>0</v>
      </c>
      <c r="F407" s="13">
        <v>0</v>
      </c>
      <c r="G407" s="13">
        <v>0</v>
      </c>
      <c r="H407" s="13">
        <v>0</v>
      </c>
      <c r="I407" s="21">
        <f t="shared" si="20"/>
        <v>0</v>
      </c>
      <c r="J407" s="18">
        <v>2785</v>
      </c>
      <c r="K407" s="14">
        <f t="shared" si="19"/>
        <v>0</v>
      </c>
      <c r="L407" s="6" t="str">
        <f t="shared" si="21"/>
        <v>Silencioso</v>
      </c>
      <c r="M407" s="23"/>
    </row>
    <row r="408" spans="1:13" ht="15.75" x14ac:dyDescent="0.25">
      <c r="A408" s="16">
        <v>352</v>
      </c>
      <c r="B408" s="15">
        <v>313090</v>
      </c>
      <c r="C408" s="56" t="s">
        <v>20</v>
      </c>
      <c r="D408" s="15" t="s">
        <v>381</v>
      </c>
      <c r="E408" s="13">
        <v>0</v>
      </c>
      <c r="F408" s="13">
        <v>0</v>
      </c>
      <c r="G408" s="13">
        <v>0</v>
      </c>
      <c r="H408" s="13">
        <v>0</v>
      </c>
      <c r="I408" s="21">
        <f t="shared" si="20"/>
        <v>0</v>
      </c>
      <c r="J408" s="18">
        <v>24792</v>
      </c>
      <c r="K408" s="14">
        <f t="shared" ref="K408:K471" si="22">I408/J408*100000</f>
        <v>0</v>
      </c>
      <c r="L408" s="6" t="str">
        <f t="shared" si="21"/>
        <v>Silencioso</v>
      </c>
      <c r="M408" s="23"/>
    </row>
    <row r="409" spans="1:13" ht="15.75" x14ac:dyDescent="0.25">
      <c r="A409" s="16">
        <v>353</v>
      </c>
      <c r="B409" s="15">
        <v>313100</v>
      </c>
      <c r="C409" s="56" t="s">
        <v>11</v>
      </c>
      <c r="D409" s="15" t="s">
        <v>382</v>
      </c>
      <c r="E409" s="13">
        <v>0</v>
      </c>
      <c r="F409" s="13">
        <v>0</v>
      </c>
      <c r="G409" s="13">
        <v>0</v>
      </c>
      <c r="H409" s="13">
        <v>0</v>
      </c>
      <c r="I409" s="21">
        <f t="shared" si="20"/>
        <v>0</v>
      </c>
      <c r="J409" s="18">
        <v>6240</v>
      </c>
      <c r="K409" s="14">
        <f t="shared" si="22"/>
        <v>0</v>
      </c>
      <c r="L409" s="6" t="str">
        <f t="shared" si="21"/>
        <v>Silencioso</v>
      </c>
      <c r="M409" s="23"/>
    </row>
    <row r="410" spans="1:13" ht="15.75" x14ac:dyDescent="0.25">
      <c r="A410" s="16">
        <v>354</v>
      </c>
      <c r="B410" s="15">
        <v>313110</v>
      </c>
      <c r="C410" s="56" t="s">
        <v>11</v>
      </c>
      <c r="D410" s="15" t="s">
        <v>383</v>
      </c>
      <c r="E410" s="13">
        <v>0</v>
      </c>
      <c r="F410" s="13">
        <v>0</v>
      </c>
      <c r="G410" s="13">
        <v>0</v>
      </c>
      <c r="H410" s="13">
        <v>0</v>
      </c>
      <c r="I410" s="21">
        <f t="shared" si="20"/>
        <v>0</v>
      </c>
      <c r="J410" s="18">
        <v>7489</v>
      </c>
      <c r="K410" s="14">
        <f t="shared" si="22"/>
        <v>0</v>
      </c>
      <c r="L410" s="6" t="str">
        <f t="shared" si="21"/>
        <v>Silencioso</v>
      </c>
      <c r="M410" s="23"/>
    </row>
    <row r="411" spans="1:13" ht="15.75" x14ac:dyDescent="0.25">
      <c r="A411" s="16">
        <v>356</v>
      </c>
      <c r="B411" s="15">
        <v>313120</v>
      </c>
      <c r="C411" s="56" t="s">
        <v>14</v>
      </c>
      <c r="D411" s="15" t="s">
        <v>385</v>
      </c>
      <c r="E411" s="13">
        <v>0</v>
      </c>
      <c r="F411" s="13">
        <v>0</v>
      </c>
      <c r="G411" s="13">
        <v>0</v>
      </c>
      <c r="H411" s="13">
        <v>0</v>
      </c>
      <c r="I411" s="21">
        <f t="shared" si="20"/>
        <v>0</v>
      </c>
      <c r="J411" s="18">
        <v>19736</v>
      </c>
      <c r="K411" s="14">
        <f t="shared" si="22"/>
        <v>0</v>
      </c>
      <c r="L411" s="6" t="str">
        <f t="shared" si="21"/>
        <v>Silencioso</v>
      </c>
      <c r="M411" s="23"/>
    </row>
    <row r="412" spans="1:13" ht="15.75" x14ac:dyDescent="0.25">
      <c r="A412" s="16">
        <v>358</v>
      </c>
      <c r="B412" s="15">
        <v>313140</v>
      </c>
      <c r="C412" s="56" t="s">
        <v>142</v>
      </c>
      <c r="D412" s="15" t="s">
        <v>387</v>
      </c>
      <c r="E412" s="13">
        <v>0</v>
      </c>
      <c r="F412" s="13">
        <v>0</v>
      </c>
      <c r="G412" s="13">
        <v>0</v>
      </c>
      <c r="H412" s="13">
        <v>0</v>
      </c>
      <c r="I412" s="21">
        <f t="shared" si="20"/>
        <v>0</v>
      </c>
      <c r="J412" s="18">
        <v>4285</v>
      </c>
      <c r="K412" s="14">
        <f t="shared" si="22"/>
        <v>0</v>
      </c>
      <c r="L412" s="6" t="str">
        <f t="shared" si="21"/>
        <v>Silencioso</v>
      </c>
      <c r="M412" s="23"/>
    </row>
    <row r="413" spans="1:13" ht="15.75" x14ac:dyDescent="0.25">
      <c r="A413" s="16">
        <v>359</v>
      </c>
      <c r="B413" s="15">
        <v>313150</v>
      </c>
      <c r="C413" s="56" t="s">
        <v>36</v>
      </c>
      <c r="D413" s="15" t="s">
        <v>388</v>
      </c>
      <c r="E413" s="13">
        <v>0</v>
      </c>
      <c r="F413" s="13">
        <v>0</v>
      </c>
      <c r="G413" s="13">
        <v>0</v>
      </c>
      <c r="H413" s="13">
        <v>0</v>
      </c>
      <c r="I413" s="21">
        <f t="shared" si="20"/>
        <v>0</v>
      </c>
      <c r="J413" s="18">
        <v>10125</v>
      </c>
      <c r="K413" s="14">
        <f t="shared" si="22"/>
        <v>0</v>
      </c>
      <c r="L413" s="6" t="str">
        <f t="shared" si="21"/>
        <v>Silencioso</v>
      </c>
      <c r="M413" s="23"/>
    </row>
    <row r="414" spans="1:13" ht="15.75" x14ac:dyDescent="0.25">
      <c r="A414" s="16">
        <v>361</v>
      </c>
      <c r="B414" s="15">
        <v>313170</v>
      </c>
      <c r="C414" s="56" t="s">
        <v>90</v>
      </c>
      <c r="D414" s="15" t="s">
        <v>90</v>
      </c>
      <c r="E414" s="13">
        <v>0</v>
      </c>
      <c r="F414" s="13">
        <v>0</v>
      </c>
      <c r="G414" s="13">
        <v>0</v>
      </c>
      <c r="H414" s="13">
        <v>0</v>
      </c>
      <c r="I414" s="21">
        <f t="shared" si="20"/>
        <v>0</v>
      </c>
      <c r="J414" s="18">
        <v>119285</v>
      </c>
      <c r="K414" s="14">
        <f t="shared" si="22"/>
        <v>0</v>
      </c>
      <c r="L414" s="6" t="str">
        <f t="shared" si="21"/>
        <v>Silencioso</v>
      </c>
      <c r="M414" s="23"/>
    </row>
    <row r="415" spans="1:13" ht="15.75" x14ac:dyDescent="0.25">
      <c r="A415" s="16">
        <v>362</v>
      </c>
      <c r="B415" s="15">
        <v>313180</v>
      </c>
      <c r="C415" s="56" t="s">
        <v>22</v>
      </c>
      <c r="D415" s="15" t="s">
        <v>859</v>
      </c>
      <c r="E415" s="13">
        <v>0</v>
      </c>
      <c r="F415" s="13">
        <v>0</v>
      </c>
      <c r="G415" s="13">
        <v>0</v>
      </c>
      <c r="H415" s="13">
        <v>0</v>
      </c>
      <c r="I415" s="21">
        <f t="shared" si="20"/>
        <v>0</v>
      </c>
      <c r="J415" s="18">
        <v>11498</v>
      </c>
      <c r="K415" s="14">
        <f t="shared" si="22"/>
        <v>0</v>
      </c>
      <c r="L415" s="6" t="str">
        <f t="shared" si="21"/>
        <v>Silencioso</v>
      </c>
      <c r="M415" s="23"/>
    </row>
    <row r="416" spans="1:13" ht="15.75" x14ac:dyDescent="0.25">
      <c r="A416" s="16">
        <v>363</v>
      </c>
      <c r="B416" s="15">
        <v>313190</v>
      </c>
      <c r="C416" s="56" t="s">
        <v>98</v>
      </c>
      <c r="D416" s="15" t="s">
        <v>390</v>
      </c>
      <c r="E416" s="13">
        <v>0</v>
      </c>
      <c r="F416" s="13">
        <v>0</v>
      </c>
      <c r="G416" s="13">
        <v>0</v>
      </c>
      <c r="H416" s="13">
        <v>0</v>
      </c>
      <c r="I416" s="21">
        <f t="shared" si="20"/>
        <v>0</v>
      </c>
      <c r="J416" s="18">
        <v>50816</v>
      </c>
      <c r="K416" s="14">
        <f t="shared" si="22"/>
        <v>0</v>
      </c>
      <c r="L416" s="6" t="str">
        <f t="shared" si="21"/>
        <v>Silencioso</v>
      </c>
      <c r="M416" s="23"/>
    </row>
    <row r="417" spans="1:13" ht="15.75" x14ac:dyDescent="0.25">
      <c r="A417" s="16">
        <v>364</v>
      </c>
      <c r="B417" s="15">
        <v>313200</v>
      </c>
      <c r="C417" s="56" t="s">
        <v>102</v>
      </c>
      <c r="D417" s="15" t="s">
        <v>391</v>
      </c>
      <c r="E417" s="13">
        <v>0</v>
      </c>
      <c r="F417" s="13">
        <v>0</v>
      </c>
      <c r="G417" s="13">
        <v>0</v>
      </c>
      <c r="H417" s="13">
        <v>0</v>
      </c>
      <c r="I417" s="21">
        <f t="shared" si="20"/>
        <v>0</v>
      </c>
      <c r="J417" s="18">
        <v>5374</v>
      </c>
      <c r="K417" s="14">
        <f t="shared" si="22"/>
        <v>0</v>
      </c>
      <c r="L417" s="6" t="str">
        <f t="shared" si="21"/>
        <v>Silencioso</v>
      </c>
      <c r="M417" s="23"/>
    </row>
    <row r="418" spans="1:13" ht="15.75" x14ac:dyDescent="0.25">
      <c r="A418" s="16">
        <v>365</v>
      </c>
      <c r="B418" s="15">
        <v>313210</v>
      </c>
      <c r="C418" s="56" t="s">
        <v>121</v>
      </c>
      <c r="D418" s="15" t="s">
        <v>392</v>
      </c>
      <c r="E418" s="13">
        <v>0</v>
      </c>
      <c r="F418" s="13">
        <v>0</v>
      </c>
      <c r="G418" s="13">
        <v>0</v>
      </c>
      <c r="H418" s="13">
        <v>0</v>
      </c>
      <c r="I418" s="21">
        <f t="shared" si="20"/>
        <v>0</v>
      </c>
      <c r="J418" s="18">
        <v>18443</v>
      </c>
      <c r="K418" s="14">
        <f t="shared" si="22"/>
        <v>0</v>
      </c>
      <c r="L418" s="6" t="str">
        <f t="shared" si="21"/>
        <v>Silencioso</v>
      </c>
      <c r="M418" s="23"/>
    </row>
    <row r="419" spans="1:13" ht="15.75" x14ac:dyDescent="0.25">
      <c r="A419" s="16">
        <v>367</v>
      </c>
      <c r="B419" s="15">
        <v>313230</v>
      </c>
      <c r="C419" s="56" t="s">
        <v>28</v>
      </c>
      <c r="D419" s="15" t="s">
        <v>394</v>
      </c>
      <c r="E419" s="13">
        <v>0</v>
      </c>
      <c r="F419" s="13">
        <v>0</v>
      </c>
      <c r="G419" s="13">
        <v>0</v>
      </c>
      <c r="H419" s="13">
        <v>0</v>
      </c>
      <c r="I419" s="21">
        <f t="shared" si="20"/>
        <v>0</v>
      </c>
      <c r="J419" s="18">
        <v>12725</v>
      </c>
      <c r="K419" s="14">
        <f t="shared" si="22"/>
        <v>0</v>
      </c>
      <c r="L419" s="6" t="str">
        <f t="shared" si="21"/>
        <v>Silencioso</v>
      </c>
      <c r="M419" s="23"/>
    </row>
    <row r="420" spans="1:13" ht="15.75" x14ac:dyDescent="0.25">
      <c r="A420" s="16">
        <v>368</v>
      </c>
      <c r="B420" s="15">
        <v>313240</v>
      </c>
      <c r="C420" s="56" t="s">
        <v>36</v>
      </c>
      <c r="D420" s="15" t="s">
        <v>395</v>
      </c>
      <c r="E420" s="13">
        <v>0</v>
      </c>
      <c r="F420" s="13">
        <v>0</v>
      </c>
      <c r="G420" s="13">
        <v>0</v>
      </c>
      <c r="H420" s="13">
        <v>0</v>
      </c>
      <c r="I420" s="21">
        <f t="shared" si="20"/>
        <v>0</v>
      </c>
      <c r="J420" s="18">
        <v>97000</v>
      </c>
      <c r="K420" s="14">
        <f t="shared" si="22"/>
        <v>0</v>
      </c>
      <c r="L420" s="6" t="str">
        <f t="shared" si="21"/>
        <v>Silencioso</v>
      </c>
      <c r="M420" s="23"/>
    </row>
    <row r="421" spans="1:13" ht="15.75" x14ac:dyDescent="0.25">
      <c r="A421" s="16">
        <v>369</v>
      </c>
      <c r="B421" s="15">
        <v>313250</v>
      </c>
      <c r="C421" s="56" t="s">
        <v>53</v>
      </c>
      <c r="D421" s="15" t="s">
        <v>396</v>
      </c>
      <c r="E421" s="13">
        <v>0</v>
      </c>
      <c r="F421" s="13">
        <v>0</v>
      </c>
      <c r="G421" s="13">
        <v>0</v>
      </c>
      <c r="H421" s="13">
        <v>0</v>
      </c>
      <c r="I421" s="21">
        <f t="shared" si="20"/>
        <v>0</v>
      </c>
      <c r="J421" s="18">
        <v>34661</v>
      </c>
      <c r="K421" s="14">
        <f t="shared" si="22"/>
        <v>0</v>
      </c>
      <c r="L421" s="6" t="str">
        <f t="shared" si="21"/>
        <v>Silencioso</v>
      </c>
      <c r="M421" s="23"/>
    </row>
    <row r="422" spans="1:13" ht="15.75" x14ac:dyDescent="0.25">
      <c r="A422" s="16">
        <v>370</v>
      </c>
      <c r="B422" s="15">
        <v>313260</v>
      </c>
      <c r="C422" s="56" t="s">
        <v>38</v>
      </c>
      <c r="D422" s="15" t="s">
        <v>397</v>
      </c>
      <c r="E422" s="13">
        <v>0</v>
      </c>
      <c r="F422" s="13">
        <v>0</v>
      </c>
      <c r="G422" s="13">
        <v>0</v>
      </c>
      <c r="H422" s="13">
        <v>0</v>
      </c>
      <c r="I422" s="21">
        <f t="shared" si="20"/>
        <v>0</v>
      </c>
      <c r="J422" s="18">
        <v>4362</v>
      </c>
      <c r="K422" s="14">
        <f t="shared" si="22"/>
        <v>0</v>
      </c>
      <c r="L422" s="6" t="str">
        <f t="shared" si="21"/>
        <v>Silencioso</v>
      </c>
      <c r="M422" s="23"/>
    </row>
    <row r="423" spans="1:13" ht="15.75" x14ac:dyDescent="0.25">
      <c r="A423" s="16">
        <v>372</v>
      </c>
      <c r="B423" s="15">
        <v>313280</v>
      </c>
      <c r="C423" s="56" t="s">
        <v>90</v>
      </c>
      <c r="D423" s="15" t="s">
        <v>399</v>
      </c>
      <c r="E423" s="13">
        <v>0</v>
      </c>
      <c r="F423" s="13">
        <v>0</v>
      </c>
      <c r="G423" s="13">
        <v>0</v>
      </c>
      <c r="H423" s="13">
        <v>0</v>
      </c>
      <c r="I423" s="21">
        <f t="shared" si="20"/>
        <v>0</v>
      </c>
      <c r="J423" s="18">
        <v>2207</v>
      </c>
      <c r="K423" s="14">
        <f t="shared" si="22"/>
        <v>0</v>
      </c>
      <c r="L423" s="6" t="str">
        <f t="shared" si="21"/>
        <v>Silencioso</v>
      </c>
      <c r="M423" s="23"/>
    </row>
    <row r="424" spans="1:13" ht="15.75" x14ac:dyDescent="0.25">
      <c r="A424" s="16">
        <v>373</v>
      </c>
      <c r="B424" s="15">
        <v>313290</v>
      </c>
      <c r="C424" s="56" t="s">
        <v>45</v>
      </c>
      <c r="D424" s="15" t="s">
        <v>400</v>
      </c>
      <c r="E424" s="13">
        <v>0</v>
      </c>
      <c r="F424" s="13">
        <v>0</v>
      </c>
      <c r="G424" s="13">
        <v>0</v>
      </c>
      <c r="H424" s="13">
        <v>0</v>
      </c>
      <c r="I424" s="21">
        <f t="shared" si="20"/>
        <v>0</v>
      </c>
      <c r="J424" s="18">
        <v>10501</v>
      </c>
      <c r="K424" s="14">
        <f t="shared" si="22"/>
        <v>0</v>
      </c>
      <c r="L424" s="6" t="str">
        <f t="shared" si="21"/>
        <v>Silencioso</v>
      </c>
      <c r="M424" s="23"/>
    </row>
    <row r="425" spans="1:13" ht="15.75" x14ac:dyDescent="0.25">
      <c r="A425" s="16">
        <v>374</v>
      </c>
      <c r="B425" s="15">
        <v>313300</v>
      </c>
      <c r="C425" s="56" t="s">
        <v>33</v>
      </c>
      <c r="D425" s="15" t="s">
        <v>401</v>
      </c>
      <c r="E425" s="13">
        <v>0</v>
      </c>
      <c r="F425" s="13">
        <v>0</v>
      </c>
      <c r="G425" s="13">
        <v>0</v>
      </c>
      <c r="H425" s="13">
        <v>0</v>
      </c>
      <c r="I425" s="21">
        <f t="shared" si="20"/>
        <v>0</v>
      </c>
      <c r="J425" s="18">
        <v>15391</v>
      </c>
      <c r="K425" s="14">
        <f t="shared" si="22"/>
        <v>0</v>
      </c>
      <c r="L425" s="6" t="str">
        <f t="shared" si="21"/>
        <v>Silencioso</v>
      </c>
      <c r="M425" s="23"/>
    </row>
    <row r="426" spans="1:13" ht="15.75" x14ac:dyDescent="0.25">
      <c r="A426" s="16">
        <v>375</v>
      </c>
      <c r="B426" s="15">
        <v>313310</v>
      </c>
      <c r="C426" s="56" t="s">
        <v>33</v>
      </c>
      <c r="D426" s="15" t="s">
        <v>402</v>
      </c>
      <c r="E426" s="13">
        <v>0</v>
      </c>
      <c r="F426" s="13">
        <v>0</v>
      </c>
      <c r="G426" s="13">
        <v>0</v>
      </c>
      <c r="H426" s="13">
        <v>0</v>
      </c>
      <c r="I426" s="21">
        <f t="shared" si="20"/>
        <v>0</v>
      </c>
      <c r="J426" s="18">
        <v>15290</v>
      </c>
      <c r="K426" s="14">
        <f t="shared" si="22"/>
        <v>0</v>
      </c>
      <c r="L426" s="6" t="str">
        <f t="shared" si="21"/>
        <v>Silencioso</v>
      </c>
      <c r="M426" s="23"/>
    </row>
    <row r="427" spans="1:13" ht="15.75" x14ac:dyDescent="0.25">
      <c r="A427" s="16">
        <v>376</v>
      </c>
      <c r="B427" s="15">
        <v>313320</v>
      </c>
      <c r="C427" s="56" t="s">
        <v>22</v>
      </c>
      <c r="D427" s="15" t="s">
        <v>403</v>
      </c>
      <c r="E427" s="13">
        <v>0</v>
      </c>
      <c r="F427" s="13">
        <v>0</v>
      </c>
      <c r="G427" s="13">
        <v>0</v>
      </c>
      <c r="H427" s="13">
        <v>0</v>
      </c>
      <c r="I427" s="21">
        <f t="shared" si="20"/>
        <v>0</v>
      </c>
      <c r="J427" s="18">
        <v>12394</v>
      </c>
      <c r="K427" s="14">
        <f t="shared" si="22"/>
        <v>0</v>
      </c>
      <c r="L427" s="6" t="str">
        <f t="shared" si="21"/>
        <v>Silencioso</v>
      </c>
      <c r="M427" s="23"/>
    </row>
    <row r="428" spans="1:13" ht="15.75" x14ac:dyDescent="0.25">
      <c r="A428" s="16">
        <v>377</v>
      </c>
      <c r="B428" s="15">
        <v>313330</v>
      </c>
      <c r="C428" s="56" t="s">
        <v>30</v>
      </c>
      <c r="D428" s="15" t="s">
        <v>404</v>
      </c>
      <c r="E428" s="13">
        <v>0</v>
      </c>
      <c r="F428" s="13">
        <v>0</v>
      </c>
      <c r="G428" s="13">
        <v>0</v>
      </c>
      <c r="H428" s="13">
        <v>0</v>
      </c>
      <c r="I428" s="21">
        <f t="shared" si="20"/>
        <v>0</v>
      </c>
      <c r="J428" s="18">
        <v>21559</v>
      </c>
      <c r="K428" s="14">
        <f t="shared" si="22"/>
        <v>0</v>
      </c>
      <c r="L428" s="6" t="str">
        <f t="shared" si="21"/>
        <v>Silencioso</v>
      </c>
      <c r="M428" s="23"/>
    </row>
    <row r="429" spans="1:13" ht="15.75" x14ac:dyDescent="0.25">
      <c r="A429" s="16">
        <v>379</v>
      </c>
      <c r="B429" s="15">
        <v>313350</v>
      </c>
      <c r="C429" s="56" t="s">
        <v>26</v>
      </c>
      <c r="D429" s="15" t="s">
        <v>406</v>
      </c>
      <c r="E429" s="13">
        <v>0</v>
      </c>
      <c r="F429" s="13">
        <v>0</v>
      </c>
      <c r="G429" s="13">
        <v>0</v>
      </c>
      <c r="H429" s="13">
        <v>0</v>
      </c>
      <c r="I429" s="21">
        <f t="shared" si="20"/>
        <v>0</v>
      </c>
      <c r="J429" s="18">
        <v>22158</v>
      </c>
      <c r="K429" s="14">
        <f t="shared" si="22"/>
        <v>0</v>
      </c>
      <c r="L429" s="6" t="str">
        <f t="shared" si="21"/>
        <v>Silencioso</v>
      </c>
      <c r="M429" s="23"/>
    </row>
    <row r="430" spans="1:13" ht="15.75" x14ac:dyDescent="0.25">
      <c r="A430" s="16">
        <v>380</v>
      </c>
      <c r="B430" s="15">
        <v>313360</v>
      </c>
      <c r="C430" s="56" t="s">
        <v>36</v>
      </c>
      <c r="D430" s="15" t="s">
        <v>407</v>
      </c>
      <c r="E430" s="13">
        <v>0</v>
      </c>
      <c r="F430" s="13">
        <v>0</v>
      </c>
      <c r="G430" s="13">
        <v>0</v>
      </c>
      <c r="H430" s="13">
        <v>0</v>
      </c>
      <c r="I430" s="21">
        <f t="shared" si="20"/>
        <v>0</v>
      </c>
      <c r="J430" s="18">
        <v>9618</v>
      </c>
      <c r="K430" s="14">
        <f t="shared" si="22"/>
        <v>0</v>
      </c>
      <c r="L430" s="6" t="str">
        <f t="shared" si="21"/>
        <v>Silencioso</v>
      </c>
      <c r="M430" s="23"/>
    </row>
    <row r="431" spans="1:13" ht="15.75" x14ac:dyDescent="0.25">
      <c r="A431" s="16">
        <v>381</v>
      </c>
      <c r="B431" s="15">
        <v>313370</v>
      </c>
      <c r="C431" s="56" t="s">
        <v>26</v>
      </c>
      <c r="D431" s="15" t="s">
        <v>408</v>
      </c>
      <c r="E431" s="13">
        <v>0</v>
      </c>
      <c r="F431" s="13">
        <v>0</v>
      </c>
      <c r="G431" s="13">
        <v>0</v>
      </c>
      <c r="H431" s="13">
        <v>0</v>
      </c>
      <c r="I431" s="21">
        <f t="shared" si="20"/>
        <v>0</v>
      </c>
      <c r="J431" s="18">
        <v>10979</v>
      </c>
      <c r="K431" s="14">
        <f t="shared" si="22"/>
        <v>0</v>
      </c>
      <c r="L431" s="6" t="str">
        <f t="shared" si="21"/>
        <v>Silencioso</v>
      </c>
      <c r="M431" s="23"/>
    </row>
    <row r="432" spans="1:13" ht="15.75" x14ac:dyDescent="0.25">
      <c r="A432" s="16">
        <v>384</v>
      </c>
      <c r="B432" s="15">
        <v>313390</v>
      </c>
      <c r="C432" s="56" t="s">
        <v>41</v>
      </c>
      <c r="D432" s="15" t="s">
        <v>411</v>
      </c>
      <c r="E432" s="13">
        <v>0</v>
      </c>
      <c r="F432" s="13">
        <v>0</v>
      </c>
      <c r="G432" s="13">
        <v>0</v>
      </c>
      <c r="H432" s="13">
        <v>0</v>
      </c>
      <c r="I432" s="21">
        <f t="shared" si="20"/>
        <v>0</v>
      </c>
      <c r="J432" s="18">
        <v>5690</v>
      </c>
      <c r="K432" s="14">
        <f t="shared" si="22"/>
        <v>0</v>
      </c>
      <c r="L432" s="6" t="str">
        <f t="shared" si="21"/>
        <v>Silencioso</v>
      </c>
      <c r="M432" s="23"/>
    </row>
    <row r="433" spans="1:13" ht="15.75" x14ac:dyDescent="0.25">
      <c r="A433" s="16">
        <v>385</v>
      </c>
      <c r="B433" s="15">
        <v>313400</v>
      </c>
      <c r="C433" s="56" t="s">
        <v>30</v>
      </c>
      <c r="D433" s="15" t="s">
        <v>412</v>
      </c>
      <c r="E433" s="13">
        <v>0</v>
      </c>
      <c r="F433" s="13">
        <v>0</v>
      </c>
      <c r="G433" s="13">
        <v>0</v>
      </c>
      <c r="H433" s="13">
        <v>0</v>
      </c>
      <c r="I433" s="21">
        <f t="shared" si="20"/>
        <v>0</v>
      </c>
      <c r="J433" s="18">
        <v>15147</v>
      </c>
      <c r="K433" s="14">
        <f t="shared" si="22"/>
        <v>0</v>
      </c>
      <c r="L433" s="6" t="str">
        <f t="shared" si="21"/>
        <v>Silencioso</v>
      </c>
      <c r="M433" s="23"/>
    </row>
    <row r="434" spans="1:13" ht="15.75" x14ac:dyDescent="0.25">
      <c r="A434" s="16">
        <v>386</v>
      </c>
      <c r="B434" s="15">
        <v>313410</v>
      </c>
      <c r="C434" s="56" t="s">
        <v>22</v>
      </c>
      <c r="D434" s="15" t="s">
        <v>413</v>
      </c>
      <c r="E434" s="13">
        <v>0</v>
      </c>
      <c r="F434" s="13">
        <v>0</v>
      </c>
      <c r="G434" s="13">
        <v>0</v>
      </c>
      <c r="H434" s="13">
        <v>0</v>
      </c>
      <c r="I434" s="21">
        <f t="shared" si="20"/>
        <v>0</v>
      </c>
      <c r="J434" s="18">
        <v>6120</v>
      </c>
      <c r="K434" s="14">
        <f t="shared" si="22"/>
        <v>0</v>
      </c>
      <c r="L434" s="6" t="str">
        <f t="shared" si="21"/>
        <v>Silencioso</v>
      </c>
      <c r="M434" s="23"/>
    </row>
    <row r="435" spans="1:13" ht="15.75" x14ac:dyDescent="0.25">
      <c r="A435" s="16">
        <v>387</v>
      </c>
      <c r="B435" s="15">
        <v>313420</v>
      </c>
      <c r="C435" s="56" t="s">
        <v>142</v>
      </c>
      <c r="D435" s="15" t="s">
        <v>142</v>
      </c>
      <c r="E435" s="13">
        <v>0</v>
      </c>
      <c r="F435" s="13">
        <v>0</v>
      </c>
      <c r="G435" s="13">
        <v>0</v>
      </c>
      <c r="H435" s="13">
        <v>0</v>
      </c>
      <c r="I435" s="21">
        <f t="shared" si="20"/>
        <v>0</v>
      </c>
      <c r="J435" s="18">
        <v>104526</v>
      </c>
      <c r="K435" s="14">
        <f t="shared" si="22"/>
        <v>0</v>
      </c>
      <c r="L435" s="6" t="str">
        <f t="shared" si="21"/>
        <v>Silencioso</v>
      </c>
      <c r="M435" s="23"/>
    </row>
    <row r="436" spans="1:13" ht="15.75" x14ac:dyDescent="0.25">
      <c r="A436" s="16">
        <v>388</v>
      </c>
      <c r="B436" s="15">
        <v>313430</v>
      </c>
      <c r="C436" s="56" t="s">
        <v>33</v>
      </c>
      <c r="D436" s="15" t="s">
        <v>414</v>
      </c>
      <c r="E436" s="13">
        <v>0</v>
      </c>
      <c r="F436" s="13">
        <v>0</v>
      </c>
      <c r="G436" s="13">
        <v>0</v>
      </c>
      <c r="H436" s="13">
        <v>0</v>
      </c>
      <c r="I436" s="21">
        <f t="shared" si="20"/>
        <v>0</v>
      </c>
      <c r="J436" s="18">
        <v>6213</v>
      </c>
      <c r="K436" s="14">
        <f t="shared" si="22"/>
        <v>0</v>
      </c>
      <c r="L436" s="6" t="str">
        <f t="shared" si="21"/>
        <v>Silencioso</v>
      </c>
      <c r="M436" s="23"/>
    </row>
    <row r="437" spans="1:13" ht="15.75" x14ac:dyDescent="0.25">
      <c r="A437" s="16">
        <v>389</v>
      </c>
      <c r="B437" s="15">
        <v>313440</v>
      </c>
      <c r="C437" s="56" t="s">
        <v>24</v>
      </c>
      <c r="D437" s="15" t="s">
        <v>415</v>
      </c>
      <c r="E437" s="13">
        <v>0</v>
      </c>
      <c r="F437" s="13">
        <v>0</v>
      </c>
      <c r="G437" s="13">
        <v>0</v>
      </c>
      <c r="H437" s="13">
        <v>0</v>
      </c>
      <c r="I437" s="21">
        <f t="shared" si="20"/>
        <v>0</v>
      </c>
      <c r="J437" s="18">
        <v>38484</v>
      </c>
      <c r="K437" s="14">
        <f t="shared" si="22"/>
        <v>0</v>
      </c>
      <c r="L437" s="6" t="str">
        <f t="shared" si="21"/>
        <v>Silencioso</v>
      </c>
      <c r="M437" s="23"/>
    </row>
    <row r="438" spans="1:13" ht="15.75" x14ac:dyDescent="0.25">
      <c r="A438" s="16">
        <v>390</v>
      </c>
      <c r="B438" s="15">
        <v>313450</v>
      </c>
      <c r="C438" s="56" t="s">
        <v>33</v>
      </c>
      <c r="D438" s="15" t="s">
        <v>416</v>
      </c>
      <c r="E438" s="13">
        <v>0</v>
      </c>
      <c r="F438" s="13">
        <v>0</v>
      </c>
      <c r="G438" s="13">
        <v>0</v>
      </c>
      <c r="H438" s="13">
        <v>0</v>
      </c>
      <c r="I438" s="21">
        <f t="shared" si="20"/>
        <v>0</v>
      </c>
      <c r="J438" s="18">
        <v>3926</v>
      </c>
      <c r="K438" s="14">
        <f t="shared" si="22"/>
        <v>0</v>
      </c>
      <c r="L438" s="6" t="str">
        <f t="shared" si="21"/>
        <v>Silencioso</v>
      </c>
      <c r="M438" s="23"/>
    </row>
    <row r="439" spans="1:13" ht="15.75" x14ac:dyDescent="0.25">
      <c r="A439" s="16">
        <v>392</v>
      </c>
      <c r="B439" s="15">
        <v>313470</v>
      </c>
      <c r="C439" s="56" t="s">
        <v>30</v>
      </c>
      <c r="D439" s="15" t="s">
        <v>418</v>
      </c>
      <c r="E439" s="13">
        <v>0</v>
      </c>
      <c r="F439" s="13">
        <v>0</v>
      </c>
      <c r="G439" s="13">
        <v>0</v>
      </c>
      <c r="H439" s="13">
        <v>0</v>
      </c>
      <c r="I439" s="21">
        <f t="shared" si="20"/>
        <v>0</v>
      </c>
      <c r="J439" s="18">
        <v>12561</v>
      </c>
      <c r="K439" s="14">
        <f t="shared" si="22"/>
        <v>0</v>
      </c>
      <c r="L439" s="6" t="str">
        <f t="shared" si="21"/>
        <v>Silencioso</v>
      </c>
      <c r="M439" s="23"/>
    </row>
    <row r="440" spans="1:13" ht="15.75" x14ac:dyDescent="0.25">
      <c r="A440" s="16">
        <v>393</v>
      </c>
      <c r="B440" s="15">
        <v>313480</v>
      </c>
      <c r="C440" s="56" t="s">
        <v>45</v>
      </c>
      <c r="D440" s="15" t="s">
        <v>419</v>
      </c>
      <c r="E440" s="13">
        <v>0</v>
      </c>
      <c r="F440" s="13">
        <v>0</v>
      </c>
      <c r="G440" s="13">
        <v>0</v>
      </c>
      <c r="H440" s="13">
        <v>0</v>
      </c>
      <c r="I440" s="21">
        <f t="shared" si="20"/>
        <v>0</v>
      </c>
      <c r="J440" s="18">
        <v>7809</v>
      </c>
      <c r="K440" s="14">
        <f t="shared" si="22"/>
        <v>0</v>
      </c>
      <c r="L440" s="6" t="str">
        <f t="shared" si="21"/>
        <v>Silencioso</v>
      </c>
      <c r="M440" s="23"/>
    </row>
    <row r="441" spans="1:13" ht="15.75" x14ac:dyDescent="0.25">
      <c r="A441" s="16">
        <v>394</v>
      </c>
      <c r="B441" s="15">
        <v>313490</v>
      </c>
      <c r="C441" s="56" t="s">
        <v>36</v>
      </c>
      <c r="D441" s="15" t="s">
        <v>420</v>
      </c>
      <c r="E441" s="13">
        <v>0</v>
      </c>
      <c r="F441" s="13">
        <v>0</v>
      </c>
      <c r="G441" s="13">
        <v>0</v>
      </c>
      <c r="H441" s="13">
        <v>0</v>
      </c>
      <c r="I441" s="21">
        <f t="shared" si="20"/>
        <v>0</v>
      </c>
      <c r="J441" s="18">
        <v>25453</v>
      </c>
      <c r="K441" s="14">
        <f t="shared" si="22"/>
        <v>0</v>
      </c>
      <c r="L441" s="6" t="str">
        <f t="shared" si="21"/>
        <v>Silencioso</v>
      </c>
      <c r="M441" s="23"/>
    </row>
    <row r="442" spans="1:13" ht="15.75" x14ac:dyDescent="0.25">
      <c r="A442" s="16">
        <v>395</v>
      </c>
      <c r="B442" s="15">
        <v>313500</v>
      </c>
      <c r="C442" s="56" t="s">
        <v>20</v>
      </c>
      <c r="D442" s="15" t="s">
        <v>421</v>
      </c>
      <c r="E442" s="13">
        <v>0</v>
      </c>
      <c r="F442" s="13">
        <v>0</v>
      </c>
      <c r="G442" s="13">
        <v>0</v>
      </c>
      <c r="H442" s="13">
        <v>0</v>
      </c>
      <c r="I442" s="21">
        <f t="shared" si="20"/>
        <v>0</v>
      </c>
      <c r="J442" s="18">
        <v>3158</v>
      </c>
      <c r="K442" s="14">
        <f t="shared" si="22"/>
        <v>0</v>
      </c>
      <c r="L442" s="6" t="str">
        <f t="shared" si="21"/>
        <v>Silencioso</v>
      </c>
      <c r="M442" s="23"/>
    </row>
    <row r="443" spans="1:13" ht="15.75" x14ac:dyDescent="0.25">
      <c r="A443" s="16">
        <v>396</v>
      </c>
      <c r="B443" s="15">
        <v>313505</v>
      </c>
      <c r="C443" s="56" t="s">
        <v>102</v>
      </c>
      <c r="D443" s="15" t="s">
        <v>422</v>
      </c>
      <c r="E443" s="13">
        <v>0</v>
      </c>
      <c r="F443" s="13">
        <v>0</v>
      </c>
      <c r="G443" s="13">
        <v>0</v>
      </c>
      <c r="H443" s="13">
        <v>0</v>
      </c>
      <c r="I443" s="21">
        <f t="shared" si="20"/>
        <v>0</v>
      </c>
      <c r="J443" s="18">
        <v>37939</v>
      </c>
      <c r="K443" s="14">
        <f t="shared" si="22"/>
        <v>0</v>
      </c>
      <c r="L443" s="6" t="str">
        <f t="shared" si="21"/>
        <v>Silencioso</v>
      </c>
      <c r="M443" s="23"/>
    </row>
    <row r="444" spans="1:13" ht="15.75" x14ac:dyDescent="0.25">
      <c r="A444" s="16">
        <v>397</v>
      </c>
      <c r="B444" s="15">
        <v>313507</v>
      </c>
      <c r="C444" s="56" t="s">
        <v>22</v>
      </c>
      <c r="D444" s="15" t="s">
        <v>423</v>
      </c>
      <c r="E444" s="13">
        <v>0</v>
      </c>
      <c r="F444" s="13">
        <v>0</v>
      </c>
      <c r="G444" s="13">
        <v>0</v>
      </c>
      <c r="H444" s="13">
        <v>0</v>
      </c>
      <c r="I444" s="21">
        <f t="shared" si="20"/>
        <v>0</v>
      </c>
      <c r="J444" s="18">
        <v>5414</v>
      </c>
      <c r="K444" s="14">
        <f t="shared" si="22"/>
        <v>0</v>
      </c>
      <c r="L444" s="6" t="str">
        <f t="shared" si="21"/>
        <v>Silencioso</v>
      </c>
      <c r="M444" s="23"/>
    </row>
    <row r="445" spans="1:13" ht="15.75" x14ac:dyDescent="0.25">
      <c r="A445" s="16">
        <v>399</v>
      </c>
      <c r="B445" s="15">
        <v>313520</v>
      </c>
      <c r="C445" s="56" t="s">
        <v>121</v>
      </c>
      <c r="D445" s="15" t="s">
        <v>121</v>
      </c>
      <c r="E445" s="13">
        <v>0</v>
      </c>
      <c r="F445" s="13">
        <v>0</v>
      </c>
      <c r="G445" s="13">
        <v>0</v>
      </c>
      <c r="H445" s="13">
        <v>0</v>
      </c>
      <c r="I445" s="21">
        <f t="shared" si="20"/>
        <v>0</v>
      </c>
      <c r="J445" s="18">
        <v>68584</v>
      </c>
      <c r="K445" s="14">
        <f t="shared" si="22"/>
        <v>0</v>
      </c>
      <c r="L445" s="6" t="str">
        <f t="shared" si="21"/>
        <v>Silencioso</v>
      </c>
      <c r="M445" s="23"/>
    </row>
    <row r="446" spans="1:13" ht="15.75" x14ac:dyDescent="0.25">
      <c r="A446" s="16">
        <v>400</v>
      </c>
      <c r="B446" s="15">
        <v>313530</v>
      </c>
      <c r="C446" s="56" t="s">
        <v>26</v>
      </c>
      <c r="D446" s="15" t="s">
        <v>425</v>
      </c>
      <c r="E446" s="13">
        <v>0</v>
      </c>
      <c r="F446" s="13">
        <v>0</v>
      </c>
      <c r="G446" s="13">
        <v>0</v>
      </c>
      <c r="H446" s="13">
        <v>0</v>
      </c>
      <c r="I446" s="21">
        <f t="shared" si="20"/>
        <v>0</v>
      </c>
      <c r="J446" s="18">
        <v>4308</v>
      </c>
      <c r="K446" s="14">
        <f t="shared" si="22"/>
        <v>0</v>
      </c>
      <c r="L446" s="6" t="str">
        <f t="shared" si="21"/>
        <v>Silencioso</v>
      </c>
      <c r="M446" s="23"/>
    </row>
    <row r="447" spans="1:13" ht="15.75" x14ac:dyDescent="0.25">
      <c r="A447" s="16">
        <v>401</v>
      </c>
      <c r="B447" s="15">
        <v>313535</v>
      </c>
      <c r="C447" s="56" t="s">
        <v>121</v>
      </c>
      <c r="D447" s="15" t="s">
        <v>426</v>
      </c>
      <c r="E447" s="13">
        <v>0</v>
      </c>
      <c r="F447" s="13">
        <v>0</v>
      </c>
      <c r="G447" s="13">
        <v>0</v>
      </c>
      <c r="H447" s="13">
        <v>0</v>
      </c>
      <c r="I447" s="21">
        <f t="shared" si="20"/>
        <v>0</v>
      </c>
      <c r="J447" s="18">
        <v>8683</v>
      </c>
      <c r="K447" s="14">
        <f t="shared" si="22"/>
        <v>0</v>
      </c>
      <c r="L447" s="6" t="str">
        <f t="shared" si="21"/>
        <v>Silencioso</v>
      </c>
      <c r="M447" s="23"/>
    </row>
    <row r="448" spans="1:13" ht="15.75" x14ac:dyDescent="0.25">
      <c r="A448" s="16">
        <v>402</v>
      </c>
      <c r="B448" s="15">
        <v>313540</v>
      </c>
      <c r="C448" s="56" t="s">
        <v>41</v>
      </c>
      <c r="D448" s="15" t="s">
        <v>427</v>
      </c>
      <c r="E448" s="13">
        <v>0</v>
      </c>
      <c r="F448" s="13">
        <v>0</v>
      </c>
      <c r="G448" s="13">
        <v>0</v>
      </c>
      <c r="H448" s="13">
        <v>0</v>
      </c>
      <c r="I448" s="21">
        <f t="shared" si="20"/>
        <v>0</v>
      </c>
      <c r="J448" s="18">
        <v>5209</v>
      </c>
      <c r="K448" s="14">
        <f t="shared" si="22"/>
        <v>0</v>
      </c>
      <c r="L448" s="6" t="str">
        <f t="shared" si="21"/>
        <v>Silencioso</v>
      </c>
      <c r="M448" s="23"/>
    </row>
    <row r="449" spans="1:13" ht="15.75" x14ac:dyDescent="0.25">
      <c r="A449" s="16">
        <v>403</v>
      </c>
      <c r="B449" s="15">
        <v>313545</v>
      </c>
      <c r="C449" s="56" t="s">
        <v>53</v>
      </c>
      <c r="D449" s="15" t="s">
        <v>428</v>
      </c>
      <c r="E449" s="13">
        <v>0</v>
      </c>
      <c r="F449" s="13">
        <v>0</v>
      </c>
      <c r="G449" s="13">
        <v>0</v>
      </c>
      <c r="H449" s="13">
        <v>0</v>
      </c>
      <c r="I449" s="21">
        <f t="shared" si="20"/>
        <v>0</v>
      </c>
      <c r="J449" s="18">
        <v>7672</v>
      </c>
      <c r="K449" s="14">
        <f t="shared" si="22"/>
        <v>0</v>
      </c>
      <c r="L449" s="6" t="str">
        <f t="shared" si="21"/>
        <v>Silencioso</v>
      </c>
      <c r="M449" s="23"/>
    </row>
    <row r="450" spans="1:13" ht="15.75" x14ac:dyDescent="0.25">
      <c r="A450" s="16">
        <v>404</v>
      </c>
      <c r="B450" s="15">
        <v>313550</v>
      </c>
      <c r="C450" s="56" t="s">
        <v>17</v>
      </c>
      <c r="D450" s="15" t="s">
        <v>429</v>
      </c>
      <c r="E450" s="13">
        <v>0</v>
      </c>
      <c r="F450" s="13">
        <v>0</v>
      </c>
      <c r="G450" s="13">
        <v>0</v>
      </c>
      <c r="H450" s="13">
        <v>0</v>
      </c>
      <c r="I450" s="21">
        <f t="shared" si="20"/>
        <v>0</v>
      </c>
      <c r="J450" s="18">
        <v>12859</v>
      </c>
      <c r="K450" s="14">
        <f t="shared" si="22"/>
        <v>0</v>
      </c>
      <c r="L450" s="6" t="str">
        <f t="shared" si="21"/>
        <v>Silencioso</v>
      </c>
      <c r="M450" s="23"/>
    </row>
    <row r="451" spans="1:13" ht="15.75" x14ac:dyDescent="0.25">
      <c r="A451" s="16">
        <v>406</v>
      </c>
      <c r="B451" s="15">
        <v>313570</v>
      </c>
      <c r="C451" s="56" t="s">
        <v>11</v>
      </c>
      <c r="D451" s="15" t="s">
        <v>431</v>
      </c>
      <c r="E451" s="13">
        <v>0</v>
      </c>
      <c r="F451" s="13">
        <v>0</v>
      </c>
      <c r="G451" s="13">
        <v>0</v>
      </c>
      <c r="H451" s="13">
        <v>0</v>
      </c>
      <c r="I451" s="21">
        <f t="shared" si="20"/>
        <v>0</v>
      </c>
      <c r="J451" s="18">
        <v>5319</v>
      </c>
      <c r="K451" s="14">
        <f t="shared" si="22"/>
        <v>0</v>
      </c>
      <c r="L451" s="6" t="str">
        <f t="shared" si="21"/>
        <v>Silencioso</v>
      </c>
      <c r="M451" s="23"/>
    </row>
    <row r="452" spans="1:13" ht="15.75" x14ac:dyDescent="0.25">
      <c r="A452" s="16">
        <v>407</v>
      </c>
      <c r="B452" s="15">
        <v>313580</v>
      </c>
      <c r="C452" s="56" t="s">
        <v>30</v>
      </c>
      <c r="D452" s="15" t="s">
        <v>432</v>
      </c>
      <c r="E452" s="13">
        <v>0</v>
      </c>
      <c r="F452" s="13">
        <v>0</v>
      </c>
      <c r="G452" s="13">
        <v>0</v>
      </c>
      <c r="H452" s="13">
        <v>0</v>
      </c>
      <c r="I452" s="21">
        <f t="shared" si="20"/>
        <v>0</v>
      </c>
      <c r="J452" s="18">
        <v>25560</v>
      </c>
      <c r="K452" s="14">
        <f t="shared" si="22"/>
        <v>0</v>
      </c>
      <c r="L452" s="6" t="str">
        <f t="shared" si="21"/>
        <v>Silencioso</v>
      </c>
      <c r="M452" s="23"/>
    </row>
    <row r="453" spans="1:13" ht="15.75" x14ac:dyDescent="0.25">
      <c r="A453" s="16">
        <v>408</v>
      </c>
      <c r="B453" s="15">
        <v>313590</v>
      </c>
      <c r="C453" s="56" t="s">
        <v>33</v>
      </c>
      <c r="D453" s="15" t="s">
        <v>433</v>
      </c>
      <c r="E453" s="13">
        <v>0</v>
      </c>
      <c r="F453" s="13">
        <v>0</v>
      </c>
      <c r="G453" s="13">
        <v>0</v>
      </c>
      <c r="H453" s="13">
        <v>0</v>
      </c>
      <c r="I453" s="21">
        <f t="shared" ref="I453:I516" si="23">E453+F453+G453+H453</f>
        <v>0</v>
      </c>
      <c r="J453" s="18">
        <v>4898</v>
      </c>
      <c r="K453" s="14">
        <f t="shared" si="22"/>
        <v>0</v>
      </c>
      <c r="L453" s="6" t="str">
        <f t="shared" ref="L453:L516" si="24">IF(K453=0,"Silencioso",IF(AND(K453&gt;0,K453&lt;100),"Baixa",IF(AND(K453&gt;=100,K453&lt;300),"Média",IF(K453&gt;=300,"Alta","Avaliar"))))</f>
        <v>Silencioso</v>
      </c>
      <c r="M453" s="23"/>
    </row>
    <row r="454" spans="1:13" ht="15.75" x14ac:dyDescent="0.25">
      <c r="A454" s="16">
        <v>409</v>
      </c>
      <c r="B454" s="15">
        <v>313600</v>
      </c>
      <c r="C454" s="56" t="s">
        <v>30</v>
      </c>
      <c r="D454" s="15" t="s">
        <v>434</v>
      </c>
      <c r="E454" s="13">
        <v>0</v>
      </c>
      <c r="F454" s="13">
        <v>0</v>
      </c>
      <c r="G454" s="13">
        <v>0</v>
      </c>
      <c r="H454" s="13">
        <v>0</v>
      </c>
      <c r="I454" s="21">
        <f t="shared" si="23"/>
        <v>0</v>
      </c>
      <c r="J454" s="18">
        <v>15634</v>
      </c>
      <c r="K454" s="14">
        <f t="shared" si="22"/>
        <v>0</v>
      </c>
      <c r="L454" s="6" t="str">
        <f t="shared" si="24"/>
        <v>Silencioso</v>
      </c>
      <c r="M454" s="23"/>
    </row>
    <row r="455" spans="1:13" ht="15.75" x14ac:dyDescent="0.25">
      <c r="A455" s="16">
        <v>410</v>
      </c>
      <c r="B455" s="15">
        <v>313610</v>
      </c>
      <c r="C455" s="56" t="s">
        <v>20</v>
      </c>
      <c r="D455" s="15" t="s">
        <v>435</v>
      </c>
      <c r="E455" s="13">
        <v>0</v>
      </c>
      <c r="F455" s="13">
        <v>0</v>
      </c>
      <c r="G455" s="13">
        <v>0</v>
      </c>
      <c r="H455" s="13">
        <v>0</v>
      </c>
      <c r="I455" s="21">
        <f t="shared" si="23"/>
        <v>0</v>
      </c>
      <c r="J455" s="18">
        <v>4996</v>
      </c>
      <c r="K455" s="14">
        <f t="shared" si="22"/>
        <v>0</v>
      </c>
      <c r="L455" s="6" t="str">
        <f t="shared" si="24"/>
        <v>Silencioso</v>
      </c>
      <c r="M455" s="23"/>
    </row>
    <row r="456" spans="1:13" ht="15.75" x14ac:dyDescent="0.25">
      <c r="A456" s="16">
        <v>411</v>
      </c>
      <c r="B456" s="15">
        <v>313620</v>
      </c>
      <c r="C456" s="56" t="s">
        <v>90</v>
      </c>
      <c r="D456" s="15" t="s">
        <v>436</v>
      </c>
      <c r="E456" s="13">
        <v>0</v>
      </c>
      <c r="F456" s="13">
        <v>0</v>
      </c>
      <c r="G456" s="13">
        <v>0</v>
      </c>
      <c r="H456" s="13">
        <v>0</v>
      </c>
      <c r="I456" s="21">
        <f t="shared" si="23"/>
        <v>0</v>
      </c>
      <c r="J456" s="18">
        <v>79590</v>
      </c>
      <c r="K456" s="14">
        <f t="shared" si="22"/>
        <v>0</v>
      </c>
      <c r="L456" s="6" t="str">
        <f t="shared" si="24"/>
        <v>Silencioso</v>
      </c>
      <c r="M456" s="23"/>
    </row>
    <row r="457" spans="1:13" ht="15.75" x14ac:dyDescent="0.25">
      <c r="A457" s="16">
        <v>413</v>
      </c>
      <c r="B457" s="15">
        <v>313640</v>
      </c>
      <c r="C457" s="56" t="s">
        <v>102</v>
      </c>
      <c r="D457" s="15" t="s">
        <v>438</v>
      </c>
      <c r="E457" s="13">
        <v>0</v>
      </c>
      <c r="F457" s="13">
        <v>0</v>
      </c>
      <c r="G457" s="13">
        <v>0</v>
      </c>
      <c r="H457" s="13">
        <v>0</v>
      </c>
      <c r="I457" s="21">
        <f t="shared" si="23"/>
        <v>0</v>
      </c>
      <c r="J457" s="18">
        <v>4669</v>
      </c>
      <c r="K457" s="14">
        <f t="shared" si="22"/>
        <v>0</v>
      </c>
      <c r="L457" s="6" t="str">
        <f t="shared" si="24"/>
        <v>Silencioso</v>
      </c>
      <c r="M457" s="23"/>
    </row>
    <row r="458" spans="1:13" ht="15.75" x14ac:dyDescent="0.25">
      <c r="A458" s="16">
        <v>414</v>
      </c>
      <c r="B458" s="15">
        <v>313650</v>
      </c>
      <c r="C458" s="56" t="s">
        <v>30</v>
      </c>
      <c r="D458" s="15" t="s">
        <v>439</v>
      </c>
      <c r="E458" s="13">
        <v>0</v>
      </c>
      <c r="F458" s="13">
        <v>0</v>
      </c>
      <c r="G458" s="13">
        <v>0</v>
      </c>
      <c r="H458" s="13">
        <v>0</v>
      </c>
      <c r="I458" s="21">
        <f t="shared" si="23"/>
        <v>0</v>
      </c>
      <c r="J458" s="18">
        <v>10901</v>
      </c>
      <c r="K458" s="14">
        <f t="shared" si="22"/>
        <v>0</v>
      </c>
      <c r="L458" s="6" t="str">
        <f t="shared" si="24"/>
        <v>Silencioso</v>
      </c>
      <c r="M458" s="23"/>
    </row>
    <row r="459" spans="1:13" ht="15.75" x14ac:dyDescent="0.25">
      <c r="A459" s="16">
        <v>415</v>
      </c>
      <c r="B459" s="15">
        <v>313652</v>
      </c>
      <c r="C459" s="56" t="s">
        <v>53</v>
      </c>
      <c r="D459" s="15" t="s">
        <v>440</v>
      </c>
      <c r="E459" s="13">
        <v>0</v>
      </c>
      <c r="F459" s="13">
        <v>0</v>
      </c>
      <c r="G459" s="13">
        <v>0</v>
      </c>
      <c r="H459" s="13">
        <v>0</v>
      </c>
      <c r="I459" s="21">
        <f t="shared" si="23"/>
        <v>0</v>
      </c>
      <c r="J459" s="18">
        <v>4631</v>
      </c>
      <c r="K459" s="14">
        <f t="shared" si="22"/>
        <v>0</v>
      </c>
      <c r="L459" s="6" t="str">
        <f t="shared" si="24"/>
        <v>Silencioso</v>
      </c>
      <c r="M459" s="23"/>
    </row>
    <row r="460" spans="1:13" ht="15.75" x14ac:dyDescent="0.25">
      <c r="A460" s="16">
        <v>416</v>
      </c>
      <c r="B460" s="15">
        <v>313655</v>
      </c>
      <c r="C460" s="56" t="s">
        <v>22</v>
      </c>
      <c r="D460" s="15" t="s">
        <v>441</v>
      </c>
      <c r="E460" s="13">
        <v>0</v>
      </c>
      <c r="F460" s="13">
        <v>0</v>
      </c>
      <c r="G460" s="13">
        <v>0</v>
      </c>
      <c r="H460" s="13">
        <v>0</v>
      </c>
      <c r="I460" s="21">
        <f t="shared" si="23"/>
        <v>0</v>
      </c>
      <c r="J460" s="18">
        <v>4894</v>
      </c>
      <c r="K460" s="14">
        <f t="shared" si="22"/>
        <v>0</v>
      </c>
      <c r="L460" s="6" t="str">
        <f t="shared" si="24"/>
        <v>Silencioso</v>
      </c>
      <c r="M460" s="23"/>
    </row>
    <row r="461" spans="1:13" ht="15.75" x14ac:dyDescent="0.25">
      <c r="A461" s="16">
        <v>417</v>
      </c>
      <c r="B461" s="15">
        <v>313657</v>
      </c>
      <c r="C461" s="56" t="s">
        <v>102</v>
      </c>
      <c r="D461" s="15" t="s">
        <v>442</v>
      </c>
      <c r="E461" s="13">
        <v>0</v>
      </c>
      <c r="F461" s="13">
        <v>0</v>
      </c>
      <c r="G461" s="13">
        <v>0</v>
      </c>
      <c r="H461" s="13">
        <v>0</v>
      </c>
      <c r="I461" s="21">
        <f t="shared" si="23"/>
        <v>0</v>
      </c>
      <c r="J461" s="18">
        <v>4877</v>
      </c>
      <c r="K461" s="14">
        <f t="shared" si="22"/>
        <v>0</v>
      </c>
      <c r="L461" s="6" t="str">
        <f t="shared" si="24"/>
        <v>Silencioso</v>
      </c>
      <c r="M461" s="23"/>
    </row>
    <row r="462" spans="1:13" ht="15.75" x14ac:dyDescent="0.25">
      <c r="A462" s="16">
        <v>418</v>
      </c>
      <c r="B462" s="15">
        <v>313665</v>
      </c>
      <c r="C462" s="56" t="s">
        <v>98</v>
      </c>
      <c r="D462" s="15" t="s">
        <v>443</v>
      </c>
      <c r="E462" s="13">
        <v>0</v>
      </c>
      <c r="F462" s="13">
        <v>0</v>
      </c>
      <c r="G462" s="13">
        <v>0</v>
      </c>
      <c r="H462" s="13">
        <v>0</v>
      </c>
      <c r="I462" s="21">
        <f t="shared" si="23"/>
        <v>0</v>
      </c>
      <c r="J462" s="18">
        <v>25874</v>
      </c>
      <c r="K462" s="14">
        <f t="shared" si="22"/>
        <v>0</v>
      </c>
      <c r="L462" s="6" t="str">
        <f t="shared" si="24"/>
        <v>Silencioso</v>
      </c>
      <c r="M462" s="23"/>
    </row>
    <row r="463" spans="1:13" ht="15.75" x14ac:dyDescent="0.25">
      <c r="A463" s="16">
        <v>421</v>
      </c>
      <c r="B463" s="15">
        <v>313690</v>
      </c>
      <c r="C463" s="56" t="s">
        <v>40</v>
      </c>
      <c r="D463" s="15" t="s">
        <v>445</v>
      </c>
      <c r="E463" s="13">
        <v>0</v>
      </c>
      <c r="F463" s="13">
        <v>0</v>
      </c>
      <c r="G463" s="13">
        <v>0</v>
      </c>
      <c r="H463" s="13">
        <v>0</v>
      </c>
      <c r="I463" s="21">
        <f t="shared" si="23"/>
        <v>0</v>
      </c>
      <c r="J463" s="18">
        <v>10341</v>
      </c>
      <c r="K463" s="14">
        <f t="shared" si="22"/>
        <v>0</v>
      </c>
      <c r="L463" s="6" t="str">
        <f t="shared" si="24"/>
        <v>Silencioso</v>
      </c>
      <c r="M463" s="23"/>
    </row>
    <row r="464" spans="1:13" ht="15.75" x14ac:dyDescent="0.25">
      <c r="A464" s="16">
        <v>422</v>
      </c>
      <c r="B464" s="15">
        <v>313695</v>
      </c>
      <c r="C464" s="56" t="s">
        <v>121</v>
      </c>
      <c r="D464" s="15" t="s">
        <v>446</v>
      </c>
      <c r="E464" s="13">
        <v>0</v>
      </c>
      <c r="F464" s="13">
        <v>0</v>
      </c>
      <c r="G464" s="13">
        <v>0</v>
      </c>
      <c r="H464" s="13">
        <v>0</v>
      </c>
      <c r="I464" s="21">
        <f t="shared" si="23"/>
        <v>0</v>
      </c>
      <c r="J464" s="18">
        <v>5860</v>
      </c>
      <c r="K464" s="14">
        <f t="shared" si="22"/>
        <v>0</v>
      </c>
      <c r="L464" s="6" t="str">
        <f t="shared" si="24"/>
        <v>Silencioso</v>
      </c>
      <c r="M464" s="23"/>
    </row>
    <row r="465" spans="1:13" ht="15.75" x14ac:dyDescent="0.25">
      <c r="A465" s="16">
        <v>423</v>
      </c>
      <c r="B465" s="15">
        <v>313700</v>
      </c>
      <c r="C465" s="56" t="s">
        <v>28</v>
      </c>
      <c r="D465" s="15" t="s">
        <v>447</v>
      </c>
      <c r="E465" s="13">
        <v>0</v>
      </c>
      <c r="F465" s="13">
        <v>0</v>
      </c>
      <c r="G465" s="13">
        <v>0</v>
      </c>
      <c r="H465" s="13">
        <v>0</v>
      </c>
      <c r="I465" s="21">
        <f t="shared" si="23"/>
        <v>0</v>
      </c>
      <c r="J465" s="18">
        <v>18152</v>
      </c>
      <c r="K465" s="14">
        <f t="shared" si="22"/>
        <v>0</v>
      </c>
      <c r="L465" s="6" t="str">
        <f t="shared" si="24"/>
        <v>Silencioso</v>
      </c>
      <c r="M465" s="23"/>
    </row>
    <row r="466" spans="1:13" ht="15.75" x14ac:dyDescent="0.25">
      <c r="A466" s="16">
        <v>424</v>
      </c>
      <c r="B466" s="15">
        <v>313710</v>
      </c>
      <c r="C466" s="56" t="s">
        <v>71</v>
      </c>
      <c r="D466" s="15" t="s">
        <v>448</v>
      </c>
      <c r="E466" s="13">
        <v>0</v>
      </c>
      <c r="F466" s="13">
        <v>0</v>
      </c>
      <c r="G466" s="13">
        <v>0</v>
      </c>
      <c r="H466" s="13">
        <v>0</v>
      </c>
      <c r="I466" s="21">
        <f t="shared" si="23"/>
        <v>0</v>
      </c>
      <c r="J466" s="18">
        <v>7795</v>
      </c>
      <c r="K466" s="14">
        <f t="shared" si="22"/>
        <v>0</v>
      </c>
      <c r="L466" s="6" t="str">
        <f t="shared" si="24"/>
        <v>Silencioso</v>
      </c>
      <c r="M466" s="23"/>
    </row>
    <row r="467" spans="1:13" ht="15.75" x14ac:dyDescent="0.25">
      <c r="A467" s="16">
        <v>425</v>
      </c>
      <c r="B467" s="15">
        <v>313720</v>
      </c>
      <c r="C467" s="56" t="s">
        <v>26</v>
      </c>
      <c r="D467" s="15" t="s">
        <v>449</v>
      </c>
      <c r="E467" s="13">
        <v>0</v>
      </c>
      <c r="F467" s="13">
        <v>0</v>
      </c>
      <c r="G467" s="13">
        <v>0</v>
      </c>
      <c r="H467" s="13">
        <v>0</v>
      </c>
      <c r="I467" s="21">
        <f t="shared" si="23"/>
        <v>0</v>
      </c>
      <c r="J467" s="18">
        <v>51204</v>
      </c>
      <c r="K467" s="14">
        <f t="shared" si="22"/>
        <v>0</v>
      </c>
      <c r="L467" s="6" t="str">
        <f t="shared" si="24"/>
        <v>Silencioso</v>
      </c>
      <c r="M467" s="23"/>
    </row>
    <row r="468" spans="1:13" ht="15.75" x14ac:dyDescent="0.25">
      <c r="A468" s="16">
        <v>426</v>
      </c>
      <c r="B468" s="15">
        <v>313730</v>
      </c>
      <c r="C468" s="56" t="s">
        <v>102</v>
      </c>
      <c r="D468" s="15" t="s">
        <v>450</v>
      </c>
      <c r="E468" s="13">
        <v>0</v>
      </c>
      <c r="F468" s="13">
        <v>0</v>
      </c>
      <c r="G468" s="13">
        <v>0</v>
      </c>
      <c r="H468" s="13">
        <v>0</v>
      </c>
      <c r="I468" s="21">
        <f t="shared" si="23"/>
        <v>0</v>
      </c>
      <c r="J468" s="18">
        <v>4248</v>
      </c>
      <c r="K468" s="14">
        <f t="shared" si="22"/>
        <v>0</v>
      </c>
      <c r="L468" s="6" t="str">
        <f t="shared" si="24"/>
        <v>Silencioso</v>
      </c>
      <c r="M468" s="23"/>
    </row>
    <row r="469" spans="1:13" ht="15.75" x14ac:dyDescent="0.25">
      <c r="A469" s="16">
        <v>427</v>
      </c>
      <c r="B469" s="15">
        <v>313740</v>
      </c>
      <c r="C469" s="56" t="s">
        <v>94</v>
      </c>
      <c r="D469" s="15" t="s">
        <v>451</v>
      </c>
      <c r="E469" s="13">
        <v>0</v>
      </c>
      <c r="F469" s="13">
        <v>0</v>
      </c>
      <c r="G469" s="13">
        <v>0</v>
      </c>
      <c r="H469" s="13">
        <v>0</v>
      </c>
      <c r="I469" s="21">
        <f t="shared" si="23"/>
        <v>0</v>
      </c>
      <c r="J469" s="18">
        <v>13056</v>
      </c>
      <c r="K469" s="14">
        <f t="shared" si="22"/>
        <v>0</v>
      </c>
      <c r="L469" s="6" t="str">
        <f t="shared" si="24"/>
        <v>Silencioso</v>
      </c>
      <c r="M469" s="23"/>
    </row>
    <row r="470" spans="1:13" ht="15.75" x14ac:dyDescent="0.25">
      <c r="A470" s="16">
        <v>429</v>
      </c>
      <c r="B470" s="15">
        <v>313753</v>
      </c>
      <c r="C470" s="56" t="s">
        <v>71</v>
      </c>
      <c r="D470" s="15" t="s">
        <v>453</v>
      </c>
      <c r="E470" s="13">
        <v>0</v>
      </c>
      <c r="F470" s="13">
        <v>0</v>
      </c>
      <c r="G470" s="13">
        <v>0</v>
      </c>
      <c r="H470" s="13">
        <v>0</v>
      </c>
      <c r="I470" s="21">
        <f t="shared" si="23"/>
        <v>0</v>
      </c>
      <c r="J470" s="18">
        <v>9440</v>
      </c>
      <c r="K470" s="14">
        <f t="shared" si="22"/>
        <v>0</v>
      </c>
      <c r="L470" s="6" t="str">
        <f t="shared" si="24"/>
        <v>Silencioso</v>
      </c>
      <c r="M470" s="23"/>
    </row>
    <row r="471" spans="1:13" ht="15.75" x14ac:dyDescent="0.25">
      <c r="A471" s="16">
        <v>430</v>
      </c>
      <c r="B471" s="15">
        <v>313760</v>
      </c>
      <c r="C471" s="56" t="s">
        <v>98</v>
      </c>
      <c r="D471" s="15" t="s">
        <v>454</v>
      </c>
      <c r="E471" s="13">
        <v>0</v>
      </c>
      <c r="F471" s="13">
        <v>0</v>
      </c>
      <c r="G471" s="13">
        <v>0</v>
      </c>
      <c r="H471" s="13">
        <v>0</v>
      </c>
      <c r="I471" s="21">
        <f t="shared" si="23"/>
        <v>0</v>
      </c>
      <c r="J471" s="18">
        <v>61752</v>
      </c>
      <c r="K471" s="14">
        <f t="shared" si="22"/>
        <v>0</v>
      </c>
      <c r="L471" s="6" t="str">
        <f t="shared" si="24"/>
        <v>Silencioso</v>
      </c>
      <c r="M471" s="23"/>
    </row>
    <row r="472" spans="1:13" ht="15.75" x14ac:dyDescent="0.25">
      <c r="A472" s="16">
        <v>431</v>
      </c>
      <c r="B472" s="15">
        <v>313770</v>
      </c>
      <c r="C472" s="56" t="s">
        <v>14</v>
      </c>
      <c r="D472" s="15" t="s">
        <v>455</v>
      </c>
      <c r="E472" s="13">
        <v>0</v>
      </c>
      <c r="F472" s="13">
        <v>0</v>
      </c>
      <c r="G472" s="13">
        <v>0</v>
      </c>
      <c r="H472" s="13">
        <v>0</v>
      </c>
      <c r="I472" s="21">
        <f t="shared" si="23"/>
        <v>0</v>
      </c>
      <c r="J472" s="18">
        <v>20301</v>
      </c>
      <c r="K472" s="14">
        <f t="shared" ref="K472:K535" si="25">I472/J472*100000</f>
        <v>0</v>
      </c>
      <c r="L472" s="6" t="str">
        <f t="shared" si="24"/>
        <v>Silencioso</v>
      </c>
      <c r="M472" s="23"/>
    </row>
    <row r="473" spans="1:13" ht="15.75" x14ac:dyDescent="0.25">
      <c r="A473" s="16">
        <v>432</v>
      </c>
      <c r="B473" s="15">
        <v>313780</v>
      </c>
      <c r="C473" s="56" t="s">
        <v>33</v>
      </c>
      <c r="D473" s="15" t="s">
        <v>456</v>
      </c>
      <c r="E473" s="13">
        <v>0</v>
      </c>
      <c r="F473" s="13">
        <v>0</v>
      </c>
      <c r="G473" s="13">
        <v>0</v>
      </c>
      <c r="H473" s="13">
        <v>0</v>
      </c>
      <c r="I473" s="21">
        <f t="shared" si="23"/>
        <v>0</v>
      </c>
      <c r="J473" s="18">
        <v>20870</v>
      </c>
      <c r="K473" s="14">
        <f t="shared" si="25"/>
        <v>0</v>
      </c>
      <c r="L473" s="6" t="str">
        <f t="shared" si="24"/>
        <v>Silencioso</v>
      </c>
      <c r="M473" s="23"/>
    </row>
    <row r="474" spans="1:13" ht="15.75" x14ac:dyDescent="0.25">
      <c r="A474" s="16">
        <v>433</v>
      </c>
      <c r="B474" s="15">
        <v>313790</v>
      </c>
      <c r="C474" s="56" t="s">
        <v>41</v>
      </c>
      <c r="D474" s="15" t="s">
        <v>457</v>
      </c>
      <c r="E474" s="13">
        <v>0</v>
      </c>
      <c r="F474" s="13">
        <v>0</v>
      </c>
      <c r="G474" s="13">
        <v>0</v>
      </c>
      <c r="H474" s="13">
        <v>0</v>
      </c>
      <c r="I474" s="21">
        <f t="shared" si="23"/>
        <v>0</v>
      </c>
      <c r="J474" s="18">
        <v>3498</v>
      </c>
      <c r="K474" s="14">
        <f t="shared" si="25"/>
        <v>0</v>
      </c>
      <c r="L474" s="6" t="str">
        <f t="shared" si="24"/>
        <v>Silencioso</v>
      </c>
      <c r="M474" s="23"/>
    </row>
    <row r="475" spans="1:13" ht="15.75" x14ac:dyDescent="0.25">
      <c r="A475" s="16">
        <v>434</v>
      </c>
      <c r="B475" s="15">
        <v>313800</v>
      </c>
      <c r="C475" s="56" t="s">
        <v>38</v>
      </c>
      <c r="D475" s="15" t="s">
        <v>458</v>
      </c>
      <c r="E475" s="13">
        <v>0</v>
      </c>
      <c r="F475" s="13">
        <v>0</v>
      </c>
      <c r="G475" s="13">
        <v>0</v>
      </c>
      <c r="H475" s="13">
        <v>0</v>
      </c>
      <c r="I475" s="21">
        <f t="shared" si="23"/>
        <v>0</v>
      </c>
      <c r="J475" s="18">
        <v>6852</v>
      </c>
      <c r="K475" s="14">
        <f t="shared" si="25"/>
        <v>0</v>
      </c>
      <c r="L475" s="6" t="str">
        <f t="shared" si="24"/>
        <v>Silencioso</v>
      </c>
      <c r="M475" s="23"/>
    </row>
    <row r="476" spans="1:13" ht="15.75" x14ac:dyDescent="0.25">
      <c r="A476" s="16">
        <v>436</v>
      </c>
      <c r="B476" s="15">
        <v>313820</v>
      </c>
      <c r="C476" s="56" t="s">
        <v>33</v>
      </c>
      <c r="D476" s="15" t="s">
        <v>460</v>
      </c>
      <c r="E476" s="13">
        <v>0</v>
      </c>
      <c r="F476" s="13">
        <v>0</v>
      </c>
      <c r="G476" s="13">
        <v>0</v>
      </c>
      <c r="H476" s="13">
        <v>0</v>
      </c>
      <c r="I476" s="21">
        <f t="shared" si="23"/>
        <v>0</v>
      </c>
      <c r="J476" s="18">
        <v>102124</v>
      </c>
      <c r="K476" s="14">
        <f t="shared" si="25"/>
        <v>0</v>
      </c>
      <c r="L476" s="6" t="str">
        <f t="shared" si="24"/>
        <v>Silencioso</v>
      </c>
      <c r="M476" s="23"/>
    </row>
    <row r="477" spans="1:13" ht="15.75" x14ac:dyDescent="0.25">
      <c r="A477" s="16">
        <v>437</v>
      </c>
      <c r="B477" s="15">
        <v>313830</v>
      </c>
      <c r="C477" s="56" t="s">
        <v>26</v>
      </c>
      <c r="D477" s="15" t="s">
        <v>461</v>
      </c>
      <c r="E477" s="13">
        <v>0</v>
      </c>
      <c r="F477" s="13">
        <v>0</v>
      </c>
      <c r="G477" s="13">
        <v>0</v>
      </c>
      <c r="H477" s="13">
        <v>0</v>
      </c>
      <c r="I477" s="21">
        <f t="shared" si="23"/>
        <v>0</v>
      </c>
      <c r="J477" s="18">
        <v>3300</v>
      </c>
      <c r="K477" s="14">
        <f t="shared" si="25"/>
        <v>0</v>
      </c>
      <c r="L477" s="6" t="str">
        <f t="shared" si="24"/>
        <v>Silencioso</v>
      </c>
      <c r="M477" s="23"/>
    </row>
    <row r="478" spans="1:13" ht="15.75" x14ac:dyDescent="0.25">
      <c r="A478" s="16">
        <v>438</v>
      </c>
      <c r="B478" s="15">
        <v>313835</v>
      </c>
      <c r="C478" s="56" t="s">
        <v>53</v>
      </c>
      <c r="D478" s="15" t="s">
        <v>462</v>
      </c>
      <c r="E478" s="13">
        <v>0</v>
      </c>
      <c r="F478" s="13">
        <v>0</v>
      </c>
      <c r="G478" s="13">
        <v>0</v>
      </c>
      <c r="H478" s="13">
        <v>0</v>
      </c>
      <c r="I478" s="21">
        <f t="shared" si="23"/>
        <v>0</v>
      </c>
      <c r="J478" s="18">
        <v>4998</v>
      </c>
      <c r="K478" s="14">
        <f t="shared" si="25"/>
        <v>0</v>
      </c>
      <c r="L478" s="6" t="str">
        <f t="shared" si="24"/>
        <v>Silencioso</v>
      </c>
      <c r="M478" s="23"/>
    </row>
    <row r="479" spans="1:13" ht="15.75" x14ac:dyDescent="0.25">
      <c r="A479" s="16">
        <v>440</v>
      </c>
      <c r="B479" s="15">
        <v>313850</v>
      </c>
      <c r="C479" s="56" t="s">
        <v>57</v>
      </c>
      <c r="D479" s="15" t="s">
        <v>463</v>
      </c>
      <c r="E479" s="13">
        <v>0</v>
      </c>
      <c r="F479" s="13">
        <v>0</v>
      </c>
      <c r="G479" s="13">
        <v>0</v>
      </c>
      <c r="H479" s="13">
        <v>0</v>
      </c>
      <c r="I479" s="21">
        <f t="shared" si="23"/>
        <v>0</v>
      </c>
      <c r="J479" s="18">
        <v>5296</v>
      </c>
      <c r="K479" s="14">
        <f t="shared" si="25"/>
        <v>0</v>
      </c>
      <c r="L479" s="6" t="str">
        <f t="shared" si="24"/>
        <v>Silencioso</v>
      </c>
      <c r="M479" s="23"/>
    </row>
    <row r="480" spans="1:13" ht="15.75" x14ac:dyDescent="0.25">
      <c r="A480" s="16">
        <v>441</v>
      </c>
      <c r="B480" s="15">
        <v>313860</v>
      </c>
      <c r="C480" s="56" t="s">
        <v>57</v>
      </c>
      <c r="D480" s="15" t="s">
        <v>464</v>
      </c>
      <c r="E480" s="13">
        <v>0</v>
      </c>
      <c r="F480" s="13">
        <v>0</v>
      </c>
      <c r="G480" s="13">
        <v>0</v>
      </c>
      <c r="H480" s="13">
        <v>0</v>
      </c>
      <c r="I480" s="21">
        <f t="shared" si="23"/>
        <v>0</v>
      </c>
      <c r="J480" s="18">
        <v>16910</v>
      </c>
      <c r="K480" s="14">
        <f t="shared" si="25"/>
        <v>0</v>
      </c>
      <c r="L480" s="6" t="str">
        <f t="shared" si="24"/>
        <v>Silencioso</v>
      </c>
      <c r="M480" s="23"/>
    </row>
    <row r="481" spans="1:13" ht="15.75" x14ac:dyDescent="0.25">
      <c r="A481" s="16">
        <v>443</v>
      </c>
      <c r="B481" s="15">
        <v>313865</v>
      </c>
      <c r="C481" s="56" t="s">
        <v>121</v>
      </c>
      <c r="D481" s="15" t="s">
        <v>466</v>
      </c>
      <c r="E481" s="13">
        <v>0</v>
      </c>
      <c r="F481" s="13">
        <v>0</v>
      </c>
      <c r="G481" s="13">
        <v>0</v>
      </c>
      <c r="H481" s="13">
        <v>0</v>
      </c>
      <c r="I481" s="21">
        <f t="shared" si="23"/>
        <v>0</v>
      </c>
      <c r="J481" s="18">
        <v>9044</v>
      </c>
      <c r="K481" s="14">
        <f t="shared" si="25"/>
        <v>0</v>
      </c>
      <c r="L481" s="6" t="str">
        <f t="shared" si="24"/>
        <v>Silencioso</v>
      </c>
      <c r="M481" s="23"/>
    </row>
    <row r="482" spans="1:13" ht="15.75" x14ac:dyDescent="0.25">
      <c r="A482" s="16">
        <v>444</v>
      </c>
      <c r="B482" s="15">
        <v>313867</v>
      </c>
      <c r="C482" s="56" t="s">
        <v>14</v>
      </c>
      <c r="D482" s="15" t="s">
        <v>467</v>
      </c>
      <c r="E482" s="13">
        <v>0</v>
      </c>
      <c r="F482" s="13">
        <v>0</v>
      </c>
      <c r="G482" s="13">
        <v>0</v>
      </c>
      <c r="H482" s="13">
        <v>0</v>
      </c>
      <c r="I482" s="21">
        <f t="shared" si="23"/>
        <v>0</v>
      </c>
      <c r="J482" s="18">
        <v>6409</v>
      </c>
      <c r="K482" s="14">
        <f t="shared" si="25"/>
        <v>0</v>
      </c>
      <c r="L482" s="6" t="str">
        <f t="shared" si="24"/>
        <v>Silencioso</v>
      </c>
      <c r="M482" s="23"/>
    </row>
    <row r="483" spans="1:13" ht="15.75" x14ac:dyDescent="0.25">
      <c r="A483" s="16">
        <v>446</v>
      </c>
      <c r="B483" s="15">
        <v>313870</v>
      </c>
      <c r="C483" s="56" t="s">
        <v>33</v>
      </c>
      <c r="D483" s="15" t="s">
        <v>469</v>
      </c>
      <c r="E483" s="13">
        <v>0</v>
      </c>
      <c r="F483" s="13">
        <v>0</v>
      </c>
      <c r="G483" s="13">
        <v>0</v>
      </c>
      <c r="H483" s="13">
        <v>0</v>
      </c>
      <c r="I483" s="21">
        <f t="shared" si="23"/>
        <v>0</v>
      </c>
      <c r="J483" s="18">
        <v>5572</v>
      </c>
      <c r="K483" s="14">
        <f t="shared" si="25"/>
        <v>0</v>
      </c>
      <c r="L483" s="6" t="str">
        <f t="shared" si="24"/>
        <v>Silencioso</v>
      </c>
      <c r="M483" s="23"/>
    </row>
    <row r="484" spans="1:13" ht="15.75" x14ac:dyDescent="0.25">
      <c r="A484" s="16">
        <v>448</v>
      </c>
      <c r="B484" s="15">
        <v>313890</v>
      </c>
      <c r="C484" s="56" t="s">
        <v>28</v>
      </c>
      <c r="D484" s="15" t="s">
        <v>471</v>
      </c>
      <c r="E484" s="13">
        <v>0</v>
      </c>
      <c r="F484" s="13">
        <v>0</v>
      </c>
      <c r="G484" s="13">
        <v>0</v>
      </c>
      <c r="H484" s="13">
        <v>0</v>
      </c>
      <c r="I484" s="21">
        <f t="shared" si="23"/>
        <v>0</v>
      </c>
      <c r="J484" s="18">
        <v>7237</v>
      </c>
      <c r="K484" s="14">
        <f t="shared" si="25"/>
        <v>0</v>
      </c>
      <c r="L484" s="6" t="str">
        <f t="shared" si="24"/>
        <v>Silencioso</v>
      </c>
      <c r="M484" s="23"/>
    </row>
    <row r="485" spans="1:13" ht="15.75" x14ac:dyDescent="0.25">
      <c r="A485" s="16">
        <v>449</v>
      </c>
      <c r="B485" s="15">
        <v>313900</v>
      </c>
      <c r="C485" s="56" t="s">
        <v>40</v>
      </c>
      <c r="D485" s="15" t="s">
        <v>472</v>
      </c>
      <c r="E485" s="13">
        <v>0</v>
      </c>
      <c r="F485" s="13">
        <v>0</v>
      </c>
      <c r="G485" s="13">
        <v>0</v>
      </c>
      <c r="H485" s="13">
        <v>0</v>
      </c>
      <c r="I485" s="21">
        <f t="shared" si="23"/>
        <v>0</v>
      </c>
      <c r="J485" s="18">
        <v>41920</v>
      </c>
      <c r="K485" s="14">
        <f t="shared" si="25"/>
        <v>0</v>
      </c>
      <c r="L485" s="6" t="str">
        <f t="shared" si="24"/>
        <v>Silencioso</v>
      </c>
      <c r="M485" s="23"/>
    </row>
    <row r="486" spans="1:13" ht="15.75" x14ac:dyDescent="0.25">
      <c r="A486" s="16">
        <v>450</v>
      </c>
      <c r="B486" s="15">
        <v>313910</v>
      </c>
      <c r="C486" s="56" t="s">
        <v>94</v>
      </c>
      <c r="D486" s="15" t="s">
        <v>473</v>
      </c>
      <c r="E486" s="13">
        <v>0</v>
      </c>
      <c r="F486" s="13">
        <v>0</v>
      </c>
      <c r="G486" s="13">
        <v>0</v>
      </c>
      <c r="H486" s="13">
        <v>0</v>
      </c>
      <c r="I486" s="21">
        <f t="shared" si="23"/>
        <v>0</v>
      </c>
      <c r="J486" s="18">
        <v>5153</v>
      </c>
      <c r="K486" s="14">
        <f t="shared" si="25"/>
        <v>0</v>
      </c>
      <c r="L486" s="6" t="str">
        <f t="shared" si="24"/>
        <v>Silencioso</v>
      </c>
      <c r="M486" s="23"/>
    </row>
    <row r="487" spans="1:13" ht="15.75" x14ac:dyDescent="0.25">
      <c r="A487" s="16">
        <v>451</v>
      </c>
      <c r="B487" s="15">
        <v>313920</v>
      </c>
      <c r="C487" s="56" t="s">
        <v>28</v>
      </c>
      <c r="D487" s="15" t="s">
        <v>474</v>
      </c>
      <c r="E487" s="13">
        <v>0</v>
      </c>
      <c r="F487" s="13">
        <v>0</v>
      </c>
      <c r="G487" s="13">
        <v>0</v>
      </c>
      <c r="H487" s="13">
        <v>0</v>
      </c>
      <c r="I487" s="21">
        <f t="shared" si="23"/>
        <v>0</v>
      </c>
      <c r="J487" s="18">
        <v>19157</v>
      </c>
      <c r="K487" s="14">
        <f t="shared" si="25"/>
        <v>0</v>
      </c>
      <c r="L487" s="6" t="str">
        <f t="shared" si="24"/>
        <v>Silencioso</v>
      </c>
      <c r="M487" s="23"/>
    </row>
    <row r="488" spans="1:13" ht="15.75" x14ac:dyDescent="0.25">
      <c r="A488" s="16">
        <v>452</v>
      </c>
      <c r="B488" s="15">
        <v>313925</v>
      </c>
      <c r="C488" s="56" t="s">
        <v>102</v>
      </c>
      <c r="D488" s="15" t="s">
        <v>475</v>
      </c>
      <c r="E488" s="13">
        <v>0</v>
      </c>
      <c r="F488" s="13">
        <v>0</v>
      </c>
      <c r="G488" s="13">
        <v>0</v>
      </c>
      <c r="H488" s="13">
        <v>0</v>
      </c>
      <c r="I488" s="21">
        <f t="shared" si="23"/>
        <v>0</v>
      </c>
      <c r="J488" s="18">
        <v>6624</v>
      </c>
      <c r="K488" s="14">
        <f t="shared" si="25"/>
        <v>0</v>
      </c>
      <c r="L488" s="6" t="str">
        <f t="shared" si="24"/>
        <v>Silencioso</v>
      </c>
      <c r="M488" s="23"/>
    </row>
    <row r="489" spans="1:13" ht="15.75" x14ac:dyDescent="0.25">
      <c r="A489" s="16">
        <v>453</v>
      </c>
      <c r="B489" s="15">
        <v>313930</v>
      </c>
      <c r="C489" s="56" t="s">
        <v>121</v>
      </c>
      <c r="D489" s="15" t="s">
        <v>476</v>
      </c>
      <c r="E489" s="13">
        <v>0</v>
      </c>
      <c r="F489" s="13">
        <v>0</v>
      </c>
      <c r="G489" s="13">
        <v>0</v>
      </c>
      <c r="H489" s="13">
        <v>0</v>
      </c>
      <c r="I489" s="21">
        <f t="shared" si="23"/>
        <v>0</v>
      </c>
      <c r="J489" s="18">
        <v>19372</v>
      </c>
      <c r="K489" s="14">
        <f t="shared" si="25"/>
        <v>0</v>
      </c>
      <c r="L489" s="6" t="str">
        <f t="shared" si="24"/>
        <v>Silencioso</v>
      </c>
      <c r="M489" s="23"/>
    </row>
    <row r="490" spans="1:13" ht="15.75" x14ac:dyDescent="0.25">
      <c r="A490" s="16">
        <v>454</v>
      </c>
      <c r="B490" s="15">
        <v>313940</v>
      </c>
      <c r="C490" s="56" t="s">
        <v>14</v>
      </c>
      <c r="D490" s="15" t="s">
        <v>477</v>
      </c>
      <c r="E490" s="13">
        <v>0</v>
      </c>
      <c r="F490" s="13">
        <v>0</v>
      </c>
      <c r="G490" s="13">
        <v>0</v>
      </c>
      <c r="H490" s="13">
        <v>0</v>
      </c>
      <c r="I490" s="21">
        <f t="shared" si="23"/>
        <v>0</v>
      </c>
      <c r="J490" s="18">
        <v>88580</v>
      </c>
      <c r="K490" s="14">
        <f t="shared" si="25"/>
        <v>0</v>
      </c>
      <c r="L490" s="6" t="str">
        <f t="shared" si="24"/>
        <v>Silencioso</v>
      </c>
      <c r="M490" s="23"/>
    </row>
    <row r="491" spans="1:13" ht="15.75" x14ac:dyDescent="0.25">
      <c r="A491" s="16">
        <v>455</v>
      </c>
      <c r="B491" s="15">
        <v>313950</v>
      </c>
      <c r="C491" s="56" t="s">
        <v>14</v>
      </c>
      <c r="D491" s="15" t="s">
        <v>14</v>
      </c>
      <c r="E491" s="13">
        <v>0</v>
      </c>
      <c r="F491" s="13">
        <v>0</v>
      </c>
      <c r="G491" s="13">
        <v>0</v>
      </c>
      <c r="H491" s="13">
        <v>0</v>
      </c>
      <c r="I491" s="21">
        <f t="shared" si="23"/>
        <v>0</v>
      </c>
      <c r="J491" s="18">
        <v>22784</v>
      </c>
      <c r="K491" s="14">
        <f t="shared" si="25"/>
        <v>0</v>
      </c>
      <c r="L491" s="6" t="str">
        <f t="shared" si="24"/>
        <v>Silencioso</v>
      </c>
      <c r="M491" s="23"/>
    </row>
    <row r="492" spans="1:13" ht="15.75" x14ac:dyDescent="0.25">
      <c r="A492" s="16">
        <v>456</v>
      </c>
      <c r="B492" s="15">
        <v>313960</v>
      </c>
      <c r="C492" s="56" t="s">
        <v>22</v>
      </c>
      <c r="D492" s="15" t="s">
        <v>478</v>
      </c>
      <c r="E492" s="13">
        <v>0</v>
      </c>
      <c r="F492" s="13">
        <v>0</v>
      </c>
      <c r="G492" s="13">
        <v>0</v>
      </c>
      <c r="H492" s="13">
        <v>0</v>
      </c>
      <c r="I492" s="21">
        <f t="shared" si="23"/>
        <v>0</v>
      </c>
      <c r="J492" s="18">
        <v>28132</v>
      </c>
      <c r="K492" s="14">
        <f t="shared" si="25"/>
        <v>0</v>
      </c>
      <c r="L492" s="6" t="str">
        <f t="shared" si="24"/>
        <v>Silencioso</v>
      </c>
      <c r="M492" s="23"/>
    </row>
    <row r="493" spans="1:13" ht="15.75" x14ac:dyDescent="0.25">
      <c r="A493" s="16">
        <v>458</v>
      </c>
      <c r="B493" s="15">
        <v>313970</v>
      </c>
      <c r="C493" s="56" t="s">
        <v>11</v>
      </c>
      <c r="D493" s="15" t="s">
        <v>480</v>
      </c>
      <c r="E493" s="13">
        <v>0</v>
      </c>
      <c r="F493" s="13">
        <v>0</v>
      </c>
      <c r="G493" s="13">
        <v>0</v>
      </c>
      <c r="H493" s="13">
        <v>0</v>
      </c>
      <c r="I493" s="21">
        <f t="shared" si="23"/>
        <v>0</v>
      </c>
      <c r="J493" s="18">
        <v>7876</v>
      </c>
      <c r="K493" s="14">
        <f t="shared" si="25"/>
        <v>0</v>
      </c>
      <c r="L493" s="6" t="str">
        <f t="shared" si="24"/>
        <v>Silencioso</v>
      </c>
      <c r="M493" s="23"/>
    </row>
    <row r="494" spans="1:13" ht="15.75" x14ac:dyDescent="0.25">
      <c r="A494" s="16">
        <v>459</v>
      </c>
      <c r="B494" s="15">
        <v>313990</v>
      </c>
      <c r="C494" s="56" t="s">
        <v>36</v>
      </c>
      <c r="D494" s="15" t="s">
        <v>481</v>
      </c>
      <c r="E494" s="13">
        <v>0</v>
      </c>
      <c r="F494" s="13">
        <v>0</v>
      </c>
      <c r="G494" s="13">
        <v>0</v>
      </c>
      <c r="H494" s="13">
        <v>0</v>
      </c>
      <c r="I494" s="21">
        <f t="shared" si="23"/>
        <v>0</v>
      </c>
      <c r="J494" s="18">
        <v>14488</v>
      </c>
      <c r="K494" s="14">
        <f t="shared" si="25"/>
        <v>0</v>
      </c>
      <c r="L494" s="6" t="str">
        <f t="shared" si="24"/>
        <v>Silencioso</v>
      </c>
      <c r="M494" s="23"/>
    </row>
    <row r="495" spans="1:13" ht="15.75" x14ac:dyDescent="0.25">
      <c r="A495" s="16">
        <v>460</v>
      </c>
      <c r="B495" s="15">
        <v>314000</v>
      </c>
      <c r="C495" s="56" t="s">
        <v>98</v>
      </c>
      <c r="D495" s="15" t="s">
        <v>482</v>
      </c>
      <c r="E495" s="13">
        <v>0</v>
      </c>
      <c r="F495" s="13">
        <v>0</v>
      </c>
      <c r="G495" s="13">
        <v>0</v>
      </c>
      <c r="H495" s="13">
        <v>0</v>
      </c>
      <c r="I495" s="21">
        <f t="shared" si="23"/>
        <v>0</v>
      </c>
      <c r="J495" s="18">
        <v>59857</v>
      </c>
      <c r="K495" s="14">
        <f t="shared" si="25"/>
        <v>0</v>
      </c>
      <c r="L495" s="6" t="str">
        <f t="shared" si="24"/>
        <v>Silencioso</v>
      </c>
      <c r="M495" s="23"/>
    </row>
    <row r="496" spans="1:13" ht="15.75" x14ac:dyDescent="0.25">
      <c r="A496" s="16">
        <v>461</v>
      </c>
      <c r="B496" s="15">
        <v>314010</v>
      </c>
      <c r="C496" s="56" t="s">
        <v>22</v>
      </c>
      <c r="D496" s="15" t="s">
        <v>483</v>
      </c>
      <c r="E496" s="13">
        <v>0</v>
      </c>
      <c r="F496" s="13">
        <v>0</v>
      </c>
      <c r="G496" s="13">
        <v>0</v>
      </c>
      <c r="H496" s="13">
        <v>0</v>
      </c>
      <c r="I496" s="21">
        <f t="shared" si="23"/>
        <v>0</v>
      </c>
      <c r="J496" s="18">
        <v>4254</v>
      </c>
      <c r="K496" s="14">
        <f t="shared" si="25"/>
        <v>0</v>
      </c>
      <c r="L496" s="6" t="str">
        <f t="shared" si="24"/>
        <v>Silencioso</v>
      </c>
      <c r="M496" s="23"/>
    </row>
    <row r="497" spans="1:13" ht="15.75" x14ac:dyDescent="0.25">
      <c r="A497" s="16">
        <v>463</v>
      </c>
      <c r="B497" s="15">
        <v>314020</v>
      </c>
      <c r="C497" s="56" t="s">
        <v>57</v>
      </c>
      <c r="D497" s="15" t="s">
        <v>485</v>
      </c>
      <c r="E497" s="13">
        <v>0</v>
      </c>
      <c r="F497" s="13">
        <v>0</v>
      </c>
      <c r="G497" s="13">
        <v>0</v>
      </c>
      <c r="H497" s="13">
        <v>0</v>
      </c>
      <c r="I497" s="21">
        <f t="shared" si="23"/>
        <v>0</v>
      </c>
      <c r="J497" s="18">
        <v>2979</v>
      </c>
      <c r="K497" s="14">
        <f t="shared" si="25"/>
        <v>0</v>
      </c>
      <c r="L497" s="6" t="str">
        <f t="shared" si="24"/>
        <v>Silencioso</v>
      </c>
      <c r="M497" s="23"/>
    </row>
    <row r="498" spans="1:13" ht="15.75" x14ac:dyDescent="0.25">
      <c r="A498" s="16">
        <v>464</v>
      </c>
      <c r="B498" s="15">
        <v>314030</v>
      </c>
      <c r="C498" s="56" t="s">
        <v>20</v>
      </c>
      <c r="D498" s="15" t="s">
        <v>486</v>
      </c>
      <c r="E498" s="13">
        <v>0</v>
      </c>
      <c r="F498" s="13">
        <v>0</v>
      </c>
      <c r="G498" s="13">
        <v>0</v>
      </c>
      <c r="H498" s="13">
        <v>0</v>
      </c>
      <c r="I498" s="21">
        <f t="shared" si="23"/>
        <v>0</v>
      </c>
      <c r="J498" s="18">
        <v>4129</v>
      </c>
      <c r="K498" s="14">
        <f t="shared" si="25"/>
        <v>0</v>
      </c>
      <c r="L498" s="6" t="str">
        <f t="shared" si="24"/>
        <v>Silencioso</v>
      </c>
      <c r="M498" s="23"/>
    </row>
    <row r="499" spans="1:13" ht="15.75" x14ac:dyDescent="0.25">
      <c r="A499" s="16">
        <v>465</v>
      </c>
      <c r="B499" s="15">
        <v>314040</v>
      </c>
      <c r="C499" s="56" t="s">
        <v>36</v>
      </c>
      <c r="D499" s="15" t="s">
        <v>487</v>
      </c>
      <c r="E499" s="13">
        <v>0</v>
      </c>
      <c r="F499" s="13">
        <v>0</v>
      </c>
      <c r="G499" s="13">
        <v>0</v>
      </c>
      <c r="H499" s="13">
        <v>0</v>
      </c>
      <c r="I499" s="21">
        <f t="shared" si="23"/>
        <v>0</v>
      </c>
      <c r="J499" s="18">
        <v>2900</v>
      </c>
      <c r="K499" s="14">
        <f t="shared" si="25"/>
        <v>0</v>
      </c>
      <c r="L499" s="6" t="str">
        <f t="shared" si="24"/>
        <v>Silencioso</v>
      </c>
      <c r="M499" s="23"/>
    </row>
    <row r="500" spans="1:13" ht="15.75" x14ac:dyDescent="0.25">
      <c r="A500" s="16">
        <v>466</v>
      </c>
      <c r="B500" s="15">
        <v>314050</v>
      </c>
      <c r="C500" s="56" t="s">
        <v>26</v>
      </c>
      <c r="D500" s="15" t="s">
        <v>488</v>
      </c>
      <c r="E500" s="13">
        <v>0</v>
      </c>
      <c r="F500" s="13">
        <v>0</v>
      </c>
      <c r="G500" s="13">
        <v>0</v>
      </c>
      <c r="H500" s="13">
        <v>0</v>
      </c>
      <c r="I500" s="21">
        <f t="shared" si="23"/>
        <v>0</v>
      </c>
      <c r="J500" s="18">
        <v>13436</v>
      </c>
      <c r="K500" s="14">
        <f t="shared" si="25"/>
        <v>0</v>
      </c>
      <c r="L500" s="6" t="str">
        <f t="shared" si="24"/>
        <v>Silencioso</v>
      </c>
      <c r="M500" s="23"/>
    </row>
    <row r="501" spans="1:13" ht="15.75" x14ac:dyDescent="0.25">
      <c r="A501" s="16">
        <v>467</v>
      </c>
      <c r="B501" s="15">
        <v>314053</v>
      </c>
      <c r="C501" s="56" t="s">
        <v>14</v>
      </c>
      <c r="D501" s="15" t="s">
        <v>489</v>
      </c>
      <c r="E501" s="13">
        <v>0</v>
      </c>
      <c r="F501" s="13">
        <v>0</v>
      </c>
      <c r="G501" s="13">
        <v>0</v>
      </c>
      <c r="H501" s="13">
        <v>0</v>
      </c>
      <c r="I501" s="21">
        <f t="shared" si="23"/>
        <v>0</v>
      </c>
      <c r="J501" s="18">
        <v>8172</v>
      </c>
      <c r="K501" s="14">
        <f t="shared" si="25"/>
        <v>0</v>
      </c>
      <c r="L501" s="6" t="str">
        <f t="shared" si="24"/>
        <v>Silencioso</v>
      </c>
      <c r="M501" s="23"/>
    </row>
    <row r="502" spans="1:13" ht="15.75" x14ac:dyDescent="0.25">
      <c r="A502" s="16">
        <v>468</v>
      </c>
      <c r="B502" s="15">
        <v>314055</v>
      </c>
      <c r="C502" s="56" t="s">
        <v>30</v>
      </c>
      <c r="D502" s="15" t="s">
        <v>490</v>
      </c>
      <c r="E502" s="13">
        <v>0</v>
      </c>
      <c r="F502" s="13">
        <v>0</v>
      </c>
      <c r="G502" s="13">
        <v>0</v>
      </c>
      <c r="H502" s="13">
        <v>0</v>
      </c>
      <c r="I502" s="21">
        <f t="shared" si="23"/>
        <v>0</v>
      </c>
      <c r="J502" s="18">
        <v>8539</v>
      </c>
      <c r="K502" s="14">
        <f t="shared" si="25"/>
        <v>0</v>
      </c>
      <c r="L502" s="6" t="str">
        <f t="shared" si="24"/>
        <v>Silencioso</v>
      </c>
      <c r="M502" s="23"/>
    </row>
    <row r="503" spans="1:13" ht="15.75" x14ac:dyDescent="0.25">
      <c r="A503" s="16">
        <v>469</v>
      </c>
      <c r="B503" s="15">
        <v>314060</v>
      </c>
      <c r="C503" s="56" t="s">
        <v>53</v>
      </c>
      <c r="D503" s="15" t="s">
        <v>491</v>
      </c>
      <c r="E503" s="13">
        <v>0</v>
      </c>
      <c r="F503" s="13">
        <v>0</v>
      </c>
      <c r="G503" s="13">
        <v>0</v>
      </c>
      <c r="H503" s="13">
        <v>0</v>
      </c>
      <c r="I503" s="21">
        <f t="shared" si="23"/>
        <v>0</v>
      </c>
      <c r="J503" s="18">
        <v>4619</v>
      </c>
      <c r="K503" s="14">
        <f t="shared" si="25"/>
        <v>0</v>
      </c>
      <c r="L503" s="6" t="str">
        <f t="shared" si="24"/>
        <v>Silencioso</v>
      </c>
      <c r="M503" s="23"/>
    </row>
    <row r="504" spans="1:13" ht="15.75" x14ac:dyDescent="0.25">
      <c r="A504" s="16">
        <v>470</v>
      </c>
      <c r="B504" s="15">
        <v>314070</v>
      </c>
      <c r="C504" s="56" t="s">
        <v>98</v>
      </c>
      <c r="D504" s="15" t="s">
        <v>492</v>
      </c>
      <c r="E504" s="13">
        <v>0</v>
      </c>
      <c r="F504" s="13">
        <v>0</v>
      </c>
      <c r="G504" s="13">
        <v>0</v>
      </c>
      <c r="H504" s="13">
        <v>0</v>
      </c>
      <c r="I504" s="21">
        <f t="shared" si="23"/>
        <v>0</v>
      </c>
      <c r="J504" s="18">
        <v>30678</v>
      </c>
      <c r="K504" s="14">
        <f t="shared" si="25"/>
        <v>0</v>
      </c>
      <c r="L504" s="6" t="str">
        <f t="shared" si="24"/>
        <v>Silencioso</v>
      </c>
      <c r="M504" s="23"/>
    </row>
    <row r="505" spans="1:13" ht="15.75" x14ac:dyDescent="0.25">
      <c r="A505" s="16">
        <v>471</v>
      </c>
      <c r="B505" s="15">
        <v>317150</v>
      </c>
      <c r="C505" s="56" t="s">
        <v>22</v>
      </c>
      <c r="D505" s="15" t="s">
        <v>493</v>
      </c>
      <c r="E505" s="13">
        <v>0</v>
      </c>
      <c r="F505" s="13">
        <v>0</v>
      </c>
      <c r="G505" s="13">
        <v>0</v>
      </c>
      <c r="H505" s="13">
        <v>0</v>
      </c>
      <c r="I505" s="21">
        <f t="shared" si="23"/>
        <v>0</v>
      </c>
      <c r="J505" s="18">
        <v>3342</v>
      </c>
      <c r="K505" s="14">
        <f t="shared" si="25"/>
        <v>0</v>
      </c>
      <c r="L505" s="6" t="str">
        <f t="shared" si="24"/>
        <v>Silencioso</v>
      </c>
      <c r="M505" s="23"/>
    </row>
    <row r="506" spans="1:13" ht="15.75" x14ac:dyDescent="0.25">
      <c r="A506" s="16">
        <v>472</v>
      </c>
      <c r="B506" s="15">
        <v>314080</v>
      </c>
      <c r="C506" s="56" t="s">
        <v>57</v>
      </c>
      <c r="D506" s="15" t="s">
        <v>494</v>
      </c>
      <c r="E506" s="13">
        <v>0</v>
      </c>
      <c r="F506" s="13">
        <v>0</v>
      </c>
      <c r="G506" s="13">
        <v>0</v>
      </c>
      <c r="H506" s="13">
        <v>0</v>
      </c>
      <c r="I506" s="21">
        <f t="shared" si="23"/>
        <v>0</v>
      </c>
      <c r="J506" s="18">
        <v>14449</v>
      </c>
      <c r="K506" s="14">
        <f t="shared" si="25"/>
        <v>0</v>
      </c>
      <c r="L506" s="6" t="str">
        <f t="shared" si="24"/>
        <v>Silencioso</v>
      </c>
      <c r="M506" s="23"/>
    </row>
    <row r="507" spans="1:13" ht="15.75" x14ac:dyDescent="0.25">
      <c r="A507" s="16">
        <v>473</v>
      </c>
      <c r="B507" s="15">
        <v>314085</v>
      </c>
      <c r="C507" s="56" t="s">
        <v>102</v>
      </c>
      <c r="D507" s="15" t="s">
        <v>495</v>
      </c>
      <c r="E507" s="13">
        <v>0</v>
      </c>
      <c r="F507" s="13">
        <v>0</v>
      </c>
      <c r="G507" s="13">
        <v>0</v>
      </c>
      <c r="H507" s="13">
        <v>0</v>
      </c>
      <c r="I507" s="21">
        <f t="shared" si="23"/>
        <v>0</v>
      </c>
      <c r="J507" s="18">
        <v>10999</v>
      </c>
      <c r="K507" s="14">
        <f t="shared" si="25"/>
        <v>0</v>
      </c>
      <c r="L507" s="6" t="str">
        <f t="shared" si="24"/>
        <v>Silencioso</v>
      </c>
      <c r="M507" s="23"/>
    </row>
    <row r="508" spans="1:13" ht="15.75" x14ac:dyDescent="0.25">
      <c r="A508" s="16">
        <v>474</v>
      </c>
      <c r="B508" s="15">
        <v>314090</v>
      </c>
      <c r="C508" s="56" t="s">
        <v>14</v>
      </c>
      <c r="D508" s="15" t="s">
        <v>496</v>
      </c>
      <c r="E508" s="13">
        <v>0</v>
      </c>
      <c r="F508" s="13">
        <v>0</v>
      </c>
      <c r="G508" s="13">
        <v>0</v>
      </c>
      <c r="H508" s="13">
        <v>0</v>
      </c>
      <c r="I508" s="21">
        <f t="shared" si="23"/>
        <v>0</v>
      </c>
      <c r="J508" s="18">
        <v>18914</v>
      </c>
      <c r="K508" s="14">
        <f t="shared" si="25"/>
        <v>0</v>
      </c>
      <c r="L508" s="6" t="str">
        <f t="shared" si="24"/>
        <v>Silencioso</v>
      </c>
      <c r="M508" s="23"/>
    </row>
    <row r="509" spans="1:13" ht="15.75" x14ac:dyDescent="0.25">
      <c r="A509" s="16">
        <v>475</v>
      </c>
      <c r="B509" s="15">
        <v>314100</v>
      </c>
      <c r="C509" s="56" t="s">
        <v>102</v>
      </c>
      <c r="D509" s="15" t="s">
        <v>497</v>
      </c>
      <c r="E509" s="13">
        <v>0</v>
      </c>
      <c r="F509" s="13">
        <v>0</v>
      </c>
      <c r="G509" s="13">
        <v>0</v>
      </c>
      <c r="H509" s="13">
        <v>0</v>
      </c>
      <c r="I509" s="21">
        <f t="shared" si="23"/>
        <v>0</v>
      </c>
      <c r="J509" s="18">
        <v>12849</v>
      </c>
      <c r="K509" s="14">
        <f t="shared" si="25"/>
        <v>0</v>
      </c>
      <c r="L509" s="6" t="str">
        <f t="shared" si="24"/>
        <v>Silencioso</v>
      </c>
      <c r="M509" s="23"/>
    </row>
    <row r="510" spans="1:13" ht="15.75" x14ac:dyDescent="0.25">
      <c r="A510" s="16">
        <v>476</v>
      </c>
      <c r="B510" s="15">
        <v>314110</v>
      </c>
      <c r="C510" s="56" t="s">
        <v>98</v>
      </c>
      <c r="D510" s="15" t="s">
        <v>498</v>
      </c>
      <c r="E510" s="13">
        <v>0</v>
      </c>
      <c r="F510" s="13">
        <v>0</v>
      </c>
      <c r="G510" s="13">
        <v>0</v>
      </c>
      <c r="H510" s="13">
        <v>0</v>
      </c>
      <c r="I510" s="21">
        <f t="shared" si="23"/>
        <v>0</v>
      </c>
      <c r="J510" s="18">
        <v>37344</v>
      </c>
      <c r="K510" s="14">
        <f t="shared" si="25"/>
        <v>0</v>
      </c>
      <c r="L510" s="6" t="str">
        <f t="shared" si="24"/>
        <v>Silencioso</v>
      </c>
      <c r="M510" s="23"/>
    </row>
    <row r="511" spans="1:13" ht="15.75" x14ac:dyDescent="0.25">
      <c r="A511" s="16">
        <v>477</v>
      </c>
      <c r="B511" s="15">
        <v>314120</v>
      </c>
      <c r="C511" s="56" t="s">
        <v>71</v>
      </c>
      <c r="D511" s="15" t="s">
        <v>499</v>
      </c>
      <c r="E511" s="13">
        <v>0</v>
      </c>
      <c r="F511" s="13">
        <v>0</v>
      </c>
      <c r="G511" s="13">
        <v>0</v>
      </c>
      <c r="H511" s="13">
        <v>0</v>
      </c>
      <c r="I511" s="21">
        <f t="shared" si="23"/>
        <v>0</v>
      </c>
      <c r="J511" s="18">
        <v>3846</v>
      </c>
      <c r="K511" s="14">
        <f t="shared" si="25"/>
        <v>0</v>
      </c>
      <c r="L511" s="6" t="str">
        <f t="shared" si="24"/>
        <v>Silencioso</v>
      </c>
      <c r="M511" s="23"/>
    </row>
    <row r="512" spans="1:13" ht="15.75" x14ac:dyDescent="0.25">
      <c r="A512" s="16">
        <v>478</v>
      </c>
      <c r="B512" s="15">
        <v>314130</v>
      </c>
      <c r="C512" s="56" t="s">
        <v>26</v>
      </c>
      <c r="D512" s="15" t="s">
        <v>500</v>
      </c>
      <c r="E512" s="13">
        <v>0</v>
      </c>
      <c r="F512" s="13">
        <v>0</v>
      </c>
      <c r="G512" s="13">
        <v>0</v>
      </c>
      <c r="H512" s="13">
        <v>0</v>
      </c>
      <c r="I512" s="21">
        <f t="shared" si="23"/>
        <v>0</v>
      </c>
      <c r="J512" s="18">
        <v>3765</v>
      </c>
      <c r="K512" s="14">
        <f t="shared" si="25"/>
        <v>0</v>
      </c>
      <c r="L512" s="6" t="str">
        <f t="shared" si="24"/>
        <v>Silencioso</v>
      </c>
      <c r="M512" s="23"/>
    </row>
    <row r="513" spans="1:13" ht="15.75" x14ac:dyDescent="0.25">
      <c r="A513" s="16">
        <v>479</v>
      </c>
      <c r="B513" s="15">
        <v>314140</v>
      </c>
      <c r="C513" s="56" t="s">
        <v>30</v>
      </c>
      <c r="D513" s="15" t="s">
        <v>501</v>
      </c>
      <c r="E513" s="13">
        <v>0</v>
      </c>
      <c r="F513" s="13">
        <v>0</v>
      </c>
      <c r="G513" s="13">
        <v>0</v>
      </c>
      <c r="H513" s="13">
        <v>0</v>
      </c>
      <c r="I513" s="21">
        <f t="shared" si="23"/>
        <v>0</v>
      </c>
      <c r="J513" s="18">
        <v>21409</v>
      </c>
      <c r="K513" s="14">
        <f t="shared" si="25"/>
        <v>0</v>
      </c>
      <c r="L513" s="6" t="str">
        <f t="shared" si="24"/>
        <v>Silencioso</v>
      </c>
      <c r="M513" s="23"/>
    </row>
    <row r="514" spans="1:13" ht="15.75" x14ac:dyDescent="0.25">
      <c r="A514" s="16">
        <v>480</v>
      </c>
      <c r="B514" s="15">
        <v>314150</v>
      </c>
      <c r="C514" s="56" t="s">
        <v>22</v>
      </c>
      <c r="D514" s="15" t="s">
        <v>502</v>
      </c>
      <c r="E514" s="13">
        <v>0</v>
      </c>
      <c r="F514" s="13">
        <v>0</v>
      </c>
      <c r="G514" s="13">
        <v>0</v>
      </c>
      <c r="H514" s="13">
        <v>0</v>
      </c>
      <c r="I514" s="21">
        <f t="shared" si="23"/>
        <v>0</v>
      </c>
      <c r="J514" s="18">
        <v>6564</v>
      </c>
      <c r="K514" s="14">
        <f t="shared" si="25"/>
        <v>0</v>
      </c>
      <c r="L514" s="6" t="str">
        <f t="shared" si="24"/>
        <v>Silencioso</v>
      </c>
      <c r="M514" s="23"/>
    </row>
    <row r="515" spans="1:13" ht="15.75" x14ac:dyDescent="0.25">
      <c r="A515" s="16">
        <v>481</v>
      </c>
      <c r="B515" s="15">
        <v>314160</v>
      </c>
      <c r="C515" s="56" t="s">
        <v>62</v>
      </c>
      <c r="D515" s="15" t="s">
        <v>503</v>
      </c>
      <c r="E515" s="13">
        <v>0</v>
      </c>
      <c r="F515" s="13">
        <v>0</v>
      </c>
      <c r="G515" s="13">
        <v>0</v>
      </c>
      <c r="H515" s="13">
        <v>0</v>
      </c>
      <c r="I515" s="21">
        <f t="shared" si="23"/>
        <v>0</v>
      </c>
      <c r="J515" s="18">
        <v>10868</v>
      </c>
      <c r="K515" s="14">
        <f t="shared" si="25"/>
        <v>0</v>
      </c>
      <c r="L515" s="6" t="str">
        <f t="shared" si="24"/>
        <v>Silencioso</v>
      </c>
      <c r="M515" s="23"/>
    </row>
    <row r="516" spans="1:13" ht="15.75" x14ac:dyDescent="0.25">
      <c r="A516" s="16">
        <v>482</v>
      </c>
      <c r="B516" s="15">
        <v>314170</v>
      </c>
      <c r="C516" s="56" t="s">
        <v>20</v>
      </c>
      <c r="D516" s="15" t="s">
        <v>504</v>
      </c>
      <c r="E516" s="13">
        <v>0</v>
      </c>
      <c r="F516" s="13">
        <v>0</v>
      </c>
      <c r="G516" s="13">
        <v>0</v>
      </c>
      <c r="H516" s="13">
        <v>0</v>
      </c>
      <c r="I516" s="21">
        <f t="shared" si="23"/>
        <v>0</v>
      </c>
      <c r="J516" s="18">
        <v>5911</v>
      </c>
      <c r="K516" s="14">
        <f t="shared" si="25"/>
        <v>0</v>
      </c>
      <c r="L516" s="6" t="str">
        <f t="shared" si="24"/>
        <v>Silencioso</v>
      </c>
      <c r="M516" s="23"/>
    </row>
    <row r="517" spans="1:13" ht="15.75" x14ac:dyDescent="0.25">
      <c r="A517" s="16">
        <v>483</v>
      </c>
      <c r="B517" s="15">
        <v>314180</v>
      </c>
      <c r="C517" s="56" t="s">
        <v>53</v>
      </c>
      <c r="D517" s="15" t="s">
        <v>505</v>
      </c>
      <c r="E517" s="13">
        <v>0</v>
      </c>
      <c r="F517" s="13">
        <v>0</v>
      </c>
      <c r="G517" s="13">
        <v>0</v>
      </c>
      <c r="H517" s="13">
        <v>0</v>
      </c>
      <c r="I517" s="21">
        <f t="shared" ref="I517:I580" si="26">E517+F517+G517+H517</f>
        <v>0</v>
      </c>
      <c r="J517" s="18">
        <v>32009</v>
      </c>
      <c r="K517" s="14">
        <f t="shared" si="25"/>
        <v>0</v>
      </c>
      <c r="L517" s="6" t="str">
        <f t="shared" ref="L517:L580" si="27">IF(K517=0,"Silencioso",IF(AND(K517&gt;0,K517&lt;100),"Baixa",IF(AND(K517&gt;=100,K517&lt;300),"Média",IF(K517&gt;=300,"Alta","Avaliar"))))</f>
        <v>Silencioso</v>
      </c>
      <c r="M517" s="23"/>
    </row>
    <row r="518" spans="1:13" ht="15.75" x14ac:dyDescent="0.25">
      <c r="A518" s="16">
        <v>484</v>
      </c>
      <c r="B518" s="15">
        <v>314190</v>
      </c>
      <c r="C518" s="56" t="s">
        <v>33</v>
      </c>
      <c r="D518" s="15" t="s">
        <v>506</v>
      </c>
      <c r="E518" s="13">
        <v>0</v>
      </c>
      <c r="F518" s="13">
        <v>0</v>
      </c>
      <c r="G518" s="13">
        <v>0</v>
      </c>
      <c r="H518" s="13">
        <v>0</v>
      </c>
      <c r="I518" s="21">
        <f t="shared" si="26"/>
        <v>0</v>
      </c>
      <c r="J518" s="18">
        <v>3970</v>
      </c>
      <c r="K518" s="14">
        <f t="shared" si="25"/>
        <v>0</v>
      </c>
      <c r="L518" s="6" t="str">
        <f t="shared" si="27"/>
        <v>Silencioso</v>
      </c>
      <c r="M518" s="23"/>
    </row>
    <row r="519" spans="1:13" ht="15.75" x14ac:dyDescent="0.25">
      <c r="A519" s="16">
        <v>485</v>
      </c>
      <c r="B519" s="15">
        <v>314200</v>
      </c>
      <c r="C519" s="56" t="s">
        <v>121</v>
      </c>
      <c r="D519" s="15" t="s">
        <v>507</v>
      </c>
      <c r="E519" s="13">
        <v>0</v>
      </c>
      <c r="F519" s="13">
        <v>0</v>
      </c>
      <c r="G519" s="13">
        <v>0</v>
      </c>
      <c r="H519" s="13">
        <v>0</v>
      </c>
      <c r="I519" s="21">
        <f t="shared" si="26"/>
        <v>0</v>
      </c>
      <c r="J519" s="18">
        <v>13726</v>
      </c>
      <c r="K519" s="14">
        <f t="shared" si="25"/>
        <v>0</v>
      </c>
      <c r="L519" s="6" t="str">
        <f t="shared" si="27"/>
        <v>Silencioso</v>
      </c>
      <c r="M519" s="23"/>
    </row>
    <row r="520" spans="1:13" ht="15.75" x14ac:dyDescent="0.25">
      <c r="A520" s="16">
        <v>486</v>
      </c>
      <c r="B520" s="15">
        <v>314210</v>
      </c>
      <c r="C520" s="56" t="s">
        <v>62</v>
      </c>
      <c r="D520" s="15" t="s">
        <v>508</v>
      </c>
      <c r="E520" s="13">
        <v>0</v>
      </c>
      <c r="F520" s="13">
        <v>0</v>
      </c>
      <c r="G520" s="13">
        <v>0</v>
      </c>
      <c r="H520" s="13">
        <v>0</v>
      </c>
      <c r="I520" s="21">
        <f t="shared" si="26"/>
        <v>0</v>
      </c>
      <c r="J520" s="18">
        <v>10837</v>
      </c>
      <c r="K520" s="14">
        <f t="shared" si="25"/>
        <v>0</v>
      </c>
      <c r="L520" s="6" t="str">
        <f t="shared" si="27"/>
        <v>Silencioso</v>
      </c>
      <c r="M520" s="23"/>
    </row>
    <row r="521" spans="1:13" ht="15.75" x14ac:dyDescent="0.25">
      <c r="A521" s="16">
        <v>489</v>
      </c>
      <c r="B521" s="15">
        <v>314230</v>
      </c>
      <c r="C521" s="56" t="s">
        <v>98</v>
      </c>
      <c r="D521" s="15" t="s">
        <v>511</v>
      </c>
      <c r="E521" s="13">
        <v>0</v>
      </c>
      <c r="F521" s="13">
        <v>0</v>
      </c>
      <c r="G521" s="13">
        <v>0</v>
      </c>
      <c r="H521" s="13">
        <v>0</v>
      </c>
      <c r="I521" s="21">
        <f t="shared" si="26"/>
        <v>0</v>
      </c>
      <c r="J521" s="18">
        <v>4957</v>
      </c>
      <c r="K521" s="14">
        <f t="shared" si="25"/>
        <v>0</v>
      </c>
      <c r="L521" s="6" t="str">
        <f t="shared" si="27"/>
        <v>Silencioso</v>
      </c>
      <c r="M521" s="23"/>
    </row>
    <row r="522" spans="1:13" ht="15.75" x14ac:dyDescent="0.25">
      <c r="A522" s="16">
        <v>490</v>
      </c>
      <c r="B522" s="15">
        <v>314240</v>
      </c>
      <c r="C522" s="56" t="s">
        <v>26</v>
      </c>
      <c r="D522" s="15" t="s">
        <v>512</v>
      </c>
      <c r="E522" s="13">
        <v>0</v>
      </c>
      <c r="F522" s="13">
        <v>0</v>
      </c>
      <c r="G522" s="13">
        <v>0</v>
      </c>
      <c r="H522" s="13">
        <v>0</v>
      </c>
      <c r="I522" s="21">
        <f t="shared" si="26"/>
        <v>0</v>
      </c>
      <c r="J522" s="18">
        <v>7525</v>
      </c>
      <c r="K522" s="14">
        <f t="shared" si="25"/>
        <v>0</v>
      </c>
      <c r="L522" s="6" t="str">
        <f t="shared" si="27"/>
        <v>Silencioso</v>
      </c>
      <c r="M522" s="23"/>
    </row>
    <row r="523" spans="1:13" ht="15.75" x14ac:dyDescent="0.25">
      <c r="A523" s="16">
        <v>491</v>
      </c>
      <c r="B523" s="15">
        <v>314250</v>
      </c>
      <c r="C523" s="56" t="s">
        <v>11</v>
      </c>
      <c r="D523" s="15" t="s">
        <v>513</v>
      </c>
      <c r="E523" s="13">
        <v>0</v>
      </c>
      <c r="F523" s="13">
        <v>0</v>
      </c>
      <c r="G523" s="13">
        <v>0</v>
      </c>
      <c r="H523" s="13">
        <v>0</v>
      </c>
      <c r="I523" s="21">
        <f t="shared" si="26"/>
        <v>0</v>
      </c>
      <c r="J523" s="18">
        <v>2327</v>
      </c>
      <c r="K523" s="14">
        <f t="shared" si="25"/>
        <v>0</v>
      </c>
      <c r="L523" s="6" t="str">
        <f t="shared" si="27"/>
        <v>Silencioso</v>
      </c>
      <c r="M523" s="23"/>
    </row>
    <row r="524" spans="1:13" ht="15.75" x14ac:dyDescent="0.25">
      <c r="A524" s="16">
        <v>492</v>
      </c>
      <c r="B524" s="15">
        <v>314260</v>
      </c>
      <c r="C524" s="56" t="s">
        <v>33</v>
      </c>
      <c r="D524" s="15" t="s">
        <v>514</v>
      </c>
      <c r="E524" s="13">
        <v>0</v>
      </c>
      <c r="F524" s="13">
        <v>0</v>
      </c>
      <c r="G524" s="13">
        <v>0</v>
      </c>
      <c r="H524" s="13">
        <v>0</v>
      </c>
      <c r="I524" s="21">
        <f t="shared" si="26"/>
        <v>0</v>
      </c>
      <c r="J524" s="18">
        <v>8711</v>
      </c>
      <c r="K524" s="14">
        <f t="shared" si="25"/>
        <v>0</v>
      </c>
      <c r="L524" s="6" t="str">
        <f t="shared" si="27"/>
        <v>Silencioso</v>
      </c>
      <c r="M524" s="23"/>
    </row>
    <row r="525" spans="1:13" ht="15.75" x14ac:dyDescent="0.25">
      <c r="A525" s="16">
        <v>493</v>
      </c>
      <c r="B525" s="15">
        <v>314270</v>
      </c>
      <c r="C525" s="56" t="s">
        <v>121</v>
      </c>
      <c r="D525" s="15" t="s">
        <v>515</v>
      </c>
      <c r="E525" s="13">
        <v>0</v>
      </c>
      <c r="F525" s="13">
        <v>0</v>
      </c>
      <c r="G525" s="13">
        <v>0</v>
      </c>
      <c r="H525" s="13">
        <v>0</v>
      </c>
      <c r="I525" s="21">
        <f t="shared" si="26"/>
        <v>0</v>
      </c>
      <c r="J525" s="18">
        <v>15603</v>
      </c>
      <c r="K525" s="14">
        <f t="shared" si="25"/>
        <v>0</v>
      </c>
      <c r="L525" s="6" t="str">
        <f t="shared" si="27"/>
        <v>Silencioso</v>
      </c>
      <c r="M525" s="23"/>
    </row>
    <row r="526" spans="1:13" ht="15.75" x14ac:dyDescent="0.25">
      <c r="A526" s="16">
        <v>494</v>
      </c>
      <c r="B526" s="15">
        <v>314280</v>
      </c>
      <c r="C526" s="56" t="s">
        <v>8</v>
      </c>
      <c r="D526" s="15" t="s">
        <v>516</v>
      </c>
      <c r="E526" s="13">
        <v>0</v>
      </c>
      <c r="F526" s="13">
        <v>0</v>
      </c>
      <c r="G526" s="13">
        <v>0</v>
      </c>
      <c r="H526" s="13">
        <v>0</v>
      </c>
      <c r="I526" s="21">
        <f t="shared" si="26"/>
        <v>0</v>
      </c>
      <c r="J526" s="18">
        <v>21095</v>
      </c>
      <c r="K526" s="14">
        <f t="shared" si="25"/>
        <v>0</v>
      </c>
      <c r="L526" s="6" t="str">
        <f t="shared" si="27"/>
        <v>Silencioso</v>
      </c>
      <c r="M526" s="23"/>
    </row>
    <row r="527" spans="1:13" ht="15.75" x14ac:dyDescent="0.25">
      <c r="A527" s="16">
        <v>495</v>
      </c>
      <c r="B527" s="15">
        <v>314290</v>
      </c>
      <c r="C527" s="56" t="s">
        <v>102</v>
      </c>
      <c r="D527" s="15" t="s">
        <v>517</v>
      </c>
      <c r="E527" s="13">
        <v>0</v>
      </c>
      <c r="F527" s="13">
        <v>0</v>
      </c>
      <c r="G527" s="13">
        <v>0</v>
      </c>
      <c r="H527" s="13">
        <v>0</v>
      </c>
      <c r="I527" s="21">
        <f t="shared" si="26"/>
        <v>0</v>
      </c>
      <c r="J527" s="18">
        <v>21783</v>
      </c>
      <c r="K527" s="14">
        <f t="shared" si="25"/>
        <v>0</v>
      </c>
      <c r="L527" s="6" t="str">
        <f t="shared" si="27"/>
        <v>Silencioso</v>
      </c>
      <c r="M527" s="23"/>
    </row>
    <row r="528" spans="1:13" ht="15.75" x14ac:dyDescent="0.25">
      <c r="A528" s="16">
        <v>496</v>
      </c>
      <c r="B528" s="15">
        <v>314300</v>
      </c>
      <c r="C528" s="56" t="s">
        <v>40</v>
      </c>
      <c r="D528" s="15" t="s">
        <v>518</v>
      </c>
      <c r="E528" s="13">
        <v>0</v>
      </c>
      <c r="F528" s="13">
        <v>0</v>
      </c>
      <c r="G528" s="13">
        <v>0</v>
      </c>
      <c r="H528" s="13">
        <v>0</v>
      </c>
      <c r="I528" s="21">
        <f t="shared" si="26"/>
        <v>0</v>
      </c>
      <c r="J528" s="18">
        <v>13453</v>
      </c>
      <c r="K528" s="14">
        <f t="shared" si="25"/>
        <v>0</v>
      </c>
      <c r="L528" s="6" t="str">
        <f t="shared" si="27"/>
        <v>Silencioso</v>
      </c>
      <c r="M528" s="23"/>
    </row>
    <row r="529" spans="1:13" ht="15.75" x14ac:dyDescent="0.25">
      <c r="A529" s="16">
        <v>498</v>
      </c>
      <c r="B529" s="15">
        <v>314315</v>
      </c>
      <c r="C529" s="56" t="s">
        <v>30</v>
      </c>
      <c r="D529" s="15" t="s">
        <v>520</v>
      </c>
      <c r="E529" s="13">
        <v>0</v>
      </c>
      <c r="F529" s="13">
        <v>0</v>
      </c>
      <c r="G529" s="13">
        <v>0</v>
      </c>
      <c r="H529" s="13">
        <v>0</v>
      </c>
      <c r="I529" s="21">
        <f t="shared" si="26"/>
        <v>0</v>
      </c>
      <c r="J529" s="18">
        <v>4936</v>
      </c>
      <c r="K529" s="14">
        <f t="shared" si="25"/>
        <v>0</v>
      </c>
      <c r="L529" s="6" t="str">
        <f t="shared" si="27"/>
        <v>Silencioso</v>
      </c>
      <c r="M529" s="23"/>
    </row>
    <row r="530" spans="1:13" ht="15.75" x14ac:dyDescent="0.25">
      <c r="A530" s="16">
        <v>499</v>
      </c>
      <c r="B530" s="15">
        <v>314320</v>
      </c>
      <c r="C530" s="56" t="s">
        <v>45</v>
      </c>
      <c r="D530" s="15" t="s">
        <v>521</v>
      </c>
      <c r="E530" s="13">
        <v>0</v>
      </c>
      <c r="F530" s="13">
        <v>0</v>
      </c>
      <c r="G530" s="13">
        <v>0</v>
      </c>
      <c r="H530" s="13">
        <v>0</v>
      </c>
      <c r="I530" s="21">
        <f t="shared" si="26"/>
        <v>0</v>
      </c>
      <c r="J530" s="18">
        <v>21949</v>
      </c>
      <c r="K530" s="14">
        <f t="shared" si="25"/>
        <v>0</v>
      </c>
      <c r="L530" s="6" t="str">
        <f t="shared" si="27"/>
        <v>Silencioso</v>
      </c>
      <c r="M530" s="23"/>
    </row>
    <row r="531" spans="1:13" ht="15.75" x14ac:dyDescent="0.25">
      <c r="A531" s="16">
        <v>501</v>
      </c>
      <c r="B531" s="15">
        <v>314330</v>
      </c>
      <c r="C531" s="56" t="s">
        <v>102</v>
      </c>
      <c r="D531" s="15" t="s">
        <v>102</v>
      </c>
      <c r="E531" s="13">
        <v>0</v>
      </c>
      <c r="F531" s="13">
        <v>0</v>
      </c>
      <c r="G531" s="13">
        <v>0</v>
      </c>
      <c r="H531" s="13">
        <v>0</v>
      </c>
      <c r="I531" s="21">
        <f t="shared" si="26"/>
        <v>0</v>
      </c>
      <c r="J531" s="18">
        <v>402027</v>
      </c>
      <c r="K531" s="14">
        <f t="shared" si="25"/>
        <v>0</v>
      </c>
      <c r="L531" s="6" t="str">
        <f t="shared" si="27"/>
        <v>Silencioso</v>
      </c>
      <c r="M531" s="23"/>
    </row>
    <row r="532" spans="1:13" ht="15.75" x14ac:dyDescent="0.25">
      <c r="A532" s="16">
        <v>502</v>
      </c>
      <c r="B532" s="15">
        <v>314345</v>
      </c>
      <c r="C532" s="56" t="s">
        <v>102</v>
      </c>
      <c r="D532" s="15" t="s">
        <v>523</v>
      </c>
      <c r="E532" s="13">
        <v>0</v>
      </c>
      <c r="F532" s="13">
        <v>0</v>
      </c>
      <c r="G532" s="13">
        <v>0</v>
      </c>
      <c r="H532" s="13">
        <v>0</v>
      </c>
      <c r="I532" s="21">
        <f t="shared" si="26"/>
        <v>0</v>
      </c>
      <c r="J532" s="18">
        <v>8168</v>
      </c>
      <c r="K532" s="14">
        <f t="shared" si="25"/>
        <v>0</v>
      </c>
      <c r="L532" s="6" t="str">
        <f t="shared" si="27"/>
        <v>Silencioso</v>
      </c>
      <c r="M532" s="23"/>
    </row>
    <row r="533" spans="1:13" ht="15.75" x14ac:dyDescent="0.25">
      <c r="A533" s="16">
        <v>503</v>
      </c>
      <c r="B533" s="15">
        <v>314350</v>
      </c>
      <c r="C533" s="56" t="s">
        <v>11</v>
      </c>
      <c r="D533" s="15" t="s">
        <v>524</v>
      </c>
      <c r="E533" s="13">
        <v>0</v>
      </c>
      <c r="F533" s="13">
        <v>0</v>
      </c>
      <c r="G533" s="13">
        <v>0</v>
      </c>
      <c r="H533" s="13">
        <v>0</v>
      </c>
      <c r="I533" s="21">
        <f t="shared" si="26"/>
        <v>0</v>
      </c>
      <c r="J533" s="18">
        <v>8860</v>
      </c>
      <c r="K533" s="14">
        <f t="shared" si="25"/>
        <v>0</v>
      </c>
      <c r="L533" s="6" t="str">
        <f t="shared" si="27"/>
        <v>Silencioso</v>
      </c>
      <c r="M533" s="23"/>
    </row>
    <row r="534" spans="1:13" ht="15.75" x14ac:dyDescent="0.25">
      <c r="A534" s="16">
        <v>504</v>
      </c>
      <c r="B534" s="15">
        <v>314360</v>
      </c>
      <c r="C534" s="56" t="s">
        <v>11</v>
      </c>
      <c r="D534" s="15" t="s">
        <v>525</v>
      </c>
      <c r="E534" s="13">
        <v>0</v>
      </c>
      <c r="F534" s="13">
        <v>0</v>
      </c>
      <c r="G534" s="13">
        <v>0</v>
      </c>
      <c r="H534" s="13">
        <v>0</v>
      </c>
      <c r="I534" s="21">
        <f t="shared" si="26"/>
        <v>0</v>
      </c>
      <c r="J534" s="18">
        <v>2595</v>
      </c>
      <c r="K534" s="14">
        <f t="shared" si="25"/>
        <v>0</v>
      </c>
      <c r="L534" s="6" t="str">
        <f t="shared" si="27"/>
        <v>Silencioso</v>
      </c>
      <c r="M534" s="23"/>
    </row>
    <row r="535" spans="1:13" ht="15.75" x14ac:dyDescent="0.25">
      <c r="A535" s="16">
        <v>505</v>
      </c>
      <c r="B535" s="15">
        <v>314370</v>
      </c>
      <c r="C535" s="56" t="s">
        <v>90</v>
      </c>
      <c r="D535" s="15" t="s">
        <v>526</v>
      </c>
      <c r="E535" s="13">
        <v>0</v>
      </c>
      <c r="F535" s="13">
        <v>0</v>
      </c>
      <c r="G535" s="13">
        <v>0</v>
      </c>
      <c r="H535" s="13">
        <v>0</v>
      </c>
      <c r="I535" s="21">
        <f t="shared" si="26"/>
        <v>0</v>
      </c>
      <c r="J535" s="18">
        <v>3339</v>
      </c>
      <c r="K535" s="14">
        <f t="shared" si="25"/>
        <v>0</v>
      </c>
      <c r="L535" s="6" t="str">
        <f t="shared" si="27"/>
        <v>Silencioso</v>
      </c>
      <c r="M535" s="23"/>
    </row>
    <row r="536" spans="1:13" ht="15.75" x14ac:dyDescent="0.25">
      <c r="A536" s="16">
        <v>506</v>
      </c>
      <c r="B536" s="15">
        <v>314380</v>
      </c>
      <c r="C536" s="56" t="s">
        <v>36</v>
      </c>
      <c r="D536" s="15" t="s">
        <v>527</v>
      </c>
      <c r="E536" s="13">
        <v>0</v>
      </c>
      <c r="F536" s="13">
        <v>0</v>
      </c>
      <c r="G536" s="13">
        <v>0</v>
      </c>
      <c r="H536" s="13">
        <v>0</v>
      </c>
      <c r="I536" s="21">
        <f t="shared" si="26"/>
        <v>0</v>
      </c>
      <c r="J536" s="18">
        <v>6261</v>
      </c>
      <c r="K536" s="14">
        <f t="shared" ref="K536:K599" si="28">I536/J536*100000</f>
        <v>0</v>
      </c>
      <c r="L536" s="6" t="str">
        <f t="shared" si="27"/>
        <v>Silencioso</v>
      </c>
      <c r="M536" s="23"/>
    </row>
    <row r="537" spans="1:13" ht="15.75" x14ac:dyDescent="0.25">
      <c r="A537" s="16">
        <v>507</v>
      </c>
      <c r="B537" s="15">
        <v>314390</v>
      </c>
      <c r="C537" s="56" t="s">
        <v>62</v>
      </c>
      <c r="D537" s="15" t="s">
        <v>528</v>
      </c>
      <c r="E537" s="13">
        <v>0</v>
      </c>
      <c r="F537" s="13">
        <v>0</v>
      </c>
      <c r="G537" s="13">
        <v>0</v>
      </c>
      <c r="H537" s="13">
        <v>0</v>
      </c>
      <c r="I537" s="21">
        <f t="shared" si="26"/>
        <v>0</v>
      </c>
      <c r="J537" s="18">
        <v>108537</v>
      </c>
      <c r="K537" s="14">
        <f t="shared" si="28"/>
        <v>0</v>
      </c>
      <c r="L537" s="6" t="str">
        <f t="shared" si="27"/>
        <v>Silencioso</v>
      </c>
      <c r="M537" s="23"/>
    </row>
    <row r="538" spans="1:13" ht="15.75" x14ac:dyDescent="0.25">
      <c r="A538" s="16">
        <v>508</v>
      </c>
      <c r="B538" s="15">
        <v>314400</v>
      </c>
      <c r="C538" s="56" t="s">
        <v>14</v>
      </c>
      <c r="D538" s="15" t="s">
        <v>529</v>
      </c>
      <c r="E538" s="13">
        <v>0</v>
      </c>
      <c r="F538" s="13">
        <v>0</v>
      </c>
      <c r="G538" s="13">
        <v>0</v>
      </c>
      <c r="H538" s="13">
        <v>0</v>
      </c>
      <c r="I538" s="21">
        <f t="shared" si="26"/>
        <v>0</v>
      </c>
      <c r="J538" s="18">
        <v>27528</v>
      </c>
      <c r="K538" s="14">
        <f t="shared" si="28"/>
        <v>0</v>
      </c>
      <c r="L538" s="6" t="str">
        <f t="shared" si="27"/>
        <v>Silencioso</v>
      </c>
      <c r="M538" s="23"/>
    </row>
    <row r="539" spans="1:13" ht="15.75" x14ac:dyDescent="0.25">
      <c r="A539" s="16">
        <v>509</v>
      </c>
      <c r="B539" s="15">
        <v>314410</v>
      </c>
      <c r="C539" s="56" t="s">
        <v>40</v>
      </c>
      <c r="D539" s="15" t="s">
        <v>530</v>
      </c>
      <c r="E539" s="13">
        <v>0</v>
      </c>
      <c r="F539" s="13">
        <v>0</v>
      </c>
      <c r="G539" s="13">
        <v>0</v>
      </c>
      <c r="H539" s="13">
        <v>0</v>
      </c>
      <c r="I539" s="21">
        <f t="shared" si="26"/>
        <v>0</v>
      </c>
      <c r="J539" s="18">
        <v>21026</v>
      </c>
      <c r="K539" s="14">
        <f t="shared" si="28"/>
        <v>0</v>
      </c>
      <c r="L539" s="6" t="str">
        <f t="shared" si="27"/>
        <v>Silencioso</v>
      </c>
      <c r="M539" s="23"/>
    </row>
    <row r="540" spans="1:13" ht="15.75" x14ac:dyDescent="0.25">
      <c r="A540" s="16">
        <v>510</v>
      </c>
      <c r="B540" s="15">
        <v>314420</v>
      </c>
      <c r="C540" s="56" t="s">
        <v>22</v>
      </c>
      <c r="D540" s="15" t="s">
        <v>531</v>
      </c>
      <c r="E540" s="13">
        <v>0</v>
      </c>
      <c r="F540" s="13">
        <v>0</v>
      </c>
      <c r="G540" s="13">
        <v>0</v>
      </c>
      <c r="H540" s="13">
        <v>0</v>
      </c>
      <c r="I540" s="21">
        <f t="shared" si="26"/>
        <v>0</v>
      </c>
      <c r="J540" s="18">
        <v>3274</v>
      </c>
      <c r="K540" s="14">
        <f t="shared" si="28"/>
        <v>0</v>
      </c>
      <c r="L540" s="6" t="str">
        <f t="shared" si="27"/>
        <v>Silencioso</v>
      </c>
      <c r="M540" s="23"/>
    </row>
    <row r="541" spans="1:13" ht="15.75" x14ac:dyDescent="0.25">
      <c r="A541" s="16">
        <v>511</v>
      </c>
      <c r="B541" s="15">
        <v>314430</v>
      </c>
      <c r="C541" s="56" t="s">
        <v>28</v>
      </c>
      <c r="D541" s="15" t="s">
        <v>532</v>
      </c>
      <c r="E541" s="13">
        <v>0</v>
      </c>
      <c r="F541" s="13">
        <v>0</v>
      </c>
      <c r="G541" s="13">
        <v>0</v>
      </c>
      <c r="H541" s="13">
        <v>0</v>
      </c>
      <c r="I541" s="21">
        <f t="shared" si="26"/>
        <v>0</v>
      </c>
      <c r="J541" s="18">
        <v>41787</v>
      </c>
      <c r="K541" s="14">
        <f t="shared" si="28"/>
        <v>0</v>
      </c>
      <c r="L541" s="6" t="str">
        <f t="shared" si="27"/>
        <v>Silencioso</v>
      </c>
      <c r="M541" s="23"/>
    </row>
    <row r="542" spans="1:13" ht="15.75" x14ac:dyDescent="0.25">
      <c r="A542" s="16">
        <v>512</v>
      </c>
      <c r="B542" s="15">
        <v>314435</v>
      </c>
      <c r="C542" s="56" t="s">
        <v>20</v>
      </c>
      <c r="D542" s="15" t="s">
        <v>533</v>
      </c>
      <c r="E542" s="13">
        <v>0</v>
      </c>
      <c r="F542" s="13">
        <v>0</v>
      </c>
      <c r="G542" s="13">
        <v>0</v>
      </c>
      <c r="H542" s="13">
        <v>0</v>
      </c>
      <c r="I542" s="21">
        <f t="shared" si="26"/>
        <v>0</v>
      </c>
      <c r="J542" s="18">
        <v>6930</v>
      </c>
      <c r="K542" s="14">
        <f t="shared" si="28"/>
        <v>0</v>
      </c>
      <c r="L542" s="6" t="str">
        <f t="shared" si="27"/>
        <v>Silencioso</v>
      </c>
      <c r="M542" s="23"/>
    </row>
    <row r="543" spans="1:13" ht="15.75" x14ac:dyDescent="0.25">
      <c r="A543" s="16">
        <v>513</v>
      </c>
      <c r="B543" s="15">
        <v>314437</v>
      </c>
      <c r="C543" s="56" t="s">
        <v>80</v>
      </c>
      <c r="D543" s="15" t="s">
        <v>534</v>
      </c>
      <c r="E543" s="13">
        <v>0</v>
      </c>
      <c r="F543" s="13">
        <v>0</v>
      </c>
      <c r="G543" s="13">
        <v>0</v>
      </c>
      <c r="H543" s="13">
        <v>0</v>
      </c>
      <c r="I543" s="21">
        <f t="shared" si="26"/>
        <v>0</v>
      </c>
      <c r="J543" s="18">
        <v>3382</v>
      </c>
      <c r="K543" s="14">
        <f t="shared" si="28"/>
        <v>0</v>
      </c>
      <c r="L543" s="6" t="str">
        <f t="shared" si="27"/>
        <v>Silencioso</v>
      </c>
      <c r="M543" s="23"/>
    </row>
    <row r="544" spans="1:13" ht="15.75" x14ac:dyDescent="0.25">
      <c r="A544" s="16">
        <v>514</v>
      </c>
      <c r="B544" s="15">
        <v>314440</v>
      </c>
      <c r="C544" s="56" t="s">
        <v>36</v>
      </c>
      <c r="D544" s="15" t="s">
        <v>535</v>
      </c>
      <c r="E544" s="13">
        <v>0</v>
      </c>
      <c r="F544" s="13">
        <v>0</v>
      </c>
      <c r="G544" s="13">
        <v>0</v>
      </c>
      <c r="H544" s="13">
        <v>0</v>
      </c>
      <c r="I544" s="21">
        <f t="shared" si="26"/>
        <v>0</v>
      </c>
      <c r="J544" s="18">
        <v>4820</v>
      </c>
      <c r="K544" s="14">
        <f t="shared" si="28"/>
        <v>0</v>
      </c>
      <c r="L544" s="6" t="str">
        <f t="shared" si="27"/>
        <v>Silencioso</v>
      </c>
      <c r="M544" s="23"/>
    </row>
    <row r="545" spans="1:13" ht="15.75" x14ac:dyDescent="0.25">
      <c r="A545" s="16">
        <v>515</v>
      </c>
      <c r="B545" s="15">
        <v>314450</v>
      </c>
      <c r="C545" s="56" t="s">
        <v>94</v>
      </c>
      <c r="D545" s="15" t="s">
        <v>536</v>
      </c>
      <c r="E545" s="13">
        <v>0</v>
      </c>
      <c r="F545" s="13">
        <v>0</v>
      </c>
      <c r="G545" s="13">
        <v>0</v>
      </c>
      <c r="H545" s="13">
        <v>0</v>
      </c>
      <c r="I545" s="21">
        <f t="shared" si="26"/>
        <v>0</v>
      </c>
      <c r="J545" s="18">
        <v>8583</v>
      </c>
      <c r="K545" s="14">
        <f t="shared" si="28"/>
        <v>0</v>
      </c>
      <c r="L545" s="6" t="str">
        <f t="shared" si="27"/>
        <v>Silencioso</v>
      </c>
      <c r="M545" s="23"/>
    </row>
    <row r="546" spans="1:13" ht="15.75" x14ac:dyDescent="0.25">
      <c r="A546" s="16">
        <v>516</v>
      </c>
      <c r="B546" s="15">
        <v>314460</v>
      </c>
      <c r="C546" s="56" t="s">
        <v>33</v>
      </c>
      <c r="D546" s="15" t="s">
        <v>537</v>
      </c>
      <c r="E546" s="13">
        <v>0</v>
      </c>
      <c r="F546" s="13">
        <v>0</v>
      </c>
      <c r="G546" s="13">
        <v>0</v>
      </c>
      <c r="H546" s="13">
        <v>0</v>
      </c>
      <c r="I546" s="21">
        <f t="shared" si="26"/>
        <v>0</v>
      </c>
      <c r="J546" s="18">
        <v>27053</v>
      </c>
      <c r="K546" s="14">
        <f t="shared" si="28"/>
        <v>0</v>
      </c>
      <c r="L546" s="6" t="str">
        <f t="shared" si="27"/>
        <v>Silencioso</v>
      </c>
      <c r="M546" s="23"/>
    </row>
    <row r="547" spans="1:13" ht="15.75" x14ac:dyDescent="0.25">
      <c r="A547" s="16">
        <v>517</v>
      </c>
      <c r="B547" s="15">
        <v>314465</v>
      </c>
      <c r="C547" s="56" t="s">
        <v>102</v>
      </c>
      <c r="D547" s="15" t="s">
        <v>538</v>
      </c>
      <c r="E547" s="13">
        <v>0</v>
      </c>
      <c r="F547" s="13">
        <v>0</v>
      </c>
      <c r="G547" s="13">
        <v>0</v>
      </c>
      <c r="H547" s="13">
        <v>0</v>
      </c>
      <c r="I547" s="21">
        <f t="shared" si="26"/>
        <v>0</v>
      </c>
      <c r="J547" s="18">
        <v>10375</v>
      </c>
      <c r="K547" s="14">
        <f t="shared" si="28"/>
        <v>0</v>
      </c>
      <c r="L547" s="6" t="str">
        <f t="shared" si="27"/>
        <v>Silencioso</v>
      </c>
      <c r="M547" s="23"/>
    </row>
    <row r="548" spans="1:13" ht="15.75" x14ac:dyDescent="0.25">
      <c r="A548" s="16">
        <v>518</v>
      </c>
      <c r="B548" s="15">
        <v>314467</v>
      </c>
      <c r="C548" s="56" t="s">
        <v>22</v>
      </c>
      <c r="D548" s="15" t="s">
        <v>539</v>
      </c>
      <c r="E548" s="13">
        <v>0</v>
      </c>
      <c r="F548" s="13">
        <v>0</v>
      </c>
      <c r="G548" s="13">
        <v>0</v>
      </c>
      <c r="H548" s="13">
        <v>0</v>
      </c>
      <c r="I548" s="21">
        <f t="shared" si="26"/>
        <v>0</v>
      </c>
      <c r="J548" s="18">
        <v>3465</v>
      </c>
      <c r="K548" s="14">
        <f t="shared" si="28"/>
        <v>0</v>
      </c>
      <c r="L548" s="6" t="str">
        <f t="shared" si="27"/>
        <v>Silencioso</v>
      </c>
      <c r="M548" s="23"/>
    </row>
    <row r="549" spans="1:13" ht="15.75" x14ac:dyDescent="0.25">
      <c r="A549" s="16">
        <v>519</v>
      </c>
      <c r="B549" s="15">
        <v>314470</v>
      </c>
      <c r="C549" s="56" t="s">
        <v>90</v>
      </c>
      <c r="D549" s="15" t="s">
        <v>540</v>
      </c>
      <c r="E549" s="13">
        <v>0</v>
      </c>
      <c r="F549" s="13">
        <v>0</v>
      </c>
      <c r="G549" s="13">
        <v>0</v>
      </c>
      <c r="H549" s="13">
        <v>0</v>
      </c>
      <c r="I549" s="21">
        <f t="shared" si="26"/>
        <v>0</v>
      </c>
      <c r="J549" s="18">
        <v>17994</v>
      </c>
      <c r="K549" s="14">
        <f t="shared" si="28"/>
        <v>0</v>
      </c>
      <c r="L549" s="6" t="str">
        <f t="shared" si="27"/>
        <v>Silencioso</v>
      </c>
      <c r="M549" s="23"/>
    </row>
    <row r="550" spans="1:13" ht="15.75" x14ac:dyDescent="0.25">
      <c r="A550" s="16">
        <v>521</v>
      </c>
      <c r="B550" s="15">
        <v>314490</v>
      </c>
      <c r="C550" s="56" t="s">
        <v>28</v>
      </c>
      <c r="D550" s="15" t="s">
        <v>542</v>
      </c>
      <c r="E550" s="13">
        <v>0</v>
      </c>
      <c r="F550" s="13">
        <v>0</v>
      </c>
      <c r="G550" s="13">
        <v>0</v>
      </c>
      <c r="H550" s="13">
        <v>0</v>
      </c>
      <c r="I550" s="21">
        <f t="shared" si="26"/>
        <v>0</v>
      </c>
      <c r="J550" s="18">
        <v>3757</v>
      </c>
      <c r="K550" s="14">
        <f t="shared" si="28"/>
        <v>0</v>
      </c>
      <c r="L550" s="6" t="str">
        <f t="shared" si="27"/>
        <v>Silencioso</v>
      </c>
      <c r="M550" s="23"/>
    </row>
    <row r="551" spans="1:13" ht="15.75" x14ac:dyDescent="0.25">
      <c r="A551" s="16">
        <v>522</v>
      </c>
      <c r="B551" s="15">
        <v>314500</v>
      </c>
      <c r="C551" s="56" t="s">
        <v>8</v>
      </c>
      <c r="D551" s="15" t="s">
        <v>543</v>
      </c>
      <c r="E551" s="13">
        <v>0</v>
      </c>
      <c r="F551" s="13">
        <v>0</v>
      </c>
      <c r="G551" s="13">
        <v>0</v>
      </c>
      <c r="H551" s="13">
        <v>0</v>
      </c>
      <c r="I551" s="21">
        <f t="shared" si="26"/>
        <v>0</v>
      </c>
      <c r="J551" s="18">
        <v>14934</v>
      </c>
      <c r="K551" s="14">
        <f t="shared" si="28"/>
        <v>0</v>
      </c>
      <c r="L551" s="6" t="str">
        <f t="shared" si="27"/>
        <v>Silencioso</v>
      </c>
      <c r="M551" s="23"/>
    </row>
    <row r="552" spans="1:13" ht="15.75" x14ac:dyDescent="0.25">
      <c r="A552" s="16">
        <v>523</v>
      </c>
      <c r="B552" s="15">
        <v>314505</v>
      </c>
      <c r="C552" s="56" t="s">
        <v>102</v>
      </c>
      <c r="D552" s="15" t="s">
        <v>544</v>
      </c>
      <c r="E552" s="13">
        <v>0</v>
      </c>
      <c r="F552" s="13">
        <v>0</v>
      </c>
      <c r="G552" s="13">
        <v>0</v>
      </c>
      <c r="H552" s="13">
        <v>0</v>
      </c>
      <c r="I552" s="21">
        <f t="shared" si="26"/>
        <v>0</v>
      </c>
      <c r="J552" s="18">
        <v>7648</v>
      </c>
      <c r="K552" s="14">
        <f t="shared" si="28"/>
        <v>0</v>
      </c>
      <c r="L552" s="6" t="str">
        <f t="shared" si="27"/>
        <v>Silencioso</v>
      </c>
      <c r="M552" s="23"/>
    </row>
    <row r="553" spans="1:13" ht="15.75" x14ac:dyDescent="0.25">
      <c r="A553" s="16">
        <v>524</v>
      </c>
      <c r="B553" s="15">
        <v>314510</v>
      </c>
      <c r="C553" s="56" t="s">
        <v>40</v>
      </c>
      <c r="D553" s="15" t="s">
        <v>545</v>
      </c>
      <c r="E553" s="13">
        <v>0</v>
      </c>
      <c r="F553" s="13">
        <v>0</v>
      </c>
      <c r="G553" s="13">
        <v>0</v>
      </c>
      <c r="H553" s="13">
        <v>0</v>
      </c>
      <c r="I553" s="21">
        <f t="shared" si="26"/>
        <v>0</v>
      </c>
      <c r="J553" s="18">
        <v>16645</v>
      </c>
      <c r="K553" s="14">
        <f t="shared" si="28"/>
        <v>0</v>
      </c>
      <c r="L553" s="6" t="str">
        <f t="shared" si="27"/>
        <v>Silencioso</v>
      </c>
      <c r="M553" s="23"/>
    </row>
    <row r="554" spans="1:13" ht="15.75" x14ac:dyDescent="0.25">
      <c r="A554" s="16">
        <v>525</v>
      </c>
      <c r="B554" s="15">
        <v>314520</v>
      </c>
      <c r="C554" s="56" t="s">
        <v>26</v>
      </c>
      <c r="D554" s="15" t="s">
        <v>546</v>
      </c>
      <c r="E554" s="13">
        <v>0</v>
      </c>
      <c r="F554" s="13">
        <v>0</v>
      </c>
      <c r="G554" s="13">
        <v>0</v>
      </c>
      <c r="H554" s="13">
        <v>0</v>
      </c>
      <c r="I554" s="21">
        <f t="shared" si="26"/>
        <v>0</v>
      </c>
      <c r="J554" s="18">
        <v>94681</v>
      </c>
      <c r="K554" s="14">
        <f t="shared" si="28"/>
        <v>0</v>
      </c>
      <c r="L554" s="6" t="str">
        <f t="shared" si="27"/>
        <v>Silencioso</v>
      </c>
      <c r="M554" s="23"/>
    </row>
    <row r="555" spans="1:13" ht="15.75" x14ac:dyDescent="0.25">
      <c r="A555" s="16">
        <v>526</v>
      </c>
      <c r="B555" s="15">
        <v>313660</v>
      </c>
      <c r="C555" s="56" t="s">
        <v>98</v>
      </c>
      <c r="D555" s="15" t="s">
        <v>547</v>
      </c>
      <c r="E555" s="13">
        <v>0</v>
      </c>
      <c r="F555" s="13">
        <v>0</v>
      </c>
      <c r="G555" s="13">
        <v>0</v>
      </c>
      <c r="H555" s="13">
        <v>0</v>
      </c>
      <c r="I555" s="21">
        <f t="shared" si="26"/>
        <v>0</v>
      </c>
      <c r="J555" s="18">
        <v>5804</v>
      </c>
      <c r="K555" s="14">
        <f t="shared" si="28"/>
        <v>0</v>
      </c>
      <c r="L555" s="6" t="str">
        <f t="shared" si="27"/>
        <v>Silencioso</v>
      </c>
      <c r="M555" s="23"/>
    </row>
    <row r="556" spans="1:13" ht="15.75" x14ac:dyDescent="0.25">
      <c r="A556" s="16">
        <v>527</v>
      </c>
      <c r="B556" s="15">
        <v>314530</v>
      </c>
      <c r="C556" s="56" t="s">
        <v>28</v>
      </c>
      <c r="D556" s="15" t="s">
        <v>548</v>
      </c>
      <c r="E556" s="13">
        <v>0</v>
      </c>
      <c r="F556" s="13">
        <v>0</v>
      </c>
      <c r="G556" s="13">
        <v>0</v>
      </c>
      <c r="H556" s="13">
        <v>0</v>
      </c>
      <c r="I556" s="21">
        <f t="shared" si="26"/>
        <v>0</v>
      </c>
      <c r="J556" s="18">
        <v>31884</v>
      </c>
      <c r="K556" s="14">
        <f t="shared" si="28"/>
        <v>0</v>
      </c>
      <c r="L556" s="6" t="str">
        <f t="shared" si="27"/>
        <v>Silencioso</v>
      </c>
      <c r="M556" s="23"/>
    </row>
    <row r="557" spans="1:13" ht="15.75" x14ac:dyDescent="0.25">
      <c r="A557" s="16">
        <v>528</v>
      </c>
      <c r="B557" s="15">
        <v>314535</v>
      </c>
      <c r="C557" s="56" t="s">
        <v>28</v>
      </c>
      <c r="D557" s="15" t="s">
        <v>549</v>
      </c>
      <c r="E557" s="13">
        <v>0</v>
      </c>
      <c r="F557" s="13">
        <v>0</v>
      </c>
      <c r="G557" s="13">
        <v>0</v>
      </c>
      <c r="H557" s="13">
        <v>0</v>
      </c>
      <c r="I557" s="21">
        <f t="shared" si="26"/>
        <v>0</v>
      </c>
      <c r="J557" s="18">
        <v>10869</v>
      </c>
      <c r="K557" s="14">
        <f t="shared" si="28"/>
        <v>0</v>
      </c>
      <c r="L557" s="6" t="str">
        <f t="shared" si="27"/>
        <v>Silencioso</v>
      </c>
      <c r="M557" s="23"/>
    </row>
    <row r="558" spans="1:13" ht="15.75" x14ac:dyDescent="0.25">
      <c r="A558" s="16">
        <v>529</v>
      </c>
      <c r="B558" s="15">
        <v>314537</v>
      </c>
      <c r="C558" s="56" t="s">
        <v>102</v>
      </c>
      <c r="D558" s="15" t="s">
        <v>550</v>
      </c>
      <c r="E558" s="13">
        <v>0</v>
      </c>
      <c r="F558" s="13">
        <v>0</v>
      </c>
      <c r="G558" s="13">
        <v>0</v>
      </c>
      <c r="H558" s="13">
        <v>0</v>
      </c>
      <c r="I558" s="21">
        <f t="shared" si="26"/>
        <v>0</v>
      </c>
      <c r="J558" s="18">
        <v>5308</v>
      </c>
      <c r="K558" s="14">
        <f t="shared" si="28"/>
        <v>0</v>
      </c>
      <c r="L558" s="6" t="str">
        <f t="shared" si="27"/>
        <v>Silencioso</v>
      </c>
      <c r="M558" s="23"/>
    </row>
    <row r="559" spans="1:13" ht="15.75" x14ac:dyDescent="0.25">
      <c r="A559" s="16">
        <v>530</v>
      </c>
      <c r="B559" s="15">
        <v>314540</v>
      </c>
      <c r="C559" s="56" t="s">
        <v>57</v>
      </c>
      <c r="D559" s="15" t="s">
        <v>551</v>
      </c>
      <c r="E559" s="13">
        <v>0</v>
      </c>
      <c r="F559" s="13">
        <v>0</v>
      </c>
      <c r="G559" s="13">
        <v>0</v>
      </c>
      <c r="H559" s="13">
        <v>0</v>
      </c>
      <c r="I559" s="21">
        <f t="shared" si="26"/>
        <v>0</v>
      </c>
      <c r="J559" s="18">
        <v>1873</v>
      </c>
      <c r="K559" s="14">
        <f t="shared" si="28"/>
        <v>0</v>
      </c>
      <c r="L559" s="6" t="str">
        <f t="shared" si="27"/>
        <v>Silencioso</v>
      </c>
      <c r="M559" s="23"/>
    </row>
    <row r="560" spans="1:13" ht="15.75" x14ac:dyDescent="0.25">
      <c r="A560" s="16">
        <v>531</v>
      </c>
      <c r="B560" s="15">
        <v>314545</v>
      </c>
      <c r="C560" s="56" t="s">
        <v>102</v>
      </c>
      <c r="D560" s="15" t="s">
        <v>552</v>
      </c>
      <c r="E560" s="13">
        <v>0</v>
      </c>
      <c r="F560" s="13">
        <v>0</v>
      </c>
      <c r="G560" s="13">
        <v>0</v>
      </c>
      <c r="H560" s="13">
        <v>0</v>
      </c>
      <c r="I560" s="21">
        <f t="shared" si="26"/>
        <v>0</v>
      </c>
      <c r="J560" s="18">
        <v>5943</v>
      </c>
      <c r="K560" s="14">
        <f t="shared" si="28"/>
        <v>0</v>
      </c>
      <c r="L560" s="6" t="str">
        <f t="shared" si="27"/>
        <v>Silencioso</v>
      </c>
      <c r="M560" s="23"/>
    </row>
    <row r="561" spans="1:13" ht="15.75" x14ac:dyDescent="0.25">
      <c r="A561" s="16">
        <v>532</v>
      </c>
      <c r="B561" s="15">
        <v>314550</v>
      </c>
      <c r="C561" s="56" t="s">
        <v>33</v>
      </c>
      <c r="D561" s="15" t="s">
        <v>553</v>
      </c>
      <c r="E561" s="13">
        <v>0</v>
      </c>
      <c r="F561" s="13">
        <v>0</v>
      </c>
      <c r="G561" s="13">
        <v>0</v>
      </c>
      <c r="H561" s="13">
        <v>0</v>
      </c>
      <c r="I561" s="21">
        <f t="shared" si="26"/>
        <v>0</v>
      </c>
      <c r="J561" s="18">
        <v>2763</v>
      </c>
      <c r="K561" s="14">
        <f t="shared" si="28"/>
        <v>0</v>
      </c>
      <c r="L561" s="6" t="str">
        <f t="shared" si="27"/>
        <v>Silencioso</v>
      </c>
      <c r="M561" s="23"/>
    </row>
    <row r="562" spans="1:13" ht="15.75" x14ac:dyDescent="0.25">
      <c r="A562" s="16">
        <v>533</v>
      </c>
      <c r="B562" s="15">
        <v>314560</v>
      </c>
      <c r="C562" s="56" t="s">
        <v>26</v>
      </c>
      <c r="D562" s="15" t="s">
        <v>554</v>
      </c>
      <c r="E562" s="13">
        <v>0</v>
      </c>
      <c r="F562" s="13">
        <v>0</v>
      </c>
      <c r="G562" s="13">
        <v>0</v>
      </c>
      <c r="H562" s="13">
        <v>0</v>
      </c>
      <c r="I562" s="21">
        <f t="shared" si="26"/>
        <v>0</v>
      </c>
      <c r="J562" s="18">
        <v>41907</v>
      </c>
      <c r="K562" s="14">
        <f t="shared" si="28"/>
        <v>0</v>
      </c>
      <c r="L562" s="6" t="str">
        <f t="shared" si="27"/>
        <v>Silencioso</v>
      </c>
      <c r="M562" s="23"/>
    </row>
    <row r="563" spans="1:13" ht="15.75" x14ac:dyDescent="0.25">
      <c r="A563" s="16">
        <v>534</v>
      </c>
      <c r="B563" s="15">
        <v>314570</v>
      </c>
      <c r="C563" s="56" t="s">
        <v>57</v>
      </c>
      <c r="D563" s="15" t="s">
        <v>555</v>
      </c>
      <c r="E563" s="13">
        <v>0</v>
      </c>
      <c r="F563" s="13">
        <v>0</v>
      </c>
      <c r="G563" s="13">
        <v>0</v>
      </c>
      <c r="H563" s="13">
        <v>0</v>
      </c>
      <c r="I563" s="21">
        <f t="shared" si="26"/>
        <v>0</v>
      </c>
      <c r="J563" s="18">
        <v>2182</v>
      </c>
      <c r="K563" s="14">
        <f t="shared" si="28"/>
        <v>0</v>
      </c>
      <c r="L563" s="6" t="str">
        <f t="shared" si="27"/>
        <v>Silencioso</v>
      </c>
      <c r="M563" s="23"/>
    </row>
    <row r="564" spans="1:13" ht="15.75" x14ac:dyDescent="0.25">
      <c r="A564" s="16">
        <v>535</v>
      </c>
      <c r="B564" s="15">
        <v>314580</v>
      </c>
      <c r="C564" s="56" t="s">
        <v>26</v>
      </c>
      <c r="D564" s="15" t="s">
        <v>556</v>
      </c>
      <c r="E564" s="13">
        <v>0</v>
      </c>
      <c r="F564" s="13">
        <v>0</v>
      </c>
      <c r="G564" s="13">
        <v>0</v>
      </c>
      <c r="H564" s="13">
        <v>0</v>
      </c>
      <c r="I564" s="21">
        <f t="shared" si="26"/>
        <v>0</v>
      </c>
      <c r="J564" s="18">
        <v>3192</v>
      </c>
      <c r="K564" s="14">
        <f t="shared" si="28"/>
        <v>0</v>
      </c>
      <c r="L564" s="6" t="str">
        <f t="shared" si="27"/>
        <v>Silencioso</v>
      </c>
      <c r="M564" s="23"/>
    </row>
    <row r="565" spans="1:13" ht="15.75" x14ac:dyDescent="0.25">
      <c r="A565" s="16">
        <v>536</v>
      </c>
      <c r="B565" s="15">
        <v>314585</v>
      </c>
      <c r="C565" s="56" t="s">
        <v>17</v>
      </c>
      <c r="D565" s="15" t="s">
        <v>557</v>
      </c>
      <c r="E565" s="13">
        <v>0</v>
      </c>
      <c r="F565" s="13">
        <v>0</v>
      </c>
      <c r="G565" s="13">
        <v>0</v>
      </c>
      <c r="H565" s="13">
        <v>0</v>
      </c>
      <c r="I565" s="21">
        <f t="shared" si="26"/>
        <v>0</v>
      </c>
      <c r="J565" s="18">
        <v>4710</v>
      </c>
      <c r="K565" s="14">
        <f t="shared" si="28"/>
        <v>0</v>
      </c>
      <c r="L565" s="6" t="str">
        <f t="shared" si="27"/>
        <v>Silencioso</v>
      </c>
      <c r="M565" s="23"/>
    </row>
    <row r="566" spans="1:13" ht="15.75" x14ac:dyDescent="0.25">
      <c r="A566" s="16">
        <v>537</v>
      </c>
      <c r="B566" s="15">
        <v>314587</v>
      </c>
      <c r="C566" s="56" t="s">
        <v>14</v>
      </c>
      <c r="D566" s="15" t="s">
        <v>558</v>
      </c>
      <c r="E566" s="13">
        <v>0</v>
      </c>
      <c r="F566" s="13">
        <v>0</v>
      </c>
      <c r="G566" s="13">
        <v>0</v>
      </c>
      <c r="H566" s="13">
        <v>0</v>
      </c>
      <c r="I566" s="21">
        <f t="shared" si="26"/>
        <v>0</v>
      </c>
      <c r="J566" s="18">
        <v>7949</v>
      </c>
      <c r="K566" s="14">
        <f t="shared" si="28"/>
        <v>0</v>
      </c>
      <c r="L566" s="6" t="str">
        <f t="shared" si="27"/>
        <v>Silencioso</v>
      </c>
      <c r="M566" s="23"/>
    </row>
    <row r="567" spans="1:13" ht="15.75" x14ac:dyDescent="0.25">
      <c r="A567" s="16">
        <v>538</v>
      </c>
      <c r="B567" s="15">
        <v>314590</v>
      </c>
      <c r="C567" s="56" t="s">
        <v>41</v>
      </c>
      <c r="D567" s="15" t="s">
        <v>559</v>
      </c>
      <c r="E567" s="13">
        <v>0</v>
      </c>
      <c r="F567" s="13">
        <v>0</v>
      </c>
      <c r="G567" s="13">
        <v>0</v>
      </c>
      <c r="H567" s="13">
        <v>0</v>
      </c>
      <c r="I567" s="21">
        <f t="shared" si="26"/>
        <v>0</v>
      </c>
      <c r="J567" s="18">
        <v>38935</v>
      </c>
      <c r="K567" s="14">
        <f t="shared" si="28"/>
        <v>0</v>
      </c>
      <c r="L567" s="6" t="str">
        <f t="shared" si="27"/>
        <v>Silencioso</v>
      </c>
      <c r="M567" s="23"/>
    </row>
    <row r="568" spans="1:13" ht="15.75" x14ac:dyDescent="0.25">
      <c r="A568" s="16">
        <v>539</v>
      </c>
      <c r="B568" s="15">
        <v>314600</v>
      </c>
      <c r="C568" s="56" t="s">
        <v>36</v>
      </c>
      <c r="D568" s="15" t="s">
        <v>560</v>
      </c>
      <c r="E568" s="13">
        <v>0</v>
      </c>
      <c r="F568" s="13">
        <v>0</v>
      </c>
      <c r="G568" s="13">
        <v>0</v>
      </c>
      <c r="H568" s="13">
        <v>0</v>
      </c>
      <c r="I568" s="21">
        <f t="shared" si="26"/>
        <v>0</v>
      </c>
      <c r="J568" s="18">
        <v>33716</v>
      </c>
      <c r="K568" s="14">
        <f t="shared" si="28"/>
        <v>0</v>
      </c>
      <c r="L568" s="6" t="str">
        <f t="shared" si="27"/>
        <v>Silencioso</v>
      </c>
      <c r="M568" s="23"/>
    </row>
    <row r="569" spans="1:13" ht="15.75" x14ac:dyDescent="0.25">
      <c r="A569" s="16">
        <v>540</v>
      </c>
      <c r="B569" s="15">
        <v>314610</v>
      </c>
      <c r="C569" s="56" t="s">
        <v>98</v>
      </c>
      <c r="D569" s="15" t="s">
        <v>561</v>
      </c>
      <c r="E569" s="13">
        <v>0</v>
      </c>
      <c r="F569" s="13">
        <v>0</v>
      </c>
      <c r="G569" s="13">
        <v>0</v>
      </c>
      <c r="H569" s="13">
        <v>0</v>
      </c>
      <c r="I569" s="21">
        <f t="shared" si="26"/>
        <v>0</v>
      </c>
      <c r="J569" s="18">
        <v>74659</v>
      </c>
      <c r="K569" s="14">
        <f t="shared" si="28"/>
        <v>0</v>
      </c>
      <c r="L569" s="6" t="str">
        <f t="shared" si="27"/>
        <v>Silencioso</v>
      </c>
      <c r="M569" s="23"/>
    </row>
    <row r="570" spans="1:13" ht="15.75" x14ac:dyDescent="0.25">
      <c r="A570" s="16">
        <v>541</v>
      </c>
      <c r="B570" s="15">
        <v>314620</v>
      </c>
      <c r="C570" s="56" t="s">
        <v>28</v>
      </c>
      <c r="D570" s="15" t="s">
        <v>562</v>
      </c>
      <c r="E570" s="13">
        <v>0</v>
      </c>
      <c r="F570" s="13">
        <v>0</v>
      </c>
      <c r="G570" s="13">
        <v>0</v>
      </c>
      <c r="H570" s="13">
        <v>0</v>
      </c>
      <c r="I570" s="21">
        <f t="shared" si="26"/>
        <v>0</v>
      </c>
      <c r="J570" s="18">
        <v>6110</v>
      </c>
      <c r="K570" s="14">
        <f t="shared" si="28"/>
        <v>0</v>
      </c>
      <c r="L570" s="6" t="str">
        <f t="shared" si="27"/>
        <v>Silencioso</v>
      </c>
      <c r="M570" s="23"/>
    </row>
    <row r="571" spans="1:13" ht="15.75" x14ac:dyDescent="0.25">
      <c r="A571" s="16">
        <v>542</v>
      </c>
      <c r="B571" s="15">
        <v>314625</v>
      </c>
      <c r="C571" s="56" t="s">
        <v>102</v>
      </c>
      <c r="D571" s="15" t="s">
        <v>563</v>
      </c>
      <c r="E571" s="13">
        <v>0</v>
      </c>
      <c r="F571" s="13">
        <v>0</v>
      </c>
      <c r="G571" s="13">
        <v>0</v>
      </c>
      <c r="H571" s="13">
        <v>0</v>
      </c>
      <c r="I571" s="21">
        <f t="shared" si="26"/>
        <v>0</v>
      </c>
      <c r="J571" s="18">
        <v>6338</v>
      </c>
      <c r="K571" s="14">
        <f t="shared" si="28"/>
        <v>0</v>
      </c>
      <c r="L571" s="6" t="str">
        <f t="shared" si="27"/>
        <v>Silencioso</v>
      </c>
      <c r="M571" s="23"/>
    </row>
    <row r="572" spans="1:13" ht="15.75" x14ac:dyDescent="0.25">
      <c r="A572" s="16">
        <v>543</v>
      </c>
      <c r="B572" s="15">
        <v>314630</v>
      </c>
      <c r="C572" s="56" t="s">
        <v>28</v>
      </c>
      <c r="D572" s="15" t="s">
        <v>564</v>
      </c>
      <c r="E572" s="13">
        <v>0</v>
      </c>
      <c r="F572" s="13">
        <v>0</v>
      </c>
      <c r="G572" s="13">
        <v>0</v>
      </c>
      <c r="H572" s="13">
        <v>0</v>
      </c>
      <c r="I572" s="21">
        <f t="shared" si="26"/>
        <v>0</v>
      </c>
      <c r="J572" s="18">
        <v>20177</v>
      </c>
      <c r="K572" s="14">
        <f t="shared" si="28"/>
        <v>0</v>
      </c>
      <c r="L572" s="6" t="str">
        <f t="shared" si="27"/>
        <v>Silencioso</v>
      </c>
      <c r="M572" s="23"/>
    </row>
    <row r="573" spans="1:13" ht="15.75" x14ac:dyDescent="0.25">
      <c r="A573" s="16">
        <v>544</v>
      </c>
      <c r="B573" s="15">
        <v>314655</v>
      </c>
      <c r="C573" s="56" t="s">
        <v>102</v>
      </c>
      <c r="D573" s="15" t="s">
        <v>565</v>
      </c>
      <c r="E573" s="13">
        <v>0</v>
      </c>
      <c r="F573" s="13">
        <v>0</v>
      </c>
      <c r="G573" s="13">
        <v>0</v>
      </c>
      <c r="H573" s="13">
        <v>0</v>
      </c>
      <c r="I573" s="21">
        <f t="shared" si="26"/>
        <v>0</v>
      </c>
      <c r="J573" s="18">
        <v>6184</v>
      </c>
      <c r="K573" s="14">
        <f t="shared" si="28"/>
        <v>0</v>
      </c>
      <c r="L573" s="6" t="str">
        <f t="shared" si="27"/>
        <v>Silencioso</v>
      </c>
      <c r="M573" s="23"/>
    </row>
    <row r="574" spans="1:13" ht="15.75" x14ac:dyDescent="0.25">
      <c r="A574" s="16">
        <v>545</v>
      </c>
      <c r="B574" s="15">
        <v>314640</v>
      </c>
      <c r="C574" s="56" t="s">
        <v>11</v>
      </c>
      <c r="D574" s="15" t="s">
        <v>566</v>
      </c>
      <c r="E574" s="13">
        <v>0</v>
      </c>
      <c r="F574" s="13">
        <v>0</v>
      </c>
      <c r="G574" s="13">
        <v>0</v>
      </c>
      <c r="H574" s="13">
        <v>0</v>
      </c>
      <c r="I574" s="21">
        <f t="shared" si="26"/>
        <v>0</v>
      </c>
      <c r="J574" s="18">
        <v>4650</v>
      </c>
      <c r="K574" s="14">
        <f t="shared" si="28"/>
        <v>0</v>
      </c>
      <c r="L574" s="6" t="str">
        <f t="shared" si="27"/>
        <v>Silencioso</v>
      </c>
      <c r="M574" s="23"/>
    </row>
    <row r="575" spans="1:13" ht="15.75" x14ac:dyDescent="0.25">
      <c r="A575" s="16">
        <v>546</v>
      </c>
      <c r="B575" s="15">
        <v>314650</v>
      </c>
      <c r="C575" s="56" t="s">
        <v>26</v>
      </c>
      <c r="D575" s="15" t="s">
        <v>567</v>
      </c>
      <c r="E575" s="13">
        <v>0</v>
      </c>
      <c r="F575" s="13">
        <v>0</v>
      </c>
      <c r="G575" s="13">
        <v>0</v>
      </c>
      <c r="H575" s="13">
        <v>0</v>
      </c>
      <c r="I575" s="21">
        <f t="shared" si="26"/>
        <v>0</v>
      </c>
      <c r="J575" s="18">
        <v>8391</v>
      </c>
      <c r="K575" s="14">
        <f t="shared" si="28"/>
        <v>0</v>
      </c>
      <c r="L575" s="6" t="str">
        <f t="shared" si="27"/>
        <v>Silencioso</v>
      </c>
      <c r="M575" s="23"/>
    </row>
    <row r="576" spans="1:13" ht="15.75" x14ac:dyDescent="0.25">
      <c r="A576" s="16">
        <v>547</v>
      </c>
      <c r="B576" s="15">
        <v>314660</v>
      </c>
      <c r="C576" s="56" t="s">
        <v>41</v>
      </c>
      <c r="D576" s="15" t="s">
        <v>568</v>
      </c>
      <c r="E576" s="13">
        <v>0</v>
      </c>
      <c r="F576" s="13">
        <v>0</v>
      </c>
      <c r="G576" s="13">
        <v>0</v>
      </c>
      <c r="H576" s="13">
        <v>0</v>
      </c>
      <c r="I576" s="21">
        <f t="shared" si="26"/>
        <v>0</v>
      </c>
      <c r="J576" s="18">
        <v>1577</v>
      </c>
      <c r="K576" s="14">
        <f t="shared" si="28"/>
        <v>0</v>
      </c>
      <c r="L576" s="6" t="str">
        <f t="shared" si="27"/>
        <v>Silencioso</v>
      </c>
      <c r="M576" s="23"/>
    </row>
    <row r="577" spans="1:13" ht="15.75" x14ac:dyDescent="0.25">
      <c r="A577" s="16">
        <v>548</v>
      </c>
      <c r="B577" s="15">
        <v>314670</v>
      </c>
      <c r="C577" s="56" t="s">
        <v>38</v>
      </c>
      <c r="D577" s="15" t="s">
        <v>569</v>
      </c>
      <c r="E577" s="13">
        <v>0</v>
      </c>
      <c r="F577" s="13">
        <v>0</v>
      </c>
      <c r="G577" s="13">
        <v>0</v>
      </c>
      <c r="H577" s="13">
        <v>0</v>
      </c>
      <c r="I577" s="21">
        <f t="shared" si="26"/>
        <v>0</v>
      </c>
      <c r="J577" s="18">
        <v>6753</v>
      </c>
      <c r="K577" s="14">
        <f t="shared" si="28"/>
        <v>0</v>
      </c>
      <c r="L577" s="6" t="str">
        <f t="shared" si="27"/>
        <v>Silencioso</v>
      </c>
      <c r="M577" s="23"/>
    </row>
    <row r="578" spans="1:13" ht="15.75" x14ac:dyDescent="0.25">
      <c r="A578" s="16">
        <v>549</v>
      </c>
      <c r="B578" s="15">
        <v>314675</v>
      </c>
      <c r="C578" s="56" t="s">
        <v>30</v>
      </c>
      <c r="D578" s="15" t="s">
        <v>570</v>
      </c>
      <c r="E578" s="13">
        <v>0</v>
      </c>
      <c r="F578" s="13">
        <v>0</v>
      </c>
      <c r="G578" s="13">
        <v>0</v>
      </c>
      <c r="H578" s="13">
        <v>0</v>
      </c>
      <c r="I578" s="21">
        <f t="shared" si="26"/>
        <v>0</v>
      </c>
      <c r="J578" s="18">
        <v>6161</v>
      </c>
      <c r="K578" s="14">
        <f t="shared" si="28"/>
        <v>0</v>
      </c>
      <c r="L578" s="6" t="str">
        <f t="shared" si="27"/>
        <v>Silencioso</v>
      </c>
      <c r="M578" s="23"/>
    </row>
    <row r="579" spans="1:13" ht="15.75" x14ac:dyDescent="0.25">
      <c r="A579" s="16">
        <v>550</v>
      </c>
      <c r="B579" s="15">
        <v>314690</v>
      </c>
      <c r="C579" s="56" t="s">
        <v>11</v>
      </c>
      <c r="D579" s="15" t="s">
        <v>571</v>
      </c>
      <c r="E579" s="13">
        <v>0</v>
      </c>
      <c r="F579" s="13">
        <v>0</v>
      </c>
      <c r="G579" s="13">
        <v>0</v>
      </c>
      <c r="H579" s="13">
        <v>0</v>
      </c>
      <c r="I579" s="21">
        <f t="shared" si="26"/>
        <v>0</v>
      </c>
      <c r="J579" s="18">
        <v>15516</v>
      </c>
      <c r="K579" s="14">
        <f t="shared" si="28"/>
        <v>0</v>
      </c>
      <c r="L579" s="6" t="str">
        <f t="shared" si="27"/>
        <v>Silencioso</v>
      </c>
      <c r="M579" s="23"/>
    </row>
    <row r="580" spans="1:13" ht="15.75" x14ac:dyDescent="0.25">
      <c r="A580" s="16">
        <v>551</v>
      </c>
      <c r="B580" s="15">
        <v>314710</v>
      </c>
      <c r="C580" s="56" t="s">
        <v>26</v>
      </c>
      <c r="D580" s="15" t="s">
        <v>572</v>
      </c>
      <c r="E580" s="13">
        <v>0</v>
      </c>
      <c r="F580" s="13">
        <v>0</v>
      </c>
      <c r="G580" s="13">
        <v>0</v>
      </c>
      <c r="H580" s="13">
        <v>0</v>
      </c>
      <c r="I580" s="21">
        <f t="shared" si="26"/>
        <v>0</v>
      </c>
      <c r="J580" s="18">
        <v>92739</v>
      </c>
      <c r="K580" s="14">
        <f t="shared" si="28"/>
        <v>0</v>
      </c>
      <c r="L580" s="6" t="str">
        <f t="shared" si="27"/>
        <v>Silencioso</v>
      </c>
      <c r="M580" s="23"/>
    </row>
    <row r="581" spans="1:13" ht="15.75" x14ac:dyDescent="0.25">
      <c r="A581" s="16">
        <v>552</v>
      </c>
      <c r="B581" s="15">
        <v>314700</v>
      </c>
      <c r="C581" s="56" t="s">
        <v>80</v>
      </c>
      <c r="D581" s="15" t="s">
        <v>573</v>
      </c>
      <c r="E581" s="13">
        <v>0</v>
      </c>
      <c r="F581" s="13">
        <v>0</v>
      </c>
      <c r="G581" s="13">
        <v>0</v>
      </c>
      <c r="H581" s="13">
        <v>0</v>
      </c>
      <c r="I581" s="21">
        <f t="shared" ref="I581:I644" si="29">E581+F581+G581+H581</f>
        <v>0</v>
      </c>
      <c r="J581" s="18">
        <v>92386</v>
      </c>
      <c r="K581" s="14">
        <f t="shared" si="28"/>
        <v>0</v>
      </c>
      <c r="L581" s="6" t="str">
        <f t="shared" ref="L581:L644" si="30">IF(K581=0,"Silencioso",IF(AND(K581&gt;0,K581&lt;100),"Baixa",IF(AND(K581&gt;=100,K581&lt;300),"Média",IF(K581&gt;=300,"Alta","Avaliar"))))</f>
        <v>Silencioso</v>
      </c>
      <c r="M581" s="23"/>
    </row>
    <row r="582" spans="1:13" ht="15.75" x14ac:dyDescent="0.25">
      <c r="A582" s="16">
        <v>553</v>
      </c>
      <c r="B582" s="15">
        <v>314720</v>
      </c>
      <c r="C582" s="56" t="s">
        <v>40</v>
      </c>
      <c r="D582" s="15" t="s">
        <v>574</v>
      </c>
      <c r="E582" s="13">
        <v>0</v>
      </c>
      <c r="F582" s="13">
        <v>0</v>
      </c>
      <c r="G582" s="13">
        <v>0</v>
      </c>
      <c r="H582" s="13">
        <v>0</v>
      </c>
      <c r="I582" s="21">
        <f t="shared" si="29"/>
        <v>0</v>
      </c>
      <c r="J582" s="18">
        <v>21583</v>
      </c>
      <c r="K582" s="14">
        <f t="shared" si="28"/>
        <v>0</v>
      </c>
      <c r="L582" s="6" t="str">
        <f t="shared" si="30"/>
        <v>Silencioso</v>
      </c>
      <c r="M582" s="23"/>
    </row>
    <row r="583" spans="1:13" ht="15.75" x14ac:dyDescent="0.25">
      <c r="A583" s="16">
        <v>554</v>
      </c>
      <c r="B583" s="15">
        <v>314730</v>
      </c>
      <c r="C583" s="56" t="s">
        <v>36</v>
      </c>
      <c r="D583" s="15" t="s">
        <v>575</v>
      </c>
      <c r="E583" s="13">
        <v>0</v>
      </c>
      <c r="F583" s="13">
        <v>0</v>
      </c>
      <c r="G583" s="13">
        <v>0</v>
      </c>
      <c r="H583" s="13">
        <v>0</v>
      </c>
      <c r="I583" s="21">
        <f t="shared" si="29"/>
        <v>0</v>
      </c>
      <c r="J583" s="18">
        <v>20983</v>
      </c>
      <c r="K583" s="14">
        <f t="shared" si="28"/>
        <v>0</v>
      </c>
      <c r="L583" s="6" t="str">
        <f t="shared" si="30"/>
        <v>Silencioso</v>
      </c>
      <c r="M583" s="23"/>
    </row>
    <row r="584" spans="1:13" ht="15.75" x14ac:dyDescent="0.25">
      <c r="A584" s="16">
        <v>556</v>
      </c>
      <c r="B584" s="15">
        <v>314760</v>
      </c>
      <c r="C584" s="56" t="s">
        <v>33</v>
      </c>
      <c r="D584" s="15" t="s">
        <v>577</v>
      </c>
      <c r="E584" s="13">
        <v>0</v>
      </c>
      <c r="F584" s="13">
        <v>0</v>
      </c>
      <c r="G584" s="13">
        <v>0</v>
      </c>
      <c r="H584" s="13">
        <v>0</v>
      </c>
      <c r="I584" s="21">
        <f t="shared" si="29"/>
        <v>0</v>
      </c>
      <c r="J584" s="18">
        <v>16470</v>
      </c>
      <c r="K584" s="14">
        <f t="shared" si="28"/>
        <v>0</v>
      </c>
      <c r="L584" s="6" t="str">
        <f t="shared" si="30"/>
        <v>Silencioso</v>
      </c>
      <c r="M584" s="23"/>
    </row>
    <row r="585" spans="1:13" ht="15.75" x14ac:dyDescent="0.25">
      <c r="A585" s="16">
        <v>557</v>
      </c>
      <c r="B585" s="15">
        <v>314770</v>
      </c>
      <c r="C585" s="56" t="s">
        <v>26</v>
      </c>
      <c r="D585" s="15" t="s">
        <v>578</v>
      </c>
      <c r="E585" s="13">
        <v>0</v>
      </c>
      <c r="F585" s="13">
        <v>0</v>
      </c>
      <c r="G585" s="13">
        <v>0</v>
      </c>
      <c r="H585" s="13">
        <v>0</v>
      </c>
      <c r="I585" s="21">
        <f t="shared" si="29"/>
        <v>0</v>
      </c>
      <c r="J585" s="18">
        <v>8324</v>
      </c>
      <c r="K585" s="14">
        <f t="shared" si="28"/>
        <v>0</v>
      </c>
      <c r="L585" s="6" t="str">
        <f t="shared" si="30"/>
        <v>Silencioso</v>
      </c>
      <c r="M585" s="23"/>
    </row>
    <row r="586" spans="1:13" ht="15.75" x14ac:dyDescent="0.25">
      <c r="A586" s="16">
        <v>558</v>
      </c>
      <c r="B586" s="15">
        <v>314780</v>
      </c>
      <c r="C586" s="56" t="s">
        <v>57</v>
      </c>
      <c r="D586" s="15" t="s">
        <v>860</v>
      </c>
      <c r="E586" s="13">
        <v>0</v>
      </c>
      <c r="F586" s="13">
        <v>0</v>
      </c>
      <c r="G586" s="13">
        <v>0</v>
      </c>
      <c r="H586" s="13">
        <v>0</v>
      </c>
      <c r="I586" s="21">
        <f t="shared" si="29"/>
        <v>0</v>
      </c>
      <c r="J586" s="18">
        <v>2104</v>
      </c>
      <c r="K586" s="14">
        <f t="shared" si="28"/>
        <v>0</v>
      </c>
      <c r="L586" s="6" t="str">
        <f t="shared" si="30"/>
        <v>Silencioso</v>
      </c>
      <c r="M586" s="23"/>
    </row>
    <row r="587" spans="1:13" ht="15.75" x14ac:dyDescent="0.25">
      <c r="A587" s="16">
        <v>559</v>
      </c>
      <c r="B587" s="15">
        <v>314750</v>
      </c>
      <c r="C587" s="56" t="s">
        <v>90</v>
      </c>
      <c r="D587" s="15" t="s">
        <v>579</v>
      </c>
      <c r="E587" s="13">
        <v>0</v>
      </c>
      <c r="F587" s="13">
        <v>0</v>
      </c>
      <c r="G587" s="13">
        <v>0</v>
      </c>
      <c r="H587" s="13">
        <v>0</v>
      </c>
      <c r="I587" s="21">
        <f t="shared" si="29"/>
        <v>0</v>
      </c>
      <c r="J587" s="18">
        <v>1732</v>
      </c>
      <c r="K587" s="14">
        <f t="shared" si="28"/>
        <v>0</v>
      </c>
      <c r="L587" s="6" t="str">
        <f t="shared" si="30"/>
        <v>Silencioso</v>
      </c>
      <c r="M587" s="23"/>
    </row>
    <row r="588" spans="1:13" ht="15.75" x14ac:dyDescent="0.25">
      <c r="A588" s="16">
        <v>561</v>
      </c>
      <c r="B588" s="15">
        <v>314795</v>
      </c>
      <c r="C588" s="56" t="s">
        <v>121</v>
      </c>
      <c r="D588" s="15" t="s">
        <v>580</v>
      </c>
      <c r="E588" s="13">
        <v>0</v>
      </c>
      <c r="F588" s="13">
        <v>0</v>
      </c>
      <c r="G588" s="13">
        <v>0</v>
      </c>
      <c r="H588" s="13">
        <v>0</v>
      </c>
      <c r="I588" s="21">
        <f t="shared" si="29"/>
        <v>0</v>
      </c>
      <c r="J588" s="18">
        <v>5976</v>
      </c>
      <c r="K588" s="14">
        <f t="shared" si="28"/>
        <v>0</v>
      </c>
      <c r="L588" s="6" t="str">
        <f t="shared" si="30"/>
        <v>Silencioso</v>
      </c>
      <c r="M588" s="23"/>
    </row>
    <row r="589" spans="1:13" ht="15.75" x14ac:dyDescent="0.25">
      <c r="A589" s="16">
        <v>562</v>
      </c>
      <c r="B589" s="15">
        <v>314800</v>
      </c>
      <c r="C589" s="56" t="s">
        <v>71</v>
      </c>
      <c r="D589" s="15" t="s">
        <v>71</v>
      </c>
      <c r="E589" s="13">
        <v>0</v>
      </c>
      <c r="F589" s="13">
        <v>0</v>
      </c>
      <c r="G589" s="13">
        <v>0</v>
      </c>
      <c r="H589" s="13">
        <v>0</v>
      </c>
      <c r="I589" s="21">
        <f t="shared" si="29"/>
        <v>0</v>
      </c>
      <c r="J589" s="18">
        <v>150893</v>
      </c>
      <c r="K589" s="14">
        <f t="shared" si="28"/>
        <v>0</v>
      </c>
      <c r="L589" s="6" t="str">
        <f t="shared" si="30"/>
        <v>Silencioso</v>
      </c>
      <c r="M589" s="23"/>
    </row>
    <row r="590" spans="1:13" ht="15.75" x14ac:dyDescent="0.25">
      <c r="A590" s="16">
        <v>563</v>
      </c>
      <c r="B590" s="15">
        <v>314810</v>
      </c>
      <c r="C590" s="56" t="s">
        <v>8</v>
      </c>
      <c r="D590" s="15" t="s">
        <v>581</v>
      </c>
      <c r="E590" s="13">
        <v>0</v>
      </c>
      <c r="F590" s="13">
        <v>0</v>
      </c>
      <c r="G590" s="13">
        <v>0</v>
      </c>
      <c r="H590" s="13">
        <v>0</v>
      </c>
      <c r="I590" s="21">
        <f t="shared" si="29"/>
        <v>0</v>
      </c>
      <c r="J590" s="18">
        <v>89983</v>
      </c>
      <c r="K590" s="14">
        <f t="shared" si="28"/>
        <v>0</v>
      </c>
      <c r="L590" s="6" t="str">
        <f t="shared" si="30"/>
        <v>Silencioso</v>
      </c>
      <c r="M590" s="23"/>
    </row>
    <row r="591" spans="1:13" ht="15.75" x14ac:dyDescent="0.25">
      <c r="A591" s="16">
        <v>564</v>
      </c>
      <c r="B591" s="15">
        <v>314820</v>
      </c>
      <c r="C591" s="56" t="s">
        <v>62</v>
      </c>
      <c r="D591" s="15" t="s">
        <v>582</v>
      </c>
      <c r="E591" s="13">
        <v>0</v>
      </c>
      <c r="F591" s="13">
        <v>0</v>
      </c>
      <c r="G591" s="13">
        <v>0</v>
      </c>
      <c r="H591" s="13">
        <v>0</v>
      </c>
      <c r="I591" s="21">
        <f t="shared" si="29"/>
        <v>0</v>
      </c>
      <c r="J591" s="18">
        <v>5680</v>
      </c>
      <c r="K591" s="14">
        <f t="shared" si="28"/>
        <v>0</v>
      </c>
      <c r="L591" s="6" t="str">
        <f t="shared" si="30"/>
        <v>Silencioso</v>
      </c>
      <c r="M591" s="23"/>
    </row>
    <row r="592" spans="1:13" ht="15.75" x14ac:dyDescent="0.25">
      <c r="A592" s="16">
        <v>565</v>
      </c>
      <c r="B592" s="15">
        <v>314830</v>
      </c>
      <c r="C592" s="56" t="s">
        <v>17</v>
      </c>
      <c r="D592" s="15" t="s">
        <v>583</v>
      </c>
      <c r="E592" s="13">
        <v>0</v>
      </c>
      <c r="F592" s="13">
        <v>0</v>
      </c>
      <c r="G592" s="13">
        <v>0</v>
      </c>
      <c r="H592" s="13">
        <v>0</v>
      </c>
      <c r="I592" s="21">
        <f t="shared" si="29"/>
        <v>0</v>
      </c>
      <c r="J592" s="18">
        <v>9698</v>
      </c>
      <c r="K592" s="14">
        <f t="shared" si="28"/>
        <v>0</v>
      </c>
      <c r="L592" s="6" t="str">
        <f t="shared" si="30"/>
        <v>Silencioso</v>
      </c>
      <c r="M592" s="23"/>
    </row>
    <row r="593" spans="1:13" ht="15.75" x14ac:dyDescent="0.25">
      <c r="A593" s="16">
        <v>566</v>
      </c>
      <c r="B593" s="15">
        <v>314840</v>
      </c>
      <c r="C593" s="56" t="s">
        <v>22</v>
      </c>
      <c r="D593" s="15" t="s">
        <v>584</v>
      </c>
      <c r="E593" s="13">
        <v>0</v>
      </c>
      <c r="F593" s="13">
        <v>0</v>
      </c>
      <c r="G593" s="13">
        <v>0</v>
      </c>
      <c r="H593" s="13">
        <v>0</v>
      </c>
      <c r="I593" s="21">
        <f t="shared" si="29"/>
        <v>0</v>
      </c>
      <c r="J593" s="18">
        <v>4982</v>
      </c>
      <c r="K593" s="14">
        <f t="shared" si="28"/>
        <v>0</v>
      </c>
      <c r="L593" s="6" t="str">
        <f t="shared" si="30"/>
        <v>Silencioso</v>
      </c>
      <c r="M593" s="23"/>
    </row>
    <row r="594" spans="1:13" ht="15.75" x14ac:dyDescent="0.25">
      <c r="A594" s="16">
        <v>567</v>
      </c>
      <c r="B594" s="15">
        <v>314850</v>
      </c>
      <c r="C594" s="56" t="s">
        <v>28</v>
      </c>
      <c r="D594" s="15" t="s">
        <v>585</v>
      </c>
      <c r="E594" s="13">
        <v>0</v>
      </c>
      <c r="F594" s="13">
        <v>0</v>
      </c>
      <c r="G594" s="13">
        <v>0</v>
      </c>
      <c r="H594" s="13">
        <v>0</v>
      </c>
      <c r="I594" s="21">
        <f t="shared" si="29"/>
        <v>0</v>
      </c>
      <c r="J594" s="18">
        <v>8709</v>
      </c>
      <c r="K594" s="14">
        <f t="shared" si="28"/>
        <v>0</v>
      </c>
      <c r="L594" s="6" t="str">
        <f t="shared" si="30"/>
        <v>Silencioso</v>
      </c>
      <c r="M594" s="23"/>
    </row>
    <row r="595" spans="1:13" ht="15.75" x14ac:dyDescent="0.25">
      <c r="A595" s="16">
        <v>568</v>
      </c>
      <c r="B595" s="15">
        <v>314860</v>
      </c>
      <c r="C595" s="56" t="s">
        <v>22</v>
      </c>
      <c r="D595" s="15" t="s">
        <v>586</v>
      </c>
      <c r="E595" s="13">
        <v>0</v>
      </c>
      <c r="F595" s="13">
        <v>0</v>
      </c>
      <c r="G595" s="13">
        <v>0</v>
      </c>
      <c r="H595" s="13">
        <v>0</v>
      </c>
      <c r="I595" s="21">
        <f t="shared" si="29"/>
        <v>0</v>
      </c>
      <c r="J595" s="18">
        <v>17871</v>
      </c>
      <c r="K595" s="14">
        <f t="shared" si="28"/>
        <v>0</v>
      </c>
      <c r="L595" s="6" t="str">
        <f t="shared" si="30"/>
        <v>Silencioso</v>
      </c>
      <c r="M595" s="23"/>
    </row>
    <row r="596" spans="1:13" ht="15.75" x14ac:dyDescent="0.25">
      <c r="A596" s="16">
        <v>569</v>
      </c>
      <c r="B596" s="15">
        <v>314870</v>
      </c>
      <c r="C596" s="56" t="s">
        <v>30</v>
      </c>
      <c r="D596" s="15" t="s">
        <v>30</v>
      </c>
      <c r="E596" s="13">
        <v>0</v>
      </c>
      <c r="F596" s="13">
        <v>0</v>
      </c>
      <c r="G596" s="13">
        <v>0</v>
      </c>
      <c r="H596" s="13">
        <v>0</v>
      </c>
      <c r="I596" s="21">
        <f t="shared" si="29"/>
        <v>0</v>
      </c>
      <c r="J596" s="18">
        <v>24748</v>
      </c>
      <c r="K596" s="14">
        <f t="shared" si="28"/>
        <v>0</v>
      </c>
      <c r="L596" s="6" t="str">
        <f t="shared" si="30"/>
        <v>Silencioso</v>
      </c>
      <c r="M596" s="23"/>
    </row>
    <row r="597" spans="1:13" ht="15.75" x14ac:dyDescent="0.25">
      <c r="A597" s="16">
        <v>570</v>
      </c>
      <c r="B597" s="15">
        <v>314875</v>
      </c>
      <c r="C597" s="56" t="s">
        <v>14</v>
      </c>
      <c r="D597" s="15" t="s">
        <v>587</v>
      </c>
      <c r="E597" s="13">
        <v>0</v>
      </c>
      <c r="F597" s="13">
        <v>0</v>
      </c>
      <c r="G597" s="13">
        <v>0</v>
      </c>
      <c r="H597" s="13">
        <v>0</v>
      </c>
      <c r="I597" s="21">
        <f t="shared" si="29"/>
        <v>0</v>
      </c>
      <c r="J597" s="18">
        <v>7117</v>
      </c>
      <c r="K597" s="14">
        <f t="shared" si="28"/>
        <v>0</v>
      </c>
      <c r="L597" s="6" t="str">
        <f t="shared" si="30"/>
        <v>Silencioso</v>
      </c>
      <c r="M597" s="23"/>
    </row>
    <row r="598" spans="1:13" ht="15.75" x14ac:dyDescent="0.25">
      <c r="A598" s="16">
        <v>571</v>
      </c>
      <c r="B598" s="15">
        <v>314880</v>
      </c>
      <c r="C598" s="56" t="s">
        <v>17</v>
      </c>
      <c r="D598" s="15" t="s">
        <v>588</v>
      </c>
      <c r="E598" s="13">
        <v>0</v>
      </c>
      <c r="F598" s="13">
        <v>0</v>
      </c>
      <c r="G598" s="13">
        <v>0</v>
      </c>
      <c r="H598" s="13">
        <v>0</v>
      </c>
      <c r="I598" s="21">
        <f t="shared" si="29"/>
        <v>0</v>
      </c>
      <c r="J598" s="18">
        <v>3270</v>
      </c>
      <c r="K598" s="14">
        <f t="shared" si="28"/>
        <v>0</v>
      </c>
      <c r="L598" s="6" t="str">
        <f t="shared" si="30"/>
        <v>Silencioso</v>
      </c>
      <c r="M598" s="23"/>
    </row>
    <row r="599" spans="1:13" ht="15.75" x14ac:dyDescent="0.25">
      <c r="A599" s="16">
        <v>572</v>
      </c>
      <c r="B599" s="15">
        <v>314890</v>
      </c>
      <c r="C599" s="56" t="s">
        <v>26</v>
      </c>
      <c r="D599" s="15" t="s">
        <v>589</v>
      </c>
      <c r="E599" s="13">
        <v>0</v>
      </c>
      <c r="F599" s="13">
        <v>0</v>
      </c>
      <c r="G599" s="13">
        <v>0</v>
      </c>
      <c r="H599" s="13">
        <v>0</v>
      </c>
      <c r="I599" s="21">
        <f t="shared" si="29"/>
        <v>0</v>
      </c>
      <c r="J599" s="18">
        <v>4034</v>
      </c>
      <c r="K599" s="14">
        <f t="shared" si="28"/>
        <v>0</v>
      </c>
      <c r="L599" s="6" t="str">
        <f t="shared" si="30"/>
        <v>Silencioso</v>
      </c>
      <c r="M599" s="23"/>
    </row>
    <row r="600" spans="1:13" ht="15.75" x14ac:dyDescent="0.25">
      <c r="A600" s="16">
        <v>573</v>
      </c>
      <c r="B600" s="15">
        <v>314900</v>
      </c>
      <c r="C600" s="56" t="s">
        <v>14</v>
      </c>
      <c r="D600" s="15" t="s">
        <v>590</v>
      </c>
      <c r="E600" s="13">
        <v>0</v>
      </c>
      <c r="F600" s="13">
        <v>0</v>
      </c>
      <c r="G600" s="13">
        <v>0</v>
      </c>
      <c r="H600" s="13">
        <v>0</v>
      </c>
      <c r="I600" s="21">
        <f t="shared" si="29"/>
        <v>0</v>
      </c>
      <c r="J600" s="18">
        <v>2452</v>
      </c>
      <c r="K600" s="14">
        <f t="shared" ref="K600:K663" si="31">I600/J600*100000</f>
        <v>0</v>
      </c>
      <c r="L600" s="6" t="str">
        <f t="shared" si="30"/>
        <v>Silencioso</v>
      </c>
      <c r="M600" s="23"/>
    </row>
    <row r="601" spans="1:13" ht="15.75" x14ac:dyDescent="0.25">
      <c r="A601" s="16">
        <v>574</v>
      </c>
      <c r="B601" s="15">
        <v>314910</v>
      </c>
      <c r="C601" s="56" t="s">
        <v>36</v>
      </c>
      <c r="D601" s="15" t="s">
        <v>591</v>
      </c>
      <c r="E601" s="13">
        <v>0</v>
      </c>
      <c r="F601" s="13">
        <v>0</v>
      </c>
      <c r="G601" s="13">
        <v>0</v>
      </c>
      <c r="H601" s="13">
        <v>0</v>
      </c>
      <c r="I601" s="21">
        <f t="shared" si="29"/>
        <v>0</v>
      </c>
      <c r="J601" s="18">
        <v>11570</v>
      </c>
      <c r="K601" s="14">
        <f t="shared" si="31"/>
        <v>0</v>
      </c>
      <c r="L601" s="6" t="str">
        <f t="shared" si="30"/>
        <v>Silencioso</v>
      </c>
      <c r="M601" s="23"/>
    </row>
    <row r="602" spans="1:13" ht="15.75" x14ac:dyDescent="0.25">
      <c r="A602" s="16">
        <v>575</v>
      </c>
      <c r="B602" s="15">
        <v>314915</v>
      </c>
      <c r="C602" s="56" t="s">
        <v>121</v>
      </c>
      <c r="D602" s="15" t="s">
        <v>592</v>
      </c>
      <c r="E602" s="13">
        <v>0</v>
      </c>
      <c r="F602" s="13">
        <v>0</v>
      </c>
      <c r="G602" s="13">
        <v>0</v>
      </c>
      <c r="H602" s="13">
        <v>0</v>
      </c>
      <c r="I602" s="21">
        <f t="shared" si="29"/>
        <v>0</v>
      </c>
      <c r="J602" s="18">
        <v>11396</v>
      </c>
      <c r="K602" s="14">
        <f t="shared" si="31"/>
        <v>0</v>
      </c>
      <c r="L602" s="6" t="str">
        <f t="shared" si="30"/>
        <v>Silencioso</v>
      </c>
      <c r="M602" s="23"/>
    </row>
    <row r="603" spans="1:13" ht="15.75" x14ac:dyDescent="0.25">
      <c r="A603" s="16">
        <v>576</v>
      </c>
      <c r="B603" s="15">
        <v>314920</v>
      </c>
      <c r="C603" s="56" t="s">
        <v>24</v>
      </c>
      <c r="D603" s="15" t="s">
        <v>593</v>
      </c>
      <c r="E603" s="13">
        <v>0</v>
      </c>
      <c r="F603" s="13">
        <v>0</v>
      </c>
      <c r="G603" s="13">
        <v>0</v>
      </c>
      <c r="H603" s="13">
        <v>0</v>
      </c>
      <c r="I603" s="21">
        <f t="shared" si="29"/>
        <v>0</v>
      </c>
      <c r="J603" s="18">
        <v>3672</v>
      </c>
      <c r="K603" s="14">
        <f t="shared" si="31"/>
        <v>0</v>
      </c>
      <c r="L603" s="6" t="str">
        <f t="shared" si="30"/>
        <v>Silencioso</v>
      </c>
      <c r="M603" s="23"/>
    </row>
    <row r="604" spans="1:13" ht="15.75" x14ac:dyDescent="0.25">
      <c r="A604" s="16">
        <v>577</v>
      </c>
      <c r="B604" s="15">
        <v>314930</v>
      </c>
      <c r="C604" s="56" t="s">
        <v>98</v>
      </c>
      <c r="D604" s="15" t="s">
        <v>594</v>
      </c>
      <c r="E604" s="13">
        <v>0</v>
      </c>
      <c r="F604" s="13">
        <v>0</v>
      </c>
      <c r="G604" s="13">
        <v>0</v>
      </c>
      <c r="H604" s="13">
        <v>0</v>
      </c>
      <c r="I604" s="21">
        <f t="shared" si="29"/>
        <v>0</v>
      </c>
      <c r="J604" s="18">
        <v>63837</v>
      </c>
      <c r="K604" s="14">
        <f t="shared" si="31"/>
        <v>0</v>
      </c>
      <c r="L604" s="6" t="str">
        <f t="shared" si="30"/>
        <v>Silencioso</v>
      </c>
      <c r="M604" s="23"/>
    </row>
    <row r="605" spans="1:13" ht="15.75" x14ac:dyDescent="0.25">
      <c r="A605" s="16">
        <v>578</v>
      </c>
      <c r="B605" s="15">
        <v>314940</v>
      </c>
      <c r="C605" s="56" t="s">
        <v>57</v>
      </c>
      <c r="D605" s="15" t="s">
        <v>595</v>
      </c>
      <c r="E605" s="13">
        <v>0</v>
      </c>
      <c r="F605" s="13">
        <v>0</v>
      </c>
      <c r="G605" s="13">
        <v>0</v>
      </c>
      <c r="H605" s="13">
        <v>0</v>
      </c>
      <c r="I605" s="21">
        <f t="shared" si="29"/>
        <v>0</v>
      </c>
      <c r="J605" s="18">
        <v>1843</v>
      </c>
      <c r="K605" s="14">
        <f t="shared" si="31"/>
        <v>0</v>
      </c>
      <c r="L605" s="6" t="str">
        <f t="shared" si="30"/>
        <v>Silencioso</v>
      </c>
      <c r="M605" s="23"/>
    </row>
    <row r="606" spans="1:13" ht="15.75" x14ac:dyDescent="0.25">
      <c r="A606" s="16">
        <v>579</v>
      </c>
      <c r="B606" s="15">
        <v>314950</v>
      </c>
      <c r="C606" s="56" t="s">
        <v>57</v>
      </c>
      <c r="D606" s="15" t="s">
        <v>596</v>
      </c>
      <c r="E606" s="13">
        <v>0</v>
      </c>
      <c r="F606" s="13">
        <v>0</v>
      </c>
      <c r="G606" s="13">
        <v>0</v>
      </c>
      <c r="H606" s="13">
        <v>0</v>
      </c>
      <c r="I606" s="21">
        <f t="shared" si="29"/>
        <v>0</v>
      </c>
      <c r="J606" s="18">
        <v>3347</v>
      </c>
      <c r="K606" s="14">
        <f t="shared" si="31"/>
        <v>0</v>
      </c>
      <c r="L606" s="6" t="str">
        <f t="shared" si="30"/>
        <v>Silencioso</v>
      </c>
      <c r="M606" s="23"/>
    </row>
    <row r="607" spans="1:13" ht="15.75" x14ac:dyDescent="0.25">
      <c r="A607" s="16">
        <v>580</v>
      </c>
      <c r="B607" s="15">
        <v>314960</v>
      </c>
      <c r="C607" s="56" t="s">
        <v>11</v>
      </c>
      <c r="D607" s="15" t="s">
        <v>597</v>
      </c>
      <c r="E607" s="13">
        <v>0</v>
      </c>
      <c r="F607" s="13">
        <v>0</v>
      </c>
      <c r="G607" s="13">
        <v>0</v>
      </c>
      <c r="H607" s="13">
        <v>0</v>
      </c>
      <c r="I607" s="21">
        <f t="shared" si="29"/>
        <v>0</v>
      </c>
      <c r="J607" s="18">
        <v>4395</v>
      </c>
      <c r="K607" s="14">
        <f t="shared" si="31"/>
        <v>0</v>
      </c>
      <c r="L607" s="6" t="str">
        <f t="shared" si="30"/>
        <v>Silencioso</v>
      </c>
      <c r="M607" s="23"/>
    </row>
    <row r="608" spans="1:13" ht="15.75" x14ac:dyDescent="0.25">
      <c r="A608" s="16">
        <v>581</v>
      </c>
      <c r="B608" s="15">
        <v>314970</v>
      </c>
      <c r="C608" s="56" t="s">
        <v>26</v>
      </c>
      <c r="D608" s="15" t="s">
        <v>598</v>
      </c>
      <c r="E608" s="13">
        <v>0</v>
      </c>
      <c r="F608" s="13">
        <v>0</v>
      </c>
      <c r="G608" s="13">
        <v>0</v>
      </c>
      <c r="H608" s="13">
        <v>0</v>
      </c>
      <c r="I608" s="21">
        <f t="shared" si="29"/>
        <v>0</v>
      </c>
      <c r="J608" s="18">
        <v>10846</v>
      </c>
      <c r="K608" s="14">
        <f t="shared" si="31"/>
        <v>0</v>
      </c>
      <c r="L608" s="6" t="str">
        <f t="shared" si="30"/>
        <v>Silencioso</v>
      </c>
      <c r="M608" s="23"/>
    </row>
    <row r="609" spans="1:13" ht="15.75" x14ac:dyDescent="0.25">
      <c r="A609" s="16">
        <v>582</v>
      </c>
      <c r="B609" s="15">
        <v>314980</v>
      </c>
      <c r="C609" s="56" t="s">
        <v>24</v>
      </c>
      <c r="D609" s="15" t="s">
        <v>599</v>
      </c>
      <c r="E609" s="13">
        <v>0</v>
      </c>
      <c r="F609" s="13">
        <v>0</v>
      </c>
      <c r="G609" s="13">
        <v>0</v>
      </c>
      <c r="H609" s="13">
        <v>0</v>
      </c>
      <c r="I609" s="21">
        <f t="shared" si="29"/>
        <v>0</v>
      </c>
      <c r="J609" s="18">
        <v>15925</v>
      </c>
      <c r="K609" s="14">
        <f t="shared" si="31"/>
        <v>0</v>
      </c>
      <c r="L609" s="6" t="str">
        <f t="shared" si="30"/>
        <v>Silencioso</v>
      </c>
      <c r="M609" s="23"/>
    </row>
    <row r="610" spans="1:13" ht="15.75" x14ac:dyDescent="0.25">
      <c r="A610" s="16">
        <v>583</v>
      </c>
      <c r="B610" s="15">
        <v>314990</v>
      </c>
      <c r="C610" s="56" t="s">
        <v>33</v>
      </c>
      <c r="D610" s="15" t="s">
        <v>600</v>
      </c>
      <c r="E610" s="13">
        <v>0</v>
      </c>
      <c r="F610" s="13">
        <v>0</v>
      </c>
      <c r="G610" s="13">
        <v>0</v>
      </c>
      <c r="H610" s="13">
        <v>0</v>
      </c>
      <c r="I610" s="21">
        <f t="shared" si="29"/>
        <v>0</v>
      </c>
      <c r="J610" s="18">
        <v>21444</v>
      </c>
      <c r="K610" s="14">
        <f t="shared" si="31"/>
        <v>0</v>
      </c>
      <c r="L610" s="6" t="str">
        <f t="shared" si="30"/>
        <v>Silencioso</v>
      </c>
      <c r="M610" s="23"/>
    </row>
    <row r="611" spans="1:13" ht="15.75" x14ac:dyDescent="0.25">
      <c r="A611" s="16">
        <v>584</v>
      </c>
      <c r="B611" s="15">
        <v>314995</v>
      </c>
      <c r="C611" s="56" t="s">
        <v>20</v>
      </c>
      <c r="D611" s="15" t="s">
        <v>601</v>
      </c>
      <c r="E611" s="13">
        <v>0</v>
      </c>
      <c r="F611" s="13">
        <v>0</v>
      </c>
      <c r="G611" s="13">
        <v>0</v>
      </c>
      <c r="H611" s="13">
        <v>0</v>
      </c>
      <c r="I611" s="21">
        <f t="shared" si="29"/>
        <v>0</v>
      </c>
      <c r="J611" s="18">
        <v>7060</v>
      </c>
      <c r="K611" s="14">
        <f t="shared" si="31"/>
        <v>0</v>
      </c>
      <c r="L611" s="6" t="str">
        <f t="shared" si="30"/>
        <v>Silencioso</v>
      </c>
      <c r="M611" s="23"/>
    </row>
    <row r="612" spans="1:13" ht="15.75" x14ac:dyDescent="0.25">
      <c r="A612" s="16">
        <v>585</v>
      </c>
      <c r="B612" s="15">
        <v>315000</v>
      </c>
      <c r="C612" s="56" t="s">
        <v>28</v>
      </c>
      <c r="D612" s="15" t="s">
        <v>602</v>
      </c>
      <c r="E612" s="13">
        <v>0</v>
      </c>
      <c r="F612" s="13">
        <v>0</v>
      </c>
      <c r="G612" s="13">
        <v>0</v>
      </c>
      <c r="H612" s="13">
        <v>0</v>
      </c>
      <c r="I612" s="21">
        <f t="shared" si="29"/>
        <v>0</v>
      </c>
      <c r="J612" s="18">
        <v>4311</v>
      </c>
      <c r="K612" s="14">
        <f t="shared" si="31"/>
        <v>0</v>
      </c>
      <c r="L612" s="6" t="str">
        <f t="shared" si="30"/>
        <v>Silencioso</v>
      </c>
      <c r="M612" s="23"/>
    </row>
    <row r="613" spans="1:13" ht="15.75" x14ac:dyDescent="0.25">
      <c r="A613" s="16">
        <v>586</v>
      </c>
      <c r="B613" s="15">
        <v>315010</v>
      </c>
      <c r="C613" s="56" t="s">
        <v>57</v>
      </c>
      <c r="D613" s="15" t="s">
        <v>603</v>
      </c>
      <c r="E613" s="13">
        <v>0</v>
      </c>
      <c r="F613" s="13">
        <v>0</v>
      </c>
      <c r="G613" s="13">
        <v>0</v>
      </c>
      <c r="H613" s="13">
        <v>0</v>
      </c>
      <c r="I613" s="21">
        <f t="shared" si="29"/>
        <v>0</v>
      </c>
      <c r="J613" s="18">
        <v>2850</v>
      </c>
      <c r="K613" s="14">
        <f t="shared" si="31"/>
        <v>0</v>
      </c>
      <c r="L613" s="6" t="str">
        <f t="shared" si="30"/>
        <v>Silencioso</v>
      </c>
      <c r="M613" s="23"/>
    </row>
    <row r="614" spans="1:13" ht="15.75" x14ac:dyDescent="0.25">
      <c r="A614" s="16">
        <v>587</v>
      </c>
      <c r="B614" s="15">
        <v>315015</v>
      </c>
      <c r="C614" s="56" t="s">
        <v>20</v>
      </c>
      <c r="D614" s="15" t="s">
        <v>604</v>
      </c>
      <c r="E614" s="13">
        <v>0</v>
      </c>
      <c r="F614" s="13">
        <v>0</v>
      </c>
      <c r="G614" s="13">
        <v>0</v>
      </c>
      <c r="H614" s="13">
        <v>0</v>
      </c>
      <c r="I614" s="21">
        <f t="shared" si="29"/>
        <v>0</v>
      </c>
      <c r="J614" s="18">
        <v>8247</v>
      </c>
      <c r="K614" s="14">
        <f t="shared" si="31"/>
        <v>0</v>
      </c>
      <c r="L614" s="6" t="str">
        <f t="shared" si="30"/>
        <v>Silencioso</v>
      </c>
      <c r="M614" s="23"/>
    </row>
    <row r="615" spans="1:13" ht="15.75" x14ac:dyDescent="0.25">
      <c r="A615" s="16">
        <v>588</v>
      </c>
      <c r="B615" s="15">
        <v>315020</v>
      </c>
      <c r="C615" s="56" t="s">
        <v>17</v>
      </c>
      <c r="D615" s="15" t="s">
        <v>605</v>
      </c>
      <c r="E615" s="13">
        <v>0</v>
      </c>
      <c r="F615" s="13">
        <v>0</v>
      </c>
      <c r="G615" s="13">
        <v>0</v>
      </c>
      <c r="H615" s="13">
        <v>0</v>
      </c>
      <c r="I615" s="21">
        <f t="shared" si="29"/>
        <v>0</v>
      </c>
      <c r="J615" s="18">
        <v>4213</v>
      </c>
      <c r="K615" s="14">
        <f t="shared" si="31"/>
        <v>0</v>
      </c>
      <c r="L615" s="6" t="str">
        <f t="shared" si="30"/>
        <v>Silencioso</v>
      </c>
      <c r="M615" s="23"/>
    </row>
    <row r="616" spans="1:13" ht="15.75" x14ac:dyDescent="0.25">
      <c r="A616" s="16">
        <v>589</v>
      </c>
      <c r="B616" s="15">
        <v>315030</v>
      </c>
      <c r="C616" s="56" t="s">
        <v>94</v>
      </c>
      <c r="D616" s="15" t="s">
        <v>606</v>
      </c>
      <c r="E616" s="13">
        <v>0</v>
      </c>
      <c r="F616" s="13">
        <v>0</v>
      </c>
      <c r="G616" s="13">
        <v>0</v>
      </c>
      <c r="H616" s="13">
        <v>0</v>
      </c>
      <c r="I616" s="21">
        <f t="shared" si="29"/>
        <v>0</v>
      </c>
      <c r="J616" s="18">
        <v>4684</v>
      </c>
      <c r="K616" s="14">
        <f t="shared" si="31"/>
        <v>0</v>
      </c>
      <c r="L616" s="6" t="str">
        <f t="shared" si="30"/>
        <v>Silencioso</v>
      </c>
      <c r="M616" s="23"/>
    </row>
    <row r="617" spans="1:13" ht="15.75" x14ac:dyDescent="0.25">
      <c r="A617" s="16">
        <v>590</v>
      </c>
      <c r="B617" s="15">
        <v>315040</v>
      </c>
      <c r="C617" s="56" t="s">
        <v>98</v>
      </c>
      <c r="D617" s="15" t="s">
        <v>607</v>
      </c>
      <c r="E617" s="13">
        <v>0</v>
      </c>
      <c r="F617" s="13">
        <v>0</v>
      </c>
      <c r="G617" s="13">
        <v>0</v>
      </c>
      <c r="H617" s="13">
        <v>0</v>
      </c>
      <c r="I617" s="21">
        <f t="shared" si="29"/>
        <v>0</v>
      </c>
      <c r="J617" s="18">
        <v>4981</v>
      </c>
      <c r="K617" s="14">
        <f t="shared" si="31"/>
        <v>0</v>
      </c>
      <c r="L617" s="6" t="str">
        <f t="shared" si="30"/>
        <v>Silencioso</v>
      </c>
      <c r="M617" s="23"/>
    </row>
    <row r="618" spans="1:13" ht="15.75" x14ac:dyDescent="0.25">
      <c r="A618" s="16">
        <v>591</v>
      </c>
      <c r="B618" s="15">
        <v>315050</v>
      </c>
      <c r="C618" s="56" t="s">
        <v>26</v>
      </c>
      <c r="D618" s="15" t="s">
        <v>608</v>
      </c>
      <c r="E618" s="13">
        <v>0</v>
      </c>
      <c r="F618" s="13">
        <v>0</v>
      </c>
      <c r="G618" s="13">
        <v>0</v>
      </c>
      <c r="H618" s="13">
        <v>0</v>
      </c>
      <c r="I618" s="21">
        <f t="shared" si="29"/>
        <v>0</v>
      </c>
      <c r="J618" s="18">
        <v>8720</v>
      </c>
      <c r="K618" s="14">
        <f t="shared" si="31"/>
        <v>0</v>
      </c>
      <c r="L618" s="6" t="str">
        <f t="shared" si="30"/>
        <v>Silencioso</v>
      </c>
      <c r="M618" s="23"/>
    </row>
    <row r="619" spans="1:13" ht="15.75" x14ac:dyDescent="0.25">
      <c r="A619" s="16">
        <v>592</v>
      </c>
      <c r="B619" s="15">
        <v>315053</v>
      </c>
      <c r="C619" s="56" t="s">
        <v>20</v>
      </c>
      <c r="D619" s="15" t="s">
        <v>861</v>
      </c>
      <c r="E619" s="13">
        <v>0</v>
      </c>
      <c r="F619" s="13">
        <v>0</v>
      </c>
      <c r="G619" s="13">
        <v>0</v>
      </c>
      <c r="H619" s="13">
        <v>0</v>
      </c>
      <c r="I619" s="21">
        <f t="shared" si="29"/>
        <v>0</v>
      </c>
      <c r="J619" s="18">
        <v>4873</v>
      </c>
      <c r="K619" s="14">
        <f t="shared" si="31"/>
        <v>0</v>
      </c>
      <c r="L619" s="6" t="str">
        <f t="shared" si="30"/>
        <v>Silencioso</v>
      </c>
      <c r="M619" s="23"/>
    </row>
    <row r="620" spans="1:13" ht="15.75" x14ac:dyDescent="0.25">
      <c r="A620" s="16">
        <v>594</v>
      </c>
      <c r="B620" s="15">
        <v>315060</v>
      </c>
      <c r="C620" s="56" t="s">
        <v>26</v>
      </c>
      <c r="D620" s="15" t="s">
        <v>610</v>
      </c>
      <c r="E620" s="13">
        <v>0</v>
      </c>
      <c r="F620" s="13">
        <v>0</v>
      </c>
      <c r="G620" s="13">
        <v>0</v>
      </c>
      <c r="H620" s="13">
        <v>0</v>
      </c>
      <c r="I620" s="21">
        <f t="shared" si="29"/>
        <v>0</v>
      </c>
      <c r="J620" s="18">
        <v>6566</v>
      </c>
      <c r="K620" s="14">
        <f t="shared" si="31"/>
        <v>0</v>
      </c>
      <c r="L620" s="6" t="str">
        <f t="shared" si="30"/>
        <v>Silencioso</v>
      </c>
      <c r="M620" s="23"/>
    </row>
    <row r="621" spans="1:13" ht="15.75" x14ac:dyDescent="0.25">
      <c r="A621" s="16">
        <v>595</v>
      </c>
      <c r="B621" s="15">
        <v>315070</v>
      </c>
      <c r="C621" s="56" t="s">
        <v>24</v>
      </c>
      <c r="D621" s="15" t="s">
        <v>611</v>
      </c>
      <c r="E621" s="13">
        <v>0</v>
      </c>
      <c r="F621" s="13">
        <v>0</v>
      </c>
      <c r="G621" s="13">
        <v>0</v>
      </c>
      <c r="H621" s="13">
        <v>0</v>
      </c>
      <c r="I621" s="21">
        <f t="shared" si="29"/>
        <v>0</v>
      </c>
      <c r="J621" s="18">
        <v>5790</v>
      </c>
      <c r="K621" s="14">
        <f t="shared" si="31"/>
        <v>0</v>
      </c>
      <c r="L621" s="6" t="str">
        <f t="shared" si="30"/>
        <v>Silencioso</v>
      </c>
      <c r="M621" s="23"/>
    </row>
    <row r="622" spans="1:13" ht="15.75" x14ac:dyDescent="0.25">
      <c r="A622" s="16">
        <v>596</v>
      </c>
      <c r="B622" s="15">
        <v>315080</v>
      </c>
      <c r="C622" s="56" t="s">
        <v>41</v>
      </c>
      <c r="D622" s="15" t="s">
        <v>612</v>
      </c>
      <c r="E622" s="13">
        <v>0</v>
      </c>
      <c r="F622" s="13">
        <v>0</v>
      </c>
      <c r="G622" s="13">
        <v>0</v>
      </c>
      <c r="H622" s="13">
        <v>0</v>
      </c>
      <c r="I622" s="21">
        <f t="shared" si="29"/>
        <v>0</v>
      </c>
      <c r="J622" s="18">
        <v>17918</v>
      </c>
      <c r="K622" s="14">
        <f t="shared" si="31"/>
        <v>0</v>
      </c>
      <c r="L622" s="6" t="str">
        <f t="shared" si="30"/>
        <v>Silencioso</v>
      </c>
      <c r="M622" s="23"/>
    </row>
    <row r="623" spans="1:13" ht="15.75" x14ac:dyDescent="0.25">
      <c r="A623" s="16">
        <v>597</v>
      </c>
      <c r="B623" s="15">
        <v>315090</v>
      </c>
      <c r="C623" s="56" t="s">
        <v>36</v>
      </c>
      <c r="D623" s="15" t="s">
        <v>613</v>
      </c>
      <c r="E623" s="13">
        <v>0</v>
      </c>
      <c r="F623" s="13">
        <v>0</v>
      </c>
      <c r="G623" s="13">
        <v>0</v>
      </c>
      <c r="H623" s="13">
        <v>0</v>
      </c>
      <c r="I623" s="21">
        <f t="shared" si="29"/>
        <v>0</v>
      </c>
      <c r="J623" s="18">
        <v>5514</v>
      </c>
      <c r="K623" s="14">
        <f t="shared" si="31"/>
        <v>0</v>
      </c>
      <c r="L623" s="6" t="str">
        <f t="shared" si="30"/>
        <v>Silencioso</v>
      </c>
      <c r="M623" s="23"/>
    </row>
    <row r="624" spans="1:13" ht="15.75" x14ac:dyDescent="0.25">
      <c r="A624" s="16">
        <v>598</v>
      </c>
      <c r="B624" s="15">
        <v>315100</v>
      </c>
      <c r="C624" s="56" t="s">
        <v>36</v>
      </c>
      <c r="D624" s="15" t="s">
        <v>614</v>
      </c>
      <c r="E624" s="13">
        <v>0</v>
      </c>
      <c r="F624" s="13">
        <v>0</v>
      </c>
      <c r="G624" s="13">
        <v>0</v>
      </c>
      <c r="H624" s="13">
        <v>0</v>
      </c>
      <c r="I624" s="21">
        <f t="shared" si="29"/>
        <v>0</v>
      </c>
      <c r="J624" s="18">
        <v>8597</v>
      </c>
      <c r="K624" s="14">
        <f t="shared" si="31"/>
        <v>0</v>
      </c>
      <c r="L624" s="6" t="str">
        <f t="shared" si="30"/>
        <v>Silencioso</v>
      </c>
      <c r="M624" s="23"/>
    </row>
    <row r="625" spans="1:13" ht="15.75" x14ac:dyDescent="0.25">
      <c r="A625" s="16">
        <v>600</v>
      </c>
      <c r="B625" s="15">
        <v>315120</v>
      </c>
      <c r="C625" s="56" t="s">
        <v>135</v>
      </c>
      <c r="D625" s="15" t="s">
        <v>135</v>
      </c>
      <c r="E625" s="13">
        <v>0</v>
      </c>
      <c r="F625" s="13">
        <v>0</v>
      </c>
      <c r="G625" s="13">
        <v>0</v>
      </c>
      <c r="H625" s="13">
        <v>0</v>
      </c>
      <c r="I625" s="21">
        <f t="shared" si="29"/>
        <v>0</v>
      </c>
      <c r="J625" s="18">
        <v>56706</v>
      </c>
      <c r="K625" s="14">
        <f t="shared" si="31"/>
        <v>0</v>
      </c>
      <c r="L625" s="6" t="str">
        <f t="shared" si="30"/>
        <v>Silencioso</v>
      </c>
      <c r="M625" s="23"/>
    </row>
    <row r="626" spans="1:13" ht="15.75" x14ac:dyDescent="0.25">
      <c r="A626" s="16">
        <v>602</v>
      </c>
      <c r="B626" s="15">
        <v>315140</v>
      </c>
      <c r="C626" s="56" t="s">
        <v>26</v>
      </c>
      <c r="D626" s="15" t="s">
        <v>617</v>
      </c>
      <c r="E626" s="13">
        <v>0</v>
      </c>
      <c r="F626" s="13">
        <v>0</v>
      </c>
      <c r="G626" s="13">
        <v>0</v>
      </c>
      <c r="H626" s="13">
        <v>0</v>
      </c>
      <c r="I626" s="21">
        <f t="shared" si="29"/>
        <v>0</v>
      </c>
      <c r="J626" s="18">
        <v>27706</v>
      </c>
      <c r="K626" s="14">
        <f t="shared" si="31"/>
        <v>0</v>
      </c>
      <c r="L626" s="6" t="str">
        <f t="shared" si="30"/>
        <v>Silencioso</v>
      </c>
      <c r="M626" s="23"/>
    </row>
    <row r="627" spans="1:13" ht="15.75" x14ac:dyDescent="0.25">
      <c r="A627" s="16">
        <v>603</v>
      </c>
      <c r="B627" s="15">
        <v>315150</v>
      </c>
      <c r="C627" s="56" t="s">
        <v>45</v>
      </c>
      <c r="D627" s="15" t="s">
        <v>862</v>
      </c>
      <c r="E627" s="13">
        <v>0</v>
      </c>
      <c r="F627" s="13">
        <v>0</v>
      </c>
      <c r="G627" s="13">
        <v>0</v>
      </c>
      <c r="H627" s="13">
        <v>0</v>
      </c>
      <c r="I627" s="21">
        <f t="shared" si="29"/>
        <v>0</v>
      </c>
      <c r="J627" s="18">
        <v>34525</v>
      </c>
      <c r="K627" s="14">
        <f t="shared" si="31"/>
        <v>0</v>
      </c>
      <c r="L627" s="6" t="str">
        <f t="shared" si="30"/>
        <v>Silencioso</v>
      </c>
      <c r="M627" s="23"/>
    </row>
    <row r="628" spans="1:13" ht="15.75" x14ac:dyDescent="0.25">
      <c r="A628" s="16">
        <v>605</v>
      </c>
      <c r="B628" s="15">
        <v>315170</v>
      </c>
      <c r="C628" s="56" t="s">
        <v>40</v>
      </c>
      <c r="D628" s="15" t="s">
        <v>619</v>
      </c>
      <c r="E628" s="13">
        <v>0</v>
      </c>
      <c r="F628" s="13">
        <v>0</v>
      </c>
      <c r="G628" s="13">
        <v>0</v>
      </c>
      <c r="H628" s="13">
        <v>0</v>
      </c>
      <c r="I628" s="21">
        <f t="shared" si="29"/>
        <v>0</v>
      </c>
      <c r="J628" s="18">
        <v>16903</v>
      </c>
      <c r="K628" s="14">
        <f t="shared" si="31"/>
        <v>0</v>
      </c>
      <c r="L628" s="6" t="str">
        <f t="shared" si="30"/>
        <v>Silencioso</v>
      </c>
      <c r="M628" s="23"/>
    </row>
    <row r="629" spans="1:13" ht="15.75" x14ac:dyDescent="0.25">
      <c r="A629" s="16">
        <v>606</v>
      </c>
      <c r="B629" s="15">
        <v>315180</v>
      </c>
      <c r="C629" s="56" t="s">
        <v>36</v>
      </c>
      <c r="D629" s="15" t="s">
        <v>620</v>
      </c>
      <c r="E629" s="13">
        <v>0</v>
      </c>
      <c r="F629" s="13">
        <v>0</v>
      </c>
      <c r="G629" s="13">
        <v>0</v>
      </c>
      <c r="H629" s="13">
        <v>0</v>
      </c>
      <c r="I629" s="21">
        <f t="shared" si="29"/>
        <v>0</v>
      </c>
      <c r="J629" s="18">
        <v>166085</v>
      </c>
      <c r="K629" s="14">
        <f t="shared" si="31"/>
        <v>0</v>
      </c>
      <c r="L629" s="6" t="str">
        <f t="shared" si="30"/>
        <v>Silencioso</v>
      </c>
      <c r="M629" s="23"/>
    </row>
    <row r="630" spans="1:13" ht="15.75" x14ac:dyDescent="0.25">
      <c r="A630" s="16">
        <v>607</v>
      </c>
      <c r="B630" s="15">
        <v>315190</v>
      </c>
      <c r="C630" s="56" t="s">
        <v>14</v>
      </c>
      <c r="D630" s="15" t="s">
        <v>621</v>
      </c>
      <c r="E630" s="13">
        <v>0</v>
      </c>
      <c r="F630" s="13">
        <v>0</v>
      </c>
      <c r="G630" s="13">
        <v>0</v>
      </c>
      <c r="H630" s="13">
        <v>0</v>
      </c>
      <c r="I630" s="21">
        <f t="shared" si="29"/>
        <v>0</v>
      </c>
      <c r="J630" s="18">
        <v>8841</v>
      </c>
      <c r="K630" s="14">
        <f t="shared" si="31"/>
        <v>0</v>
      </c>
      <c r="L630" s="6" t="str">
        <f t="shared" si="30"/>
        <v>Silencioso</v>
      </c>
      <c r="M630" s="23"/>
    </row>
    <row r="631" spans="1:13" ht="15.75" x14ac:dyDescent="0.25">
      <c r="A631" s="16">
        <v>608</v>
      </c>
      <c r="B631" s="15">
        <v>315200</v>
      </c>
      <c r="C631" s="56" t="s">
        <v>11</v>
      </c>
      <c r="D631" s="15" t="s">
        <v>622</v>
      </c>
      <c r="E631" s="13">
        <v>0</v>
      </c>
      <c r="F631" s="13">
        <v>0</v>
      </c>
      <c r="G631" s="13">
        <v>0</v>
      </c>
      <c r="H631" s="13">
        <v>0</v>
      </c>
      <c r="I631" s="21">
        <f t="shared" si="29"/>
        <v>0</v>
      </c>
      <c r="J631" s="18">
        <v>31612</v>
      </c>
      <c r="K631" s="14">
        <f t="shared" si="31"/>
        <v>0</v>
      </c>
      <c r="L631" s="6" t="str">
        <f t="shared" si="30"/>
        <v>Silencioso</v>
      </c>
      <c r="M631" s="23"/>
    </row>
    <row r="632" spans="1:13" ht="15.75" x14ac:dyDescent="0.25">
      <c r="A632" s="16">
        <v>609</v>
      </c>
      <c r="B632" s="15">
        <v>315210</v>
      </c>
      <c r="C632" s="56" t="s">
        <v>17</v>
      </c>
      <c r="D632" s="15" t="s">
        <v>17</v>
      </c>
      <c r="E632" s="13">
        <v>0</v>
      </c>
      <c r="F632" s="13">
        <v>0</v>
      </c>
      <c r="G632" s="13">
        <v>0</v>
      </c>
      <c r="H632" s="13">
        <v>0</v>
      </c>
      <c r="I632" s="21">
        <f t="shared" si="29"/>
        <v>0</v>
      </c>
      <c r="J632" s="18">
        <v>60361</v>
      </c>
      <c r="K632" s="14">
        <f t="shared" si="31"/>
        <v>0</v>
      </c>
      <c r="L632" s="6" t="str">
        <f t="shared" si="30"/>
        <v>Silencioso</v>
      </c>
      <c r="M632" s="23"/>
    </row>
    <row r="633" spans="1:13" ht="15.75" x14ac:dyDescent="0.25">
      <c r="A633" s="16">
        <v>610</v>
      </c>
      <c r="B633" s="15">
        <v>315213</v>
      </c>
      <c r="C633" s="56" t="s">
        <v>135</v>
      </c>
      <c r="D633" s="15" t="s">
        <v>623</v>
      </c>
      <c r="E633" s="13">
        <v>0</v>
      </c>
      <c r="F633" s="13">
        <v>0</v>
      </c>
      <c r="G633" s="13">
        <v>0</v>
      </c>
      <c r="H633" s="13">
        <v>0</v>
      </c>
      <c r="I633" s="21">
        <f t="shared" si="29"/>
        <v>0</v>
      </c>
      <c r="J633" s="18">
        <v>4259</v>
      </c>
      <c r="K633" s="14">
        <f t="shared" si="31"/>
        <v>0</v>
      </c>
      <c r="L633" s="6" t="str">
        <f t="shared" si="30"/>
        <v>Silencioso</v>
      </c>
      <c r="M633" s="23"/>
    </row>
    <row r="634" spans="1:13" ht="15.75" x14ac:dyDescent="0.25">
      <c r="A634" s="16">
        <v>611</v>
      </c>
      <c r="B634" s="15">
        <v>315217</v>
      </c>
      <c r="C634" s="56" t="s">
        <v>30</v>
      </c>
      <c r="D634" s="15" t="s">
        <v>624</v>
      </c>
      <c r="E634" s="13">
        <v>0</v>
      </c>
      <c r="F634" s="13">
        <v>0</v>
      </c>
      <c r="G634" s="13">
        <v>0</v>
      </c>
      <c r="H634" s="13">
        <v>0</v>
      </c>
      <c r="I634" s="21">
        <f t="shared" si="29"/>
        <v>0</v>
      </c>
      <c r="J634" s="18">
        <v>12138</v>
      </c>
      <c r="K634" s="14">
        <f t="shared" si="31"/>
        <v>0</v>
      </c>
      <c r="L634" s="6" t="str">
        <f t="shared" si="30"/>
        <v>Silencioso</v>
      </c>
      <c r="M634" s="23"/>
    </row>
    <row r="635" spans="1:13" ht="15.75" x14ac:dyDescent="0.25">
      <c r="A635" s="16">
        <v>612</v>
      </c>
      <c r="B635" s="15">
        <v>315220</v>
      </c>
      <c r="C635" s="56" t="s">
        <v>102</v>
      </c>
      <c r="D635" s="15" t="s">
        <v>625</v>
      </c>
      <c r="E635" s="13">
        <v>0</v>
      </c>
      <c r="F635" s="13">
        <v>0</v>
      </c>
      <c r="G635" s="13">
        <v>0</v>
      </c>
      <c r="H635" s="13">
        <v>0</v>
      </c>
      <c r="I635" s="21">
        <f t="shared" si="29"/>
        <v>0</v>
      </c>
      <c r="J635" s="18">
        <v>38741</v>
      </c>
      <c r="K635" s="14">
        <f t="shared" si="31"/>
        <v>0</v>
      </c>
      <c r="L635" s="6" t="str">
        <f t="shared" si="30"/>
        <v>Silencioso</v>
      </c>
      <c r="M635" s="23"/>
    </row>
    <row r="636" spans="1:13" ht="15.75" x14ac:dyDescent="0.25">
      <c r="A636" s="16">
        <v>613</v>
      </c>
      <c r="B636" s="15">
        <v>315230</v>
      </c>
      <c r="C636" s="56" t="s">
        <v>17</v>
      </c>
      <c r="D636" s="15" t="s">
        <v>626</v>
      </c>
      <c r="E636" s="13">
        <v>0</v>
      </c>
      <c r="F636" s="13">
        <v>0</v>
      </c>
      <c r="G636" s="13">
        <v>0</v>
      </c>
      <c r="H636" s="13">
        <v>0</v>
      </c>
      <c r="I636" s="21">
        <f t="shared" si="29"/>
        <v>0</v>
      </c>
      <c r="J636" s="18">
        <v>11245</v>
      </c>
      <c r="K636" s="14">
        <f t="shared" si="31"/>
        <v>0</v>
      </c>
      <c r="L636" s="6" t="str">
        <f t="shared" si="30"/>
        <v>Silencioso</v>
      </c>
      <c r="M636" s="23"/>
    </row>
    <row r="637" spans="1:13" ht="15.75" x14ac:dyDescent="0.25">
      <c r="A637" s="16">
        <v>614</v>
      </c>
      <c r="B637" s="15">
        <v>315240</v>
      </c>
      <c r="C637" s="56" t="s">
        <v>28</v>
      </c>
      <c r="D637" s="15" t="s">
        <v>627</v>
      </c>
      <c r="E637" s="13">
        <v>0</v>
      </c>
      <c r="F637" s="13">
        <v>0</v>
      </c>
      <c r="G637" s="13">
        <v>0</v>
      </c>
      <c r="H637" s="13">
        <v>0</v>
      </c>
      <c r="I637" s="21">
        <f t="shared" si="29"/>
        <v>0</v>
      </c>
      <c r="J637" s="18">
        <v>16641</v>
      </c>
      <c r="K637" s="14">
        <f t="shared" si="31"/>
        <v>0</v>
      </c>
      <c r="L637" s="6" t="str">
        <f t="shared" si="30"/>
        <v>Silencioso</v>
      </c>
      <c r="M637" s="23"/>
    </row>
    <row r="638" spans="1:13" ht="15.75" x14ac:dyDescent="0.25">
      <c r="A638" s="16">
        <v>615</v>
      </c>
      <c r="B638" s="15">
        <v>315250</v>
      </c>
      <c r="C638" s="56" t="s">
        <v>36</v>
      </c>
      <c r="D638" s="15" t="s">
        <v>36</v>
      </c>
      <c r="E638" s="13">
        <v>0</v>
      </c>
      <c r="F638" s="13">
        <v>0</v>
      </c>
      <c r="G638" s="13">
        <v>0</v>
      </c>
      <c r="H638" s="13">
        <v>0</v>
      </c>
      <c r="I638" s="21">
        <f t="shared" si="29"/>
        <v>0</v>
      </c>
      <c r="J638" s="18">
        <v>147137</v>
      </c>
      <c r="K638" s="14">
        <f t="shared" si="31"/>
        <v>0</v>
      </c>
      <c r="L638" s="6" t="str">
        <f t="shared" si="30"/>
        <v>Silencioso</v>
      </c>
      <c r="M638" s="23"/>
    </row>
    <row r="639" spans="1:13" ht="15.75" x14ac:dyDescent="0.25">
      <c r="A639" s="16">
        <v>616</v>
      </c>
      <c r="B639" s="15">
        <v>315260</v>
      </c>
      <c r="C639" s="56" t="s">
        <v>33</v>
      </c>
      <c r="D639" s="15" t="s">
        <v>628</v>
      </c>
      <c r="E639" s="13">
        <v>0</v>
      </c>
      <c r="F639" s="13">
        <v>0</v>
      </c>
      <c r="G639" s="13">
        <v>0</v>
      </c>
      <c r="H639" s="13">
        <v>0</v>
      </c>
      <c r="I639" s="21">
        <f t="shared" si="29"/>
        <v>0</v>
      </c>
      <c r="J639" s="18">
        <v>6185</v>
      </c>
      <c r="K639" s="14">
        <f t="shared" si="31"/>
        <v>0</v>
      </c>
      <c r="L639" s="6" t="str">
        <f t="shared" si="30"/>
        <v>Silencioso</v>
      </c>
      <c r="M639" s="23"/>
    </row>
    <row r="640" spans="1:13" ht="15.75" x14ac:dyDescent="0.25">
      <c r="A640" s="16">
        <v>617</v>
      </c>
      <c r="B640" s="15">
        <v>315270</v>
      </c>
      <c r="C640" s="56" t="s">
        <v>94</v>
      </c>
      <c r="D640" s="15" t="s">
        <v>629</v>
      </c>
      <c r="E640" s="13">
        <v>0</v>
      </c>
      <c r="F640" s="13">
        <v>0</v>
      </c>
      <c r="G640" s="13">
        <v>0</v>
      </c>
      <c r="H640" s="13">
        <v>0</v>
      </c>
      <c r="I640" s="21">
        <f t="shared" si="29"/>
        <v>0</v>
      </c>
      <c r="J640" s="18">
        <v>9021</v>
      </c>
      <c r="K640" s="14">
        <f t="shared" si="31"/>
        <v>0</v>
      </c>
      <c r="L640" s="6" t="str">
        <f t="shared" si="30"/>
        <v>Silencioso</v>
      </c>
      <c r="M640" s="23"/>
    </row>
    <row r="641" spans="1:13" ht="15.75" x14ac:dyDescent="0.25">
      <c r="A641" s="16">
        <v>619</v>
      </c>
      <c r="B641" s="15">
        <v>315290</v>
      </c>
      <c r="C641" s="56" t="s">
        <v>45</v>
      </c>
      <c r="D641" s="15" t="s">
        <v>631</v>
      </c>
      <c r="E641" s="13">
        <v>0</v>
      </c>
      <c r="F641" s="13">
        <v>0</v>
      </c>
      <c r="G641" s="13">
        <v>0</v>
      </c>
      <c r="H641" s="13">
        <v>0</v>
      </c>
      <c r="I641" s="21">
        <f t="shared" si="29"/>
        <v>0</v>
      </c>
      <c r="J641" s="18">
        <v>8890</v>
      </c>
      <c r="K641" s="14">
        <f t="shared" si="31"/>
        <v>0</v>
      </c>
      <c r="L641" s="6" t="str">
        <f t="shared" si="30"/>
        <v>Silencioso</v>
      </c>
      <c r="M641" s="23"/>
    </row>
    <row r="642" spans="1:13" ht="15.75" x14ac:dyDescent="0.25">
      <c r="A642" s="16">
        <v>620</v>
      </c>
      <c r="B642" s="15">
        <v>315300</v>
      </c>
      <c r="C642" s="56" t="s">
        <v>24</v>
      </c>
      <c r="D642" s="15" t="s">
        <v>632</v>
      </c>
      <c r="E642" s="13">
        <v>0</v>
      </c>
      <c r="F642" s="13">
        <v>0</v>
      </c>
      <c r="G642" s="13">
        <v>0</v>
      </c>
      <c r="H642" s="13">
        <v>0</v>
      </c>
      <c r="I642" s="21">
        <f t="shared" si="29"/>
        <v>0</v>
      </c>
      <c r="J642" s="18">
        <v>3569</v>
      </c>
      <c r="K642" s="14">
        <f t="shared" si="31"/>
        <v>0</v>
      </c>
      <c r="L642" s="6" t="str">
        <f t="shared" si="30"/>
        <v>Silencioso</v>
      </c>
      <c r="M642" s="23"/>
    </row>
    <row r="643" spans="1:13" ht="15.75" x14ac:dyDescent="0.25">
      <c r="A643" s="16">
        <v>621</v>
      </c>
      <c r="B643" s="15">
        <v>315310</v>
      </c>
      <c r="C643" s="56" t="s">
        <v>62</v>
      </c>
      <c r="D643" s="15" t="s">
        <v>633</v>
      </c>
      <c r="E643" s="13">
        <v>0</v>
      </c>
      <c r="F643" s="13">
        <v>0</v>
      </c>
      <c r="G643" s="13">
        <v>0</v>
      </c>
      <c r="H643" s="13">
        <v>0</v>
      </c>
      <c r="I643" s="21">
        <f t="shared" si="29"/>
        <v>0</v>
      </c>
      <c r="J643" s="18">
        <v>5562</v>
      </c>
      <c r="K643" s="14">
        <f t="shared" si="31"/>
        <v>0</v>
      </c>
      <c r="L643" s="6" t="str">
        <f t="shared" si="30"/>
        <v>Silencioso</v>
      </c>
      <c r="M643" s="23"/>
    </row>
    <row r="644" spans="1:13" ht="15.75" x14ac:dyDescent="0.25">
      <c r="A644" s="16">
        <v>622</v>
      </c>
      <c r="B644" s="15">
        <v>315320</v>
      </c>
      <c r="C644" s="56" t="s">
        <v>11</v>
      </c>
      <c r="D644" s="15" t="s">
        <v>634</v>
      </c>
      <c r="E644" s="13">
        <v>0</v>
      </c>
      <c r="F644" s="13">
        <v>0</v>
      </c>
      <c r="G644" s="13">
        <v>0</v>
      </c>
      <c r="H644" s="13">
        <v>0</v>
      </c>
      <c r="I644" s="21">
        <f t="shared" si="29"/>
        <v>0</v>
      </c>
      <c r="J644" s="18">
        <v>3827</v>
      </c>
      <c r="K644" s="14">
        <f t="shared" si="31"/>
        <v>0</v>
      </c>
      <c r="L644" s="6" t="str">
        <f t="shared" si="30"/>
        <v>Silencioso</v>
      </c>
      <c r="M644" s="23"/>
    </row>
    <row r="645" spans="1:13" ht="15.75" x14ac:dyDescent="0.25">
      <c r="A645" s="16">
        <v>623</v>
      </c>
      <c r="B645" s="15">
        <v>315330</v>
      </c>
      <c r="C645" s="56" t="s">
        <v>53</v>
      </c>
      <c r="D645" s="15" t="s">
        <v>635</v>
      </c>
      <c r="E645" s="13">
        <v>0</v>
      </c>
      <c r="F645" s="13">
        <v>0</v>
      </c>
      <c r="G645" s="13">
        <v>0</v>
      </c>
      <c r="H645" s="13">
        <v>0</v>
      </c>
      <c r="I645" s="21">
        <f t="shared" ref="I645:I708" si="32">E645+F645+G645+H645</f>
        <v>0</v>
      </c>
      <c r="J645" s="18">
        <v>3061</v>
      </c>
      <c r="K645" s="14">
        <f t="shared" si="31"/>
        <v>0</v>
      </c>
      <c r="L645" s="6" t="str">
        <f t="shared" ref="L645:L708" si="33">IF(K645=0,"Silencioso",IF(AND(K645&gt;0,K645&lt;100),"Baixa",IF(AND(K645&gt;=100,K645&lt;300),"Média",IF(K645&gt;=300,"Alta","Avaliar"))))</f>
        <v>Silencioso</v>
      </c>
      <c r="M645" s="23"/>
    </row>
    <row r="646" spans="1:13" ht="15.75" x14ac:dyDescent="0.25">
      <c r="A646" s="16">
        <v>624</v>
      </c>
      <c r="B646" s="15">
        <v>315340</v>
      </c>
      <c r="C646" s="56" t="s">
        <v>71</v>
      </c>
      <c r="D646" s="15" t="s">
        <v>636</v>
      </c>
      <c r="E646" s="13">
        <v>0</v>
      </c>
      <c r="F646" s="13">
        <v>0</v>
      </c>
      <c r="G646" s="13">
        <v>0</v>
      </c>
      <c r="H646" s="13">
        <v>0</v>
      </c>
      <c r="I646" s="21">
        <f t="shared" si="32"/>
        <v>0</v>
      </c>
      <c r="J646" s="18">
        <v>19599</v>
      </c>
      <c r="K646" s="14">
        <f t="shared" si="31"/>
        <v>0</v>
      </c>
      <c r="L646" s="6" t="str">
        <f t="shared" si="33"/>
        <v>Silencioso</v>
      </c>
      <c r="M646" s="23"/>
    </row>
    <row r="647" spans="1:13" ht="15.75" x14ac:dyDescent="0.25">
      <c r="A647" s="16">
        <v>625</v>
      </c>
      <c r="B647" s="15">
        <v>315360</v>
      </c>
      <c r="C647" s="56" t="s">
        <v>11</v>
      </c>
      <c r="D647" s="15" t="s">
        <v>637</v>
      </c>
      <c r="E647" s="13">
        <v>0</v>
      </c>
      <c r="F647" s="13">
        <v>0</v>
      </c>
      <c r="G647" s="13">
        <v>0</v>
      </c>
      <c r="H647" s="13">
        <v>0</v>
      </c>
      <c r="I647" s="21">
        <f t="shared" si="32"/>
        <v>0</v>
      </c>
      <c r="J647" s="18">
        <v>10577</v>
      </c>
      <c r="K647" s="14">
        <f t="shared" si="31"/>
        <v>0</v>
      </c>
      <c r="L647" s="6" t="str">
        <f t="shared" si="33"/>
        <v>Silencioso</v>
      </c>
      <c r="M647" s="23"/>
    </row>
    <row r="648" spans="1:13" ht="15.75" x14ac:dyDescent="0.25">
      <c r="A648" s="16">
        <v>626</v>
      </c>
      <c r="B648" s="15">
        <v>315370</v>
      </c>
      <c r="C648" s="56" t="s">
        <v>11</v>
      </c>
      <c r="D648" s="15" t="s">
        <v>638</v>
      </c>
      <c r="E648" s="13">
        <v>0</v>
      </c>
      <c r="F648" s="13">
        <v>0</v>
      </c>
      <c r="G648" s="13">
        <v>0</v>
      </c>
      <c r="H648" s="13">
        <v>0</v>
      </c>
      <c r="I648" s="21">
        <f t="shared" si="32"/>
        <v>0</v>
      </c>
      <c r="J648" s="18">
        <v>3557</v>
      </c>
      <c r="K648" s="14">
        <f t="shared" si="31"/>
        <v>0</v>
      </c>
      <c r="L648" s="6" t="str">
        <f t="shared" si="33"/>
        <v>Silencioso</v>
      </c>
      <c r="M648" s="23"/>
    </row>
    <row r="649" spans="1:13" ht="15.75" x14ac:dyDescent="0.25">
      <c r="A649" s="16">
        <v>627</v>
      </c>
      <c r="B649" s="15">
        <v>315380</v>
      </c>
      <c r="C649" s="56" t="s">
        <v>41</v>
      </c>
      <c r="D649" s="15" t="s">
        <v>863</v>
      </c>
      <c r="E649" s="13">
        <v>0</v>
      </c>
      <c r="F649" s="13">
        <v>0</v>
      </c>
      <c r="G649" s="13">
        <v>0</v>
      </c>
      <c r="H649" s="13">
        <v>0</v>
      </c>
      <c r="I649" s="21">
        <f t="shared" si="32"/>
        <v>0</v>
      </c>
      <c r="J649" s="18">
        <v>1958</v>
      </c>
      <c r="K649" s="14">
        <f t="shared" si="31"/>
        <v>0</v>
      </c>
      <c r="L649" s="6" t="str">
        <f t="shared" si="33"/>
        <v>Silencioso</v>
      </c>
      <c r="M649" s="23"/>
    </row>
    <row r="650" spans="1:13" ht="15.75" x14ac:dyDescent="0.25">
      <c r="A650" s="16">
        <v>628</v>
      </c>
      <c r="B650" s="15">
        <v>315390</v>
      </c>
      <c r="C650" s="56" t="s">
        <v>98</v>
      </c>
      <c r="D650" s="15" t="s">
        <v>639</v>
      </c>
      <c r="E650" s="13">
        <v>0</v>
      </c>
      <c r="F650" s="13">
        <v>0</v>
      </c>
      <c r="G650" s="13">
        <v>0</v>
      </c>
      <c r="H650" s="13">
        <v>0</v>
      </c>
      <c r="I650" s="21">
        <f t="shared" si="32"/>
        <v>0</v>
      </c>
      <c r="J650" s="18">
        <v>16390</v>
      </c>
      <c r="K650" s="14">
        <f t="shared" si="31"/>
        <v>0</v>
      </c>
      <c r="L650" s="6" t="str">
        <f t="shared" si="33"/>
        <v>Silencioso</v>
      </c>
      <c r="M650" s="23"/>
    </row>
    <row r="651" spans="1:13" ht="15.75" x14ac:dyDescent="0.25">
      <c r="A651" s="16">
        <v>629</v>
      </c>
      <c r="B651" s="15">
        <v>315400</v>
      </c>
      <c r="C651" s="56" t="s">
        <v>17</v>
      </c>
      <c r="D651" s="15" t="s">
        <v>640</v>
      </c>
      <c r="E651" s="13">
        <v>0</v>
      </c>
      <c r="F651" s="13">
        <v>0</v>
      </c>
      <c r="G651" s="13">
        <v>0</v>
      </c>
      <c r="H651" s="13">
        <v>0</v>
      </c>
      <c r="I651" s="21">
        <f t="shared" si="32"/>
        <v>0</v>
      </c>
      <c r="J651" s="18">
        <v>24368</v>
      </c>
      <c r="K651" s="14">
        <f t="shared" si="31"/>
        <v>0</v>
      </c>
      <c r="L651" s="6" t="str">
        <f t="shared" si="33"/>
        <v>Silencioso</v>
      </c>
      <c r="M651" s="23"/>
    </row>
    <row r="652" spans="1:13" ht="15.75" x14ac:dyDescent="0.25">
      <c r="A652" s="16">
        <v>630</v>
      </c>
      <c r="B652" s="15">
        <v>315410</v>
      </c>
      <c r="C652" s="56" t="s">
        <v>38</v>
      </c>
      <c r="D652" s="15" t="s">
        <v>641</v>
      </c>
      <c r="E652" s="13">
        <v>0</v>
      </c>
      <c r="F652" s="13">
        <v>0</v>
      </c>
      <c r="G652" s="13">
        <v>0</v>
      </c>
      <c r="H652" s="13">
        <v>0</v>
      </c>
      <c r="I652" s="21">
        <f t="shared" si="32"/>
        <v>0</v>
      </c>
      <c r="J652" s="18">
        <v>10697</v>
      </c>
      <c r="K652" s="14">
        <f t="shared" si="31"/>
        <v>0</v>
      </c>
      <c r="L652" s="6" t="str">
        <f t="shared" si="33"/>
        <v>Silencioso</v>
      </c>
      <c r="M652" s="23"/>
    </row>
    <row r="653" spans="1:13" ht="15.75" x14ac:dyDescent="0.25">
      <c r="A653" s="16">
        <v>631</v>
      </c>
      <c r="B653" s="15">
        <v>315415</v>
      </c>
      <c r="C653" s="56" t="s">
        <v>14</v>
      </c>
      <c r="D653" s="15" t="s">
        <v>642</v>
      </c>
      <c r="E653" s="13">
        <v>0</v>
      </c>
      <c r="F653" s="13">
        <v>0</v>
      </c>
      <c r="G653" s="13">
        <v>0</v>
      </c>
      <c r="H653" s="13">
        <v>0</v>
      </c>
      <c r="I653" s="21">
        <f t="shared" si="32"/>
        <v>0</v>
      </c>
      <c r="J653" s="18">
        <v>7117</v>
      </c>
      <c r="K653" s="14">
        <f t="shared" si="31"/>
        <v>0</v>
      </c>
      <c r="L653" s="6" t="str">
        <f t="shared" si="33"/>
        <v>Silencioso</v>
      </c>
      <c r="M653" s="23"/>
    </row>
    <row r="654" spans="1:13" ht="15.75" x14ac:dyDescent="0.25">
      <c r="A654" s="16">
        <v>632</v>
      </c>
      <c r="B654" s="15">
        <v>315420</v>
      </c>
      <c r="C654" s="56" t="s">
        <v>94</v>
      </c>
      <c r="D654" s="15" t="s">
        <v>643</v>
      </c>
      <c r="E654" s="13">
        <v>0</v>
      </c>
      <c r="F654" s="13">
        <v>0</v>
      </c>
      <c r="G654" s="13">
        <v>0</v>
      </c>
      <c r="H654" s="13">
        <v>0</v>
      </c>
      <c r="I654" s="21">
        <f t="shared" si="32"/>
        <v>0</v>
      </c>
      <c r="J654" s="18">
        <v>11569</v>
      </c>
      <c r="K654" s="14">
        <f t="shared" si="31"/>
        <v>0</v>
      </c>
      <c r="L654" s="6" t="str">
        <f t="shared" si="33"/>
        <v>Silencioso</v>
      </c>
      <c r="M654" s="23"/>
    </row>
    <row r="655" spans="1:13" ht="15.75" x14ac:dyDescent="0.25">
      <c r="A655" s="16">
        <v>633</v>
      </c>
      <c r="B655" s="15">
        <v>315430</v>
      </c>
      <c r="C655" s="56" t="s">
        <v>22</v>
      </c>
      <c r="D655" s="15" t="s">
        <v>644</v>
      </c>
      <c r="E655" s="13">
        <v>0</v>
      </c>
      <c r="F655" s="13">
        <v>0</v>
      </c>
      <c r="G655" s="13">
        <v>0</v>
      </c>
      <c r="H655" s="13">
        <v>0</v>
      </c>
      <c r="I655" s="21">
        <f t="shared" si="32"/>
        <v>0</v>
      </c>
      <c r="J655" s="18">
        <v>17715</v>
      </c>
      <c r="K655" s="14">
        <f t="shared" si="31"/>
        <v>0</v>
      </c>
      <c r="L655" s="6" t="str">
        <f t="shared" si="33"/>
        <v>Silencioso</v>
      </c>
      <c r="M655" s="23"/>
    </row>
    <row r="656" spans="1:13" ht="15.75" x14ac:dyDescent="0.25">
      <c r="A656" s="16">
        <v>634</v>
      </c>
      <c r="B656" s="15">
        <v>315440</v>
      </c>
      <c r="C656" s="56" t="s">
        <v>41</v>
      </c>
      <c r="D656" s="15" t="s">
        <v>645</v>
      </c>
      <c r="E656" s="13">
        <v>0</v>
      </c>
      <c r="F656" s="13">
        <v>0</v>
      </c>
      <c r="G656" s="13">
        <v>0</v>
      </c>
      <c r="H656" s="13">
        <v>0</v>
      </c>
      <c r="I656" s="21">
        <f t="shared" si="32"/>
        <v>0</v>
      </c>
      <c r="J656" s="18">
        <v>4861</v>
      </c>
      <c r="K656" s="14">
        <f t="shared" si="31"/>
        <v>0</v>
      </c>
      <c r="L656" s="6" t="str">
        <f t="shared" si="33"/>
        <v>Silencioso</v>
      </c>
      <c r="M656" s="23"/>
    </row>
    <row r="657" spans="1:13" ht="15.75" x14ac:dyDescent="0.25">
      <c r="A657" s="16">
        <v>635</v>
      </c>
      <c r="B657" s="15">
        <v>315445</v>
      </c>
      <c r="C657" s="56" t="s">
        <v>80</v>
      </c>
      <c r="D657" s="15" t="s">
        <v>646</v>
      </c>
      <c r="E657" s="13">
        <v>0</v>
      </c>
      <c r="F657" s="13">
        <v>0</v>
      </c>
      <c r="G657" s="13">
        <v>0</v>
      </c>
      <c r="H657" s="13">
        <v>0</v>
      </c>
      <c r="I657" s="21">
        <f t="shared" si="32"/>
        <v>0</v>
      </c>
      <c r="J657" s="18">
        <v>8290</v>
      </c>
      <c r="K657" s="14">
        <f t="shared" si="31"/>
        <v>0</v>
      </c>
      <c r="L657" s="6" t="str">
        <f t="shared" si="33"/>
        <v>Silencioso</v>
      </c>
      <c r="M657" s="23"/>
    </row>
    <row r="658" spans="1:13" ht="15.75" x14ac:dyDescent="0.25">
      <c r="A658" s="16">
        <v>636</v>
      </c>
      <c r="B658" s="15">
        <v>315450</v>
      </c>
      <c r="C658" s="56" t="s">
        <v>102</v>
      </c>
      <c r="D658" s="15" t="s">
        <v>647</v>
      </c>
      <c r="E658" s="13">
        <v>0</v>
      </c>
      <c r="F658" s="13">
        <v>0</v>
      </c>
      <c r="G658" s="13">
        <v>0</v>
      </c>
      <c r="H658" s="13">
        <v>0</v>
      </c>
      <c r="I658" s="21">
        <f t="shared" si="32"/>
        <v>0</v>
      </c>
      <c r="J658" s="18">
        <v>9672</v>
      </c>
      <c r="K658" s="14">
        <f t="shared" si="31"/>
        <v>0</v>
      </c>
      <c r="L658" s="6" t="str">
        <f t="shared" si="33"/>
        <v>Silencioso</v>
      </c>
      <c r="M658" s="23"/>
    </row>
    <row r="659" spans="1:13" ht="15.75" x14ac:dyDescent="0.25">
      <c r="A659" s="16">
        <v>638</v>
      </c>
      <c r="B659" s="15">
        <v>315470</v>
      </c>
      <c r="C659" s="56" t="s">
        <v>33</v>
      </c>
      <c r="D659" s="15" t="s">
        <v>649</v>
      </c>
      <c r="E659" s="13">
        <v>0</v>
      </c>
      <c r="F659" s="13">
        <v>0</v>
      </c>
      <c r="G659" s="13">
        <v>0</v>
      </c>
      <c r="H659" s="13">
        <v>0</v>
      </c>
      <c r="I659" s="21">
        <f t="shared" si="32"/>
        <v>0</v>
      </c>
      <c r="J659" s="18">
        <v>4058</v>
      </c>
      <c r="K659" s="14">
        <f t="shared" si="31"/>
        <v>0</v>
      </c>
      <c r="L659" s="6" t="str">
        <f t="shared" si="33"/>
        <v>Silencioso</v>
      </c>
      <c r="M659" s="23"/>
    </row>
    <row r="660" spans="1:13" ht="15.75" x14ac:dyDescent="0.25">
      <c r="A660" s="16">
        <v>639</v>
      </c>
      <c r="B660" s="15">
        <v>315480</v>
      </c>
      <c r="C660" s="56" t="s">
        <v>98</v>
      </c>
      <c r="D660" s="15" t="s">
        <v>650</v>
      </c>
      <c r="E660" s="13">
        <v>0</v>
      </c>
      <c r="F660" s="13">
        <v>0</v>
      </c>
      <c r="G660" s="13">
        <v>0</v>
      </c>
      <c r="H660" s="13">
        <v>0</v>
      </c>
      <c r="I660" s="21">
        <f t="shared" si="32"/>
        <v>0</v>
      </c>
      <c r="J660" s="18">
        <v>10123</v>
      </c>
      <c r="K660" s="14">
        <f t="shared" si="31"/>
        <v>0</v>
      </c>
      <c r="L660" s="6" t="str">
        <f t="shared" si="33"/>
        <v>Silencioso</v>
      </c>
      <c r="M660" s="23"/>
    </row>
    <row r="661" spans="1:13" ht="15.75" x14ac:dyDescent="0.25">
      <c r="A661" s="16">
        <v>640</v>
      </c>
      <c r="B661" s="15">
        <v>315490</v>
      </c>
      <c r="C661" s="56" t="s">
        <v>17</v>
      </c>
      <c r="D661" s="15" t="s">
        <v>651</v>
      </c>
      <c r="E661" s="13">
        <v>0</v>
      </c>
      <c r="F661" s="13">
        <v>0</v>
      </c>
      <c r="G661" s="13">
        <v>0</v>
      </c>
      <c r="H661" s="13">
        <v>0</v>
      </c>
      <c r="I661" s="21">
        <f t="shared" si="32"/>
        <v>0</v>
      </c>
      <c r="J661" s="18">
        <v>14130</v>
      </c>
      <c r="K661" s="14">
        <f t="shared" si="31"/>
        <v>0</v>
      </c>
      <c r="L661" s="6" t="str">
        <f t="shared" si="33"/>
        <v>Silencioso</v>
      </c>
      <c r="M661" s="23"/>
    </row>
    <row r="662" spans="1:13" ht="15.75" x14ac:dyDescent="0.25">
      <c r="A662" s="16">
        <v>641</v>
      </c>
      <c r="B662" s="15">
        <v>315510</v>
      </c>
      <c r="C662" s="56" t="s">
        <v>30</v>
      </c>
      <c r="D662" s="15" t="s">
        <v>652</v>
      </c>
      <c r="E662" s="13">
        <v>0</v>
      </c>
      <c r="F662" s="13">
        <v>0</v>
      </c>
      <c r="G662" s="13">
        <v>0</v>
      </c>
      <c r="H662" s="13">
        <v>0</v>
      </c>
      <c r="I662" s="21">
        <f t="shared" si="32"/>
        <v>0</v>
      </c>
      <c r="J662" s="18">
        <v>5302</v>
      </c>
      <c r="K662" s="14">
        <f t="shared" si="31"/>
        <v>0</v>
      </c>
      <c r="L662" s="6" t="str">
        <f t="shared" si="33"/>
        <v>Silencioso</v>
      </c>
      <c r="M662" s="23"/>
    </row>
    <row r="663" spans="1:13" ht="15.75" x14ac:dyDescent="0.25">
      <c r="A663" s="16">
        <v>642</v>
      </c>
      <c r="B663" s="15">
        <v>315500</v>
      </c>
      <c r="C663" s="56" t="s">
        <v>17</v>
      </c>
      <c r="D663" s="15" t="s">
        <v>653</v>
      </c>
      <c r="E663" s="13">
        <v>0</v>
      </c>
      <c r="F663" s="13">
        <v>0</v>
      </c>
      <c r="G663" s="13">
        <v>0</v>
      </c>
      <c r="H663" s="13">
        <v>0</v>
      </c>
      <c r="I663" s="21">
        <f t="shared" si="32"/>
        <v>0</v>
      </c>
      <c r="J663" s="18">
        <v>2623</v>
      </c>
      <c r="K663" s="14">
        <f t="shared" si="31"/>
        <v>0</v>
      </c>
      <c r="L663" s="6" t="str">
        <f t="shared" si="33"/>
        <v>Silencioso</v>
      </c>
      <c r="M663" s="23"/>
    </row>
    <row r="664" spans="1:13" ht="15.75" x14ac:dyDescent="0.25">
      <c r="A664" s="16">
        <v>643</v>
      </c>
      <c r="B664" s="15">
        <v>315520</v>
      </c>
      <c r="C664" s="56" t="s">
        <v>41</v>
      </c>
      <c r="D664" s="15" t="s">
        <v>654</v>
      </c>
      <c r="E664" s="13">
        <v>0</v>
      </c>
      <c r="F664" s="13">
        <v>0</v>
      </c>
      <c r="G664" s="13">
        <v>0</v>
      </c>
      <c r="H664" s="13">
        <v>0</v>
      </c>
      <c r="I664" s="21">
        <f t="shared" si="32"/>
        <v>0</v>
      </c>
      <c r="J664" s="18">
        <v>5825</v>
      </c>
      <c r="K664" s="14">
        <f t="shared" ref="K664:K727" si="34">I664/J664*100000</f>
        <v>0</v>
      </c>
      <c r="L664" s="6" t="str">
        <f t="shared" si="33"/>
        <v>Silencioso</v>
      </c>
      <c r="M664" s="23"/>
    </row>
    <row r="665" spans="1:13" ht="15.75" x14ac:dyDescent="0.25">
      <c r="A665" s="16">
        <v>644</v>
      </c>
      <c r="B665" s="15">
        <v>315530</v>
      </c>
      <c r="C665" s="56" t="s">
        <v>98</v>
      </c>
      <c r="D665" s="15" t="s">
        <v>655</v>
      </c>
      <c r="E665" s="13">
        <v>0</v>
      </c>
      <c r="F665" s="13">
        <v>0</v>
      </c>
      <c r="G665" s="13">
        <v>0</v>
      </c>
      <c r="H665" s="13">
        <v>0</v>
      </c>
      <c r="I665" s="21">
        <f t="shared" si="32"/>
        <v>0</v>
      </c>
      <c r="J665" s="18">
        <v>5774</v>
      </c>
      <c r="K665" s="14">
        <f t="shared" si="34"/>
        <v>0</v>
      </c>
      <c r="L665" s="6" t="str">
        <f t="shared" si="33"/>
        <v>Silencioso</v>
      </c>
      <c r="M665" s="23"/>
    </row>
    <row r="666" spans="1:13" ht="15.75" x14ac:dyDescent="0.25">
      <c r="A666" s="16">
        <v>645</v>
      </c>
      <c r="B666" s="15">
        <v>315540</v>
      </c>
      <c r="C666" s="56" t="s">
        <v>57</v>
      </c>
      <c r="D666" s="15" t="s">
        <v>656</v>
      </c>
      <c r="E666" s="13">
        <v>0</v>
      </c>
      <c r="F666" s="13">
        <v>0</v>
      </c>
      <c r="G666" s="13">
        <v>0</v>
      </c>
      <c r="H666" s="13">
        <v>0</v>
      </c>
      <c r="I666" s="21">
        <f t="shared" si="32"/>
        <v>0</v>
      </c>
      <c r="J666" s="18">
        <v>9084</v>
      </c>
      <c r="K666" s="14">
        <f t="shared" si="34"/>
        <v>0</v>
      </c>
      <c r="L666" s="6" t="str">
        <f t="shared" si="33"/>
        <v>Silencioso</v>
      </c>
      <c r="M666" s="23"/>
    </row>
    <row r="667" spans="1:13" ht="15.75" x14ac:dyDescent="0.25">
      <c r="A667" s="16">
        <v>646</v>
      </c>
      <c r="B667" s="15">
        <v>315550</v>
      </c>
      <c r="C667" s="56" t="s">
        <v>71</v>
      </c>
      <c r="D667" s="15" t="s">
        <v>657</v>
      </c>
      <c r="E667" s="13">
        <v>0</v>
      </c>
      <c r="F667" s="13">
        <v>0</v>
      </c>
      <c r="G667" s="13">
        <v>0</v>
      </c>
      <c r="H667" s="13">
        <v>0</v>
      </c>
      <c r="I667" s="21">
        <f t="shared" si="32"/>
        <v>0</v>
      </c>
      <c r="J667" s="18">
        <v>12462</v>
      </c>
      <c r="K667" s="14">
        <f t="shared" si="34"/>
        <v>0</v>
      </c>
      <c r="L667" s="6" t="str">
        <f t="shared" si="33"/>
        <v>Silencioso</v>
      </c>
      <c r="M667" s="23"/>
    </row>
    <row r="668" spans="1:13" ht="15.75" x14ac:dyDescent="0.25">
      <c r="A668" s="16">
        <v>647</v>
      </c>
      <c r="B668" s="15">
        <v>315560</v>
      </c>
      <c r="C668" s="56" t="s">
        <v>102</v>
      </c>
      <c r="D668" s="15" t="s">
        <v>658</v>
      </c>
      <c r="E668" s="13">
        <v>0</v>
      </c>
      <c r="F668" s="13">
        <v>0</v>
      </c>
      <c r="G668" s="13">
        <v>0</v>
      </c>
      <c r="H668" s="13">
        <v>0</v>
      </c>
      <c r="I668" s="21">
        <f t="shared" si="32"/>
        <v>0</v>
      </c>
      <c r="J668" s="18">
        <v>31016</v>
      </c>
      <c r="K668" s="14">
        <f t="shared" si="34"/>
        <v>0</v>
      </c>
      <c r="L668" s="6" t="str">
        <f t="shared" si="33"/>
        <v>Silencioso</v>
      </c>
      <c r="M668" s="23"/>
    </row>
    <row r="669" spans="1:13" ht="15.75" x14ac:dyDescent="0.25">
      <c r="A669" s="16">
        <v>648</v>
      </c>
      <c r="B669" s="15">
        <v>315570</v>
      </c>
      <c r="C669" s="56" t="s">
        <v>90</v>
      </c>
      <c r="D669" s="15" t="s">
        <v>659</v>
      </c>
      <c r="E669" s="13">
        <v>0</v>
      </c>
      <c r="F669" s="13">
        <v>0</v>
      </c>
      <c r="G669" s="13">
        <v>0</v>
      </c>
      <c r="H669" s="13">
        <v>0</v>
      </c>
      <c r="I669" s="21">
        <f t="shared" si="32"/>
        <v>0</v>
      </c>
      <c r="J669" s="18">
        <v>14624</v>
      </c>
      <c r="K669" s="14">
        <f t="shared" si="34"/>
        <v>0</v>
      </c>
      <c r="L669" s="6" t="str">
        <f t="shared" si="33"/>
        <v>Silencioso</v>
      </c>
      <c r="M669" s="23"/>
    </row>
    <row r="670" spans="1:13" ht="15.75" x14ac:dyDescent="0.25">
      <c r="A670" s="16">
        <v>649</v>
      </c>
      <c r="B670" s="15">
        <v>315580</v>
      </c>
      <c r="C670" s="56" t="s">
        <v>62</v>
      </c>
      <c r="D670" s="15" t="s">
        <v>660</v>
      </c>
      <c r="E670" s="13">
        <v>0</v>
      </c>
      <c r="F670" s="13">
        <v>0</v>
      </c>
      <c r="G670" s="13">
        <v>0</v>
      </c>
      <c r="H670" s="13">
        <v>0</v>
      </c>
      <c r="I670" s="21">
        <f t="shared" si="32"/>
        <v>0</v>
      </c>
      <c r="J670" s="18">
        <v>18061</v>
      </c>
      <c r="K670" s="14">
        <f t="shared" si="34"/>
        <v>0</v>
      </c>
      <c r="L670" s="6" t="str">
        <f t="shared" si="33"/>
        <v>Silencioso</v>
      </c>
      <c r="M670" s="23"/>
    </row>
    <row r="671" spans="1:13" ht="15.75" x14ac:dyDescent="0.25">
      <c r="A671" s="16">
        <v>650</v>
      </c>
      <c r="B671" s="15">
        <v>315590</v>
      </c>
      <c r="C671" s="56" t="s">
        <v>57</v>
      </c>
      <c r="D671" s="15" t="s">
        <v>661</v>
      </c>
      <c r="E671" s="13">
        <v>0</v>
      </c>
      <c r="F671" s="13">
        <v>0</v>
      </c>
      <c r="G671" s="13">
        <v>0</v>
      </c>
      <c r="H671" s="13">
        <v>0</v>
      </c>
      <c r="I671" s="21">
        <f t="shared" si="32"/>
        <v>0</v>
      </c>
      <c r="J671" s="18">
        <v>5544</v>
      </c>
      <c r="K671" s="14">
        <f t="shared" si="34"/>
        <v>0</v>
      </c>
      <c r="L671" s="6" t="str">
        <f t="shared" si="33"/>
        <v>Silencioso</v>
      </c>
      <c r="M671" s="23"/>
    </row>
    <row r="672" spans="1:13" ht="15.75" x14ac:dyDescent="0.25">
      <c r="A672" s="16">
        <v>651</v>
      </c>
      <c r="B672" s="15">
        <v>315600</v>
      </c>
      <c r="C672" s="56" t="s">
        <v>53</v>
      </c>
      <c r="D672" s="15" t="s">
        <v>662</v>
      </c>
      <c r="E672" s="13">
        <v>0</v>
      </c>
      <c r="F672" s="13">
        <v>0</v>
      </c>
      <c r="G672" s="13">
        <v>0</v>
      </c>
      <c r="H672" s="13">
        <v>0</v>
      </c>
      <c r="I672" s="21">
        <f t="shared" si="32"/>
        <v>0</v>
      </c>
      <c r="J672" s="18">
        <v>13453</v>
      </c>
      <c r="K672" s="14">
        <f t="shared" si="34"/>
        <v>0</v>
      </c>
      <c r="L672" s="6" t="str">
        <f t="shared" si="33"/>
        <v>Silencioso</v>
      </c>
      <c r="M672" s="23"/>
    </row>
    <row r="673" spans="1:13" ht="15.75" x14ac:dyDescent="0.25">
      <c r="A673" s="16">
        <v>652</v>
      </c>
      <c r="B673" s="15">
        <v>315610</v>
      </c>
      <c r="C673" s="56" t="s">
        <v>94</v>
      </c>
      <c r="D673" s="15" t="s">
        <v>663</v>
      </c>
      <c r="E673" s="13">
        <v>0</v>
      </c>
      <c r="F673" s="13">
        <v>0</v>
      </c>
      <c r="G673" s="13">
        <v>0</v>
      </c>
      <c r="H673" s="13">
        <v>0</v>
      </c>
      <c r="I673" s="21">
        <f t="shared" si="32"/>
        <v>0</v>
      </c>
      <c r="J673" s="18">
        <v>4834</v>
      </c>
      <c r="K673" s="14">
        <f t="shared" si="34"/>
        <v>0</v>
      </c>
      <c r="L673" s="6" t="str">
        <f t="shared" si="33"/>
        <v>Silencioso</v>
      </c>
      <c r="M673" s="23"/>
    </row>
    <row r="674" spans="1:13" ht="15.75" x14ac:dyDescent="0.25">
      <c r="A674" s="16">
        <v>653</v>
      </c>
      <c r="B674" s="15">
        <v>315620</v>
      </c>
      <c r="C674" s="56" t="s">
        <v>57</v>
      </c>
      <c r="D674" s="15" t="s">
        <v>664</v>
      </c>
      <c r="E674" s="13">
        <v>0</v>
      </c>
      <c r="F674" s="13">
        <v>0</v>
      </c>
      <c r="G674" s="13">
        <v>0</v>
      </c>
      <c r="H674" s="13">
        <v>0</v>
      </c>
      <c r="I674" s="21">
        <f t="shared" si="32"/>
        <v>0</v>
      </c>
      <c r="J674" s="18">
        <v>2293</v>
      </c>
      <c r="K674" s="14">
        <f t="shared" si="34"/>
        <v>0</v>
      </c>
      <c r="L674" s="6" t="str">
        <f t="shared" si="33"/>
        <v>Silencioso</v>
      </c>
      <c r="M674" s="23"/>
    </row>
    <row r="675" spans="1:13" ht="15.75" x14ac:dyDescent="0.25">
      <c r="A675" s="16">
        <v>654</v>
      </c>
      <c r="B675" s="15">
        <v>315630</v>
      </c>
      <c r="C675" s="56" t="s">
        <v>62</v>
      </c>
      <c r="D675" s="15" t="s">
        <v>665</v>
      </c>
      <c r="E675" s="13">
        <v>0</v>
      </c>
      <c r="F675" s="13">
        <v>0</v>
      </c>
      <c r="G675" s="13">
        <v>0</v>
      </c>
      <c r="H675" s="13">
        <v>0</v>
      </c>
      <c r="I675" s="21">
        <f t="shared" si="32"/>
        <v>0</v>
      </c>
      <c r="J675" s="18">
        <v>7857</v>
      </c>
      <c r="K675" s="14">
        <f t="shared" si="34"/>
        <v>0</v>
      </c>
      <c r="L675" s="6" t="str">
        <f t="shared" si="33"/>
        <v>Silencioso</v>
      </c>
      <c r="M675" s="23"/>
    </row>
    <row r="676" spans="1:13" ht="15.75" x14ac:dyDescent="0.25">
      <c r="A676" s="16">
        <v>655</v>
      </c>
      <c r="B676" s="15">
        <v>315640</v>
      </c>
      <c r="C676" s="56" t="s">
        <v>8</v>
      </c>
      <c r="D676" s="15" t="s">
        <v>666</v>
      </c>
      <c r="E676" s="13">
        <v>0</v>
      </c>
      <c r="F676" s="13">
        <v>0</v>
      </c>
      <c r="G676" s="13">
        <v>0</v>
      </c>
      <c r="H676" s="13">
        <v>0</v>
      </c>
      <c r="I676" s="21">
        <f t="shared" si="32"/>
        <v>0</v>
      </c>
      <c r="J676" s="18">
        <v>3644</v>
      </c>
      <c r="K676" s="14">
        <f t="shared" si="34"/>
        <v>0</v>
      </c>
      <c r="L676" s="6" t="str">
        <f t="shared" si="33"/>
        <v>Silencioso</v>
      </c>
      <c r="M676" s="23"/>
    </row>
    <row r="677" spans="1:13" ht="15.75" x14ac:dyDescent="0.25">
      <c r="A677" s="16">
        <v>656</v>
      </c>
      <c r="B677" s="15">
        <v>315645</v>
      </c>
      <c r="C677" s="56" t="s">
        <v>62</v>
      </c>
      <c r="D677" s="15" t="s">
        <v>667</v>
      </c>
      <c r="E677" s="13">
        <v>0</v>
      </c>
      <c r="F677" s="13">
        <v>0</v>
      </c>
      <c r="G677" s="13">
        <v>0</v>
      </c>
      <c r="H677" s="13">
        <v>0</v>
      </c>
      <c r="I677" s="21">
        <f t="shared" si="32"/>
        <v>0</v>
      </c>
      <c r="J677" s="18">
        <v>4580</v>
      </c>
      <c r="K677" s="14">
        <f t="shared" si="34"/>
        <v>0</v>
      </c>
      <c r="L677" s="6" t="str">
        <f t="shared" si="33"/>
        <v>Silencioso</v>
      </c>
      <c r="M677" s="23"/>
    </row>
    <row r="678" spans="1:13" ht="15.75" x14ac:dyDescent="0.25">
      <c r="A678" s="16">
        <v>657</v>
      </c>
      <c r="B678" s="15">
        <v>315650</v>
      </c>
      <c r="C678" s="56" t="s">
        <v>102</v>
      </c>
      <c r="D678" s="15" t="s">
        <v>668</v>
      </c>
      <c r="E678" s="13">
        <v>0</v>
      </c>
      <c r="F678" s="13">
        <v>0</v>
      </c>
      <c r="G678" s="13">
        <v>0</v>
      </c>
      <c r="H678" s="13">
        <v>0</v>
      </c>
      <c r="I678" s="21">
        <f t="shared" si="32"/>
        <v>0</v>
      </c>
      <c r="J678" s="18">
        <v>6789</v>
      </c>
      <c r="K678" s="14">
        <f t="shared" si="34"/>
        <v>0</v>
      </c>
      <c r="L678" s="6" t="str">
        <f t="shared" si="33"/>
        <v>Silencioso</v>
      </c>
      <c r="M678" s="23"/>
    </row>
    <row r="679" spans="1:13" ht="15.75" x14ac:dyDescent="0.25">
      <c r="A679" s="16">
        <v>658</v>
      </c>
      <c r="B679" s="15">
        <v>315660</v>
      </c>
      <c r="C679" s="56" t="s">
        <v>30</v>
      </c>
      <c r="D679" s="15" t="s">
        <v>669</v>
      </c>
      <c r="E679" s="13">
        <v>0</v>
      </c>
      <c r="F679" s="13">
        <v>0</v>
      </c>
      <c r="G679" s="13">
        <v>0</v>
      </c>
      <c r="H679" s="13">
        <v>0</v>
      </c>
      <c r="I679" s="21">
        <f t="shared" si="32"/>
        <v>0</v>
      </c>
      <c r="J679" s="18">
        <v>10377</v>
      </c>
      <c r="K679" s="14">
        <f t="shared" si="34"/>
        <v>0</v>
      </c>
      <c r="L679" s="6" t="str">
        <f t="shared" si="33"/>
        <v>Silencioso</v>
      </c>
      <c r="M679" s="23"/>
    </row>
    <row r="680" spans="1:13" ht="15.75" x14ac:dyDescent="0.25">
      <c r="A680" s="16">
        <v>659</v>
      </c>
      <c r="B680" s="15">
        <v>315670</v>
      </c>
      <c r="C680" s="56" t="s">
        <v>98</v>
      </c>
      <c r="D680" s="15" t="s">
        <v>670</v>
      </c>
      <c r="E680" s="13">
        <v>0</v>
      </c>
      <c r="F680" s="13">
        <v>0</v>
      </c>
      <c r="G680" s="13">
        <v>0</v>
      </c>
      <c r="H680" s="13">
        <v>0</v>
      </c>
      <c r="I680" s="21">
        <f t="shared" si="32"/>
        <v>0</v>
      </c>
      <c r="J680" s="18">
        <v>135968</v>
      </c>
      <c r="K680" s="14">
        <f t="shared" si="34"/>
        <v>0</v>
      </c>
      <c r="L680" s="6" t="str">
        <f t="shared" si="33"/>
        <v>Silencioso</v>
      </c>
      <c r="M680" s="23"/>
    </row>
    <row r="681" spans="1:13" ht="15.75" x14ac:dyDescent="0.25">
      <c r="A681" s="16">
        <v>660</v>
      </c>
      <c r="B681" s="15">
        <v>315680</v>
      </c>
      <c r="C681" s="56" t="s">
        <v>53</v>
      </c>
      <c r="D681" s="15" t="s">
        <v>671</v>
      </c>
      <c r="E681" s="13">
        <v>0</v>
      </c>
      <c r="F681" s="13">
        <v>0</v>
      </c>
      <c r="G681" s="13">
        <v>0</v>
      </c>
      <c r="H681" s="13">
        <v>0</v>
      </c>
      <c r="I681" s="21">
        <f t="shared" si="32"/>
        <v>0</v>
      </c>
      <c r="J681" s="18">
        <v>15936</v>
      </c>
      <c r="K681" s="14">
        <f t="shared" si="34"/>
        <v>0</v>
      </c>
      <c r="L681" s="6" t="str">
        <f t="shared" si="33"/>
        <v>Silencioso</v>
      </c>
      <c r="M681" s="23"/>
    </row>
    <row r="682" spans="1:13" ht="15.75" x14ac:dyDescent="0.25">
      <c r="A682" s="16">
        <v>662</v>
      </c>
      <c r="B682" s="15">
        <v>315700</v>
      </c>
      <c r="C682" s="56" t="s">
        <v>102</v>
      </c>
      <c r="D682" s="15" t="s">
        <v>673</v>
      </c>
      <c r="E682" s="13">
        <v>0</v>
      </c>
      <c r="F682" s="13">
        <v>0</v>
      </c>
      <c r="G682" s="13">
        <v>0</v>
      </c>
      <c r="H682" s="13">
        <v>0</v>
      </c>
      <c r="I682" s="21">
        <f t="shared" si="32"/>
        <v>0</v>
      </c>
      <c r="J682" s="18">
        <v>41678</v>
      </c>
      <c r="K682" s="14">
        <f t="shared" si="34"/>
        <v>0</v>
      </c>
      <c r="L682" s="6" t="str">
        <f t="shared" si="33"/>
        <v>Silencioso</v>
      </c>
      <c r="M682" s="23"/>
    </row>
    <row r="683" spans="1:13" ht="15.75" x14ac:dyDescent="0.25">
      <c r="A683" s="16">
        <v>663</v>
      </c>
      <c r="B683" s="15">
        <v>315710</v>
      </c>
      <c r="C683" s="56" t="s">
        <v>30</v>
      </c>
      <c r="D683" s="15" t="s">
        <v>674</v>
      </c>
      <c r="E683" s="13">
        <v>0</v>
      </c>
      <c r="F683" s="13">
        <v>0</v>
      </c>
      <c r="G683" s="13">
        <v>0</v>
      </c>
      <c r="H683" s="13">
        <v>0</v>
      </c>
      <c r="I683" s="21">
        <f t="shared" si="32"/>
        <v>0</v>
      </c>
      <c r="J683" s="18">
        <v>7127</v>
      </c>
      <c r="K683" s="14">
        <f t="shared" si="34"/>
        <v>0</v>
      </c>
      <c r="L683" s="6" t="str">
        <f t="shared" si="33"/>
        <v>Silencioso</v>
      </c>
      <c r="M683" s="23"/>
    </row>
    <row r="684" spans="1:13" ht="15.75" x14ac:dyDescent="0.25">
      <c r="A684" s="16">
        <v>664</v>
      </c>
      <c r="B684" s="15">
        <v>315720</v>
      </c>
      <c r="C684" s="56" t="s">
        <v>90</v>
      </c>
      <c r="D684" s="15" t="s">
        <v>675</v>
      </c>
      <c r="E684" s="13">
        <v>0</v>
      </c>
      <c r="F684" s="13">
        <v>0</v>
      </c>
      <c r="G684" s="13">
        <v>0</v>
      </c>
      <c r="H684" s="13">
        <v>0</v>
      </c>
      <c r="I684" s="21">
        <f t="shared" si="32"/>
        <v>0</v>
      </c>
      <c r="J684" s="18">
        <v>30690</v>
      </c>
      <c r="K684" s="14">
        <f t="shared" si="34"/>
        <v>0</v>
      </c>
      <c r="L684" s="6" t="str">
        <f t="shared" si="33"/>
        <v>Silencioso</v>
      </c>
      <c r="M684" s="23"/>
    </row>
    <row r="685" spans="1:13" ht="15.75" x14ac:dyDescent="0.25">
      <c r="A685" s="16">
        <v>665</v>
      </c>
      <c r="B685" s="15">
        <v>315725</v>
      </c>
      <c r="C685" s="56" t="s">
        <v>20</v>
      </c>
      <c r="D685" s="15" t="s">
        <v>676</v>
      </c>
      <c r="E685" s="13">
        <v>0</v>
      </c>
      <c r="F685" s="13">
        <v>0</v>
      </c>
      <c r="G685" s="13">
        <v>0</v>
      </c>
      <c r="H685" s="13">
        <v>0</v>
      </c>
      <c r="I685" s="21">
        <f t="shared" si="32"/>
        <v>0</v>
      </c>
      <c r="J685" s="18">
        <v>8180</v>
      </c>
      <c r="K685" s="14">
        <f t="shared" si="34"/>
        <v>0</v>
      </c>
      <c r="L685" s="6" t="str">
        <f t="shared" si="33"/>
        <v>Silencioso</v>
      </c>
      <c r="M685" s="23"/>
    </row>
    <row r="686" spans="1:13" ht="15.75" x14ac:dyDescent="0.25">
      <c r="A686" s="16">
        <v>666</v>
      </c>
      <c r="B686" s="15">
        <v>315727</v>
      </c>
      <c r="C686" s="56" t="s">
        <v>57</v>
      </c>
      <c r="D686" s="15" t="s">
        <v>677</v>
      </c>
      <c r="E686" s="13">
        <v>0</v>
      </c>
      <c r="F686" s="13">
        <v>0</v>
      </c>
      <c r="G686" s="13">
        <v>0</v>
      </c>
      <c r="H686" s="13">
        <v>0</v>
      </c>
      <c r="I686" s="21">
        <f t="shared" si="32"/>
        <v>0</v>
      </c>
      <c r="J686" s="18">
        <v>3096</v>
      </c>
      <c r="K686" s="14">
        <f t="shared" si="34"/>
        <v>0</v>
      </c>
      <c r="L686" s="6" t="str">
        <f t="shared" si="33"/>
        <v>Silencioso</v>
      </c>
      <c r="M686" s="23"/>
    </row>
    <row r="687" spans="1:13" ht="15.75" x14ac:dyDescent="0.25">
      <c r="A687" s="16">
        <v>667</v>
      </c>
      <c r="B687" s="15">
        <v>315730</v>
      </c>
      <c r="C687" s="56" t="s">
        <v>41</v>
      </c>
      <c r="D687" s="15" t="s">
        <v>678</v>
      </c>
      <c r="E687" s="13">
        <v>0</v>
      </c>
      <c r="F687" s="13">
        <v>0</v>
      </c>
      <c r="G687" s="13">
        <v>0</v>
      </c>
      <c r="H687" s="13">
        <v>0</v>
      </c>
      <c r="I687" s="21">
        <f t="shared" si="32"/>
        <v>0</v>
      </c>
      <c r="J687" s="18">
        <v>4590</v>
      </c>
      <c r="K687" s="14">
        <f t="shared" si="34"/>
        <v>0</v>
      </c>
      <c r="L687" s="6" t="str">
        <f t="shared" si="33"/>
        <v>Silencioso</v>
      </c>
      <c r="M687" s="23"/>
    </row>
    <row r="688" spans="1:13" ht="15.75" x14ac:dyDescent="0.25">
      <c r="A688" s="16">
        <v>668</v>
      </c>
      <c r="B688" s="15">
        <v>315733</v>
      </c>
      <c r="C688" s="56" t="s">
        <v>94</v>
      </c>
      <c r="D688" s="15" t="s">
        <v>679</v>
      </c>
      <c r="E688" s="13">
        <v>0</v>
      </c>
      <c r="F688" s="13">
        <v>0</v>
      </c>
      <c r="G688" s="13">
        <v>0</v>
      </c>
      <c r="H688" s="13">
        <v>0</v>
      </c>
      <c r="I688" s="21">
        <f t="shared" si="32"/>
        <v>0</v>
      </c>
      <c r="J688" s="18">
        <v>8547</v>
      </c>
      <c r="K688" s="14">
        <f t="shared" si="34"/>
        <v>0</v>
      </c>
      <c r="L688" s="6" t="str">
        <f t="shared" si="33"/>
        <v>Silencioso</v>
      </c>
      <c r="M688" s="23"/>
    </row>
    <row r="689" spans="1:13" ht="15.75" x14ac:dyDescent="0.25">
      <c r="A689" s="16">
        <v>669</v>
      </c>
      <c r="B689" s="15">
        <v>315737</v>
      </c>
      <c r="C689" s="56" t="s">
        <v>102</v>
      </c>
      <c r="D689" s="15" t="s">
        <v>680</v>
      </c>
      <c r="E689" s="13">
        <v>0</v>
      </c>
      <c r="F689" s="13">
        <v>0</v>
      </c>
      <c r="G689" s="13">
        <v>0</v>
      </c>
      <c r="H689" s="13">
        <v>0</v>
      </c>
      <c r="I689" s="21">
        <f t="shared" si="32"/>
        <v>0</v>
      </c>
      <c r="J689" s="18">
        <v>4337</v>
      </c>
      <c r="K689" s="14">
        <f t="shared" si="34"/>
        <v>0</v>
      </c>
      <c r="L689" s="6" t="str">
        <f t="shared" si="33"/>
        <v>Silencioso</v>
      </c>
      <c r="M689" s="23"/>
    </row>
    <row r="690" spans="1:13" ht="15.75" x14ac:dyDescent="0.25">
      <c r="A690" s="16">
        <v>670</v>
      </c>
      <c r="B690" s="15">
        <v>315740</v>
      </c>
      <c r="C690" s="56" t="s">
        <v>17</v>
      </c>
      <c r="D690" s="15" t="s">
        <v>681</v>
      </c>
      <c r="E690" s="13">
        <v>0</v>
      </c>
      <c r="F690" s="13">
        <v>0</v>
      </c>
      <c r="G690" s="13">
        <v>0</v>
      </c>
      <c r="H690" s="13">
        <v>0</v>
      </c>
      <c r="I690" s="21">
        <f t="shared" si="32"/>
        <v>0</v>
      </c>
      <c r="J690" s="18">
        <v>4960</v>
      </c>
      <c r="K690" s="14">
        <f t="shared" si="34"/>
        <v>0</v>
      </c>
      <c r="L690" s="6" t="str">
        <f t="shared" si="33"/>
        <v>Silencioso</v>
      </c>
      <c r="M690" s="23"/>
    </row>
    <row r="691" spans="1:13" ht="15.75" x14ac:dyDescent="0.25">
      <c r="A691" s="16">
        <v>671</v>
      </c>
      <c r="B691" s="15">
        <v>315750</v>
      </c>
      <c r="C691" s="56" t="s">
        <v>22</v>
      </c>
      <c r="D691" s="15" t="s">
        <v>682</v>
      </c>
      <c r="E691" s="13">
        <v>0</v>
      </c>
      <c r="F691" s="13">
        <v>0</v>
      </c>
      <c r="G691" s="13">
        <v>0</v>
      </c>
      <c r="H691" s="13">
        <v>0</v>
      </c>
      <c r="I691" s="21">
        <f t="shared" si="32"/>
        <v>0</v>
      </c>
      <c r="J691" s="18">
        <v>4587</v>
      </c>
      <c r="K691" s="14">
        <f t="shared" si="34"/>
        <v>0</v>
      </c>
      <c r="L691" s="6" t="str">
        <f t="shared" si="33"/>
        <v>Silencioso</v>
      </c>
      <c r="M691" s="23"/>
    </row>
    <row r="692" spans="1:13" ht="15.75" x14ac:dyDescent="0.25">
      <c r="A692" s="16">
        <v>672</v>
      </c>
      <c r="B692" s="15">
        <v>315760</v>
      </c>
      <c r="C692" s="56" t="s">
        <v>135</v>
      </c>
      <c r="D692" s="15" t="s">
        <v>683</v>
      </c>
      <c r="E692" s="13">
        <v>0</v>
      </c>
      <c r="F692" s="13">
        <v>0</v>
      </c>
      <c r="G692" s="13">
        <v>0</v>
      </c>
      <c r="H692" s="13">
        <v>0</v>
      </c>
      <c r="I692" s="21">
        <f t="shared" si="32"/>
        <v>0</v>
      </c>
      <c r="J692" s="18">
        <v>3985</v>
      </c>
      <c r="K692" s="14">
        <f t="shared" si="34"/>
        <v>0</v>
      </c>
      <c r="L692" s="6" t="str">
        <f t="shared" si="33"/>
        <v>Silencioso</v>
      </c>
      <c r="M692" s="23"/>
    </row>
    <row r="693" spans="1:13" ht="15.75" x14ac:dyDescent="0.25">
      <c r="A693" s="16">
        <v>673</v>
      </c>
      <c r="B693" s="15">
        <v>315765</v>
      </c>
      <c r="C693" s="56" t="s">
        <v>28</v>
      </c>
      <c r="D693" s="15" t="s">
        <v>684</v>
      </c>
      <c r="E693" s="13">
        <v>0</v>
      </c>
      <c r="F693" s="13">
        <v>0</v>
      </c>
      <c r="G693" s="13">
        <v>0</v>
      </c>
      <c r="H693" s="13">
        <v>0</v>
      </c>
      <c r="I693" s="21">
        <f t="shared" si="32"/>
        <v>0</v>
      </c>
      <c r="J693" s="18">
        <v>6410</v>
      </c>
      <c r="K693" s="14">
        <f t="shared" si="34"/>
        <v>0</v>
      </c>
      <c r="L693" s="6" t="str">
        <f t="shared" si="33"/>
        <v>Silencioso</v>
      </c>
      <c r="M693" s="23"/>
    </row>
    <row r="694" spans="1:13" ht="15.75" x14ac:dyDescent="0.25">
      <c r="A694" s="16">
        <v>674</v>
      </c>
      <c r="B694" s="15">
        <v>315770</v>
      </c>
      <c r="C694" s="56" t="s">
        <v>24</v>
      </c>
      <c r="D694" s="15" t="s">
        <v>685</v>
      </c>
      <c r="E694" s="13">
        <v>0</v>
      </c>
      <c r="F694" s="13">
        <v>0</v>
      </c>
      <c r="G694" s="13">
        <v>0</v>
      </c>
      <c r="H694" s="13">
        <v>0</v>
      </c>
      <c r="I694" s="21">
        <f t="shared" si="32"/>
        <v>0</v>
      </c>
      <c r="J694" s="18">
        <v>13380</v>
      </c>
      <c r="K694" s="14">
        <f t="shared" si="34"/>
        <v>0</v>
      </c>
      <c r="L694" s="6" t="str">
        <f t="shared" si="33"/>
        <v>Silencioso</v>
      </c>
      <c r="M694" s="23"/>
    </row>
    <row r="695" spans="1:13" ht="15.75" x14ac:dyDescent="0.25">
      <c r="A695" s="16">
        <v>676</v>
      </c>
      <c r="B695" s="15">
        <v>315790</v>
      </c>
      <c r="C695" s="56" t="s">
        <v>14</v>
      </c>
      <c r="D695" s="15" t="s">
        <v>687</v>
      </c>
      <c r="E695" s="13">
        <v>0</v>
      </c>
      <c r="F695" s="13">
        <v>0</v>
      </c>
      <c r="G695" s="13">
        <v>0</v>
      </c>
      <c r="H695" s="13">
        <v>0</v>
      </c>
      <c r="I695" s="21">
        <f t="shared" si="32"/>
        <v>0</v>
      </c>
      <c r="J695" s="18">
        <v>16173</v>
      </c>
      <c r="K695" s="14">
        <f t="shared" si="34"/>
        <v>0</v>
      </c>
      <c r="L695" s="6" t="str">
        <f t="shared" si="33"/>
        <v>Silencioso</v>
      </c>
      <c r="M695" s="23"/>
    </row>
    <row r="696" spans="1:13" ht="15.75" x14ac:dyDescent="0.25">
      <c r="A696" s="16">
        <v>677</v>
      </c>
      <c r="B696" s="15">
        <v>315800</v>
      </c>
      <c r="C696" s="56" t="s">
        <v>90</v>
      </c>
      <c r="D696" s="15" t="s">
        <v>688</v>
      </c>
      <c r="E696" s="13">
        <v>0</v>
      </c>
      <c r="F696" s="13">
        <v>0</v>
      </c>
      <c r="G696" s="13">
        <v>0</v>
      </c>
      <c r="H696" s="13">
        <v>0</v>
      </c>
      <c r="I696" s="21">
        <f t="shared" si="32"/>
        <v>0</v>
      </c>
      <c r="J696" s="18">
        <v>11007</v>
      </c>
      <c r="K696" s="14">
        <f t="shared" si="34"/>
        <v>0</v>
      </c>
      <c r="L696" s="6" t="str">
        <f t="shared" si="33"/>
        <v>Silencioso</v>
      </c>
      <c r="M696" s="23"/>
    </row>
    <row r="697" spans="1:13" ht="15.75" x14ac:dyDescent="0.25">
      <c r="A697" s="16">
        <v>678</v>
      </c>
      <c r="B697" s="15">
        <v>315810</v>
      </c>
      <c r="C697" s="56" t="s">
        <v>30</v>
      </c>
      <c r="D697" s="15" t="s">
        <v>689</v>
      </c>
      <c r="E697" s="13">
        <v>0</v>
      </c>
      <c r="F697" s="13">
        <v>0</v>
      </c>
      <c r="G697" s="13">
        <v>0</v>
      </c>
      <c r="H697" s="13">
        <v>0</v>
      </c>
      <c r="I697" s="21">
        <f t="shared" si="32"/>
        <v>0</v>
      </c>
      <c r="J697" s="18">
        <v>5381</v>
      </c>
      <c r="K697" s="14">
        <f t="shared" si="34"/>
        <v>0</v>
      </c>
      <c r="L697" s="6" t="str">
        <f t="shared" si="33"/>
        <v>Silencioso</v>
      </c>
      <c r="M697" s="23"/>
    </row>
    <row r="698" spans="1:13" ht="15.75" x14ac:dyDescent="0.25">
      <c r="A698" s="16">
        <v>679</v>
      </c>
      <c r="B698" s="15">
        <v>315820</v>
      </c>
      <c r="C698" s="56" t="s">
        <v>22</v>
      </c>
      <c r="D698" s="15" t="s">
        <v>690</v>
      </c>
      <c r="E698" s="13">
        <v>0</v>
      </c>
      <c r="F698" s="13">
        <v>0</v>
      </c>
      <c r="G698" s="13">
        <v>0</v>
      </c>
      <c r="H698" s="13">
        <v>0</v>
      </c>
      <c r="I698" s="21">
        <f t="shared" si="32"/>
        <v>0</v>
      </c>
      <c r="J698" s="18">
        <v>14896</v>
      </c>
      <c r="K698" s="14">
        <f t="shared" si="34"/>
        <v>0</v>
      </c>
      <c r="L698" s="6" t="str">
        <f t="shared" si="33"/>
        <v>Silencioso</v>
      </c>
      <c r="M698" s="23"/>
    </row>
    <row r="699" spans="1:13" ht="15.75" x14ac:dyDescent="0.25">
      <c r="A699" s="16">
        <v>680</v>
      </c>
      <c r="B699" s="15">
        <v>315920</v>
      </c>
      <c r="C699" s="56" t="s">
        <v>36</v>
      </c>
      <c r="D699" s="15" t="s">
        <v>691</v>
      </c>
      <c r="E699" s="13">
        <v>0</v>
      </c>
      <c r="F699" s="13">
        <v>0</v>
      </c>
      <c r="G699" s="13">
        <v>0</v>
      </c>
      <c r="H699" s="13">
        <v>0</v>
      </c>
      <c r="I699" s="21">
        <f t="shared" si="32"/>
        <v>0</v>
      </c>
      <c r="J699" s="18">
        <v>9198</v>
      </c>
      <c r="K699" s="14">
        <f t="shared" si="34"/>
        <v>0</v>
      </c>
      <c r="L699" s="6" t="str">
        <f t="shared" si="33"/>
        <v>Silencioso</v>
      </c>
      <c r="M699" s="23"/>
    </row>
    <row r="700" spans="1:13" ht="15.75" x14ac:dyDescent="0.25">
      <c r="A700" s="16">
        <v>681</v>
      </c>
      <c r="B700" s="15">
        <v>315930</v>
      </c>
      <c r="C700" s="56" t="s">
        <v>57</v>
      </c>
      <c r="D700" s="15" t="s">
        <v>692</v>
      </c>
      <c r="E700" s="13">
        <v>0</v>
      </c>
      <c r="F700" s="13">
        <v>0</v>
      </c>
      <c r="G700" s="13">
        <v>0</v>
      </c>
      <c r="H700" s="13">
        <v>0</v>
      </c>
      <c r="I700" s="21">
        <f t="shared" si="32"/>
        <v>0</v>
      </c>
      <c r="J700" s="18">
        <v>5043</v>
      </c>
      <c r="K700" s="14">
        <f t="shared" si="34"/>
        <v>0</v>
      </c>
      <c r="L700" s="6" t="str">
        <f t="shared" si="33"/>
        <v>Silencioso</v>
      </c>
      <c r="M700" s="23"/>
    </row>
    <row r="701" spans="1:13" ht="15.75" x14ac:dyDescent="0.25">
      <c r="A701" s="16">
        <v>682</v>
      </c>
      <c r="B701" s="15">
        <v>315935</v>
      </c>
      <c r="C701" s="56" t="s">
        <v>20</v>
      </c>
      <c r="D701" s="15" t="s">
        <v>693</v>
      </c>
      <c r="E701" s="13">
        <v>0</v>
      </c>
      <c r="F701" s="13">
        <v>0</v>
      </c>
      <c r="G701" s="13">
        <v>0</v>
      </c>
      <c r="H701" s="13">
        <v>0</v>
      </c>
      <c r="I701" s="21">
        <f t="shared" si="32"/>
        <v>0</v>
      </c>
      <c r="J701" s="18">
        <v>7149</v>
      </c>
      <c r="K701" s="14">
        <f t="shared" si="34"/>
        <v>0</v>
      </c>
      <c r="L701" s="6" t="str">
        <f t="shared" si="33"/>
        <v>Silencioso</v>
      </c>
      <c r="M701" s="23"/>
    </row>
    <row r="702" spans="1:13" ht="15.75" x14ac:dyDescent="0.25">
      <c r="A702" s="16">
        <v>683</v>
      </c>
      <c r="B702" s="15">
        <v>315940</v>
      </c>
      <c r="C702" s="56" t="s">
        <v>41</v>
      </c>
      <c r="D702" s="15" t="s">
        <v>864</v>
      </c>
      <c r="E702" s="13">
        <v>0</v>
      </c>
      <c r="F702" s="13">
        <v>0</v>
      </c>
      <c r="G702" s="13">
        <v>0</v>
      </c>
      <c r="H702" s="13">
        <v>0</v>
      </c>
      <c r="I702" s="21">
        <f t="shared" si="32"/>
        <v>0</v>
      </c>
      <c r="J702" s="18">
        <v>3566</v>
      </c>
      <c r="K702" s="14">
        <f t="shared" si="34"/>
        <v>0</v>
      </c>
      <c r="L702" s="6" t="str">
        <f t="shared" si="33"/>
        <v>Silencioso</v>
      </c>
      <c r="M702" s="23"/>
    </row>
    <row r="703" spans="1:13" ht="15.75" x14ac:dyDescent="0.25">
      <c r="A703" s="16">
        <v>684</v>
      </c>
      <c r="B703" s="15">
        <v>315950</v>
      </c>
      <c r="C703" s="56" t="s">
        <v>22</v>
      </c>
      <c r="D703" s="15" t="s">
        <v>694</v>
      </c>
      <c r="E703" s="13">
        <v>0</v>
      </c>
      <c r="F703" s="13">
        <v>0</v>
      </c>
      <c r="G703" s="13">
        <v>0</v>
      </c>
      <c r="H703" s="13">
        <v>0</v>
      </c>
      <c r="I703" s="21">
        <f t="shared" si="32"/>
        <v>0</v>
      </c>
      <c r="J703" s="18">
        <v>5699</v>
      </c>
      <c r="K703" s="14">
        <f t="shared" si="34"/>
        <v>0</v>
      </c>
      <c r="L703" s="6" t="str">
        <f t="shared" si="33"/>
        <v>Silencioso</v>
      </c>
      <c r="M703" s="23"/>
    </row>
    <row r="704" spans="1:13" ht="15.75" x14ac:dyDescent="0.25">
      <c r="A704" s="16">
        <v>685</v>
      </c>
      <c r="B704" s="15">
        <v>315960</v>
      </c>
      <c r="C704" s="56" t="s">
        <v>36</v>
      </c>
      <c r="D704" s="15" t="s">
        <v>695</v>
      </c>
      <c r="E704" s="13">
        <v>0</v>
      </c>
      <c r="F704" s="13">
        <v>0</v>
      </c>
      <c r="G704" s="13">
        <v>0</v>
      </c>
      <c r="H704" s="13">
        <v>0</v>
      </c>
      <c r="I704" s="21">
        <f t="shared" si="32"/>
        <v>0</v>
      </c>
      <c r="J704" s="18">
        <v>42324</v>
      </c>
      <c r="K704" s="14">
        <f t="shared" si="34"/>
        <v>0</v>
      </c>
      <c r="L704" s="6" t="str">
        <f t="shared" si="33"/>
        <v>Silencioso</v>
      </c>
      <c r="M704" s="23"/>
    </row>
    <row r="705" spans="1:13" ht="15.75" x14ac:dyDescent="0.25">
      <c r="A705" s="16">
        <v>686</v>
      </c>
      <c r="B705" s="15">
        <v>315970</v>
      </c>
      <c r="C705" s="56" t="s">
        <v>71</v>
      </c>
      <c r="D705" s="15" t="s">
        <v>696</v>
      </c>
      <c r="E705" s="13">
        <v>0</v>
      </c>
      <c r="F705" s="13">
        <v>0</v>
      </c>
      <c r="G705" s="13">
        <v>0</v>
      </c>
      <c r="H705" s="13">
        <v>0</v>
      </c>
      <c r="I705" s="21">
        <f t="shared" si="32"/>
        <v>0</v>
      </c>
      <c r="J705" s="18">
        <v>3386</v>
      </c>
      <c r="K705" s="14">
        <f t="shared" si="34"/>
        <v>0</v>
      </c>
      <c r="L705" s="6" t="str">
        <f t="shared" si="33"/>
        <v>Silencioso</v>
      </c>
      <c r="M705" s="23"/>
    </row>
    <row r="706" spans="1:13" ht="15.75" x14ac:dyDescent="0.25">
      <c r="A706" s="16">
        <v>687</v>
      </c>
      <c r="B706" s="15">
        <v>315980</v>
      </c>
      <c r="C706" s="56" t="s">
        <v>142</v>
      </c>
      <c r="D706" s="15" t="s">
        <v>697</v>
      </c>
      <c r="E706" s="13">
        <v>0</v>
      </c>
      <c r="F706" s="13">
        <v>0</v>
      </c>
      <c r="G706" s="13">
        <v>0</v>
      </c>
      <c r="H706" s="13">
        <v>0</v>
      </c>
      <c r="I706" s="21">
        <f t="shared" si="32"/>
        <v>0</v>
      </c>
      <c r="J706" s="18">
        <v>19646</v>
      </c>
      <c r="K706" s="14">
        <f t="shared" si="34"/>
        <v>0</v>
      </c>
      <c r="L706" s="6" t="str">
        <f t="shared" si="33"/>
        <v>Silencioso</v>
      </c>
      <c r="M706" s="23"/>
    </row>
    <row r="707" spans="1:13" ht="15.75" x14ac:dyDescent="0.25">
      <c r="A707" s="16">
        <v>688</v>
      </c>
      <c r="B707" s="15">
        <v>315830</v>
      </c>
      <c r="C707" s="56" t="s">
        <v>33</v>
      </c>
      <c r="D707" s="15" t="s">
        <v>698</v>
      </c>
      <c r="E707" s="13">
        <v>0</v>
      </c>
      <c r="F707" s="13">
        <v>0</v>
      </c>
      <c r="G707" s="13">
        <v>0</v>
      </c>
      <c r="H707" s="13">
        <v>0</v>
      </c>
      <c r="I707" s="21">
        <f t="shared" si="32"/>
        <v>0</v>
      </c>
      <c r="J707" s="18">
        <v>7322</v>
      </c>
      <c r="K707" s="14">
        <f t="shared" si="34"/>
        <v>0</v>
      </c>
      <c r="L707" s="6" t="str">
        <f t="shared" si="33"/>
        <v>Silencioso</v>
      </c>
      <c r="M707" s="23"/>
    </row>
    <row r="708" spans="1:13" ht="15.75" x14ac:dyDescent="0.25">
      <c r="A708" s="16">
        <v>689</v>
      </c>
      <c r="B708" s="15">
        <v>315840</v>
      </c>
      <c r="C708" s="56" t="s">
        <v>38</v>
      </c>
      <c r="D708" s="15" t="s">
        <v>699</v>
      </c>
      <c r="E708" s="13">
        <v>0</v>
      </c>
      <c r="F708" s="13">
        <v>0</v>
      </c>
      <c r="G708" s="13">
        <v>0</v>
      </c>
      <c r="H708" s="13">
        <v>0</v>
      </c>
      <c r="I708" s="21">
        <f t="shared" si="32"/>
        <v>0</v>
      </c>
      <c r="J708" s="18">
        <v>3876</v>
      </c>
      <c r="K708" s="14">
        <f t="shared" si="34"/>
        <v>0</v>
      </c>
      <c r="L708" s="6" t="str">
        <f t="shared" si="33"/>
        <v>Silencioso</v>
      </c>
      <c r="M708" s="23"/>
    </row>
    <row r="709" spans="1:13" ht="15.75" x14ac:dyDescent="0.25">
      <c r="A709" s="16">
        <v>690</v>
      </c>
      <c r="B709" s="15">
        <v>315850</v>
      </c>
      <c r="C709" s="56" t="s">
        <v>11</v>
      </c>
      <c r="D709" s="15" t="s">
        <v>700</v>
      </c>
      <c r="E709" s="13">
        <v>0</v>
      </c>
      <c r="F709" s="13">
        <v>0</v>
      </c>
      <c r="G709" s="13">
        <v>0</v>
      </c>
      <c r="H709" s="13">
        <v>0</v>
      </c>
      <c r="I709" s="21">
        <f t="shared" ref="I709:I772" si="35">E709+F709+G709+H709</f>
        <v>0</v>
      </c>
      <c r="J709" s="18">
        <v>7965</v>
      </c>
      <c r="K709" s="14">
        <f t="shared" si="34"/>
        <v>0</v>
      </c>
      <c r="L709" s="6" t="str">
        <f t="shared" ref="L709:L772" si="36">IF(K709=0,"Silencioso",IF(AND(K709&gt;0,K709&lt;100),"Baixa",IF(AND(K709&gt;=100,K709&lt;300),"Média",IF(K709&gt;=300,"Alta","Avaliar"))))</f>
        <v>Silencioso</v>
      </c>
      <c r="M709" s="23"/>
    </row>
    <row r="710" spans="1:13" ht="15.75" x14ac:dyDescent="0.25">
      <c r="A710" s="16">
        <v>692</v>
      </c>
      <c r="B710" s="15">
        <v>315870</v>
      </c>
      <c r="C710" s="56" t="s">
        <v>41</v>
      </c>
      <c r="D710" s="15" t="s">
        <v>702</v>
      </c>
      <c r="E710" s="13">
        <v>0</v>
      </c>
      <c r="F710" s="13">
        <v>0</v>
      </c>
      <c r="G710" s="13">
        <v>0</v>
      </c>
      <c r="H710" s="13">
        <v>0</v>
      </c>
      <c r="I710" s="21">
        <f t="shared" si="35"/>
        <v>0</v>
      </c>
      <c r="J710" s="18">
        <v>2436</v>
      </c>
      <c r="K710" s="14">
        <f t="shared" si="34"/>
        <v>0</v>
      </c>
      <c r="L710" s="6" t="str">
        <f t="shared" si="36"/>
        <v>Silencioso</v>
      </c>
      <c r="M710" s="23"/>
    </row>
    <row r="711" spans="1:13" ht="15.75" x14ac:dyDescent="0.25">
      <c r="A711" s="16">
        <v>693</v>
      </c>
      <c r="B711" s="15">
        <v>315880</v>
      </c>
      <c r="C711" s="56" t="s">
        <v>26</v>
      </c>
      <c r="D711" s="15" t="s">
        <v>703</v>
      </c>
      <c r="E711" s="13">
        <v>0</v>
      </c>
      <c r="F711" s="13">
        <v>0</v>
      </c>
      <c r="G711" s="13">
        <v>0</v>
      </c>
      <c r="H711" s="13">
        <v>0</v>
      </c>
      <c r="I711" s="21">
        <f t="shared" si="35"/>
        <v>0</v>
      </c>
      <c r="J711" s="18">
        <v>4861</v>
      </c>
      <c r="K711" s="14">
        <f t="shared" si="34"/>
        <v>0</v>
      </c>
      <c r="L711" s="6" t="str">
        <f t="shared" si="36"/>
        <v>Silencioso</v>
      </c>
      <c r="M711" s="23"/>
    </row>
    <row r="712" spans="1:13" ht="15.75" x14ac:dyDescent="0.25">
      <c r="A712" s="16">
        <v>694</v>
      </c>
      <c r="B712" s="15">
        <v>315890</v>
      </c>
      <c r="C712" s="56" t="s">
        <v>14</v>
      </c>
      <c r="D712" s="15" t="s">
        <v>704</v>
      </c>
      <c r="E712" s="13">
        <v>0</v>
      </c>
      <c r="F712" s="13">
        <v>0</v>
      </c>
      <c r="G712" s="13">
        <v>0</v>
      </c>
      <c r="H712" s="13">
        <v>0</v>
      </c>
      <c r="I712" s="21">
        <f t="shared" si="35"/>
        <v>0</v>
      </c>
      <c r="J712" s="18">
        <v>8853</v>
      </c>
      <c r="K712" s="14">
        <f t="shared" si="34"/>
        <v>0</v>
      </c>
      <c r="L712" s="6" t="str">
        <f t="shared" si="36"/>
        <v>Silencioso</v>
      </c>
      <c r="M712" s="23"/>
    </row>
    <row r="713" spans="1:13" ht="15.75" x14ac:dyDescent="0.25">
      <c r="A713" s="16">
        <v>696</v>
      </c>
      <c r="B713" s="15">
        <v>315900</v>
      </c>
      <c r="C713" s="56" t="s">
        <v>98</v>
      </c>
      <c r="D713" s="15" t="s">
        <v>706</v>
      </c>
      <c r="E713" s="13">
        <v>0</v>
      </c>
      <c r="F713" s="13">
        <v>0</v>
      </c>
      <c r="G713" s="13">
        <v>0</v>
      </c>
      <c r="H713" s="13">
        <v>0</v>
      </c>
      <c r="I713" s="21">
        <f t="shared" si="35"/>
        <v>0</v>
      </c>
      <c r="J713" s="18">
        <v>4301</v>
      </c>
      <c r="K713" s="14">
        <f t="shared" si="34"/>
        <v>0</v>
      </c>
      <c r="L713" s="6" t="str">
        <f t="shared" si="36"/>
        <v>Silencioso</v>
      </c>
      <c r="M713" s="23"/>
    </row>
    <row r="714" spans="1:13" ht="15.75" x14ac:dyDescent="0.25">
      <c r="A714" s="16">
        <v>697</v>
      </c>
      <c r="B714" s="15">
        <v>315910</v>
      </c>
      <c r="C714" s="56" t="s">
        <v>41</v>
      </c>
      <c r="D714" s="15" t="s">
        <v>707</v>
      </c>
      <c r="E714" s="13">
        <v>0</v>
      </c>
      <c r="F714" s="13">
        <v>0</v>
      </c>
      <c r="G714" s="13">
        <v>0</v>
      </c>
      <c r="H714" s="13">
        <v>0</v>
      </c>
      <c r="I714" s="21">
        <f t="shared" si="35"/>
        <v>0</v>
      </c>
      <c r="J714" s="18">
        <v>3887</v>
      </c>
      <c r="K714" s="14">
        <f t="shared" si="34"/>
        <v>0</v>
      </c>
      <c r="L714" s="6" t="str">
        <f t="shared" si="36"/>
        <v>Silencioso</v>
      </c>
      <c r="M714" s="23"/>
    </row>
    <row r="715" spans="1:13" ht="15.75" x14ac:dyDescent="0.25">
      <c r="A715" s="16">
        <v>698</v>
      </c>
      <c r="B715" s="15">
        <v>315990</v>
      </c>
      <c r="C715" s="56" t="s">
        <v>26</v>
      </c>
      <c r="D715" s="15" t="s">
        <v>708</v>
      </c>
      <c r="E715" s="13">
        <v>0</v>
      </c>
      <c r="F715" s="13">
        <v>0</v>
      </c>
      <c r="G715" s="13">
        <v>0</v>
      </c>
      <c r="H715" s="13">
        <v>0</v>
      </c>
      <c r="I715" s="21">
        <f t="shared" si="35"/>
        <v>0</v>
      </c>
      <c r="J715" s="18">
        <v>18553</v>
      </c>
      <c r="K715" s="14">
        <f t="shared" si="34"/>
        <v>0</v>
      </c>
      <c r="L715" s="6" t="str">
        <f t="shared" si="36"/>
        <v>Silencioso</v>
      </c>
      <c r="M715" s="23"/>
    </row>
    <row r="716" spans="1:13" ht="15.75" x14ac:dyDescent="0.25">
      <c r="A716" s="16">
        <v>699</v>
      </c>
      <c r="B716" s="15">
        <v>316000</v>
      </c>
      <c r="C716" s="56" t="s">
        <v>38</v>
      </c>
      <c r="D716" s="15" t="s">
        <v>709</v>
      </c>
      <c r="E716" s="13">
        <v>0</v>
      </c>
      <c r="F716" s="13">
        <v>0</v>
      </c>
      <c r="G716" s="13">
        <v>0</v>
      </c>
      <c r="H716" s="13">
        <v>0</v>
      </c>
      <c r="I716" s="21">
        <f t="shared" si="35"/>
        <v>0</v>
      </c>
      <c r="J716" s="18">
        <v>3668</v>
      </c>
      <c r="K716" s="14">
        <f t="shared" si="34"/>
        <v>0</v>
      </c>
      <c r="L716" s="6" t="str">
        <f t="shared" si="36"/>
        <v>Silencioso</v>
      </c>
      <c r="M716" s="23"/>
    </row>
    <row r="717" spans="1:13" ht="15.75" x14ac:dyDescent="0.25">
      <c r="A717" s="16">
        <v>700</v>
      </c>
      <c r="B717" s="15">
        <v>316010</v>
      </c>
      <c r="C717" s="56" t="s">
        <v>17</v>
      </c>
      <c r="D717" s="15" t="s">
        <v>710</v>
      </c>
      <c r="E717" s="13">
        <v>0</v>
      </c>
      <c r="F717" s="13">
        <v>0</v>
      </c>
      <c r="G717" s="13">
        <v>0</v>
      </c>
      <c r="H717" s="13">
        <v>0</v>
      </c>
      <c r="I717" s="21">
        <f t="shared" si="35"/>
        <v>0</v>
      </c>
      <c r="J717" s="18">
        <v>4071</v>
      </c>
      <c r="K717" s="14">
        <f t="shared" si="34"/>
        <v>0</v>
      </c>
      <c r="L717" s="6" t="str">
        <f t="shared" si="36"/>
        <v>Silencioso</v>
      </c>
      <c r="M717" s="23"/>
    </row>
    <row r="718" spans="1:13" ht="15.75" x14ac:dyDescent="0.25">
      <c r="A718" s="16">
        <v>701</v>
      </c>
      <c r="B718" s="15">
        <v>316020</v>
      </c>
      <c r="C718" s="56" t="s">
        <v>53</v>
      </c>
      <c r="D718" s="15" t="s">
        <v>711</v>
      </c>
      <c r="E718" s="13">
        <v>0</v>
      </c>
      <c r="F718" s="13">
        <v>0</v>
      </c>
      <c r="G718" s="13">
        <v>0</v>
      </c>
      <c r="H718" s="13">
        <v>0</v>
      </c>
      <c r="I718" s="21">
        <f t="shared" si="35"/>
        <v>0</v>
      </c>
      <c r="J718" s="18">
        <v>4040</v>
      </c>
      <c r="K718" s="14">
        <f t="shared" si="34"/>
        <v>0</v>
      </c>
      <c r="L718" s="6" t="str">
        <f t="shared" si="36"/>
        <v>Silencioso</v>
      </c>
      <c r="M718" s="23"/>
    </row>
    <row r="719" spans="1:13" ht="15.75" x14ac:dyDescent="0.25">
      <c r="A719" s="16">
        <v>702</v>
      </c>
      <c r="B719" s="15">
        <v>316030</v>
      </c>
      <c r="C719" s="56" t="s">
        <v>30</v>
      </c>
      <c r="D719" s="15" t="s">
        <v>712</v>
      </c>
      <c r="E719" s="13">
        <v>0</v>
      </c>
      <c r="F719" s="13">
        <v>0</v>
      </c>
      <c r="G719" s="13">
        <v>0</v>
      </c>
      <c r="H719" s="13">
        <v>0</v>
      </c>
      <c r="I719" s="21">
        <f t="shared" si="35"/>
        <v>0</v>
      </c>
      <c r="J719" s="18">
        <v>11977</v>
      </c>
      <c r="K719" s="14">
        <f t="shared" si="34"/>
        <v>0</v>
      </c>
      <c r="L719" s="6" t="str">
        <f t="shared" si="36"/>
        <v>Silencioso</v>
      </c>
      <c r="M719" s="23"/>
    </row>
    <row r="720" spans="1:13" ht="15.75" x14ac:dyDescent="0.25">
      <c r="A720" s="16">
        <v>703</v>
      </c>
      <c r="B720" s="15">
        <v>316040</v>
      </c>
      <c r="C720" s="56" t="s">
        <v>26</v>
      </c>
      <c r="D720" s="15" t="s">
        <v>713</v>
      </c>
      <c r="E720" s="13">
        <v>0</v>
      </c>
      <c r="F720" s="13">
        <v>0</v>
      </c>
      <c r="G720" s="13">
        <v>0</v>
      </c>
      <c r="H720" s="13">
        <v>0</v>
      </c>
      <c r="I720" s="21">
        <f t="shared" si="35"/>
        <v>0</v>
      </c>
      <c r="J720" s="18">
        <v>28115</v>
      </c>
      <c r="K720" s="14">
        <f t="shared" si="34"/>
        <v>0</v>
      </c>
      <c r="L720" s="6" t="str">
        <f t="shared" si="36"/>
        <v>Silencioso</v>
      </c>
      <c r="M720" s="23"/>
    </row>
    <row r="721" spans="1:13" ht="15.75" x14ac:dyDescent="0.25">
      <c r="A721" s="16">
        <v>704</v>
      </c>
      <c r="B721" s="15">
        <v>316045</v>
      </c>
      <c r="C721" s="56" t="s">
        <v>102</v>
      </c>
      <c r="D721" s="15" t="s">
        <v>714</v>
      </c>
      <c r="E721" s="13">
        <v>0</v>
      </c>
      <c r="F721" s="13">
        <v>0</v>
      </c>
      <c r="G721" s="13">
        <v>0</v>
      </c>
      <c r="H721" s="13">
        <v>0</v>
      </c>
      <c r="I721" s="21">
        <f t="shared" si="35"/>
        <v>0</v>
      </c>
      <c r="J721" s="18">
        <v>7339</v>
      </c>
      <c r="K721" s="14">
        <f t="shared" si="34"/>
        <v>0</v>
      </c>
      <c r="L721" s="6" t="str">
        <f t="shared" si="36"/>
        <v>Silencioso</v>
      </c>
      <c r="M721" s="23"/>
    </row>
    <row r="722" spans="1:13" ht="15.75" x14ac:dyDescent="0.25">
      <c r="A722" s="16">
        <v>705</v>
      </c>
      <c r="B722" s="15">
        <v>316050</v>
      </c>
      <c r="C722" s="56" t="s">
        <v>90</v>
      </c>
      <c r="D722" s="15" t="s">
        <v>715</v>
      </c>
      <c r="E722" s="13">
        <v>0</v>
      </c>
      <c r="F722" s="13">
        <v>0</v>
      </c>
      <c r="G722" s="13">
        <v>0</v>
      </c>
      <c r="H722" s="13">
        <v>0</v>
      </c>
      <c r="I722" s="21">
        <f t="shared" si="35"/>
        <v>0</v>
      </c>
      <c r="J722" s="18">
        <v>1813</v>
      </c>
      <c r="K722" s="14">
        <f t="shared" si="34"/>
        <v>0</v>
      </c>
      <c r="L722" s="6" t="str">
        <f t="shared" si="36"/>
        <v>Silencioso</v>
      </c>
      <c r="M722" s="23"/>
    </row>
    <row r="723" spans="1:13" ht="15.75" x14ac:dyDescent="0.25">
      <c r="A723" s="16">
        <v>706</v>
      </c>
      <c r="B723" s="15">
        <v>316060</v>
      </c>
      <c r="C723" s="56" t="s">
        <v>11</v>
      </c>
      <c r="D723" s="15" t="s">
        <v>716</v>
      </c>
      <c r="E723" s="13">
        <v>0</v>
      </c>
      <c r="F723" s="13">
        <v>0</v>
      </c>
      <c r="G723" s="13">
        <v>0</v>
      </c>
      <c r="H723" s="13">
        <v>0</v>
      </c>
      <c r="I723" s="21">
        <f t="shared" si="35"/>
        <v>0</v>
      </c>
      <c r="J723" s="18">
        <v>3218</v>
      </c>
      <c r="K723" s="14">
        <f t="shared" si="34"/>
        <v>0</v>
      </c>
      <c r="L723" s="6" t="str">
        <f t="shared" si="36"/>
        <v>Silencioso</v>
      </c>
      <c r="M723" s="23"/>
    </row>
    <row r="724" spans="1:13" ht="15.75" x14ac:dyDescent="0.25">
      <c r="A724" s="16">
        <v>707</v>
      </c>
      <c r="B724" s="15">
        <v>316070</v>
      </c>
      <c r="C724" s="56" t="s">
        <v>57</v>
      </c>
      <c r="D724" s="15" t="s">
        <v>717</v>
      </c>
      <c r="E724" s="13">
        <v>0</v>
      </c>
      <c r="F724" s="13">
        <v>0</v>
      </c>
      <c r="G724" s="13">
        <v>0</v>
      </c>
      <c r="H724" s="13">
        <v>0</v>
      </c>
      <c r="I724" s="21">
        <f t="shared" si="35"/>
        <v>0</v>
      </c>
      <c r="J724" s="18">
        <v>47561</v>
      </c>
      <c r="K724" s="14">
        <f t="shared" si="34"/>
        <v>0</v>
      </c>
      <c r="L724" s="6" t="str">
        <f t="shared" si="36"/>
        <v>Silencioso</v>
      </c>
      <c r="M724" s="23"/>
    </row>
    <row r="725" spans="1:13" ht="15.75" x14ac:dyDescent="0.25">
      <c r="A725" s="16">
        <v>708</v>
      </c>
      <c r="B725" s="15">
        <v>316080</v>
      </c>
      <c r="C725" s="56" t="s">
        <v>33</v>
      </c>
      <c r="D725" s="15" t="s">
        <v>718</v>
      </c>
      <c r="E725" s="13">
        <v>0</v>
      </c>
      <c r="F725" s="13">
        <v>0</v>
      </c>
      <c r="G725" s="13">
        <v>0</v>
      </c>
      <c r="H725" s="13">
        <v>0</v>
      </c>
      <c r="I725" s="21">
        <f t="shared" si="35"/>
        <v>0</v>
      </c>
      <c r="J725" s="18">
        <v>5159</v>
      </c>
      <c r="K725" s="14">
        <f t="shared" si="34"/>
        <v>0</v>
      </c>
      <c r="L725" s="6" t="str">
        <f t="shared" si="36"/>
        <v>Silencioso</v>
      </c>
      <c r="M725" s="23"/>
    </row>
    <row r="726" spans="1:13" ht="15.75" x14ac:dyDescent="0.25">
      <c r="A726" s="16">
        <v>709</v>
      </c>
      <c r="B726" s="15">
        <v>316090</v>
      </c>
      <c r="C726" s="56" t="s">
        <v>41</v>
      </c>
      <c r="D726" s="15" t="s">
        <v>719</v>
      </c>
      <c r="E726" s="13">
        <v>0</v>
      </c>
      <c r="F726" s="13">
        <v>0</v>
      </c>
      <c r="G726" s="13">
        <v>0</v>
      </c>
      <c r="H726" s="13">
        <v>0</v>
      </c>
      <c r="I726" s="21">
        <f t="shared" si="35"/>
        <v>0</v>
      </c>
      <c r="J726" s="18">
        <v>3747</v>
      </c>
      <c r="K726" s="14">
        <f t="shared" si="34"/>
        <v>0</v>
      </c>
      <c r="L726" s="6" t="str">
        <f t="shared" si="36"/>
        <v>Silencioso</v>
      </c>
      <c r="M726" s="23"/>
    </row>
    <row r="727" spans="1:13" ht="15.75" x14ac:dyDescent="0.25">
      <c r="A727" s="16">
        <v>710</v>
      </c>
      <c r="B727" s="15">
        <v>316095</v>
      </c>
      <c r="C727" s="56" t="s">
        <v>20</v>
      </c>
      <c r="D727" s="15" t="s">
        <v>720</v>
      </c>
      <c r="E727" s="13">
        <v>0</v>
      </c>
      <c r="F727" s="13">
        <v>0</v>
      </c>
      <c r="G727" s="13">
        <v>0</v>
      </c>
      <c r="H727" s="13">
        <v>0</v>
      </c>
      <c r="I727" s="21">
        <f t="shared" si="35"/>
        <v>0</v>
      </c>
      <c r="J727" s="18">
        <v>5697</v>
      </c>
      <c r="K727" s="14">
        <f t="shared" si="34"/>
        <v>0</v>
      </c>
      <c r="L727" s="6" t="str">
        <f t="shared" si="36"/>
        <v>Silencioso</v>
      </c>
      <c r="M727" s="23"/>
    </row>
    <row r="728" spans="1:13" ht="15.75" x14ac:dyDescent="0.25">
      <c r="A728" s="16">
        <v>711</v>
      </c>
      <c r="B728" s="15">
        <v>316100</v>
      </c>
      <c r="C728" s="56" t="s">
        <v>90</v>
      </c>
      <c r="D728" s="15" t="s">
        <v>721</v>
      </c>
      <c r="E728" s="13">
        <v>0</v>
      </c>
      <c r="F728" s="13">
        <v>0</v>
      </c>
      <c r="G728" s="13">
        <v>0</v>
      </c>
      <c r="H728" s="13">
        <v>0</v>
      </c>
      <c r="I728" s="21">
        <f t="shared" si="35"/>
        <v>0</v>
      </c>
      <c r="J728" s="18">
        <v>17787</v>
      </c>
      <c r="K728" s="14">
        <f t="shared" ref="K728:K791" si="37">I728/J728*100000</f>
        <v>0</v>
      </c>
      <c r="L728" s="6" t="str">
        <f t="shared" si="36"/>
        <v>Silencioso</v>
      </c>
      <c r="M728" s="23"/>
    </row>
    <row r="729" spans="1:13" ht="15.75" x14ac:dyDescent="0.25">
      <c r="A729" s="16">
        <v>712</v>
      </c>
      <c r="B729" s="15">
        <v>316105</v>
      </c>
      <c r="C729" s="56" t="s">
        <v>22</v>
      </c>
      <c r="D729" s="15" t="s">
        <v>722</v>
      </c>
      <c r="E729" s="13">
        <v>0</v>
      </c>
      <c r="F729" s="13">
        <v>0</v>
      </c>
      <c r="G729" s="13">
        <v>0</v>
      </c>
      <c r="H729" s="13">
        <v>0</v>
      </c>
      <c r="I729" s="21">
        <f t="shared" si="35"/>
        <v>0</v>
      </c>
      <c r="J729" s="18">
        <v>3458</v>
      </c>
      <c r="K729" s="14">
        <f t="shared" si="37"/>
        <v>0</v>
      </c>
      <c r="L729" s="6" t="str">
        <f t="shared" si="36"/>
        <v>Silencioso</v>
      </c>
      <c r="M729" s="23"/>
    </row>
    <row r="730" spans="1:13" ht="15.75" x14ac:dyDescent="0.25">
      <c r="A730" s="16">
        <v>713</v>
      </c>
      <c r="B730" s="15">
        <v>316110</v>
      </c>
      <c r="C730" s="56" t="s">
        <v>121</v>
      </c>
      <c r="D730" s="15" t="s">
        <v>723</v>
      </c>
      <c r="E730" s="13">
        <v>0</v>
      </c>
      <c r="F730" s="13">
        <v>0</v>
      </c>
      <c r="G730" s="13">
        <v>0</v>
      </c>
      <c r="H730" s="13">
        <v>0</v>
      </c>
      <c r="I730" s="21">
        <f t="shared" si="35"/>
        <v>0</v>
      </c>
      <c r="J730" s="18">
        <v>56805</v>
      </c>
      <c r="K730" s="14">
        <f t="shared" si="37"/>
        <v>0</v>
      </c>
      <c r="L730" s="6" t="str">
        <f t="shared" si="36"/>
        <v>Silencioso</v>
      </c>
      <c r="M730" s="23"/>
    </row>
    <row r="731" spans="1:13" ht="15.75" x14ac:dyDescent="0.25">
      <c r="A731" s="16">
        <v>714</v>
      </c>
      <c r="B731" s="15">
        <v>316120</v>
      </c>
      <c r="C731" s="56" t="s">
        <v>26</v>
      </c>
      <c r="D731" s="15" t="s">
        <v>724</v>
      </c>
      <c r="E731" s="13">
        <v>0</v>
      </c>
      <c r="F731" s="13">
        <v>0</v>
      </c>
      <c r="G731" s="13">
        <v>0</v>
      </c>
      <c r="H731" s="13">
        <v>0</v>
      </c>
      <c r="I731" s="21">
        <f t="shared" si="35"/>
        <v>0</v>
      </c>
      <c r="J731" s="18">
        <v>6673</v>
      </c>
      <c r="K731" s="14">
        <f t="shared" si="37"/>
        <v>0</v>
      </c>
      <c r="L731" s="6" t="str">
        <f t="shared" si="36"/>
        <v>Silencioso</v>
      </c>
      <c r="M731" s="23"/>
    </row>
    <row r="732" spans="1:13" ht="15.75" x14ac:dyDescent="0.25">
      <c r="A732" s="16">
        <v>715</v>
      </c>
      <c r="B732" s="15">
        <v>316130</v>
      </c>
      <c r="C732" s="56" t="s">
        <v>24</v>
      </c>
      <c r="D732" s="15" t="s">
        <v>725</v>
      </c>
      <c r="E732" s="13">
        <v>0</v>
      </c>
      <c r="F732" s="13">
        <v>0</v>
      </c>
      <c r="G732" s="13">
        <v>0</v>
      </c>
      <c r="H732" s="13">
        <v>0</v>
      </c>
      <c r="I732" s="21">
        <f t="shared" si="35"/>
        <v>0</v>
      </c>
      <c r="J732" s="18">
        <v>6224</v>
      </c>
      <c r="K732" s="14">
        <f t="shared" si="37"/>
        <v>0</v>
      </c>
      <c r="L732" s="6" t="str">
        <f t="shared" si="36"/>
        <v>Silencioso</v>
      </c>
      <c r="M732" s="23"/>
    </row>
    <row r="733" spans="1:13" ht="15.75" x14ac:dyDescent="0.25">
      <c r="A733" s="16">
        <v>716</v>
      </c>
      <c r="B733" s="15">
        <v>316140</v>
      </c>
      <c r="C733" s="56" t="s">
        <v>62</v>
      </c>
      <c r="D733" s="15" t="s">
        <v>726</v>
      </c>
      <c r="E733" s="13">
        <v>0</v>
      </c>
      <c r="F733" s="13">
        <v>0</v>
      </c>
      <c r="G733" s="13">
        <v>0</v>
      </c>
      <c r="H733" s="13">
        <v>0</v>
      </c>
      <c r="I733" s="21">
        <f t="shared" si="35"/>
        <v>0</v>
      </c>
      <c r="J733" s="18">
        <v>5085</v>
      </c>
      <c r="K733" s="14">
        <f t="shared" si="37"/>
        <v>0</v>
      </c>
      <c r="L733" s="6" t="str">
        <f t="shared" si="36"/>
        <v>Silencioso</v>
      </c>
      <c r="M733" s="23"/>
    </row>
    <row r="734" spans="1:13" ht="15.75" x14ac:dyDescent="0.25">
      <c r="A734" s="16">
        <v>717</v>
      </c>
      <c r="B734" s="15">
        <v>316150</v>
      </c>
      <c r="C734" s="56" t="s">
        <v>62</v>
      </c>
      <c r="D734" s="15" t="s">
        <v>727</v>
      </c>
      <c r="E734" s="13">
        <v>0</v>
      </c>
      <c r="F734" s="13">
        <v>0</v>
      </c>
      <c r="G734" s="13">
        <v>0</v>
      </c>
      <c r="H734" s="13">
        <v>0</v>
      </c>
      <c r="I734" s="21">
        <f t="shared" si="35"/>
        <v>0</v>
      </c>
      <c r="J734" s="18">
        <v>11905</v>
      </c>
      <c r="K734" s="14">
        <f t="shared" si="37"/>
        <v>0</v>
      </c>
      <c r="L734" s="6" t="str">
        <f t="shared" si="36"/>
        <v>Silencioso</v>
      </c>
      <c r="M734" s="23"/>
    </row>
    <row r="735" spans="1:13" ht="15.75" x14ac:dyDescent="0.25">
      <c r="A735" s="16">
        <v>718</v>
      </c>
      <c r="B735" s="15">
        <v>316160</v>
      </c>
      <c r="C735" s="56" t="s">
        <v>22</v>
      </c>
      <c r="D735" s="15" t="s">
        <v>728</v>
      </c>
      <c r="E735" s="13">
        <v>0</v>
      </c>
      <c r="F735" s="13">
        <v>0</v>
      </c>
      <c r="G735" s="13">
        <v>0</v>
      </c>
      <c r="H735" s="13">
        <v>0</v>
      </c>
      <c r="I735" s="21">
        <f t="shared" si="35"/>
        <v>0</v>
      </c>
      <c r="J735" s="18">
        <v>4214</v>
      </c>
      <c r="K735" s="14">
        <f t="shared" si="37"/>
        <v>0</v>
      </c>
      <c r="L735" s="6" t="str">
        <f t="shared" si="36"/>
        <v>Silencioso</v>
      </c>
      <c r="M735" s="23"/>
    </row>
    <row r="736" spans="1:13" ht="15.75" x14ac:dyDescent="0.25">
      <c r="A736" s="16">
        <v>719</v>
      </c>
      <c r="B736" s="15">
        <v>316165</v>
      </c>
      <c r="C736" s="56" t="s">
        <v>22</v>
      </c>
      <c r="D736" s="15" t="s">
        <v>729</v>
      </c>
      <c r="E736" s="13">
        <v>0</v>
      </c>
      <c r="F736" s="13">
        <v>0</v>
      </c>
      <c r="G736" s="13">
        <v>0</v>
      </c>
      <c r="H736" s="13">
        <v>0</v>
      </c>
      <c r="I736" s="21">
        <f t="shared" si="35"/>
        <v>0</v>
      </c>
      <c r="J736" s="18">
        <v>3920</v>
      </c>
      <c r="K736" s="14">
        <f t="shared" si="37"/>
        <v>0</v>
      </c>
      <c r="L736" s="6" t="str">
        <f t="shared" si="36"/>
        <v>Silencioso</v>
      </c>
      <c r="M736" s="23"/>
    </row>
    <row r="737" spans="1:13" ht="15.75" x14ac:dyDescent="0.25">
      <c r="A737" s="16">
        <v>720</v>
      </c>
      <c r="B737" s="15">
        <v>316170</v>
      </c>
      <c r="C737" s="56" t="s">
        <v>71</v>
      </c>
      <c r="D737" s="15" t="s">
        <v>730</v>
      </c>
      <c r="E737" s="13">
        <v>0</v>
      </c>
      <c r="F737" s="13">
        <v>0</v>
      </c>
      <c r="G737" s="13">
        <v>0</v>
      </c>
      <c r="H737" s="13">
        <v>0</v>
      </c>
      <c r="I737" s="21">
        <f t="shared" si="35"/>
        <v>0</v>
      </c>
      <c r="J737" s="18">
        <v>6898</v>
      </c>
      <c r="K737" s="14">
        <f t="shared" si="37"/>
        <v>0</v>
      </c>
      <c r="L737" s="6" t="str">
        <f t="shared" si="36"/>
        <v>Silencioso</v>
      </c>
      <c r="M737" s="23"/>
    </row>
    <row r="738" spans="1:13" ht="15.75" x14ac:dyDescent="0.25">
      <c r="A738" s="16">
        <v>721</v>
      </c>
      <c r="B738" s="15">
        <v>316180</v>
      </c>
      <c r="C738" s="56" t="s">
        <v>26</v>
      </c>
      <c r="D738" s="15" t="s">
        <v>731</v>
      </c>
      <c r="E738" s="13">
        <v>0</v>
      </c>
      <c r="F738" s="13">
        <v>0</v>
      </c>
      <c r="G738" s="13">
        <v>0</v>
      </c>
      <c r="H738" s="13">
        <v>0</v>
      </c>
      <c r="I738" s="21">
        <f t="shared" si="35"/>
        <v>0</v>
      </c>
      <c r="J738" s="18">
        <v>11985</v>
      </c>
      <c r="K738" s="14">
        <f t="shared" si="37"/>
        <v>0</v>
      </c>
      <c r="L738" s="6" t="str">
        <f t="shared" si="36"/>
        <v>Silencioso</v>
      </c>
      <c r="M738" s="23"/>
    </row>
    <row r="739" spans="1:13" ht="15.75" x14ac:dyDescent="0.25">
      <c r="A739" s="16">
        <v>722</v>
      </c>
      <c r="B739" s="15">
        <v>316190</v>
      </c>
      <c r="C739" s="56" t="s">
        <v>90</v>
      </c>
      <c r="D739" s="15" t="s">
        <v>732</v>
      </c>
      <c r="E739" s="13">
        <v>0</v>
      </c>
      <c r="F739" s="13">
        <v>0</v>
      </c>
      <c r="G739" s="13">
        <v>0</v>
      </c>
      <c r="H739" s="13">
        <v>0</v>
      </c>
      <c r="I739" s="21">
        <f t="shared" si="35"/>
        <v>0</v>
      </c>
      <c r="J739" s="18">
        <v>10773</v>
      </c>
      <c r="K739" s="14">
        <f t="shared" si="37"/>
        <v>0</v>
      </c>
      <c r="L739" s="6" t="str">
        <f t="shared" si="36"/>
        <v>Silencioso</v>
      </c>
      <c r="M739" s="23"/>
    </row>
    <row r="740" spans="1:13" ht="15.75" x14ac:dyDescent="0.25">
      <c r="A740" s="16">
        <v>723</v>
      </c>
      <c r="B740" s="15">
        <v>312550</v>
      </c>
      <c r="C740" s="56" t="s">
        <v>53</v>
      </c>
      <c r="D740" s="15" t="s">
        <v>733</v>
      </c>
      <c r="E740" s="13">
        <v>0</v>
      </c>
      <c r="F740" s="13">
        <v>0</v>
      </c>
      <c r="G740" s="13">
        <v>0</v>
      </c>
      <c r="H740" s="13">
        <v>0</v>
      </c>
      <c r="I740" s="21">
        <f t="shared" si="35"/>
        <v>0</v>
      </c>
      <c r="J740" s="18">
        <v>3205</v>
      </c>
      <c r="K740" s="14">
        <f t="shared" si="37"/>
        <v>0</v>
      </c>
      <c r="L740" s="6" t="str">
        <f t="shared" si="36"/>
        <v>Silencioso</v>
      </c>
      <c r="M740" s="23"/>
    </row>
    <row r="741" spans="1:13" ht="15.75" x14ac:dyDescent="0.25">
      <c r="A741" s="16">
        <v>724</v>
      </c>
      <c r="B741" s="15">
        <v>316200</v>
      </c>
      <c r="C741" s="56" t="s">
        <v>33</v>
      </c>
      <c r="D741" s="15" t="s">
        <v>734</v>
      </c>
      <c r="E741" s="13">
        <v>0</v>
      </c>
      <c r="F741" s="13">
        <v>0</v>
      </c>
      <c r="G741" s="13">
        <v>0</v>
      </c>
      <c r="H741" s="13">
        <v>0</v>
      </c>
      <c r="I741" s="21">
        <f t="shared" si="35"/>
        <v>0</v>
      </c>
      <c r="J741" s="18">
        <v>25517</v>
      </c>
      <c r="K741" s="14">
        <f t="shared" si="37"/>
        <v>0</v>
      </c>
      <c r="L741" s="6" t="str">
        <f t="shared" si="36"/>
        <v>Silencioso</v>
      </c>
      <c r="M741" s="23"/>
    </row>
    <row r="742" spans="1:13" ht="15.75" x14ac:dyDescent="0.25">
      <c r="A742" s="16">
        <v>725</v>
      </c>
      <c r="B742" s="15">
        <v>316210</v>
      </c>
      <c r="C742" s="56" t="s">
        <v>71</v>
      </c>
      <c r="D742" s="15" t="s">
        <v>735</v>
      </c>
      <c r="E742" s="13">
        <v>0</v>
      </c>
      <c r="F742" s="13">
        <v>0</v>
      </c>
      <c r="G742" s="13">
        <v>0</v>
      </c>
      <c r="H742" s="13">
        <v>0</v>
      </c>
      <c r="I742" s="21">
        <f t="shared" si="35"/>
        <v>0</v>
      </c>
      <c r="J742" s="18">
        <v>35016</v>
      </c>
      <c r="K742" s="14">
        <f t="shared" si="37"/>
        <v>0</v>
      </c>
      <c r="L742" s="6" t="str">
        <f t="shared" si="36"/>
        <v>Silencioso</v>
      </c>
      <c r="M742" s="23"/>
    </row>
    <row r="743" spans="1:13" ht="15.75" x14ac:dyDescent="0.25">
      <c r="A743" s="16">
        <v>726</v>
      </c>
      <c r="B743" s="15">
        <v>316220</v>
      </c>
      <c r="C743" s="56" t="s">
        <v>45</v>
      </c>
      <c r="D743" s="15" t="s">
        <v>736</v>
      </c>
      <c r="E743" s="13">
        <v>0</v>
      </c>
      <c r="F743" s="13">
        <v>0</v>
      </c>
      <c r="G743" s="13">
        <v>0</v>
      </c>
      <c r="H743" s="13">
        <v>0</v>
      </c>
      <c r="I743" s="21">
        <f t="shared" si="35"/>
        <v>0</v>
      </c>
      <c r="J743" s="18">
        <v>7431</v>
      </c>
      <c r="K743" s="14">
        <f t="shared" si="37"/>
        <v>0</v>
      </c>
      <c r="L743" s="6" t="str">
        <f t="shared" si="36"/>
        <v>Silencioso</v>
      </c>
      <c r="M743" s="23"/>
    </row>
    <row r="744" spans="1:13" ht="15.75" x14ac:dyDescent="0.25">
      <c r="A744" s="16">
        <v>727</v>
      </c>
      <c r="B744" s="15">
        <v>316225</v>
      </c>
      <c r="C744" s="56" t="s">
        <v>102</v>
      </c>
      <c r="D744" s="15" t="s">
        <v>737</v>
      </c>
      <c r="E744" s="13">
        <v>0</v>
      </c>
      <c r="F744" s="13">
        <v>0</v>
      </c>
      <c r="G744" s="13">
        <v>0</v>
      </c>
      <c r="H744" s="13">
        <v>0</v>
      </c>
      <c r="I744" s="21">
        <f t="shared" si="35"/>
        <v>0</v>
      </c>
      <c r="J744" s="18">
        <v>4942</v>
      </c>
      <c r="K744" s="14">
        <f t="shared" si="37"/>
        <v>0</v>
      </c>
      <c r="L744" s="6" t="str">
        <f t="shared" si="36"/>
        <v>Silencioso</v>
      </c>
      <c r="M744" s="23"/>
    </row>
    <row r="745" spans="1:13" ht="15.75" x14ac:dyDescent="0.25">
      <c r="A745" s="16">
        <v>728</v>
      </c>
      <c r="B745" s="15">
        <v>316230</v>
      </c>
      <c r="C745" s="56" t="s">
        <v>36</v>
      </c>
      <c r="D745" s="15" t="s">
        <v>738</v>
      </c>
      <c r="E745" s="13">
        <v>0</v>
      </c>
      <c r="F745" s="13">
        <v>0</v>
      </c>
      <c r="G745" s="13">
        <v>0</v>
      </c>
      <c r="H745" s="13">
        <v>0</v>
      </c>
      <c r="I745" s="21">
        <f t="shared" si="35"/>
        <v>0</v>
      </c>
      <c r="J745" s="18">
        <v>2811</v>
      </c>
      <c r="K745" s="14">
        <f t="shared" si="37"/>
        <v>0</v>
      </c>
      <c r="L745" s="6" t="str">
        <f t="shared" si="36"/>
        <v>Silencioso</v>
      </c>
      <c r="M745" s="23"/>
    </row>
    <row r="746" spans="1:13" ht="15.75" x14ac:dyDescent="0.25">
      <c r="A746" s="16">
        <v>730</v>
      </c>
      <c r="B746" s="15">
        <v>316245</v>
      </c>
      <c r="C746" s="56" t="s">
        <v>121</v>
      </c>
      <c r="D746" s="15" t="s">
        <v>740</v>
      </c>
      <c r="E746" s="13">
        <v>0</v>
      </c>
      <c r="F746" s="13">
        <v>0</v>
      </c>
      <c r="G746" s="13">
        <v>0</v>
      </c>
      <c r="H746" s="13">
        <v>0</v>
      </c>
      <c r="I746" s="21">
        <f t="shared" si="35"/>
        <v>0</v>
      </c>
      <c r="J746" s="18">
        <v>12862</v>
      </c>
      <c r="K746" s="14">
        <f t="shared" si="37"/>
        <v>0</v>
      </c>
      <c r="L746" s="6" t="str">
        <f t="shared" si="36"/>
        <v>Silencioso</v>
      </c>
      <c r="M746" s="23"/>
    </row>
    <row r="747" spans="1:13" ht="15.75" x14ac:dyDescent="0.25">
      <c r="A747" s="16">
        <v>732</v>
      </c>
      <c r="B747" s="15">
        <v>316255</v>
      </c>
      <c r="C747" s="56" t="s">
        <v>14</v>
      </c>
      <c r="D747" s="15" t="s">
        <v>742</v>
      </c>
      <c r="E747" s="13">
        <v>0</v>
      </c>
      <c r="F747" s="13">
        <v>0</v>
      </c>
      <c r="G747" s="13">
        <v>0</v>
      </c>
      <c r="H747" s="13">
        <v>0</v>
      </c>
      <c r="I747" s="21">
        <f t="shared" si="35"/>
        <v>0</v>
      </c>
      <c r="J747" s="18">
        <v>11367</v>
      </c>
      <c r="K747" s="14">
        <f t="shared" si="37"/>
        <v>0</v>
      </c>
      <c r="L747" s="6" t="str">
        <f t="shared" si="36"/>
        <v>Silencioso</v>
      </c>
      <c r="M747" s="23"/>
    </row>
    <row r="748" spans="1:13" ht="15.75" x14ac:dyDescent="0.25">
      <c r="A748" s="16">
        <v>733</v>
      </c>
      <c r="B748" s="15">
        <v>316257</v>
      </c>
      <c r="C748" s="56" t="s">
        <v>22</v>
      </c>
      <c r="D748" s="15" t="s">
        <v>743</v>
      </c>
      <c r="E748" s="13">
        <v>0</v>
      </c>
      <c r="F748" s="13">
        <v>0</v>
      </c>
      <c r="G748" s="13">
        <v>0</v>
      </c>
      <c r="H748" s="13">
        <v>0</v>
      </c>
      <c r="I748" s="21">
        <f t="shared" si="35"/>
        <v>0</v>
      </c>
      <c r="J748" s="18">
        <v>5759</v>
      </c>
      <c r="K748" s="14">
        <f t="shared" si="37"/>
        <v>0</v>
      </c>
      <c r="L748" s="6" t="str">
        <f t="shared" si="36"/>
        <v>Silencioso</v>
      </c>
      <c r="M748" s="23"/>
    </row>
    <row r="749" spans="1:13" ht="15.75" x14ac:dyDescent="0.25">
      <c r="A749" s="16">
        <v>734</v>
      </c>
      <c r="B749" s="15">
        <v>316260</v>
      </c>
      <c r="C749" s="56" t="s">
        <v>20</v>
      </c>
      <c r="D749" s="15" t="s">
        <v>744</v>
      </c>
      <c r="E749" s="13">
        <v>0</v>
      </c>
      <c r="F749" s="13">
        <v>0</v>
      </c>
      <c r="G749" s="13">
        <v>0</v>
      </c>
      <c r="H749" s="13">
        <v>0</v>
      </c>
      <c r="I749" s="21">
        <f t="shared" si="35"/>
        <v>0</v>
      </c>
      <c r="J749" s="18">
        <v>7819</v>
      </c>
      <c r="K749" s="14">
        <f t="shared" si="37"/>
        <v>0</v>
      </c>
      <c r="L749" s="6" t="str">
        <f t="shared" si="36"/>
        <v>Silencioso</v>
      </c>
      <c r="M749" s="23"/>
    </row>
    <row r="750" spans="1:13" ht="15.75" x14ac:dyDescent="0.25">
      <c r="A750" s="16">
        <v>735</v>
      </c>
      <c r="B750" s="15">
        <v>316265</v>
      </c>
      <c r="C750" s="56" t="s">
        <v>102</v>
      </c>
      <c r="D750" s="15" t="s">
        <v>745</v>
      </c>
      <c r="E750" s="13">
        <v>0</v>
      </c>
      <c r="F750" s="13">
        <v>0</v>
      </c>
      <c r="G750" s="13">
        <v>0</v>
      </c>
      <c r="H750" s="13">
        <v>0</v>
      </c>
      <c r="I750" s="21">
        <f t="shared" si="35"/>
        <v>0</v>
      </c>
      <c r="J750" s="18">
        <v>4396</v>
      </c>
      <c r="K750" s="14">
        <f t="shared" si="37"/>
        <v>0</v>
      </c>
      <c r="L750" s="6" t="str">
        <f t="shared" si="36"/>
        <v>Silencioso</v>
      </c>
      <c r="M750" s="23"/>
    </row>
    <row r="751" spans="1:13" ht="15.75" x14ac:dyDescent="0.25">
      <c r="A751" s="16">
        <v>736</v>
      </c>
      <c r="B751" s="15">
        <v>316270</v>
      </c>
      <c r="C751" s="56" t="s">
        <v>102</v>
      </c>
      <c r="D751" s="15" t="s">
        <v>746</v>
      </c>
      <c r="E751" s="13">
        <v>0</v>
      </c>
      <c r="F751" s="13">
        <v>0</v>
      </c>
      <c r="G751" s="13">
        <v>0</v>
      </c>
      <c r="H751" s="13">
        <v>0</v>
      </c>
      <c r="I751" s="21">
        <f t="shared" si="35"/>
        <v>0</v>
      </c>
      <c r="J751" s="18">
        <v>23729</v>
      </c>
      <c r="K751" s="14">
        <f t="shared" si="37"/>
        <v>0</v>
      </c>
      <c r="L751" s="6" t="str">
        <f t="shared" si="36"/>
        <v>Silencioso</v>
      </c>
      <c r="M751" s="23"/>
    </row>
    <row r="752" spans="1:13" ht="15.75" x14ac:dyDescent="0.25">
      <c r="A752" s="16">
        <v>737</v>
      </c>
      <c r="B752" s="15">
        <v>316280</v>
      </c>
      <c r="C752" s="56" t="s">
        <v>22</v>
      </c>
      <c r="D752" s="15" t="s">
        <v>747</v>
      </c>
      <c r="E752" s="13">
        <v>0</v>
      </c>
      <c r="F752" s="13">
        <v>0</v>
      </c>
      <c r="G752" s="13">
        <v>0</v>
      </c>
      <c r="H752" s="13">
        <v>0</v>
      </c>
      <c r="I752" s="21">
        <f t="shared" si="35"/>
        <v>0</v>
      </c>
      <c r="J752" s="18">
        <v>16083</v>
      </c>
      <c r="K752" s="14">
        <f t="shared" si="37"/>
        <v>0</v>
      </c>
      <c r="L752" s="6" t="str">
        <f t="shared" si="36"/>
        <v>Silencioso</v>
      </c>
      <c r="M752" s="23"/>
    </row>
    <row r="753" spans="1:13" ht="15.75" x14ac:dyDescent="0.25">
      <c r="A753" s="16">
        <v>739</v>
      </c>
      <c r="B753" s="15">
        <v>316292</v>
      </c>
      <c r="C753" s="56" t="s">
        <v>98</v>
      </c>
      <c r="D753" s="15" t="s">
        <v>749</v>
      </c>
      <c r="E753" s="13">
        <v>0</v>
      </c>
      <c r="F753" s="13">
        <v>0</v>
      </c>
      <c r="G753" s="13">
        <v>0</v>
      </c>
      <c r="H753" s="13">
        <v>0</v>
      </c>
      <c r="I753" s="21">
        <f t="shared" si="35"/>
        <v>0</v>
      </c>
      <c r="J753" s="18">
        <v>30160</v>
      </c>
      <c r="K753" s="14">
        <f t="shared" si="37"/>
        <v>0</v>
      </c>
      <c r="L753" s="6" t="str">
        <f t="shared" si="36"/>
        <v>Silencioso</v>
      </c>
      <c r="M753" s="23"/>
    </row>
    <row r="754" spans="1:13" ht="15.75" x14ac:dyDescent="0.25">
      <c r="A754" s="16">
        <v>740</v>
      </c>
      <c r="B754" s="15">
        <v>316294</v>
      </c>
      <c r="C754" s="56" t="s">
        <v>45</v>
      </c>
      <c r="D754" s="15" t="s">
        <v>750</v>
      </c>
      <c r="E754" s="13">
        <v>0</v>
      </c>
      <c r="F754" s="13">
        <v>0</v>
      </c>
      <c r="G754" s="13">
        <v>0</v>
      </c>
      <c r="H754" s="13">
        <v>0</v>
      </c>
      <c r="I754" s="21">
        <f t="shared" si="35"/>
        <v>0</v>
      </c>
      <c r="J754" s="18">
        <v>7374</v>
      </c>
      <c r="K754" s="14">
        <f t="shared" si="37"/>
        <v>0</v>
      </c>
      <c r="L754" s="6" t="str">
        <f t="shared" si="36"/>
        <v>Silencioso</v>
      </c>
      <c r="M754" s="23"/>
    </row>
    <row r="755" spans="1:13" ht="15.75" x14ac:dyDescent="0.25">
      <c r="A755" s="16">
        <v>741</v>
      </c>
      <c r="B755" s="15">
        <v>316295</v>
      </c>
      <c r="C755" s="56" t="s">
        <v>98</v>
      </c>
      <c r="D755" s="15" t="s">
        <v>751</v>
      </c>
      <c r="E755" s="13">
        <v>0</v>
      </c>
      <c r="F755" s="13">
        <v>0</v>
      </c>
      <c r="G755" s="13">
        <v>0</v>
      </c>
      <c r="H755" s="13">
        <v>0</v>
      </c>
      <c r="I755" s="21">
        <f t="shared" si="35"/>
        <v>0</v>
      </c>
      <c r="J755" s="18">
        <v>22910</v>
      </c>
      <c r="K755" s="14">
        <f t="shared" si="37"/>
        <v>0</v>
      </c>
      <c r="L755" s="6" t="str">
        <f t="shared" si="36"/>
        <v>Silencioso</v>
      </c>
      <c r="M755" s="23"/>
    </row>
    <row r="756" spans="1:13" ht="15.75" x14ac:dyDescent="0.25">
      <c r="A756" s="16">
        <v>742</v>
      </c>
      <c r="B756" s="15">
        <v>316300</v>
      </c>
      <c r="C756" s="56" t="s">
        <v>22</v>
      </c>
      <c r="D756" s="15" t="s">
        <v>752</v>
      </c>
      <c r="E756" s="13">
        <v>0</v>
      </c>
      <c r="F756" s="13">
        <v>0</v>
      </c>
      <c r="G756" s="13">
        <v>0</v>
      </c>
      <c r="H756" s="13">
        <v>0</v>
      </c>
      <c r="I756" s="21">
        <f t="shared" si="35"/>
        <v>0</v>
      </c>
      <c r="J756" s="18">
        <v>4303</v>
      </c>
      <c r="K756" s="14">
        <f t="shared" si="37"/>
        <v>0</v>
      </c>
      <c r="L756" s="6" t="str">
        <f t="shared" si="36"/>
        <v>Silencioso</v>
      </c>
      <c r="M756" s="23"/>
    </row>
    <row r="757" spans="1:13" ht="15.75" x14ac:dyDescent="0.25">
      <c r="A757" s="16">
        <v>743</v>
      </c>
      <c r="B757" s="15">
        <v>316310</v>
      </c>
      <c r="C757" s="56" t="s">
        <v>26</v>
      </c>
      <c r="D757" s="15" t="s">
        <v>753</v>
      </c>
      <c r="E757" s="13">
        <v>0</v>
      </c>
      <c r="F757" s="13">
        <v>0</v>
      </c>
      <c r="G757" s="13">
        <v>0</v>
      </c>
      <c r="H757" s="13">
        <v>0</v>
      </c>
      <c r="I757" s="21">
        <f t="shared" si="35"/>
        <v>0</v>
      </c>
      <c r="J757" s="18">
        <v>4834</v>
      </c>
      <c r="K757" s="14">
        <f t="shared" si="37"/>
        <v>0</v>
      </c>
      <c r="L757" s="6" t="str">
        <f t="shared" si="36"/>
        <v>Silencioso</v>
      </c>
      <c r="M757" s="23"/>
    </row>
    <row r="758" spans="1:13" ht="15.75" x14ac:dyDescent="0.25">
      <c r="A758" s="16">
        <v>744</v>
      </c>
      <c r="B758" s="15">
        <v>316320</v>
      </c>
      <c r="C758" s="56" t="s">
        <v>36</v>
      </c>
      <c r="D758" s="15" t="s">
        <v>754</v>
      </c>
      <c r="E758" s="13">
        <v>0</v>
      </c>
      <c r="F758" s="13">
        <v>0</v>
      </c>
      <c r="G758" s="13">
        <v>0</v>
      </c>
      <c r="H758" s="13">
        <v>0</v>
      </c>
      <c r="I758" s="21">
        <f t="shared" si="35"/>
        <v>0</v>
      </c>
      <c r="J758" s="18">
        <v>4228</v>
      </c>
      <c r="K758" s="14">
        <f t="shared" si="37"/>
        <v>0</v>
      </c>
      <c r="L758" s="6" t="str">
        <f t="shared" si="36"/>
        <v>Silencioso</v>
      </c>
      <c r="M758" s="23"/>
    </row>
    <row r="759" spans="1:13" ht="15.75" x14ac:dyDescent="0.25">
      <c r="A759" s="16">
        <v>745</v>
      </c>
      <c r="B759" s="15">
        <v>316330</v>
      </c>
      <c r="C759" s="56" t="s">
        <v>28</v>
      </c>
      <c r="D759" s="15" t="s">
        <v>755</v>
      </c>
      <c r="E759" s="13">
        <v>0</v>
      </c>
      <c r="F759" s="13">
        <v>0</v>
      </c>
      <c r="G759" s="13">
        <v>0</v>
      </c>
      <c r="H759" s="13">
        <v>0</v>
      </c>
      <c r="I759" s="21">
        <f t="shared" si="35"/>
        <v>0</v>
      </c>
      <c r="J759" s="18">
        <v>3946</v>
      </c>
      <c r="K759" s="14">
        <f t="shared" si="37"/>
        <v>0</v>
      </c>
      <c r="L759" s="6" t="str">
        <f t="shared" si="36"/>
        <v>Silencioso</v>
      </c>
      <c r="M759" s="23"/>
    </row>
    <row r="760" spans="1:13" ht="15.75" x14ac:dyDescent="0.25">
      <c r="A760" s="16">
        <v>746</v>
      </c>
      <c r="B760" s="15">
        <v>316340</v>
      </c>
      <c r="C760" s="56" t="s">
        <v>17</v>
      </c>
      <c r="D760" s="15" t="s">
        <v>756</v>
      </c>
      <c r="E760" s="13">
        <v>0</v>
      </c>
      <c r="F760" s="13">
        <v>0</v>
      </c>
      <c r="G760" s="13">
        <v>0</v>
      </c>
      <c r="H760" s="13">
        <v>0</v>
      </c>
      <c r="I760" s="21">
        <f t="shared" si="35"/>
        <v>0</v>
      </c>
      <c r="J760" s="18">
        <v>5633</v>
      </c>
      <c r="K760" s="14">
        <f t="shared" si="37"/>
        <v>0</v>
      </c>
      <c r="L760" s="6" t="str">
        <f t="shared" si="36"/>
        <v>Silencioso</v>
      </c>
      <c r="M760" s="23"/>
    </row>
    <row r="761" spans="1:13" ht="15.75" x14ac:dyDescent="0.25">
      <c r="A761" s="16">
        <v>747</v>
      </c>
      <c r="B761" s="15">
        <v>316350</v>
      </c>
      <c r="C761" s="56" t="s">
        <v>22</v>
      </c>
      <c r="D761" s="15" t="s">
        <v>757</v>
      </c>
      <c r="E761" s="13">
        <v>0</v>
      </c>
      <c r="F761" s="13">
        <v>0</v>
      </c>
      <c r="G761" s="13">
        <v>0</v>
      </c>
      <c r="H761" s="13">
        <v>0</v>
      </c>
      <c r="I761" s="21">
        <f t="shared" si="35"/>
        <v>0</v>
      </c>
      <c r="J761" s="18">
        <v>6650</v>
      </c>
      <c r="K761" s="14">
        <f t="shared" si="37"/>
        <v>0</v>
      </c>
      <c r="L761" s="6" t="str">
        <f t="shared" si="36"/>
        <v>Silencioso</v>
      </c>
      <c r="M761" s="23"/>
    </row>
    <row r="762" spans="1:13" ht="15.75" x14ac:dyDescent="0.25">
      <c r="A762" s="16">
        <v>748</v>
      </c>
      <c r="B762" s="15">
        <v>316360</v>
      </c>
      <c r="C762" s="56" t="s">
        <v>14</v>
      </c>
      <c r="D762" s="15" t="s">
        <v>758</v>
      </c>
      <c r="E762" s="13">
        <v>0</v>
      </c>
      <c r="F762" s="13">
        <v>0</v>
      </c>
      <c r="G762" s="13">
        <v>0</v>
      </c>
      <c r="H762" s="13">
        <v>0</v>
      </c>
      <c r="I762" s="21">
        <f t="shared" si="35"/>
        <v>0</v>
      </c>
      <c r="J762" s="18">
        <v>2787</v>
      </c>
      <c r="K762" s="14">
        <f t="shared" si="37"/>
        <v>0</v>
      </c>
      <c r="L762" s="6" t="str">
        <f t="shared" si="36"/>
        <v>Silencioso</v>
      </c>
      <c r="M762" s="23"/>
    </row>
    <row r="763" spans="1:13" ht="15.75" x14ac:dyDescent="0.25">
      <c r="A763" s="16">
        <v>749</v>
      </c>
      <c r="B763" s="15">
        <v>316370</v>
      </c>
      <c r="C763" s="56" t="s">
        <v>33</v>
      </c>
      <c r="D763" s="15" t="s">
        <v>759</v>
      </c>
      <c r="E763" s="13">
        <v>0</v>
      </c>
      <c r="F763" s="13">
        <v>0</v>
      </c>
      <c r="G763" s="13">
        <v>0</v>
      </c>
      <c r="H763" s="13">
        <v>0</v>
      </c>
      <c r="I763" s="21">
        <f t="shared" si="35"/>
        <v>0</v>
      </c>
      <c r="J763" s="18">
        <v>45457</v>
      </c>
      <c r="K763" s="14">
        <f t="shared" si="37"/>
        <v>0</v>
      </c>
      <c r="L763" s="6" t="str">
        <f t="shared" si="36"/>
        <v>Silencioso</v>
      </c>
      <c r="M763" s="23"/>
    </row>
    <row r="764" spans="1:13" ht="15.75" x14ac:dyDescent="0.25">
      <c r="A764" s="16">
        <v>750</v>
      </c>
      <c r="B764" s="15">
        <v>316380</v>
      </c>
      <c r="C764" s="56" t="s">
        <v>17</v>
      </c>
      <c r="D764" s="15" t="s">
        <v>760</v>
      </c>
      <c r="E764" s="13">
        <v>0</v>
      </c>
      <c r="F764" s="13">
        <v>0</v>
      </c>
      <c r="G764" s="13">
        <v>0</v>
      </c>
      <c r="H764" s="13">
        <v>0</v>
      </c>
      <c r="I764" s="21">
        <f t="shared" si="35"/>
        <v>0</v>
      </c>
      <c r="J764" s="18">
        <v>7045</v>
      </c>
      <c r="K764" s="14">
        <f t="shared" si="37"/>
        <v>0</v>
      </c>
      <c r="L764" s="6" t="str">
        <f t="shared" si="36"/>
        <v>Silencioso</v>
      </c>
      <c r="M764" s="23"/>
    </row>
    <row r="765" spans="1:13" ht="15.75" x14ac:dyDescent="0.25">
      <c r="A765" s="16">
        <v>751</v>
      </c>
      <c r="B765" s="15">
        <v>316390</v>
      </c>
      <c r="C765" s="56" t="s">
        <v>40</v>
      </c>
      <c r="D765" s="15" t="s">
        <v>761</v>
      </c>
      <c r="E765" s="13">
        <v>0</v>
      </c>
      <c r="F765" s="13">
        <v>0</v>
      </c>
      <c r="G765" s="13">
        <v>0</v>
      </c>
      <c r="H765" s="13">
        <v>0</v>
      </c>
      <c r="I765" s="21">
        <f t="shared" si="35"/>
        <v>0</v>
      </c>
      <c r="J765" s="18">
        <v>4911</v>
      </c>
      <c r="K765" s="14">
        <f t="shared" si="37"/>
        <v>0</v>
      </c>
      <c r="L765" s="6" t="str">
        <f t="shared" si="36"/>
        <v>Silencioso</v>
      </c>
      <c r="M765" s="23"/>
    </row>
    <row r="766" spans="1:13" ht="15.75" x14ac:dyDescent="0.25">
      <c r="A766" s="16">
        <v>752</v>
      </c>
      <c r="B766" s="15">
        <v>316410</v>
      </c>
      <c r="C766" s="56" t="s">
        <v>22</v>
      </c>
      <c r="D766" s="15" t="s">
        <v>762</v>
      </c>
      <c r="E766" s="13">
        <v>0</v>
      </c>
      <c r="F766" s="13">
        <v>0</v>
      </c>
      <c r="G766" s="13">
        <v>0</v>
      </c>
      <c r="H766" s="13">
        <v>0</v>
      </c>
      <c r="I766" s="21">
        <f t="shared" si="35"/>
        <v>0</v>
      </c>
      <c r="J766" s="18">
        <v>5494</v>
      </c>
      <c r="K766" s="14">
        <f t="shared" si="37"/>
        <v>0</v>
      </c>
      <c r="L766" s="6" t="str">
        <f t="shared" si="36"/>
        <v>Silencioso</v>
      </c>
      <c r="M766" s="23"/>
    </row>
    <row r="767" spans="1:13" ht="15.75" x14ac:dyDescent="0.25">
      <c r="A767" s="16">
        <v>753</v>
      </c>
      <c r="B767" s="15">
        <v>316400</v>
      </c>
      <c r="C767" s="56" t="s">
        <v>17</v>
      </c>
      <c r="D767" s="15" t="s">
        <v>763</v>
      </c>
      <c r="E767" s="13">
        <v>0</v>
      </c>
      <c r="F767" s="13">
        <v>0</v>
      </c>
      <c r="G767" s="13">
        <v>0</v>
      </c>
      <c r="H767" s="13">
        <v>0</v>
      </c>
      <c r="I767" s="21">
        <f t="shared" si="35"/>
        <v>0</v>
      </c>
      <c r="J767" s="18">
        <v>8181</v>
      </c>
      <c r="K767" s="14">
        <f t="shared" si="37"/>
        <v>0</v>
      </c>
      <c r="L767" s="6" t="str">
        <f t="shared" si="36"/>
        <v>Silencioso</v>
      </c>
      <c r="M767" s="23"/>
    </row>
    <row r="768" spans="1:13" ht="15.75" x14ac:dyDescent="0.25">
      <c r="A768" s="16">
        <v>754</v>
      </c>
      <c r="B768" s="15">
        <v>316420</v>
      </c>
      <c r="C768" s="56" t="s">
        <v>121</v>
      </c>
      <c r="D768" s="15" t="s">
        <v>764</v>
      </c>
      <c r="E768" s="13">
        <v>0</v>
      </c>
      <c r="F768" s="13">
        <v>0</v>
      </c>
      <c r="G768" s="13">
        <v>0</v>
      </c>
      <c r="H768" s="13">
        <v>0</v>
      </c>
      <c r="I768" s="21">
        <f t="shared" si="35"/>
        <v>0</v>
      </c>
      <c r="J768" s="18">
        <v>11892</v>
      </c>
      <c r="K768" s="14">
        <f t="shared" si="37"/>
        <v>0</v>
      </c>
      <c r="L768" s="6" t="str">
        <f t="shared" si="36"/>
        <v>Silencioso</v>
      </c>
      <c r="M768" s="23"/>
    </row>
    <row r="769" spans="1:13" ht="15.75" x14ac:dyDescent="0.25">
      <c r="A769" s="16">
        <v>755</v>
      </c>
      <c r="B769" s="15">
        <v>316430</v>
      </c>
      <c r="C769" s="56" t="s">
        <v>45</v>
      </c>
      <c r="D769" s="15" t="s">
        <v>765</v>
      </c>
      <c r="E769" s="13">
        <v>0</v>
      </c>
      <c r="F769" s="13">
        <v>0</v>
      </c>
      <c r="G769" s="13">
        <v>0</v>
      </c>
      <c r="H769" s="13">
        <v>0</v>
      </c>
      <c r="I769" s="21">
        <f t="shared" si="35"/>
        <v>0</v>
      </c>
      <c r="J769" s="18">
        <v>7092</v>
      </c>
      <c r="K769" s="14">
        <f t="shared" si="37"/>
        <v>0</v>
      </c>
      <c r="L769" s="6" t="str">
        <f t="shared" si="36"/>
        <v>Silencioso</v>
      </c>
      <c r="M769" s="23"/>
    </row>
    <row r="770" spans="1:13" ht="15.75" x14ac:dyDescent="0.25">
      <c r="A770" s="16">
        <v>756</v>
      </c>
      <c r="B770" s="15">
        <v>316440</v>
      </c>
      <c r="C770" s="56" t="s">
        <v>36</v>
      </c>
      <c r="D770" s="15" t="s">
        <v>766</v>
      </c>
      <c r="E770" s="13">
        <v>0</v>
      </c>
      <c r="F770" s="13">
        <v>0</v>
      </c>
      <c r="G770" s="13">
        <v>0</v>
      </c>
      <c r="H770" s="13">
        <v>0</v>
      </c>
      <c r="I770" s="21">
        <f t="shared" si="35"/>
        <v>0</v>
      </c>
      <c r="J770" s="18">
        <v>5438</v>
      </c>
      <c r="K770" s="14">
        <f t="shared" si="37"/>
        <v>0</v>
      </c>
      <c r="L770" s="6" t="str">
        <f t="shared" si="36"/>
        <v>Silencioso</v>
      </c>
      <c r="M770" s="23"/>
    </row>
    <row r="771" spans="1:13" ht="15.75" x14ac:dyDescent="0.25">
      <c r="A771" s="16">
        <v>757</v>
      </c>
      <c r="B771" s="15">
        <v>316443</v>
      </c>
      <c r="C771" s="56" t="s">
        <v>62</v>
      </c>
      <c r="D771" s="15" t="s">
        <v>767</v>
      </c>
      <c r="E771" s="13">
        <v>0</v>
      </c>
      <c r="F771" s="13">
        <v>0</v>
      </c>
      <c r="G771" s="13">
        <v>0</v>
      </c>
      <c r="H771" s="13">
        <v>0</v>
      </c>
      <c r="I771" s="21">
        <f t="shared" si="35"/>
        <v>0</v>
      </c>
      <c r="J771" s="18">
        <v>3006</v>
      </c>
      <c r="K771" s="14">
        <f t="shared" si="37"/>
        <v>0</v>
      </c>
      <c r="L771" s="6" t="str">
        <f t="shared" si="36"/>
        <v>Silencioso</v>
      </c>
      <c r="M771" s="23"/>
    </row>
    <row r="772" spans="1:13" ht="15.75" x14ac:dyDescent="0.25">
      <c r="A772" s="16">
        <v>758</v>
      </c>
      <c r="B772" s="15">
        <v>316447</v>
      </c>
      <c r="C772" s="56" t="s">
        <v>20</v>
      </c>
      <c r="D772" s="15" t="s">
        <v>768</v>
      </c>
      <c r="E772" s="13">
        <v>0</v>
      </c>
      <c r="F772" s="13">
        <v>0</v>
      </c>
      <c r="G772" s="13">
        <v>0</v>
      </c>
      <c r="H772" s="13">
        <v>0</v>
      </c>
      <c r="I772" s="21">
        <f t="shared" si="35"/>
        <v>0</v>
      </c>
      <c r="J772" s="18">
        <v>6419</v>
      </c>
      <c r="K772" s="14">
        <f t="shared" si="37"/>
        <v>0</v>
      </c>
      <c r="L772" s="6" t="str">
        <f t="shared" si="36"/>
        <v>Silencioso</v>
      </c>
      <c r="M772" s="23"/>
    </row>
    <row r="773" spans="1:13" ht="15.75" x14ac:dyDescent="0.25">
      <c r="A773" s="16">
        <v>759</v>
      </c>
      <c r="B773" s="15">
        <v>316450</v>
      </c>
      <c r="C773" s="56" t="s">
        <v>22</v>
      </c>
      <c r="D773" s="15" t="s">
        <v>769</v>
      </c>
      <c r="E773" s="13">
        <v>0</v>
      </c>
      <c r="F773" s="13">
        <v>0</v>
      </c>
      <c r="G773" s="13">
        <v>0</v>
      </c>
      <c r="H773" s="13">
        <v>0</v>
      </c>
      <c r="I773" s="21">
        <f t="shared" ref="I773:I836" si="38">E773+F773+G773+H773</f>
        <v>0</v>
      </c>
      <c r="J773" s="18">
        <v>10511</v>
      </c>
      <c r="K773" s="14">
        <f t="shared" si="37"/>
        <v>0</v>
      </c>
      <c r="L773" s="6" t="str">
        <f t="shared" ref="L773:L836" si="39">IF(K773=0,"Silencioso",IF(AND(K773&gt;0,K773&lt;100),"Baixa",IF(AND(K773&gt;=100,K773&lt;300),"Média",IF(K773&gt;=300,"Alta","Avaliar"))))</f>
        <v>Silencioso</v>
      </c>
      <c r="M773" s="23"/>
    </row>
    <row r="774" spans="1:13" ht="15.75" x14ac:dyDescent="0.25">
      <c r="A774" s="16">
        <v>760</v>
      </c>
      <c r="B774" s="15">
        <v>316460</v>
      </c>
      <c r="C774" s="56" t="s">
        <v>26</v>
      </c>
      <c r="D774" s="15" t="s">
        <v>770</v>
      </c>
      <c r="E774" s="13">
        <v>0</v>
      </c>
      <c r="F774" s="13">
        <v>0</v>
      </c>
      <c r="G774" s="13">
        <v>0</v>
      </c>
      <c r="H774" s="13">
        <v>0</v>
      </c>
      <c r="I774" s="21">
        <f t="shared" si="38"/>
        <v>0</v>
      </c>
      <c r="J774" s="18">
        <v>6589</v>
      </c>
      <c r="K774" s="14">
        <f t="shared" si="37"/>
        <v>0</v>
      </c>
      <c r="L774" s="6" t="str">
        <f t="shared" si="39"/>
        <v>Silencioso</v>
      </c>
      <c r="M774" s="23"/>
    </row>
    <row r="775" spans="1:13" ht="15.75" x14ac:dyDescent="0.25">
      <c r="A775" s="16">
        <v>762</v>
      </c>
      <c r="B775" s="15">
        <v>316480</v>
      </c>
      <c r="C775" s="56" t="s">
        <v>90</v>
      </c>
      <c r="D775" s="15" t="s">
        <v>772</v>
      </c>
      <c r="E775" s="13">
        <v>0</v>
      </c>
      <c r="F775" s="13">
        <v>0</v>
      </c>
      <c r="G775" s="13">
        <v>0</v>
      </c>
      <c r="H775" s="13">
        <v>0</v>
      </c>
      <c r="I775" s="21">
        <f t="shared" si="38"/>
        <v>0</v>
      </c>
      <c r="J775" s="18">
        <v>1582</v>
      </c>
      <c r="K775" s="14">
        <f t="shared" si="37"/>
        <v>0</v>
      </c>
      <c r="L775" s="6" t="str">
        <f t="shared" si="39"/>
        <v>Silencioso</v>
      </c>
      <c r="M775" s="23"/>
    </row>
    <row r="776" spans="1:13" ht="15.75" x14ac:dyDescent="0.25">
      <c r="A776" s="16">
        <v>763</v>
      </c>
      <c r="B776" s="15">
        <v>316490</v>
      </c>
      <c r="C776" s="56" t="s">
        <v>33</v>
      </c>
      <c r="D776" s="15" t="s">
        <v>773</v>
      </c>
      <c r="E776" s="13">
        <v>0</v>
      </c>
      <c r="F776" s="13">
        <v>0</v>
      </c>
      <c r="G776" s="13">
        <v>0</v>
      </c>
      <c r="H776" s="13">
        <v>0</v>
      </c>
      <c r="I776" s="21">
        <f t="shared" si="38"/>
        <v>0</v>
      </c>
      <c r="J776" s="18">
        <v>2249</v>
      </c>
      <c r="K776" s="14">
        <f t="shared" si="37"/>
        <v>0</v>
      </c>
      <c r="L776" s="6" t="str">
        <f t="shared" si="39"/>
        <v>Silencioso</v>
      </c>
      <c r="M776" s="23"/>
    </row>
    <row r="777" spans="1:13" ht="15.75" x14ac:dyDescent="0.25">
      <c r="A777" s="16">
        <v>764</v>
      </c>
      <c r="B777" s="15">
        <v>316500</v>
      </c>
      <c r="C777" s="56" t="s">
        <v>94</v>
      </c>
      <c r="D777" s="15" t="s">
        <v>774</v>
      </c>
      <c r="E777" s="13">
        <v>0</v>
      </c>
      <c r="F777" s="13">
        <v>0</v>
      </c>
      <c r="G777" s="13">
        <v>0</v>
      </c>
      <c r="H777" s="13">
        <v>0</v>
      </c>
      <c r="I777" s="21">
        <f t="shared" si="38"/>
        <v>0</v>
      </c>
      <c r="J777" s="18">
        <v>11073</v>
      </c>
      <c r="K777" s="14">
        <f t="shared" si="37"/>
        <v>0</v>
      </c>
      <c r="L777" s="6" t="str">
        <f t="shared" si="39"/>
        <v>Silencioso</v>
      </c>
      <c r="M777" s="23"/>
    </row>
    <row r="778" spans="1:13" ht="15.75" x14ac:dyDescent="0.25">
      <c r="A778" s="16">
        <v>765</v>
      </c>
      <c r="B778" s="15">
        <v>316510</v>
      </c>
      <c r="C778" s="56" t="s">
        <v>45</v>
      </c>
      <c r="D778" s="15" t="s">
        <v>775</v>
      </c>
      <c r="E778" s="13">
        <v>0</v>
      </c>
      <c r="F778" s="13">
        <v>0</v>
      </c>
      <c r="G778" s="13">
        <v>0</v>
      </c>
      <c r="H778" s="13">
        <v>0</v>
      </c>
      <c r="I778" s="21">
        <f t="shared" si="38"/>
        <v>0</v>
      </c>
      <c r="J778" s="18">
        <v>7222</v>
      </c>
      <c r="K778" s="14">
        <f t="shared" si="37"/>
        <v>0</v>
      </c>
      <c r="L778" s="6" t="str">
        <f t="shared" si="39"/>
        <v>Silencioso</v>
      </c>
      <c r="M778" s="23"/>
    </row>
    <row r="779" spans="1:13" ht="15.75" x14ac:dyDescent="0.25">
      <c r="A779" s="16">
        <v>766</v>
      </c>
      <c r="B779" s="15">
        <v>316520</v>
      </c>
      <c r="C779" s="56" t="s">
        <v>33</v>
      </c>
      <c r="D779" s="15" t="s">
        <v>865</v>
      </c>
      <c r="E779" s="13">
        <v>0</v>
      </c>
      <c r="F779" s="13">
        <v>0</v>
      </c>
      <c r="G779" s="13">
        <v>0</v>
      </c>
      <c r="H779" s="13">
        <v>0</v>
      </c>
      <c r="I779" s="21">
        <f t="shared" si="38"/>
        <v>0</v>
      </c>
      <c r="J779" s="18">
        <v>7106</v>
      </c>
      <c r="K779" s="14">
        <f t="shared" si="37"/>
        <v>0</v>
      </c>
      <c r="L779" s="6" t="str">
        <f t="shared" si="39"/>
        <v>Silencioso</v>
      </c>
      <c r="M779" s="23"/>
    </row>
    <row r="780" spans="1:13" ht="15.75" x14ac:dyDescent="0.25">
      <c r="A780" s="16">
        <v>767</v>
      </c>
      <c r="B780" s="15">
        <v>316530</v>
      </c>
      <c r="C780" s="56" t="s">
        <v>94</v>
      </c>
      <c r="D780" s="15" t="s">
        <v>776</v>
      </c>
      <c r="E780" s="13">
        <v>0</v>
      </c>
      <c r="F780" s="13">
        <v>0</v>
      </c>
      <c r="G780" s="13">
        <v>0</v>
      </c>
      <c r="H780" s="13">
        <v>0</v>
      </c>
      <c r="I780" s="21">
        <f t="shared" si="38"/>
        <v>0</v>
      </c>
      <c r="J780" s="18">
        <v>7672</v>
      </c>
      <c r="K780" s="14">
        <f t="shared" si="37"/>
        <v>0</v>
      </c>
      <c r="L780" s="6" t="str">
        <f t="shared" si="39"/>
        <v>Silencioso</v>
      </c>
      <c r="M780" s="23"/>
    </row>
    <row r="781" spans="1:13" ht="15.75" x14ac:dyDescent="0.25">
      <c r="A781" s="16">
        <v>768</v>
      </c>
      <c r="B781" s="15">
        <v>316540</v>
      </c>
      <c r="C781" s="56" t="s">
        <v>36</v>
      </c>
      <c r="D781" s="15" t="s">
        <v>777</v>
      </c>
      <c r="E781" s="13">
        <v>0</v>
      </c>
      <c r="F781" s="13">
        <v>0</v>
      </c>
      <c r="G781" s="13">
        <v>0</v>
      </c>
      <c r="H781" s="13">
        <v>0</v>
      </c>
      <c r="I781" s="21">
        <f t="shared" si="38"/>
        <v>0</v>
      </c>
      <c r="J781" s="18">
        <v>6850</v>
      </c>
      <c r="K781" s="14">
        <f t="shared" si="37"/>
        <v>0</v>
      </c>
      <c r="L781" s="6" t="str">
        <f t="shared" si="39"/>
        <v>Silencioso</v>
      </c>
      <c r="M781" s="23"/>
    </row>
    <row r="782" spans="1:13" ht="15.75" x14ac:dyDescent="0.25">
      <c r="A782" s="16">
        <v>769</v>
      </c>
      <c r="B782" s="15">
        <v>316550</v>
      </c>
      <c r="C782" s="56" t="s">
        <v>22</v>
      </c>
      <c r="D782" s="15" t="s">
        <v>778</v>
      </c>
      <c r="E782" s="13">
        <v>0</v>
      </c>
      <c r="F782" s="13">
        <v>0</v>
      </c>
      <c r="G782" s="13">
        <v>0</v>
      </c>
      <c r="H782" s="13">
        <v>0</v>
      </c>
      <c r="I782" s="21">
        <f t="shared" si="38"/>
        <v>0</v>
      </c>
      <c r="J782" s="18">
        <v>6198</v>
      </c>
      <c r="K782" s="14">
        <f t="shared" si="37"/>
        <v>0</v>
      </c>
      <c r="L782" s="6" t="str">
        <f t="shared" si="39"/>
        <v>Silencioso</v>
      </c>
      <c r="M782" s="23"/>
    </row>
    <row r="783" spans="1:13" ht="15.75" x14ac:dyDescent="0.25">
      <c r="A783" s="16">
        <v>771</v>
      </c>
      <c r="B783" s="15">
        <v>316556</v>
      </c>
      <c r="C783" s="56" t="s">
        <v>17</v>
      </c>
      <c r="D783" s="15" t="s">
        <v>780</v>
      </c>
      <c r="E783" s="13">
        <v>0</v>
      </c>
      <c r="F783" s="13">
        <v>0</v>
      </c>
      <c r="G783" s="13">
        <v>0</v>
      </c>
      <c r="H783" s="13">
        <v>0</v>
      </c>
      <c r="I783" s="21">
        <f t="shared" si="38"/>
        <v>0</v>
      </c>
      <c r="J783" s="18">
        <v>2776</v>
      </c>
      <c r="K783" s="14">
        <f t="shared" si="37"/>
        <v>0</v>
      </c>
      <c r="L783" s="6" t="str">
        <f t="shared" si="39"/>
        <v>Silencioso</v>
      </c>
      <c r="M783" s="23"/>
    </row>
    <row r="784" spans="1:13" ht="15.75" x14ac:dyDescent="0.25">
      <c r="A784" s="16">
        <v>772</v>
      </c>
      <c r="B784" s="15">
        <v>316557</v>
      </c>
      <c r="C784" s="56" t="s">
        <v>36</v>
      </c>
      <c r="D784" s="15" t="s">
        <v>781</v>
      </c>
      <c r="E784" s="13">
        <v>0</v>
      </c>
      <c r="F784" s="13">
        <v>0</v>
      </c>
      <c r="G784" s="13">
        <v>0</v>
      </c>
      <c r="H784" s="13">
        <v>0</v>
      </c>
      <c r="I784" s="21">
        <f t="shared" si="38"/>
        <v>0</v>
      </c>
      <c r="J784" s="18">
        <v>5439</v>
      </c>
      <c r="K784" s="14">
        <f t="shared" si="37"/>
        <v>0</v>
      </c>
      <c r="L784" s="6" t="str">
        <f t="shared" si="39"/>
        <v>Silencioso</v>
      </c>
      <c r="M784" s="23"/>
    </row>
    <row r="785" spans="1:13" ht="15.75" x14ac:dyDescent="0.25">
      <c r="A785" s="16">
        <v>773</v>
      </c>
      <c r="B785" s="15">
        <v>316560</v>
      </c>
      <c r="C785" s="56" t="s">
        <v>57</v>
      </c>
      <c r="D785" s="15" t="s">
        <v>782</v>
      </c>
      <c r="E785" s="13">
        <v>0</v>
      </c>
      <c r="F785" s="13">
        <v>0</v>
      </c>
      <c r="G785" s="13">
        <v>0</v>
      </c>
      <c r="H785" s="13">
        <v>0</v>
      </c>
      <c r="I785" s="21">
        <f t="shared" si="38"/>
        <v>0</v>
      </c>
      <c r="J785" s="18">
        <v>2049</v>
      </c>
      <c r="K785" s="14">
        <f t="shared" si="37"/>
        <v>0</v>
      </c>
      <c r="L785" s="6" t="str">
        <f t="shared" si="39"/>
        <v>Silencioso</v>
      </c>
      <c r="M785" s="23"/>
    </row>
    <row r="786" spans="1:13" ht="15.75" x14ac:dyDescent="0.25">
      <c r="A786" s="16">
        <v>774</v>
      </c>
      <c r="B786" s="15">
        <v>316570</v>
      </c>
      <c r="C786" s="56" t="s">
        <v>62</v>
      </c>
      <c r="D786" s="15" t="s">
        <v>783</v>
      </c>
      <c r="E786" s="13">
        <v>0</v>
      </c>
      <c r="F786" s="13">
        <v>0</v>
      </c>
      <c r="G786" s="13">
        <v>0</v>
      </c>
      <c r="H786" s="13">
        <v>0</v>
      </c>
      <c r="I786" s="21">
        <f t="shared" si="38"/>
        <v>0</v>
      </c>
      <c r="J786" s="18">
        <v>7792</v>
      </c>
      <c r="K786" s="14">
        <f t="shared" si="37"/>
        <v>0</v>
      </c>
      <c r="L786" s="6" t="str">
        <f t="shared" si="39"/>
        <v>Silencioso</v>
      </c>
      <c r="M786" s="23"/>
    </row>
    <row r="787" spans="1:13" ht="15.75" x14ac:dyDescent="0.25">
      <c r="A787" s="16">
        <v>775</v>
      </c>
      <c r="B787" s="15">
        <v>316580</v>
      </c>
      <c r="C787" s="56" t="s">
        <v>36</v>
      </c>
      <c r="D787" s="15" t="s">
        <v>784</v>
      </c>
      <c r="E787" s="13">
        <v>0</v>
      </c>
      <c r="F787" s="13">
        <v>0</v>
      </c>
      <c r="G787" s="13">
        <v>0</v>
      </c>
      <c r="H787" s="13">
        <v>0</v>
      </c>
      <c r="I787" s="21">
        <f t="shared" si="38"/>
        <v>0</v>
      </c>
      <c r="J787" s="18">
        <v>1672</v>
      </c>
      <c r="K787" s="14">
        <f t="shared" si="37"/>
        <v>0</v>
      </c>
      <c r="L787" s="6" t="str">
        <f t="shared" si="39"/>
        <v>Silencioso</v>
      </c>
      <c r="M787" s="23"/>
    </row>
    <row r="788" spans="1:13" ht="15.75" x14ac:dyDescent="0.25">
      <c r="A788" s="16">
        <v>776</v>
      </c>
      <c r="B788" s="15">
        <v>316590</v>
      </c>
      <c r="C788" s="56" t="s">
        <v>53</v>
      </c>
      <c r="D788" s="15" t="s">
        <v>785</v>
      </c>
      <c r="E788" s="13">
        <v>0</v>
      </c>
      <c r="F788" s="13">
        <v>0</v>
      </c>
      <c r="G788" s="13">
        <v>0</v>
      </c>
      <c r="H788" s="13">
        <v>0</v>
      </c>
      <c r="I788" s="21">
        <f t="shared" si="38"/>
        <v>0</v>
      </c>
      <c r="J788" s="18">
        <v>4410</v>
      </c>
      <c r="K788" s="14">
        <f t="shared" si="37"/>
        <v>0</v>
      </c>
      <c r="L788" s="6" t="str">
        <f t="shared" si="39"/>
        <v>Silencioso</v>
      </c>
      <c r="M788" s="23"/>
    </row>
    <row r="789" spans="1:13" ht="15.75" x14ac:dyDescent="0.25">
      <c r="A789" s="16">
        <v>777</v>
      </c>
      <c r="B789" s="15">
        <v>316600</v>
      </c>
      <c r="C789" s="56" t="s">
        <v>41</v>
      </c>
      <c r="D789" s="15" t="s">
        <v>786</v>
      </c>
      <c r="E789" s="13">
        <v>0</v>
      </c>
      <c r="F789" s="13">
        <v>0</v>
      </c>
      <c r="G789" s="13">
        <v>0</v>
      </c>
      <c r="H789" s="13">
        <v>0</v>
      </c>
      <c r="I789" s="21">
        <f t="shared" si="38"/>
        <v>0</v>
      </c>
      <c r="J789" s="18">
        <v>5892</v>
      </c>
      <c r="K789" s="14">
        <f t="shared" si="37"/>
        <v>0</v>
      </c>
      <c r="L789" s="6" t="str">
        <f t="shared" si="39"/>
        <v>Silencioso</v>
      </c>
      <c r="M789" s="23"/>
    </row>
    <row r="790" spans="1:13" ht="15.75" x14ac:dyDescent="0.25">
      <c r="A790" s="16">
        <v>778</v>
      </c>
      <c r="B790" s="15">
        <v>316610</v>
      </c>
      <c r="C790" s="56" t="s">
        <v>90</v>
      </c>
      <c r="D790" s="15" t="s">
        <v>787</v>
      </c>
      <c r="E790" s="13">
        <v>0</v>
      </c>
      <c r="F790" s="13">
        <v>0</v>
      </c>
      <c r="G790" s="13">
        <v>0</v>
      </c>
      <c r="H790" s="13">
        <v>0</v>
      </c>
      <c r="I790" s="21">
        <f t="shared" si="38"/>
        <v>0</v>
      </c>
      <c r="J790" s="18">
        <v>3602</v>
      </c>
      <c r="K790" s="14">
        <f t="shared" si="37"/>
        <v>0</v>
      </c>
      <c r="L790" s="6" t="str">
        <f t="shared" si="39"/>
        <v>Silencioso</v>
      </c>
      <c r="M790" s="23"/>
    </row>
    <row r="791" spans="1:13" ht="15.75" x14ac:dyDescent="0.25">
      <c r="A791" s="16">
        <v>779</v>
      </c>
      <c r="B791" s="15">
        <v>316620</v>
      </c>
      <c r="C791" s="56" t="s">
        <v>41</v>
      </c>
      <c r="D791" s="15" t="s">
        <v>788</v>
      </c>
      <c r="E791" s="13">
        <v>0</v>
      </c>
      <c r="F791" s="13">
        <v>0</v>
      </c>
      <c r="G791" s="13">
        <v>0</v>
      </c>
      <c r="H791" s="13">
        <v>0</v>
      </c>
      <c r="I791" s="21">
        <f t="shared" si="38"/>
        <v>0</v>
      </c>
      <c r="J791" s="18">
        <v>10622</v>
      </c>
      <c r="K791" s="14">
        <f t="shared" si="37"/>
        <v>0</v>
      </c>
      <c r="L791" s="6" t="str">
        <f t="shared" si="39"/>
        <v>Silencioso</v>
      </c>
      <c r="M791" s="23"/>
    </row>
    <row r="792" spans="1:13" ht="15.75" x14ac:dyDescent="0.25">
      <c r="A792" s="16">
        <v>780</v>
      </c>
      <c r="B792" s="15">
        <v>316630</v>
      </c>
      <c r="C792" s="56" t="s">
        <v>17</v>
      </c>
      <c r="D792" s="15" t="s">
        <v>789</v>
      </c>
      <c r="E792" s="13">
        <v>0</v>
      </c>
      <c r="F792" s="13">
        <v>0</v>
      </c>
      <c r="G792" s="13">
        <v>0</v>
      </c>
      <c r="H792" s="13">
        <v>0</v>
      </c>
      <c r="I792" s="21">
        <f t="shared" si="38"/>
        <v>0</v>
      </c>
      <c r="J792" s="18">
        <v>7434</v>
      </c>
      <c r="K792" s="14">
        <f t="shared" ref="K792:K855" si="40">I792/J792*100000</f>
        <v>0</v>
      </c>
      <c r="L792" s="6" t="str">
        <f t="shared" si="39"/>
        <v>Silencioso</v>
      </c>
      <c r="M792" s="23"/>
    </row>
    <row r="793" spans="1:13" ht="15.75" x14ac:dyDescent="0.25">
      <c r="A793" s="16">
        <v>781</v>
      </c>
      <c r="B793" s="15">
        <v>316640</v>
      </c>
      <c r="C793" s="56" t="s">
        <v>33</v>
      </c>
      <c r="D793" s="15" t="s">
        <v>790</v>
      </c>
      <c r="E793" s="13">
        <v>0</v>
      </c>
      <c r="F793" s="13">
        <v>0</v>
      </c>
      <c r="G793" s="13">
        <v>0</v>
      </c>
      <c r="H793" s="13">
        <v>0</v>
      </c>
      <c r="I793" s="21">
        <f t="shared" si="38"/>
        <v>0</v>
      </c>
      <c r="J793" s="18">
        <v>1874</v>
      </c>
      <c r="K793" s="14">
        <f t="shared" si="40"/>
        <v>0</v>
      </c>
      <c r="L793" s="6" t="str">
        <f t="shared" si="39"/>
        <v>Silencioso</v>
      </c>
      <c r="M793" s="23"/>
    </row>
    <row r="794" spans="1:13" ht="15.75" x14ac:dyDescent="0.25">
      <c r="A794" s="16">
        <v>782</v>
      </c>
      <c r="B794" s="15">
        <v>316650</v>
      </c>
      <c r="C794" s="56" t="s">
        <v>53</v>
      </c>
      <c r="D794" s="15" t="s">
        <v>791</v>
      </c>
      <c r="E794" s="13">
        <v>0</v>
      </c>
      <c r="F794" s="13">
        <v>0</v>
      </c>
      <c r="G794" s="13">
        <v>0</v>
      </c>
      <c r="H794" s="13">
        <v>0</v>
      </c>
      <c r="I794" s="21">
        <f t="shared" si="38"/>
        <v>0</v>
      </c>
      <c r="J794" s="18">
        <v>4372</v>
      </c>
      <c r="K794" s="14">
        <f t="shared" si="40"/>
        <v>0</v>
      </c>
      <c r="L794" s="6" t="str">
        <f t="shared" si="39"/>
        <v>Silencioso</v>
      </c>
      <c r="M794" s="23"/>
    </row>
    <row r="795" spans="1:13" ht="15.75" x14ac:dyDescent="0.25">
      <c r="A795" s="16">
        <v>783</v>
      </c>
      <c r="B795" s="15">
        <v>316660</v>
      </c>
      <c r="C795" s="56" t="s">
        <v>26</v>
      </c>
      <c r="D795" s="15" t="s">
        <v>792</v>
      </c>
      <c r="E795" s="13">
        <v>0</v>
      </c>
      <c r="F795" s="13">
        <v>0</v>
      </c>
      <c r="G795" s="13">
        <v>0</v>
      </c>
      <c r="H795" s="13">
        <v>0</v>
      </c>
      <c r="I795" s="21">
        <f t="shared" si="38"/>
        <v>0</v>
      </c>
      <c r="J795" s="18">
        <v>812</v>
      </c>
      <c r="K795" s="14">
        <f t="shared" si="40"/>
        <v>0</v>
      </c>
      <c r="L795" s="6" t="str">
        <f t="shared" si="39"/>
        <v>Silencioso</v>
      </c>
      <c r="M795" s="23"/>
    </row>
    <row r="796" spans="1:13" ht="15.75" x14ac:dyDescent="0.25">
      <c r="A796" s="16">
        <v>784</v>
      </c>
      <c r="B796" s="15">
        <v>316680</v>
      </c>
      <c r="C796" s="56" t="s">
        <v>71</v>
      </c>
      <c r="D796" s="15" t="s">
        <v>793</v>
      </c>
      <c r="E796" s="13">
        <v>0</v>
      </c>
      <c r="F796" s="13">
        <v>0</v>
      </c>
      <c r="G796" s="13">
        <v>0</v>
      </c>
      <c r="H796" s="13">
        <v>0</v>
      </c>
      <c r="I796" s="21">
        <f t="shared" si="38"/>
        <v>0</v>
      </c>
      <c r="J796" s="18">
        <v>11491</v>
      </c>
      <c r="K796" s="14">
        <f t="shared" si="40"/>
        <v>0</v>
      </c>
      <c r="L796" s="6" t="str">
        <f t="shared" si="39"/>
        <v>Silencioso</v>
      </c>
      <c r="M796" s="23"/>
    </row>
    <row r="797" spans="1:13" ht="15.75" x14ac:dyDescent="0.25">
      <c r="A797" s="16">
        <v>785</v>
      </c>
      <c r="B797" s="15">
        <v>316670</v>
      </c>
      <c r="C797" s="56" t="s">
        <v>28</v>
      </c>
      <c r="D797" s="15" t="s">
        <v>794</v>
      </c>
      <c r="E797" s="13">
        <v>0</v>
      </c>
      <c r="F797" s="13">
        <v>0</v>
      </c>
      <c r="G797" s="13">
        <v>0</v>
      </c>
      <c r="H797" s="13">
        <v>0</v>
      </c>
      <c r="I797" s="21">
        <f t="shared" si="38"/>
        <v>0</v>
      </c>
      <c r="J797" s="18">
        <v>8809</v>
      </c>
      <c r="K797" s="14">
        <f t="shared" si="40"/>
        <v>0</v>
      </c>
      <c r="L797" s="6" t="str">
        <f t="shared" si="39"/>
        <v>Silencioso</v>
      </c>
      <c r="M797" s="23"/>
    </row>
    <row r="798" spans="1:13" ht="15.75" x14ac:dyDescent="0.25">
      <c r="A798" s="16">
        <v>786</v>
      </c>
      <c r="B798" s="15">
        <v>316690</v>
      </c>
      <c r="C798" s="56" t="s">
        <v>40</v>
      </c>
      <c r="D798" s="15" t="s">
        <v>795</v>
      </c>
      <c r="E798" s="13">
        <v>0</v>
      </c>
      <c r="F798" s="13">
        <v>0</v>
      </c>
      <c r="G798" s="13">
        <v>0</v>
      </c>
      <c r="H798" s="13">
        <v>0</v>
      </c>
      <c r="I798" s="21">
        <f t="shared" si="38"/>
        <v>0</v>
      </c>
      <c r="J798" s="18">
        <v>7812</v>
      </c>
      <c r="K798" s="14">
        <f t="shared" si="40"/>
        <v>0</v>
      </c>
      <c r="L798" s="6" t="str">
        <f t="shared" si="39"/>
        <v>Silencioso</v>
      </c>
      <c r="M798" s="23"/>
    </row>
    <row r="799" spans="1:13" ht="15.75" x14ac:dyDescent="0.25">
      <c r="A799" s="16">
        <v>787</v>
      </c>
      <c r="B799" s="15">
        <v>316695</v>
      </c>
      <c r="C799" s="56" t="s">
        <v>102</v>
      </c>
      <c r="D799" s="15" t="s">
        <v>796</v>
      </c>
      <c r="E799" s="13">
        <v>0</v>
      </c>
      <c r="F799" s="13">
        <v>0</v>
      </c>
      <c r="G799" s="13">
        <v>0</v>
      </c>
      <c r="H799" s="13">
        <v>0</v>
      </c>
      <c r="I799" s="21">
        <f t="shared" si="38"/>
        <v>0</v>
      </c>
      <c r="J799" s="18">
        <v>4769</v>
      </c>
      <c r="K799" s="14">
        <f t="shared" si="40"/>
        <v>0</v>
      </c>
      <c r="L799" s="6" t="str">
        <f t="shared" si="39"/>
        <v>Silencioso</v>
      </c>
      <c r="M799" s="23"/>
    </row>
    <row r="800" spans="1:13" ht="15.75" x14ac:dyDescent="0.25">
      <c r="A800" s="16">
        <v>788</v>
      </c>
      <c r="B800" s="15">
        <v>316700</v>
      </c>
      <c r="C800" s="56" t="s">
        <v>33</v>
      </c>
      <c r="D800" s="15" t="s">
        <v>797</v>
      </c>
      <c r="E800" s="13">
        <v>0</v>
      </c>
      <c r="F800" s="13">
        <v>0</v>
      </c>
      <c r="G800" s="13">
        <v>0</v>
      </c>
      <c r="H800" s="13">
        <v>0</v>
      </c>
      <c r="I800" s="21">
        <f t="shared" si="38"/>
        <v>0</v>
      </c>
      <c r="J800" s="18">
        <v>2023</v>
      </c>
      <c r="K800" s="14">
        <f t="shared" si="40"/>
        <v>0</v>
      </c>
      <c r="L800" s="6" t="str">
        <f t="shared" si="39"/>
        <v>Silencioso</v>
      </c>
      <c r="M800" s="23"/>
    </row>
    <row r="801" spans="1:13" ht="15.75" x14ac:dyDescent="0.25">
      <c r="A801" s="16">
        <v>789</v>
      </c>
      <c r="B801" s="15">
        <v>316710</v>
      </c>
      <c r="C801" s="56" t="s">
        <v>53</v>
      </c>
      <c r="D801" s="15" t="s">
        <v>798</v>
      </c>
      <c r="E801" s="13">
        <v>0</v>
      </c>
      <c r="F801" s="13">
        <v>0</v>
      </c>
      <c r="G801" s="13">
        <v>0</v>
      </c>
      <c r="H801" s="13">
        <v>0</v>
      </c>
      <c r="I801" s="21">
        <f t="shared" si="38"/>
        <v>0</v>
      </c>
      <c r="J801" s="18">
        <v>21435</v>
      </c>
      <c r="K801" s="14">
        <f t="shared" si="40"/>
        <v>0</v>
      </c>
      <c r="L801" s="6" t="str">
        <f t="shared" si="39"/>
        <v>Silencioso</v>
      </c>
      <c r="M801" s="23"/>
    </row>
    <row r="802" spans="1:13" ht="15.75" x14ac:dyDescent="0.25">
      <c r="A802" s="16">
        <v>790</v>
      </c>
      <c r="B802" s="15">
        <v>316720</v>
      </c>
      <c r="C802" s="56" t="s">
        <v>11</v>
      </c>
      <c r="D802" s="15" t="s">
        <v>11</v>
      </c>
      <c r="E802" s="13">
        <v>0</v>
      </c>
      <c r="F802" s="13">
        <v>0</v>
      </c>
      <c r="G802" s="13">
        <v>0</v>
      </c>
      <c r="H802" s="13">
        <v>0</v>
      </c>
      <c r="I802" s="21">
        <f t="shared" si="38"/>
        <v>0</v>
      </c>
      <c r="J802" s="18">
        <v>236228</v>
      </c>
      <c r="K802" s="14">
        <f t="shared" si="40"/>
        <v>0</v>
      </c>
      <c r="L802" s="6" t="str">
        <f t="shared" si="39"/>
        <v>Silencioso</v>
      </c>
      <c r="M802" s="23"/>
    </row>
    <row r="803" spans="1:13" ht="15.75" x14ac:dyDescent="0.25">
      <c r="A803" s="16">
        <v>791</v>
      </c>
      <c r="B803" s="15">
        <v>316555</v>
      </c>
      <c r="C803" s="56" t="s">
        <v>28</v>
      </c>
      <c r="D803" s="15" t="s">
        <v>799</v>
      </c>
      <c r="E803" s="13">
        <v>0</v>
      </c>
      <c r="F803" s="13">
        <v>0</v>
      </c>
      <c r="G803" s="13">
        <v>0</v>
      </c>
      <c r="H803" s="13">
        <v>0</v>
      </c>
      <c r="I803" s="21">
        <f t="shared" si="38"/>
        <v>0</v>
      </c>
      <c r="J803" s="18">
        <v>12060</v>
      </c>
      <c r="K803" s="14">
        <f t="shared" si="40"/>
        <v>0</v>
      </c>
      <c r="L803" s="6" t="str">
        <f t="shared" si="39"/>
        <v>Silencioso</v>
      </c>
      <c r="M803" s="23"/>
    </row>
    <row r="804" spans="1:13" ht="15.75" x14ac:dyDescent="0.25">
      <c r="A804" s="16">
        <v>792</v>
      </c>
      <c r="B804" s="15">
        <v>316730</v>
      </c>
      <c r="C804" s="56" t="s">
        <v>62</v>
      </c>
      <c r="D804" s="15" t="s">
        <v>800</v>
      </c>
      <c r="E804" s="13">
        <v>0</v>
      </c>
      <c r="F804" s="13">
        <v>0</v>
      </c>
      <c r="G804" s="13">
        <v>0</v>
      </c>
      <c r="H804" s="13">
        <v>0</v>
      </c>
      <c r="I804" s="21">
        <f t="shared" si="38"/>
        <v>0</v>
      </c>
      <c r="J804" s="18">
        <v>2292</v>
      </c>
      <c r="K804" s="14">
        <f t="shared" si="40"/>
        <v>0</v>
      </c>
      <c r="L804" s="6" t="str">
        <f t="shared" si="39"/>
        <v>Silencioso</v>
      </c>
      <c r="M804" s="23"/>
    </row>
    <row r="805" spans="1:13" ht="15.75" x14ac:dyDescent="0.25">
      <c r="A805" s="16">
        <v>793</v>
      </c>
      <c r="B805" s="15">
        <v>316740</v>
      </c>
      <c r="C805" s="56" t="s">
        <v>36</v>
      </c>
      <c r="D805" s="15" t="s">
        <v>801</v>
      </c>
      <c r="E805" s="13">
        <v>0</v>
      </c>
      <c r="F805" s="13">
        <v>0</v>
      </c>
      <c r="G805" s="13">
        <v>0</v>
      </c>
      <c r="H805" s="13">
        <v>0</v>
      </c>
      <c r="I805" s="21">
        <f t="shared" si="38"/>
        <v>0</v>
      </c>
      <c r="J805" s="18">
        <v>6314</v>
      </c>
      <c r="K805" s="14">
        <f t="shared" si="40"/>
        <v>0</v>
      </c>
      <c r="L805" s="6" t="str">
        <f t="shared" si="39"/>
        <v>Silencioso</v>
      </c>
      <c r="M805" s="23"/>
    </row>
    <row r="806" spans="1:13" ht="15.75" x14ac:dyDescent="0.25">
      <c r="A806" s="16">
        <v>794</v>
      </c>
      <c r="B806" s="15">
        <v>316750</v>
      </c>
      <c r="C806" s="56" t="s">
        <v>57</v>
      </c>
      <c r="D806" s="15" t="s">
        <v>802</v>
      </c>
      <c r="E806" s="13">
        <v>0</v>
      </c>
      <c r="F806" s="13">
        <v>0</v>
      </c>
      <c r="G806" s="13">
        <v>0</v>
      </c>
      <c r="H806" s="13">
        <v>0</v>
      </c>
      <c r="I806" s="21">
        <f t="shared" si="38"/>
        <v>0</v>
      </c>
      <c r="J806" s="18">
        <v>2651</v>
      </c>
      <c r="K806" s="14">
        <f t="shared" si="40"/>
        <v>0</v>
      </c>
      <c r="L806" s="6" t="str">
        <f t="shared" si="39"/>
        <v>Silencioso</v>
      </c>
      <c r="M806" s="23"/>
    </row>
    <row r="807" spans="1:13" ht="15.75" x14ac:dyDescent="0.25">
      <c r="A807" s="16">
        <v>795</v>
      </c>
      <c r="B807" s="15">
        <v>316760</v>
      </c>
      <c r="C807" s="56" t="s">
        <v>14</v>
      </c>
      <c r="D807" s="15" t="s">
        <v>803</v>
      </c>
      <c r="E807" s="13">
        <v>0</v>
      </c>
      <c r="F807" s="13">
        <v>0</v>
      </c>
      <c r="G807" s="13">
        <v>0</v>
      </c>
      <c r="H807" s="13">
        <v>0</v>
      </c>
      <c r="I807" s="21">
        <f t="shared" si="38"/>
        <v>0</v>
      </c>
      <c r="J807" s="18">
        <v>19633</v>
      </c>
      <c r="K807" s="14">
        <f t="shared" si="40"/>
        <v>0</v>
      </c>
      <c r="L807" s="6" t="str">
        <f t="shared" si="39"/>
        <v>Silencioso</v>
      </c>
      <c r="M807" s="23"/>
    </row>
    <row r="808" spans="1:13" ht="15.75" x14ac:dyDescent="0.25">
      <c r="A808" s="16">
        <v>796</v>
      </c>
      <c r="B808" s="15">
        <v>316770</v>
      </c>
      <c r="C808" s="56" t="s">
        <v>22</v>
      </c>
      <c r="D808" s="15" t="s">
        <v>804</v>
      </c>
      <c r="E808" s="13">
        <v>0</v>
      </c>
      <c r="F808" s="13">
        <v>0</v>
      </c>
      <c r="G808" s="13">
        <v>0</v>
      </c>
      <c r="H808" s="13">
        <v>0</v>
      </c>
      <c r="I808" s="21">
        <f t="shared" si="38"/>
        <v>0</v>
      </c>
      <c r="J808" s="18">
        <v>5791</v>
      </c>
      <c r="K808" s="14">
        <f t="shared" si="40"/>
        <v>0</v>
      </c>
      <c r="L808" s="6" t="str">
        <f t="shared" si="39"/>
        <v>Silencioso</v>
      </c>
      <c r="M808" s="23"/>
    </row>
    <row r="809" spans="1:13" ht="15.75" x14ac:dyDescent="0.25">
      <c r="A809" s="16">
        <v>797</v>
      </c>
      <c r="B809" s="15">
        <v>316780</v>
      </c>
      <c r="C809" s="56" t="s">
        <v>33</v>
      </c>
      <c r="D809" s="15" t="s">
        <v>805</v>
      </c>
      <c r="E809" s="13">
        <v>0</v>
      </c>
      <c r="F809" s="13">
        <v>0</v>
      </c>
      <c r="G809" s="13">
        <v>0</v>
      </c>
      <c r="H809" s="13">
        <v>0</v>
      </c>
      <c r="I809" s="21">
        <f t="shared" si="38"/>
        <v>0</v>
      </c>
      <c r="J809" s="18">
        <v>6131</v>
      </c>
      <c r="K809" s="14">
        <f t="shared" si="40"/>
        <v>0</v>
      </c>
      <c r="L809" s="6" t="str">
        <f t="shared" si="39"/>
        <v>Silencioso</v>
      </c>
      <c r="M809" s="23"/>
    </row>
    <row r="810" spans="1:13" ht="15.75" x14ac:dyDescent="0.25">
      <c r="A810" s="16">
        <v>798</v>
      </c>
      <c r="B810" s="15">
        <v>316790</v>
      </c>
      <c r="C810" s="56" t="s">
        <v>62</v>
      </c>
      <c r="D810" s="15" t="s">
        <v>806</v>
      </c>
      <c r="E810" s="13">
        <v>0</v>
      </c>
      <c r="F810" s="13">
        <v>0</v>
      </c>
      <c r="G810" s="13">
        <v>0</v>
      </c>
      <c r="H810" s="13">
        <v>0</v>
      </c>
      <c r="I810" s="21">
        <f t="shared" si="38"/>
        <v>0</v>
      </c>
      <c r="J810" s="18">
        <v>3963</v>
      </c>
      <c r="K810" s="14">
        <f t="shared" si="40"/>
        <v>0</v>
      </c>
      <c r="L810" s="6" t="str">
        <f t="shared" si="39"/>
        <v>Silencioso</v>
      </c>
      <c r="M810" s="23"/>
    </row>
    <row r="811" spans="1:13" ht="15.75" x14ac:dyDescent="0.25">
      <c r="A811" s="16">
        <v>800</v>
      </c>
      <c r="B811" s="15">
        <v>316805</v>
      </c>
      <c r="C811" s="56" t="s">
        <v>14</v>
      </c>
      <c r="D811" s="15" t="s">
        <v>808</v>
      </c>
      <c r="E811" s="13">
        <v>0</v>
      </c>
      <c r="F811" s="13">
        <v>0</v>
      </c>
      <c r="G811" s="13">
        <v>0</v>
      </c>
      <c r="H811" s="13">
        <v>0</v>
      </c>
      <c r="I811" s="21">
        <f t="shared" si="38"/>
        <v>0</v>
      </c>
      <c r="J811" s="18">
        <v>3196</v>
      </c>
      <c r="K811" s="14">
        <f t="shared" si="40"/>
        <v>0</v>
      </c>
      <c r="L811" s="6" t="str">
        <f t="shared" si="39"/>
        <v>Silencioso</v>
      </c>
      <c r="M811" s="23"/>
    </row>
    <row r="812" spans="1:13" ht="15.75" x14ac:dyDescent="0.25">
      <c r="A812" s="16">
        <v>801</v>
      </c>
      <c r="B812" s="15">
        <v>316810</v>
      </c>
      <c r="C812" s="56" t="s">
        <v>24</v>
      </c>
      <c r="D812" s="15" t="s">
        <v>809</v>
      </c>
      <c r="E812" s="13">
        <v>0</v>
      </c>
      <c r="F812" s="13">
        <v>0</v>
      </c>
      <c r="G812" s="13">
        <v>0</v>
      </c>
      <c r="H812" s="13">
        <v>0</v>
      </c>
      <c r="I812" s="21">
        <f t="shared" si="38"/>
        <v>0</v>
      </c>
      <c r="J812" s="18">
        <v>4650</v>
      </c>
      <c r="K812" s="14">
        <f t="shared" si="40"/>
        <v>0</v>
      </c>
      <c r="L812" s="6" t="str">
        <f t="shared" si="39"/>
        <v>Silencioso</v>
      </c>
      <c r="M812" s="23"/>
    </row>
    <row r="813" spans="1:13" ht="15.75" x14ac:dyDescent="0.25">
      <c r="A813" s="16">
        <v>802</v>
      </c>
      <c r="B813" s="15">
        <v>316820</v>
      </c>
      <c r="C813" s="56" t="s">
        <v>26</v>
      </c>
      <c r="D813" s="15" t="s">
        <v>810</v>
      </c>
      <c r="E813" s="13">
        <v>0</v>
      </c>
      <c r="F813" s="13">
        <v>0</v>
      </c>
      <c r="G813" s="13">
        <v>0</v>
      </c>
      <c r="H813" s="13">
        <v>0</v>
      </c>
      <c r="I813" s="21">
        <f t="shared" si="38"/>
        <v>0</v>
      </c>
      <c r="J813" s="18">
        <v>1921</v>
      </c>
      <c r="K813" s="14">
        <f t="shared" si="40"/>
        <v>0</v>
      </c>
      <c r="L813" s="6" t="str">
        <f t="shared" si="39"/>
        <v>Silencioso</v>
      </c>
      <c r="M813" s="23"/>
    </row>
    <row r="814" spans="1:13" ht="15.75" x14ac:dyDescent="0.25">
      <c r="A814" s="16">
        <v>803</v>
      </c>
      <c r="B814" s="15">
        <v>316830</v>
      </c>
      <c r="C814" s="56" t="s">
        <v>98</v>
      </c>
      <c r="D814" s="15" t="s">
        <v>811</v>
      </c>
      <c r="E814" s="13">
        <v>0</v>
      </c>
      <c r="F814" s="13">
        <v>0</v>
      </c>
      <c r="G814" s="13">
        <v>0</v>
      </c>
      <c r="H814" s="13">
        <v>0</v>
      </c>
      <c r="I814" s="21">
        <f t="shared" si="38"/>
        <v>0</v>
      </c>
      <c r="J814" s="18">
        <v>4075</v>
      </c>
      <c r="K814" s="14">
        <f t="shared" si="40"/>
        <v>0</v>
      </c>
      <c r="L814" s="6" t="str">
        <f t="shared" si="39"/>
        <v>Silencioso</v>
      </c>
      <c r="M814" s="23"/>
    </row>
    <row r="815" spans="1:13" ht="15.75" x14ac:dyDescent="0.25">
      <c r="A815" s="16">
        <v>804</v>
      </c>
      <c r="B815" s="15">
        <v>316840</v>
      </c>
      <c r="C815" s="56" t="s">
        <v>22</v>
      </c>
      <c r="D815" s="15" t="s">
        <v>812</v>
      </c>
      <c r="E815" s="13">
        <v>0</v>
      </c>
      <c r="F815" s="13">
        <v>0</v>
      </c>
      <c r="G815" s="13">
        <v>0</v>
      </c>
      <c r="H815" s="13">
        <v>0</v>
      </c>
      <c r="I815" s="21">
        <f t="shared" si="38"/>
        <v>0</v>
      </c>
      <c r="J815" s="18">
        <v>14667</v>
      </c>
      <c r="K815" s="14">
        <f t="shared" si="40"/>
        <v>0</v>
      </c>
      <c r="L815" s="6" t="str">
        <f t="shared" si="39"/>
        <v>Silencioso</v>
      </c>
      <c r="M815" s="23"/>
    </row>
    <row r="816" spans="1:13" ht="15.75" x14ac:dyDescent="0.25">
      <c r="A816" s="16">
        <v>805</v>
      </c>
      <c r="B816" s="15">
        <v>316850</v>
      </c>
      <c r="C816" s="56" t="s">
        <v>17</v>
      </c>
      <c r="D816" s="15" t="s">
        <v>813</v>
      </c>
      <c r="E816" s="13">
        <v>0</v>
      </c>
      <c r="F816" s="13">
        <v>0</v>
      </c>
      <c r="G816" s="13">
        <v>0</v>
      </c>
      <c r="H816" s="13">
        <v>0</v>
      </c>
      <c r="I816" s="21">
        <f t="shared" si="38"/>
        <v>0</v>
      </c>
      <c r="J816" s="18">
        <v>11836</v>
      </c>
      <c r="K816" s="14">
        <f t="shared" si="40"/>
        <v>0</v>
      </c>
      <c r="L816" s="6" t="str">
        <f t="shared" si="39"/>
        <v>Silencioso</v>
      </c>
      <c r="M816" s="23"/>
    </row>
    <row r="817" spans="1:13" ht="15.75" x14ac:dyDescent="0.25">
      <c r="A817" s="16">
        <v>806</v>
      </c>
      <c r="B817" s="15">
        <v>316860</v>
      </c>
      <c r="C817" s="56" t="s">
        <v>28</v>
      </c>
      <c r="D817" s="15" t="s">
        <v>28</v>
      </c>
      <c r="E817" s="13">
        <v>0</v>
      </c>
      <c r="F817" s="13">
        <v>0</v>
      </c>
      <c r="G817" s="13">
        <v>0</v>
      </c>
      <c r="H817" s="13">
        <v>0</v>
      </c>
      <c r="I817" s="21">
        <f t="shared" si="38"/>
        <v>0</v>
      </c>
      <c r="J817" s="18">
        <v>141934</v>
      </c>
      <c r="K817" s="14">
        <f t="shared" si="40"/>
        <v>0</v>
      </c>
      <c r="L817" s="6" t="str">
        <f t="shared" si="39"/>
        <v>Silencioso</v>
      </c>
      <c r="M817" s="23"/>
    </row>
    <row r="818" spans="1:13" ht="15.75" x14ac:dyDescent="0.25">
      <c r="A818" s="16">
        <v>808</v>
      </c>
      <c r="B818" s="15">
        <v>316880</v>
      </c>
      <c r="C818" s="56" t="s">
        <v>94</v>
      </c>
      <c r="D818" s="15" t="s">
        <v>815</v>
      </c>
      <c r="E818" s="13">
        <v>0</v>
      </c>
      <c r="F818" s="13">
        <v>0</v>
      </c>
      <c r="G818" s="13">
        <v>0</v>
      </c>
      <c r="H818" s="13">
        <v>0</v>
      </c>
      <c r="I818" s="21">
        <f t="shared" si="38"/>
        <v>0</v>
      </c>
      <c r="J818" s="18">
        <v>7807</v>
      </c>
      <c r="K818" s="14">
        <f t="shared" si="40"/>
        <v>0</v>
      </c>
      <c r="L818" s="6" t="str">
        <f t="shared" si="39"/>
        <v>Silencioso</v>
      </c>
      <c r="M818" s="23"/>
    </row>
    <row r="819" spans="1:13" ht="15.75" x14ac:dyDescent="0.25">
      <c r="A819" s="16">
        <v>809</v>
      </c>
      <c r="B819" s="15">
        <v>316890</v>
      </c>
      <c r="C819" s="56" t="s">
        <v>71</v>
      </c>
      <c r="D819" s="15" t="s">
        <v>816</v>
      </c>
      <c r="E819" s="13">
        <v>0</v>
      </c>
      <c r="F819" s="13">
        <v>0</v>
      </c>
      <c r="G819" s="13">
        <v>0</v>
      </c>
      <c r="H819" s="13">
        <v>0</v>
      </c>
      <c r="I819" s="21">
        <f t="shared" si="38"/>
        <v>0</v>
      </c>
      <c r="J819" s="18">
        <v>6795</v>
      </c>
      <c r="K819" s="14">
        <f t="shared" si="40"/>
        <v>0</v>
      </c>
      <c r="L819" s="6" t="str">
        <f t="shared" si="39"/>
        <v>Silencioso</v>
      </c>
      <c r="M819" s="23"/>
    </row>
    <row r="820" spans="1:13" ht="15.75" x14ac:dyDescent="0.25">
      <c r="A820" s="16">
        <v>810</v>
      </c>
      <c r="B820" s="15">
        <v>316900</v>
      </c>
      <c r="C820" s="56" t="s">
        <v>62</v>
      </c>
      <c r="D820" s="15" t="s">
        <v>817</v>
      </c>
      <c r="E820" s="13">
        <v>0</v>
      </c>
      <c r="F820" s="13">
        <v>0</v>
      </c>
      <c r="G820" s="13">
        <v>0</v>
      </c>
      <c r="H820" s="13">
        <v>0</v>
      </c>
      <c r="I820" s="21">
        <f t="shared" si="38"/>
        <v>0</v>
      </c>
      <c r="J820" s="18">
        <v>16766</v>
      </c>
      <c r="K820" s="14">
        <f t="shared" si="40"/>
        <v>0</v>
      </c>
      <c r="L820" s="6" t="str">
        <f t="shared" si="39"/>
        <v>Silencioso</v>
      </c>
      <c r="M820" s="23"/>
    </row>
    <row r="821" spans="1:13" ht="15.75" x14ac:dyDescent="0.25">
      <c r="A821" s="16">
        <v>811</v>
      </c>
      <c r="B821" s="15">
        <v>316905</v>
      </c>
      <c r="C821" s="56" t="s">
        <v>36</v>
      </c>
      <c r="D821" s="15" t="s">
        <v>818</v>
      </c>
      <c r="E821" s="13">
        <v>0</v>
      </c>
      <c r="F821" s="13">
        <v>0</v>
      </c>
      <c r="G821" s="13">
        <v>0</v>
      </c>
      <c r="H821" s="13">
        <v>0</v>
      </c>
      <c r="I821" s="21">
        <f t="shared" si="38"/>
        <v>0</v>
      </c>
      <c r="J821" s="18">
        <v>4147</v>
      </c>
      <c r="K821" s="14">
        <f t="shared" si="40"/>
        <v>0</v>
      </c>
      <c r="L821" s="6" t="str">
        <f t="shared" si="39"/>
        <v>Silencioso</v>
      </c>
      <c r="M821" s="23"/>
    </row>
    <row r="822" spans="1:13" ht="15.75" x14ac:dyDescent="0.25">
      <c r="A822" s="16">
        <v>812</v>
      </c>
      <c r="B822" s="15">
        <v>316910</v>
      </c>
      <c r="C822" s="56" t="s">
        <v>36</v>
      </c>
      <c r="D822" s="15" t="s">
        <v>819</v>
      </c>
      <c r="E822" s="13">
        <v>0</v>
      </c>
      <c r="F822" s="13">
        <v>0</v>
      </c>
      <c r="G822" s="13">
        <v>0</v>
      </c>
      <c r="H822" s="13">
        <v>0</v>
      </c>
      <c r="I822" s="21">
        <f t="shared" si="38"/>
        <v>0</v>
      </c>
      <c r="J822" s="18">
        <v>6232</v>
      </c>
      <c r="K822" s="14">
        <f t="shared" si="40"/>
        <v>0</v>
      </c>
      <c r="L822" s="6" t="str">
        <f t="shared" si="39"/>
        <v>Silencioso</v>
      </c>
      <c r="M822" s="23"/>
    </row>
    <row r="823" spans="1:13" ht="15.75" x14ac:dyDescent="0.25">
      <c r="A823" s="16">
        <v>813</v>
      </c>
      <c r="B823" s="15">
        <v>316920</v>
      </c>
      <c r="C823" s="56" t="s">
        <v>14</v>
      </c>
      <c r="D823" s="15" t="s">
        <v>820</v>
      </c>
      <c r="E823" s="13">
        <v>0</v>
      </c>
      <c r="F823" s="13">
        <v>0</v>
      </c>
      <c r="G823" s="13">
        <v>0</v>
      </c>
      <c r="H823" s="13">
        <v>0</v>
      </c>
      <c r="I823" s="21">
        <f t="shared" si="38"/>
        <v>0</v>
      </c>
      <c r="J823" s="18">
        <v>8772</v>
      </c>
      <c r="K823" s="14">
        <f t="shared" si="40"/>
        <v>0</v>
      </c>
      <c r="L823" s="6" t="str">
        <f t="shared" si="39"/>
        <v>Silencioso</v>
      </c>
      <c r="M823" s="23"/>
    </row>
    <row r="824" spans="1:13" ht="15.75" x14ac:dyDescent="0.25">
      <c r="A824" s="16">
        <v>814</v>
      </c>
      <c r="B824" s="15">
        <v>316930</v>
      </c>
      <c r="C824" s="56" t="s">
        <v>33</v>
      </c>
      <c r="D824" s="15" t="s">
        <v>821</v>
      </c>
      <c r="E824" s="13">
        <v>0</v>
      </c>
      <c r="F824" s="13">
        <v>0</v>
      </c>
      <c r="G824" s="13">
        <v>0</v>
      </c>
      <c r="H824" s="13">
        <v>0</v>
      </c>
      <c r="I824" s="21">
        <f t="shared" si="38"/>
        <v>0</v>
      </c>
      <c r="J824" s="18">
        <v>78999</v>
      </c>
      <c r="K824" s="14">
        <f t="shared" si="40"/>
        <v>0</v>
      </c>
      <c r="L824" s="6" t="str">
        <f t="shared" si="39"/>
        <v>Silencioso</v>
      </c>
      <c r="M824" s="23"/>
    </row>
    <row r="825" spans="1:13" ht="15.75" x14ac:dyDescent="0.25">
      <c r="A825" s="16">
        <v>815</v>
      </c>
      <c r="B825" s="15">
        <v>316935</v>
      </c>
      <c r="C825" s="56" t="s">
        <v>11</v>
      </c>
      <c r="D825" s="15" t="s">
        <v>822</v>
      </c>
      <c r="E825" s="13">
        <v>0</v>
      </c>
      <c r="F825" s="13">
        <v>0</v>
      </c>
      <c r="G825" s="13">
        <v>0</v>
      </c>
      <c r="H825" s="13">
        <v>0</v>
      </c>
      <c r="I825" s="21">
        <f t="shared" si="38"/>
        <v>0</v>
      </c>
      <c r="J825" s="18">
        <v>31687</v>
      </c>
      <c r="K825" s="14">
        <f t="shared" si="40"/>
        <v>0</v>
      </c>
      <c r="L825" s="6" t="str">
        <f t="shared" si="39"/>
        <v>Silencioso</v>
      </c>
      <c r="M825" s="23"/>
    </row>
    <row r="826" spans="1:13" ht="15.75" x14ac:dyDescent="0.25">
      <c r="A826" s="16">
        <v>816</v>
      </c>
      <c r="B826" s="15">
        <v>316940</v>
      </c>
      <c r="C826" s="56" t="s">
        <v>33</v>
      </c>
      <c r="D826" s="15" t="s">
        <v>823</v>
      </c>
      <c r="E826" s="13">
        <v>0</v>
      </c>
      <c r="F826" s="13">
        <v>0</v>
      </c>
      <c r="G826" s="13">
        <v>0</v>
      </c>
      <c r="H826" s="13">
        <v>0</v>
      </c>
      <c r="I826" s="21">
        <f t="shared" si="38"/>
        <v>0</v>
      </c>
      <c r="J826" s="18">
        <v>57097</v>
      </c>
      <c r="K826" s="14">
        <f t="shared" si="40"/>
        <v>0</v>
      </c>
      <c r="L826" s="6" t="str">
        <f t="shared" si="39"/>
        <v>Silencioso</v>
      </c>
      <c r="M826" s="23"/>
    </row>
    <row r="827" spans="1:13" ht="15.75" x14ac:dyDescent="0.25">
      <c r="A827" s="16">
        <v>817</v>
      </c>
      <c r="B827" s="15">
        <v>316950</v>
      </c>
      <c r="C827" s="56" t="s">
        <v>22</v>
      </c>
      <c r="D827" s="15" t="s">
        <v>824</v>
      </c>
      <c r="E827" s="13">
        <v>0</v>
      </c>
      <c r="F827" s="13">
        <v>0</v>
      </c>
      <c r="G827" s="13">
        <v>0</v>
      </c>
      <c r="H827" s="13">
        <v>0</v>
      </c>
      <c r="I827" s="21">
        <f t="shared" si="38"/>
        <v>0</v>
      </c>
      <c r="J827" s="18">
        <v>6739</v>
      </c>
      <c r="K827" s="14">
        <f t="shared" si="40"/>
        <v>0</v>
      </c>
      <c r="L827" s="6" t="str">
        <f t="shared" si="39"/>
        <v>Silencioso</v>
      </c>
      <c r="M827" s="23"/>
    </row>
    <row r="828" spans="1:13" ht="15.75" x14ac:dyDescent="0.25">
      <c r="A828" s="16">
        <v>818</v>
      </c>
      <c r="B828" s="15">
        <v>316960</v>
      </c>
      <c r="C828" s="56" t="s">
        <v>8</v>
      </c>
      <c r="D828" s="15" t="s">
        <v>825</v>
      </c>
      <c r="E828" s="13">
        <v>0</v>
      </c>
      <c r="F828" s="13">
        <v>0</v>
      </c>
      <c r="G828" s="13">
        <v>0</v>
      </c>
      <c r="H828" s="13">
        <v>0</v>
      </c>
      <c r="I828" s="21">
        <f t="shared" si="38"/>
        <v>0</v>
      </c>
      <c r="J828" s="18">
        <v>25538</v>
      </c>
      <c r="K828" s="14">
        <f t="shared" si="40"/>
        <v>0</v>
      </c>
      <c r="L828" s="6" t="str">
        <f t="shared" si="39"/>
        <v>Silencioso</v>
      </c>
      <c r="M828" s="23"/>
    </row>
    <row r="829" spans="1:13" ht="15.75" x14ac:dyDescent="0.25">
      <c r="A829" s="16">
        <v>819</v>
      </c>
      <c r="B829" s="15">
        <v>316970</v>
      </c>
      <c r="C829" s="56" t="s">
        <v>53</v>
      </c>
      <c r="D829" s="15" t="s">
        <v>826</v>
      </c>
      <c r="E829" s="13">
        <v>0</v>
      </c>
      <c r="F829" s="13">
        <v>0</v>
      </c>
      <c r="G829" s="13">
        <v>0</v>
      </c>
      <c r="H829" s="13">
        <v>0</v>
      </c>
      <c r="I829" s="21">
        <f t="shared" si="38"/>
        <v>0</v>
      </c>
      <c r="J829" s="18">
        <v>19762</v>
      </c>
      <c r="K829" s="14">
        <f t="shared" si="40"/>
        <v>0</v>
      </c>
      <c r="L829" s="6" t="str">
        <f t="shared" si="39"/>
        <v>Silencioso</v>
      </c>
      <c r="M829" s="23"/>
    </row>
    <row r="830" spans="1:13" ht="15.75" x14ac:dyDescent="0.25">
      <c r="A830" s="16">
        <v>820</v>
      </c>
      <c r="B830" s="15">
        <v>316980</v>
      </c>
      <c r="C830" s="56" t="s">
        <v>36</v>
      </c>
      <c r="D830" s="15" t="s">
        <v>827</v>
      </c>
      <c r="E830" s="13">
        <v>0</v>
      </c>
      <c r="F830" s="13">
        <v>0</v>
      </c>
      <c r="G830" s="13">
        <v>0</v>
      </c>
      <c r="H830" s="13">
        <v>0</v>
      </c>
      <c r="I830" s="21">
        <f t="shared" si="38"/>
        <v>0</v>
      </c>
      <c r="J830" s="18">
        <v>5025</v>
      </c>
      <c r="K830" s="14">
        <f t="shared" si="40"/>
        <v>0</v>
      </c>
      <c r="L830" s="6" t="str">
        <f t="shared" si="39"/>
        <v>Silencioso</v>
      </c>
      <c r="M830" s="23"/>
    </row>
    <row r="831" spans="1:13" ht="15.75" x14ac:dyDescent="0.25">
      <c r="A831" s="16">
        <v>822</v>
      </c>
      <c r="B831" s="15">
        <v>317000</v>
      </c>
      <c r="C831" s="56" t="s">
        <v>121</v>
      </c>
      <c r="D831" s="15" t="s">
        <v>828</v>
      </c>
      <c r="E831" s="13">
        <v>0</v>
      </c>
      <c r="F831" s="13">
        <v>0</v>
      </c>
      <c r="G831" s="13">
        <v>0</v>
      </c>
      <c r="H831" s="13">
        <v>0</v>
      </c>
      <c r="I831" s="21">
        <f t="shared" si="38"/>
        <v>0</v>
      </c>
      <c r="J831" s="18">
        <v>12531</v>
      </c>
      <c r="K831" s="14">
        <f t="shared" si="40"/>
        <v>0</v>
      </c>
      <c r="L831" s="6" t="str">
        <f t="shared" si="39"/>
        <v>Silencioso</v>
      </c>
      <c r="M831" s="23"/>
    </row>
    <row r="832" spans="1:13" ht="15.75" x14ac:dyDescent="0.25">
      <c r="A832" s="16">
        <v>823</v>
      </c>
      <c r="B832" s="15">
        <v>317005</v>
      </c>
      <c r="C832" s="56" t="s">
        <v>20</v>
      </c>
      <c r="D832" s="15" t="s">
        <v>829</v>
      </c>
      <c r="E832" s="13">
        <v>0</v>
      </c>
      <c r="F832" s="13">
        <v>0</v>
      </c>
      <c r="G832" s="13">
        <v>0</v>
      </c>
      <c r="H832" s="13">
        <v>0</v>
      </c>
      <c r="I832" s="21">
        <f t="shared" si="38"/>
        <v>0</v>
      </c>
      <c r="J832" s="18">
        <v>12622</v>
      </c>
      <c r="K832" s="14">
        <f t="shared" si="40"/>
        <v>0</v>
      </c>
      <c r="L832" s="6" t="str">
        <f t="shared" si="39"/>
        <v>Silencioso</v>
      </c>
      <c r="M832" s="23"/>
    </row>
    <row r="833" spans="1:13" ht="15.75" x14ac:dyDescent="0.25">
      <c r="A833" s="16">
        <v>826</v>
      </c>
      <c r="B833" s="15">
        <v>317030</v>
      </c>
      <c r="C833" s="56" t="s">
        <v>28</v>
      </c>
      <c r="D833" s="15" t="s">
        <v>830</v>
      </c>
      <c r="E833" s="13">
        <v>0</v>
      </c>
      <c r="F833" s="13">
        <v>0</v>
      </c>
      <c r="G833" s="13">
        <v>0</v>
      </c>
      <c r="H833" s="13">
        <v>0</v>
      </c>
      <c r="I833" s="21">
        <f t="shared" si="38"/>
        <v>0</v>
      </c>
      <c r="J833" s="18">
        <v>2709</v>
      </c>
      <c r="K833" s="14">
        <f t="shared" si="40"/>
        <v>0</v>
      </c>
      <c r="L833" s="6" t="str">
        <f t="shared" si="39"/>
        <v>Silencioso</v>
      </c>
      <c r="M833" s="23"/>
    </row>
    <row r="834" spans="1:13" ht="15.75" x14ac:dyDescent="0.25">
      <c r="A834" s="16">
        <v>827</v>
      </c>
      <c r="B834" s="15">
        <v>317040</v>
      </c>
      <c r="C834" s="56" t="s">
        <v>80</v>
      </c>
      <c r="D834" s="15" t="s">
        <v>80</v>
      </c>
      <c r="E834" s="13">
        <v>0</v>
      </c>
      <c r="F834" s="13">
        <v>0</v>
      </c>
      <c r="G834" s="13">
        <v>0</v>
      </c>
      <c r="H834" s="13">
        <v>0</v>
      </c>
      <c r="I834" s="21">
        <f t="shared" si="38"/>
        <v>0</v>
      </c>
      <c r="J834" s="18">
        <v>83980</v>
      </c>
      <c r="K834" s="14">
        <f t="shared" si="40"/>
        <v>0</v>
      </c>
      <c r="L834" s="6" t="str">
        <f t="shared" si="39"/>
        <v>Silencioso</v>
      </c>
      <c r="M834" s="23"/>
    </row>
    <row r="835" spans="1:13" ht="15.75" x14ac:dyDescent="0.25">
      <c r="A835" s="16">
        <v>828</v>
      </c>
      <c r="B835" s="15">
        <v>317043</v>
      </c>
      <c r="C835" s="56" t="s">
        <v>24</v>
      </c>
      <c r="D835" s="15" t="s">
        <v>831</v>
      </c>
      <c r="E835" s="13">
        <v>0</v>
      </c>
      <c r="F835" s="13">
        <v>0</v>
      </c>
      <c r="G835" s="13">
        <v>0</v>
      </c>
      <c r="H835" s="13">
        <v>0</v>
      </c>
      <c r="I835" s="21">
        <f t="shared" si="38"/>
        <v>0</v>
      </c>
      <c r="J835" s="18">
        <v>4452</v>
      </c>
      <c r="K835" s="14">
        <f t="shared" si="40"/>
        <v>0</v>
      </c>
      <c r="L835" s="6" t="str">
        <f t="shared" si="39"/>
        <v>Silencioso</v>
      </c>
      <c r="M835" s="23"/>
    </row>
    <row r="836" spans="1:13" ht="15.75" x14ac:dyDescent="0.25">
      <c r="A836" s="16">
        <v>829</v>
      </c>
      <c r="B836" s="15">
        <v>317047</v>
      </c>
      <c r="C836" s="56" t="s">
        <v>80</v>
      </c>
      <c r="D836" s="15" t="s">
        <v>832</v>
      </c>
      <c r="E836" s="13">
        <v>0</v>
      </c>
      <c r="F836" s="13">
        <v>0</v>
      </c>
      <c r="G836" s="13">
        <v>0</v>
      </c>
      <c r="H836" s="13">
        <v>0</v>
      </c>
      <c r="I836" s="21">
        <f t="shared" si="38"/>
        <v>0</v>
      </c>
      <c r="J836" s="18">
        <v>3338</v>
      </c>
      <c r="K836" s="14">
        <f t="shared" si="40"/>
        <v>0</v>
      </c>
      <c r="L836" s="6" t="str">
        <f t="shared" si="39"/>
        <v>Silencioso</v>
      </c>
      <c r="M836" s="23"/>
    </row>
    <row r="837" spans="1:13" ht="15.75" x14ac:dyDescent="0.25">
      <c r="A837" s="16">
        <v>830</v>
      </c>
      <c r="B837" s="15">
        <v>317050</v>
      </c>
      <c r="C837" s="56" t="s">
        <v>17</v>
      </c>
      <c r="D837" s="15" t="s">
        <v>833</v>
      </c>
      <c r="E837" s="13">
        <v>0</v>
      </c>
      <c r="F837" s="13">
        <v>0</v>
      </c>
      <c r="G837" s="13">
        <v>0</v>
      </c>
      <c r="H837" s="13">
        <v>0</v>
      </c>
      <c r="I837" s="21">
        <f t="shared" ref="I837:I900" si="41">E837+F837+G837+H837</f>
        <v>0</v>
      </c>
      <c r="J837" s="18">
        <v>10589</v>
      </c>
      <c r="K837" s="14">
        <f t="shared" si="40"/>
        <v>0</v>
      </c>
      <c r="L837" s="6" t="str">
        <f t="shared" ref="L837:L900" si="42">IF(K837=0,"Silencioso",IF(AND(K837&gt;0,K837&lt;100),"Baixa",IF(AND(K837&gt;=100,K837&lt;300),"Média",IF(K837&gt;=300,"Alta","Avaliar"))))</f>
        <v>Silencioso</v>
      </c>
      <c r="M837" s="23"/>
    </row>
    <row r="838" spans="1:13" ht="15.75" x14ac:dyDescent="0.25">
      <c r="A838" s="16">
        <v>831</v>
      </c>
      <c r="B838" s="15">
        <v>317052</v>
      </c>
      <c r="C838" s="56" t="s">
        <v>121</v>
      </c>
      <c r="D838" s="15" t="s">
        <v>834</v>
      </c>
      <c r="E838" s="13">
        <v>0</v>
      </c>
      <c r="F838" s="13">
        <v>0</v>
      </c>
      <c r="G838" s="13">
        <v>0</v>
      </c>
      <c r="H838" s="13">
        <v>0</v>
      </c>
      <c r="I838" s="21">
        <f t="shared" si="41"/>
        <v>0</v>
      </c>
      <c r="J838" s="18">
        <v>16095</v>
      </c>
      <c r="K838" s="14">
        <f t="shared" si="40"/>
        <v>0</v>
      </c>
      <c r="L838" s="6" t="str">
        <f t="shared" si="42"/>
        <v>Silencioso</v>
      </c>
      <c r="M838" s="23"/>
    </row>
    <row r="839" spans="1:13" ht="15.75" x14ac:dyDescent="0.25">
      <c r="A839" s="16">
        <v>832</v>
      </c>
      <c r="B839" s="15">
        <v>317057</v>
      </c>
      <c r="C839" s="56" t="s">
        <v>20</v>
      </c>
      <c r="D839" s="15" t="s">
        <v>835</v>
      </c>
      <c r="E839" s="13">
        <v>0</v>
      </c>
      <c r="F839" s="13">
        <v>0</v>
      </c>
      <c r="G839" s="13">
        <v>0</v>
      </c>
      <c r="H839" s="13">
        <v>0</v>
      </c>
      <c r="I839" s="21">
        <f t="shared" si="41"/>
        <v>0</v>
      </c>
      <c r="J839" s="18">
        <v>6632</v>
      </c>
      <c r="K839" s="14">
        <f t="shared" si="40"/>
        <v>0</v>
      </c>
      <c r="L839" s="6" t="str">
        <f t="shared" si="42"/>
        <v>Silencioso</v>
      </c>
      <c r="M839" s="23"/>
    </row>
    <row r="840" spans="1:13" ht="15.75" x14ac:dyDescent="0.25">
      <c r="A840" s="16">
        <v>833</v>
      </c>
      <c r="B840" s="15">
        <v>317060</v>
      </c>
      <c r="C840" s="56" t="s">
        <v>45</v>
      </c>
      <c r="D840" s="15" t="s">
        <v>836</v>
      </c>
      <c r="E840" s="13">
        <v>0</v>
      </c>
      <c r="F840" s="13">
        <v>0</v>
      </c>
      <c r="G840" s="13">
        <v>0</v>
      </c>
      <c r="H840" s="13">
        <v>0</v>
      </c>
      <c r="I840" s="21">
        <f t="shared" si="41"/>
        <v>0</v>
      </c>
      <c r="J840" s="18">
        <v>2209</v>
      </c>
      <c r="K840" s="14">
        <f t="shared" si="40"/>
        <v>0</v>
      </c>
      <c r="L840" s="6" t="str">
        <f t="shared" si="42"/>
        <v>Silencioso</v>
      </c>
      <c r="M840" s="23"/>
    </row>
    <row r="841" spans="1:13" ht="15.75" x14ac:dyDescent="0.25">
      <c r="A841" s="16">
        <v>834</v>
      </c>
      <c r="B841" s="15">
        <v>317065</v>
      </c>
      <c r="C841" s="56" t="s">
        <v>102</v>
      </c>
      <c r="D841" s="15" t="s">
        <v>837</v>
      </c>
      <c r="E841" s="13">
        <v>0</v>
      </c>
      <c r="F841" s="13">
        <v>0</v>
      </c>
      <c r="G841" s="13">
        <v>0</v>
      </c>
      <c r="H841" s="13">
        <v>0</v>
      </c>
      <c r="I841" s="21">
        <f t="shared" si="41"/>
        <v>0</v>
      </c>
      <c r="J841" s="18">
        <v>5032</v>
      </c>
      <c r="K841" s="14">
        <f t="shared" si="40"/>
        <v>0</v>
      </c>
      <c r="L841" s="6" t="str">
        <f t="shared" si="42"/>
        <v>Silencioso</v>
      </c>
      <c r="M841" s="23"/>
    </row>
    <row r="842" spans="1:13" ht="15.75" x14ac:dyDescent="0.25">
      <c r="A842" s="16">
        <v>835</v>
      </c>
      <c r="B842" s="15">
        <v>317070</v>
      </c>
      <c r="C842" s="56" t="s">
        <v>33</v>
      </c>
      <c r="D842" s="15" t="s">
        <v>33</v>
      </c>
      <c r="E842" s="13">
        <v>0</v>
      </c>
      <c r="F842" s="13">
        <v>0</v>
      </c>
      <c r="G842" s="13">
        <v>0</v>
      </c>
      <c r="H842" s="13">
        <v>0</v>
      </c>
      <c r="I842" s="21">
        <f t="shared" si="41"/>
        <v>0</v>
      </c>
      <c r="J842" s="18">
        <v>134364</v>
      </c>
      <c r="K842" s="14">
        <f t="shared" si="40"/>
        <v>0</v>
      </c>
      <c r="L842" s="6" t="str">
        <f t="shared" si="42"/>
        <v>Silencioso</v>
      </c>
      <c r="M842" s="23"/>
    </row>
    <row r="843" spans="1:13" ht="15.75" x14ac:dyDescent="0.25">
      <c r="A843" s="16">
        <v>836</v>
      </c>
      <c r="B843" s="15">
        <v>317075</v>
      </c>
      <c r="C843" s="56" t="s">
        <v>71</v>
      </c>
      <c r="D843" s="15" t="s">
        <v>838</v>
      </c>
      <c r="E843" s="13">
        <v>0</v>
      </c>
      <c r="F843" s="13">
        <v>0</v>
      </c>
      <c r="G843" s="13">
        <v>0</v>
      </c>
      <c r="H843" s="13">
        <v>0</v>
      </c>
      <c r="I843" s="21">
        <f t="shared" si="41"/>
        <v>0</v>
      </c>
      <c r="J843" s="18">
        <v>6947</v>
      </c>
      <c r="K843" s="14">
        <f t="shared" si="40"/>
        <v>0</v>
      </c>
      <c r="L843" s="6" t="str">
        <f t="shared" si="42"/>
        <v>Silencioso</v>
      </c>
      <c r="M843" s="23"/>
    </row>
    <row r="844" spans="1:13" ht="15.75" x14ac:dyDescent="0.25">
      <c r="A844" s="16">
        <v>837</v>
      </c>
      <c r="B844" s="15">
        <v>317080</v>
      </c>
      <c r="C844" s="56" t="s">
        <v>135</v>
      </c>
      <c r="D844" s="15" t="s">
        <v>839</v>
      </c>
      <c r="E844" s="13">
        <v>0</v>
      </c>
      <c r="F844" s="13">
        <v>0</v>
      </c>
      <c r="G844" s="13">
        <v>0</v>
      </c>
      <c r="H844" s="13">
        <v>0</v>
      </c>
      <c r="I844" s="21">
        <f t="shared" si="41"/>
        <v>0</v>
      </c>
      <c r="J844" s="18">
        <v>39128</v>
      </c>
      <c r="K844" s="14">
        <f t="shared" si="40"/>
        <v>0</v>
      </c>
      <c r="L844" s="6" t="str">
        <f t="shared" si="42"/>
        <v>Silencioso</v>
      </c>
      <c r="M844" s="23"/>
    </row>
    <row r="845" spans="1:13" ht="15.75" x14ac:dyDescent="0.25">
      <c r="A845" s="16">
        <v>838</v>
      </c>
      <c r="B845" s="15">
        <v>317090</v>
      </c>
      <c r="C845" s="56" t="s">
        <v>121</v>
      </c>
      <c r="D845" s="15" t="s">
        <v>840</v>
      </c>
      <c r="E845" s="13">
        <v>0</v>
      </c>
      <c r="F845" s="13">
        <v>0</v>
      </c>
      <c r="G845" s="13">
        <v>0</v>
      </c>
      <c r="H845" s="13">
        <v>0</v>
      </c>
      <c r="I845" s="21">
        <f t="shared" si="41"/>
        <v>0</v>
      </c>
      <c r="J845" s="18">
        <v>19723</v>
      </c>
      <c r="K845" s="14">
        <f t="shared" si="40"/>
        <v>0</v>
      </c>
      <c r="L845" s="6" t="str">
        <f t="shared" si="42"/>
        <v>Silencioso</v>
      </c>
      <c r="M845" s="23"/>
    </row>
    <row r="846" spans="1:13" ht="15.75" x14ac:dyDescent="0.25">
      <c r="A846" s="16">
        <v>839</v>
      </c>
      <c r="B846" s="15">
        <v>317100</v>
      </c>
      <c r="C846" s="56" t="s">
        <v>71</v>
      </c>
      <c r="D846" s="15" t="s">
        <v>841</v>
      </c>
      <c r="E846" s="13">
        <v>0</v>
      </c>
      <c r="F846" s="13">
        <v>0</v>
      </c>
      <c r="G846" s="13">
        <v>0</v>
      </c>
      <c r="H846" s="13">
        <v>0</v>
      </c>
      <c r="I846" s="21">
        <f t="shared" si="41"/>
        <v>0</v>
      </c>
      <c r="J846" s="18">
        <v>20784</v>
      </c>
      <c r="K846" s="14">
        <f t="shared" si="40"/>
        <v>0</v>
      </c>
      <c r="L846" s="6" t="str">
        <f t="shared" si="42"/>
        <v>Silencioso</v>
      </c>
      <c r="M846" s="23"/>
    </row>
    <row r="847" spans="1:13" ht="15.75" x14ac:dyDescent="0.25">
      <c r="A847" s="16">
        <v>840</v>
      </c>
      <c r="B847" s="15">
        <v>317103</v>
      </c>
      <c r="C847" s="56" t="s">
        <v>102</v>
      </c>
      <c r="D847" s="15" t="s">
        <v>842</v>
      </c>
      <c r="E847" s="13">
        <v>0</v>
      </c>
      <c r="F847" s="13">
        <v>0</v>
      </c>
      <c r="G847" s="13">
        <v>0</v>
      </c>
      <c r="H847" s="13">
        <v>0</v>
      </c>
      <c r="I847" s="21">
        <f t="shared" si="41"/>
        <v>0</v>
      </c>
      <c r="J847" s="18">
        <v>9220</v>
      </c>
      <c r="K847" s="14">
        <f t="shared" si="40"/>
        <v>0</v>
      </c>
      <c r="L847" s="6" t="str">
        <f t="shared" si="42"/>
        <v>Silencioso</v>
      </c>
      <c r="M847" s="23"/>
    </row>
    <row r="848" spans="1:13" ht="15.75" x14ac:dyDescent="0.25">
      <c r="A848" s="16">
        <v>841</v>
      </c>
      <c r="B848" s="15">
        <v>317107</v>
      </c>
      <c r="C848" s="56" t="s">
        <v>53</v>
      </c>
      <c r="D848" s="15" t="s">
        <v>843</v>
      </c>
      <c r="E848" s="13">
        <v>0</v>
      </c>
      <c r="F848" s="13">
        <v>0</v>
      </c>
      <c r="G848" s="13">
        <v>0</v>
      </c>
      <c r="H848" s="13">
        <v>0</v>
      </c>
      <c r="I848" s="21">
        <f t="shared" si="41"/>
        <v>0</v>
      </c>
      <c r="J848" s="18">
        <v>5798</v>
      </c>
      <c r="K848" s="14">
        <f t="shared" si="40"/>
        <v>0</v>
      </c>
      <c r="L848" s="6" t="str">
        <f t="shared" si="42"/>
        <v>Silencioso</v>
      </c>
      <c r="M848" s="23"/>
    </row>
    <row r="849" spans="1:13" ht="15.75" x14ac:dyDescent="0.25">
      <c r="A849" s="16">
        <v>842</v>
      </c>
      <c r="B849" s="15">
        <v>317110</v>
      </c>
      <c r="C849" s="56" t="s">
        <v>24</v>
      </c>
      <c r="D849" s="15" t="s">
        <v>844</v>
      </c>
      <c r="E849" s="13">
        <v>0</v>
      </c>
      <c r="F849" s="13">
        <v>0</v>
      </c>
      <c r="G849" s="13">
        <v>0</v>
      </c>
      <c r="H849" s="13">
        <v>0</v>
      </c>
      <c r="I849" s="21">
        <f t="shared" si="41"/>
        <v>0</v>
      </c>
      <c r="J849" s="18">
        <v>3911</v>
      </c>
      <c r="K849" s="14">
        <f t="shared" si="40"/>
        <v>0</v>
      </c>
      <c r="L849" s="6" t="str">
        <f t="shared" si="42"/>
        <v>Silencioso</v>
      </c>
      <c r="M849" s="23"/>
    </row>
    <row r="850" spans="1:13" ht="15.75" x14ac:dyDescent="0.25">
      <c r="A850" s="16">
        <v>843</v>
      </c>
      <c r="B850" s="15">
        <v>317115</v>
      </c>
      <c r="C850" s="56" t="s">
        <v>20</v>
      </c>
      <c r="D850" s="15" t="s">
        <v>845</v>
      </c>
      <c r="E850" s="13">
        <v>0</v>
      </c>
      <c r="F850" s="13">
        <v>0</v>
      </c>
      <c r="G850" s="13">
        <v>0</v>
      </c>
      <c r="H850" s="13">
        <v>0</v>
      </c>
      <c r="I850" s="21">
        <f t="shared" si="41"/>
        <v>0</v>
      </c>
      <c r="J850" s="18">
        <v>4905</v>
      </c>
      <c r="K850" s="14">
        <f t="shared" si="40"/>
        <v>0</v>
      </c>
      <c r="L850" s="6" t="str">
        <f t="shared" si="42"/>
        <v>Silencioso</v>
      </c>
      <c r="M850" s="23"/>
    </row>
    <row r="851" spans="1:13" ht="15.75" x14ac:dyDescent="0.25">
      <c r="A851" s="16">
        <v>844</v>
      </c>
      <c r="B851" s="15">
        <v>317120</v>
      </c>
      <c r="C851" s="56" t="s">
        <v>98</v>
      </c>
      <c r="D851" s="15" t="s">
        <v>846</v>
      </c>
      <c r="E851" s="13">
        <v>0</v>
      </c>
      <c r="F851" s="13">
        <v>0</v>
      </c>
      <c r="G851" s="13">
        <v>0</v>
      </c>
      <c r="H851" s="13">
        <v>0</v>
      </c>
      <c r="I851" s="21">
        <f t="shared" si="41"/>
        <v>0</v>
      </c>
      <c r="J851" s="18">
        <v>122365</v>
      </c>
      <c r="K851" s="14">
        <f t="shared" si="40"/>
        <v>0</v>
      </c>
      <c r="L851" s="6" t="str">
        <f t="shared" si="42"/>
        <v>Silencioso</v>
      </c>
      <c r="M851" s="23"/>
    </row>
    <row r="852" spans="1:13" ht="15.75" x14ac:dyDescent="0.25">
      <c r="A852" s="16">
        <v>846</v>
      </c>
      <c r="B852" s="15">
        <v>317140</v>
      </c>
      <c r="C852" s="56" t="s">
        <v>62</v>
      </c>
      <c r="D852" s="15" t="s">
        <v>848</v>
      </c>
      <c r="E852" s="13">
        <v>0</v>
      </c>
      <c r="F852" s="13">
        <v>0</v>
      </c>
      <c r="G852" s="13">
        <v>0</v>
      </c>
      <c r="H852" s="13">
        <v>0</v>
      </c>
      <c r="I852" s="21">
        <f t="shared" si="41"/>
        <v>0</v>
      </c>
      <c r="J852" s="18">
        <v>3741</v>
      </c>
      <c r="K852" s="14">
        <f t="shared" si="40"/>
        <v>0</v>
      </c>
      <c r="L852" s="6" t="str">
        <f t="shared" si="42"/>
        <v>Silencioso</v>
      </c>
      <c r="M852" s="23"/>
    </row>
    <row r="853" spans="1:13" ht="15.75" x14ac:dyDescent="0.25">
      <c r="A853" s="16">
        <v>847</v>
      </c>
      <c r="B853" s="15">
        <v>317160</v>
      </c>
      <c r="C853" s="56" t="s">
        <v>53</v>
      </c>
      <c r="D853" s="15" t="s">
        <v>849</v>
      </c>
      <c r="E853" s="13">
        <v>0</v>
      </c>
      <c r="F853" s="13">
        <v>0</v>
      </c>
      <c r="G853" s="13">
        <v>0</v>
      </c>
      <c r="H853" s="13">
        <v>0</v>
      </c>
      <c r="I853" s="21">
        <f t="shared" si="41"/>
        <v>0</v>
      </c>
      <c r="J853" s="18">
        <v>14043</v>
      </c>
      <c r="K853" s="14">
        <f t="shared" si="40"/>
        <v>0</v>
      </c>
      <c r="L853" s="6" t="str">
        <f t="shared" si="42"/>
        <v>Silencioso</v>
      </c>
      <c r="M853" s="23"/>
    </row>
    <row r="854" spans="1:13" ht="15.75" x14ac:dyDescent="0.25">
      <c r="A854" s="16">
        <v>848</v>
      </c>
      <c r="B854" s="15">
        <v>317170</v>
      </c>
      <c r="C854" s="56" t="s">
        <v>33</v>
      </c>
      <c r="D854" s="15" t="s">
        <v>850</v>
      </c>
      <c r="E854" s="13">
        <v>0</v>
      </c>
      <c r="F854" s="13">
        <v>0</v>
      </c>
      <c r="G854" s="13">
        <v>0</v>
      </c>
      <c r="H854" s="13">
        <v>0</v>
      </c>
      <c r="I854" s="21">
        <f t="shared" si="41"/>
        <v>0</v>
      </c>
      <c r="J854" s="18">
        <v>8870</v>
      </c>
      <c r="K854" s="14">
        <f t="shared" si="40"/>
        <v>0</v>
      </c>
      <c r="L854" s="6" t="str">
        <f t="shared" si="42"/>
        <v>Silencioso</v>
      </c>
      <c r="M854" s="23"/>
    </row>
    <row r="855" spans="1:13" ht="15.75" x14ac:dyDescent="0.25">
      <c r="A855" s="16">
        <v>849</v>
      </c>
      <c r="B855" s="15">
        <v>317180</v>
      </c>
      <c r="C855" s="56" t="s">
        <v>90</v>
      </c>
      <c r="D855" s="15" t="s">
        <v>851</v>
      </c>
      <c r="E855" s="13">
        <v>0</v>
      </c>
      <c r="F855" s="13">
        <v>0</v>
      </c>
      <c r="G855" s="13">
        <v>0</v>
      </c>
      <c r="H855" s="13">
        <v>0</v>
      </c>
      <c r="I855" s="21">
        <f t="shared" si="41"/>
        <v>0</v>
      </c>
      <c r="J855" s="18">
        <v>10793</v>
      </c>
      <c r="K855" s="14">
        <f t="shared" si="40"/>
        <v>0</v>
      </c>
      <c r="L855" s="6" t="str">
        <f t="shared" si="42"/>
        <v>Silencioso</v>
      </c>
      <c r="M855" s="23"/>
    </row>
    <row r="856" spans="1:13" ht="15.75" x14ac:dyDescent="0.25">
      <c r="A856" s="16">
        <v>850</v>
      </c>
      <c r="B856" s="15">
        <v>317190</v>
      </c>
      <c r="C856" s="56" t="s">
        <v>22</v>
      </c>
      <c r="D856" s="15" t="s">
        <v>852</v>
      </c>
      <c r="E856" s="13">
        <v>0</v>
      </c>
      <c r="F856" s="13">
        <v>0</v>
      </c>
      <c r="G856" s="13">
        <v>0</v>
      </c>
      <c r="H856" s="13">
        <v>0</v>
      </c>
      <c r="I856" s="21">
        <f t="shared" si="41"/>
        <v>0</v>
      </c>
      <c r="J856" s="18">
        <v>5613</v>
      </c>
      <c r="K856" s="14">
        <f t="shared" ref="K856:K919" si="43">I856/J856*100000</f>
        <v>0</v>
      </c>
      <c r="L856" s="6" t="str">
        <f t="shared" si="42"/>
        <v>Silencioso</v>
      </c>
      <c r="M856" s="23"/>
    </row>
    <row r="857" spans="1:13" ht="15.75" x14ac:dyDescent="0.25">
      <c r="A857" s="16">
        <v>853</v>
      </c>
      <c r="B857" s="15">
        <v>317220</v>
      </c>
      <c r="C857" s="56" t="s">
        <v>36</v>
      </c>
      <c r="D857" s="15" t="s">
        <v>855</v>
      </c>
      <c r="E857" s="13">
        <v>0</v>
      </c>
      <c r="F857" s="13">
        <v>0</v>
      </c>
      <c r="G857" s="13">
        <v>0</v>
      </c>
      <c r="H857" s="13">
        <v>0</v>
      </c>
      <c r="I857" s="21">
        <f t="shared" si="41"/>
        <v>0</v>
      </c>
      <c r="J857" s="18">
        <v>2615</v>
      </c>
      <c r="K857" s="14">
        <f t="shared" si="43"/>
        <v>0</v>
      </c>
      <c r="L857" s="6" t="str">
        <f t="shared" si="42"/>
        <v>Silencioso</v>
      </c>
      <c r="M857" s="23"/>
    </row>
    <row r="858" spans="1:13" x14ac:dyDescent="0.25">
      <c r="D858" s="5"/>
      <c r="E858" s="48"/>
      <c r="F858" s="48"/>
      <c r="G858" s="48"/>
      <c r="H858" s="48"/>
      <c r="I858" s="20"/>
      <c r="J858" s="20"/>
    </row>
    <row r="859" spans="1:13" x14ac:dyDescent="0.25">
      <c r="E859" s="48">
        <f>SUM(E5:E858)</f>
        <v>100</v>
      </c>
      <c r="F859" s="48">
        <f>SUM(F5:F858)</f>
        <v>92</v>
      </c>
      <c r="G859" s="48">
        <f>SUM(G5:G858)</f>
        <v>83</v>
      </c>
      <c r="H859" s="48">
        <f>SUM(H5:H858)</f>
        <v>57</v>
      </c>
      <c r="I859" s="48">
        <f>SUM(I5:I858)</f>
        <v>332</v>
      </c>
    </row>
    <row r="862" spans="1:13" x14ac:dyDescent="0.25">
      <c r="H862" s="13" t="s">
        <v>0</v>
      </c>
    </row>
  </sheetData>
  <autoFilter ref="A4:L859">
    <sortState ref="A5:L859">
      <sortCondition descending="1" ref="K4:K859"/>
    </sortState>
  </autoFilter>
  <sortState ref="B5:L857">
    <sortCondition ref="D5:D857"/>
  </sortState>
  <mergeCells count="1">
    <mergeCell ref="A2:K2"/>
  </mergeCells>
  <conditionalFormatting sqref="L5:L857">
    <cfRule type="cellIs" dxfId="16" priority="7" stopIfTrue="1" operator="equal">
      <formula>"Alta"</formula>
    </cfRule>
    <cfRule type="cellIs" dxfId="15" priority="8" stopIfTrue="1" operator="equal">
      <formula>"Média"</formula>
    </cfRule>
    <cfRule type="cellIs" dxfId="14" priority="9" stopIfTrue="1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62"/>
  <sheetViews>
    <sheetView workbookViewId="0">
      <selection activeCell="A4" sqref="A4"/>
    </sheetView>
  </sheetViews>
  <sheetFormatPr defaultRowHeight="15" x14ac:dyDescent="0.25"/>
  <cols>
    <col min="1" max="1" width="16.140625" style="23" bestFit="1" customWidth="1"/>
    <col min="2" max="2" width="15.140625" style="23" bestFit="1" customWidth="1"/>
    <col min="3" max="3" width="20.85546875" style="23" bestFit="1" customWidth="1"/>
    <col min="4" max="4" width="30" style="23" bestFit="1" customWidth="1"/>
    <col min="5" max="8" width="7.85546875" style="23" bestFit="1" customWidth="1"/>
    <col min="9" max="9" width="10.140625" style="13" bestFit="1" customWidth="1"/>
    <col min="10" max="11" width="14.28515625" style="13" customWidth="1"/>
    <col min="12" max="12" width="14.85546875" style="23" bestFit="1" customWidth="1"/>
    <col min="13" max="250" width="9.140625" style="23"/>
    <col min="251" max="251" width="19.28515625" style="23" bestFit="1" customWidth="1"/>
    <col min="252" max="252" width="29.7109375" style="23" customWidth="1"/>
    <col min="253" max="254" width="6.7109375" style="23" customWidth="1"/>
    <col min="255" max="255" width="7.42578125" style="23" customWidth="1"/>
    <col min="256" max="256" width="7.140625" style="23" customWidth="1"/>
    <col min="257" max="257" width="9.140625" style="23"/>
    <col min="258" max="258" width="10.28515625" style="23" customWidth="1"/>
    <col min="259" max="259" width="10.5703125" style="23" customWidth="1"/>
    <col min="260" max="260" width="14.85546875" style="23" customWidth="1"/>
    <col min="261" max="261" width="13.7109375" style="23" customWidth="1"/>
    <col min="262" max="262" width="11.7109375" style="23" customWidth="1"/>
    <col min="263" max="506" width="9.140625" style="23"/>
    <col min="507" max="507" width="19.28515625" style="23" bestFit="1" customWidth="1"/>
    <col min="508" max="508" width="29.7109375" style="23" customWidth="1"/>
    <col min="509" max="510" width="6.7109375" style="23" customWidth="1"/>
    <col min="511" max="511" width="7.42578125" style="23" customWidth="1"/>
    <col min="512" max="512" width="7.140625" style="23" customWidth="1"/>
    <col min="513" max="513" width="9.140625" style="23"/>
    <col min="514" max="514" width="10.28515625" style="23" customWidth="1"/>
    <col min="515" max="515" width="10.5703125" style="23" customWidth="1"/>
    <col min="516" max="516" width="14.85546875" style="23" customWidth="1"/>
    <col min="517" max="517" width="13.7109375" style="23" customWidth="1"/>
    <col min="518" max="518" width="11.7109375" style="23" customWidth="1"/>
    <col min="519" max="762" width="9.140625" style="23"/>
    <col min="763" max="763" width="19.28515625" style="23" bestFit="1" customWidth="1"/>
    <col min="764" max="764" width="29.7109375" style="23" customWidth="1"/>
    <col min="765" max="766" width="6.7109375" style="23" customWidth="1"/>
    <col min="767" max="767" width="7.42578125" style="23" customWidth="1"/>
    <col min="768" max="768" width="7.140625" style="23" customWidth="1"/>
    <col min="769" max="769" width="9.140625" style="23"/>
    <col min="770" max="770" width="10.28515625" style="23" customWidth="1"/>
    <col min="771" max="771" width="10.5703125" style="23" customWidth="1"/>
    <col min="772" max="772" width="14.85546875" style="23" customWidth="1"/>
    <col min="773" max="773" width="13.7109375" style="23" customWidth="1"/>
    <col min="774" max="774" width="11.7109375" style="23" customWidth="1"/>
    <col min="775" max="1018" width="9.140625" style="23"/>
    <col min="1019" max="1019" width="19.28515625" style="23" bestFit="1" customWidth="1"/>
    <col min="1020" max="1020" width="29.7109375" style="23" customWidth="1"/>
    <col min="1021" max="1022" width="6.7109375" style="23" customWidth="1"/>
    <col min="1023" max="1023" width="7.42578125" style="23" customWidth="1"/>
    <col min="1024" max="1024" width="7.140625" style="23" customWidth="1"/>
    <col min="1025" max="1025" width="9.140625" style="23"/>
    <col min="1026" max="1026" width="10.28515625" style="23" customWidth="1"/>
    <col min="1027" max="1027" width="10.5703125" style="23" customWidth="1"/>
    <col min="1028" max="1028" width="14.85546875" style="23" customWidth="1"/>
    <col min="1029" max="1029" width="13.7109375" style="23" customWidth="1"/>
    <col min="1030" max="1030" width="11.7109375" style="23" customWidth="1"/>
    <col min="1031" max="1274" width="9.140625" style="23"/>
    <col min="1275" max="1275" width="19.28515625" style="23" bestFit="1" customWidth="1"/>
    <col min="1276" max="1276" width="29.7109375" style="23" customWidth="1"/>
    <col min="1277" max="1278" width="6.7109375" style="23" customWidth="1"/>
    <col min="1279" max="1279" width="7.42578125" style="23" customWidth="1"/>
    <col min="1280" max="1280" width="7.140625" style="23" customWidth="1"/>
    <col min="1281" max="1281" width="9.140625" style="23"/>
    <col min="1282" max="1282" width="10.28515625" style="23" customWidth="1"/>
    <col min="1283" max="1283" width="10.5703125" style="23" customWidth="1"/>
    <col min="1284" max="1284" width="14.85546875" style="23" customWidth="1"/>
    <col min="1285" max="1285" width="13.7109375" style="23" customWidth="1"/>
    <col min="1286" max="1286" width="11.7109375" style="23" customWidth="1"/>
    <col min="1287" max="1530" width="9.140625" style="23"/>
    <col min="1531" max="1531" width="19.28515625" style="23" bestFit="1" customWidth="1"/>
    <col min="1532" max="1532" width="29.7109375" style="23" customWidth="1"/>
    <col min="1533" max="1534" width="6.7109375" style="23" customWidth="1"/>
    <col min="1535" max="1535" width="7.42578125" style="23" customWidth="1"/>
    <col min="1536" max="1536" width="7.140625" style="23" customWidth="1"/>
    <col min="1537" max="1537" width="9.140625" style="23"/>
    <col min="1538" max="1538" width="10.28515625" style="23" customWidth="1"/>
    <col min="1539" max="1539" width="10.5703125" style="23" customWidth="1"/>
    <col min="1540" max="1540" width="14.85546875" style="23" customWidth="1"/>
    <col min="1541" max="1541" width="13.7109375" style="23" customWidth="1"/>
    <col min="1542" max="1542" width="11.7109375" style="23" customWidth="1"/>
    <col min="1543" max="1786" width="9.140625" style="23"/>
    <col min="1787" max="1787" width="19.28515625" style="23" bestFit="1" customWidth="1"/>
    <col min="1788" max="1788" width="29.7109375" style="23" customWidth="1"/>
    <col min="1789" max="1790" width="6.7109375" style="23" customWidth="1"/>
    <col min="1791" max="1791" width="7.42578125" style="23" customWidth="1"/>
    <col min="1792" max="1792" width="7.140625" style="23" customWidth="1"/>
    <col min="1793" max="1793" width="9.140625" style="23"/>
    <col min="1794" max="1794" width="10.28515625" style="23" customWidth="1"/>
    <col min="1795" max="1795" width="10.5703125" style="23" customWidth="1"/>
    <col min="1796" max="1796" width="14.85546875" style="23" customWidth="1"/>
    <col min="1797" max="1797" width="13.7109375" style="23" customWidth="1"/>
    <col min="1798" max="1798" width="11.7109375" style="23" customWidth="1"/>
    <col min="1799" max="2042" width="9.140625" style="23"/>
    <col min="2043" max="2043" width="19.28515625" style="23" bestFit="1" customWidth="1"/>
    <col min="2044" max="2044" width="29.7109375" style="23" customWidth="1"/>
    <col min="2045" max="2046" width="6.7109375" style="23" customWidth="1"/>
    <col min="2047" max="2047" width="7.42578125" style="23" customWidth="1"/>
    <col min="2048" max="2048" width="7.140625" style="23" customWidth="1"/>
    <col min="2049" max="2049" width="9.140625" style="23"/>
    <col min="2050" max="2050" width="10.28515625" style="23" customWidth="1"/>
    <col min="2051" max="2051" width="10.5703125" style="23" customWidth="1"/>
    <col min="2052" max="2052" width="14.85546875" style="23" customWidth="1"/>
    <col min="2053" max="2053" width="13.7109375" style="23" customWidth="1"/>
    <col min="2054" max="2054" width="11.7109375" style="23" customWidth="1"/>
    <col min="2055" max="2298" width="9.140625" style="23"/>
    <col min="2299" max="2299" width="19.28515625" style="23" bestFit="1" customWidth="1"/>
    <col min="2300" max="2300" width="29.7109375" style="23" customWidth="1"/>
    <col min="2301" max="2302" width="6.7109375" style="23" customWidth="1"/>
    <col min="2303" max="2303" width="7.42578125" style="23" customWidth="1"/>
    <col min="2304" max="2304" width="7.140625" style="23" customWidth="1"/>
    <col min="2305" max="2305" width="9.140625" style="23"/>
    <col min="2306" max="2306" width="10.28515625" style="23" customWidth="1"/>
    <col min="2307" max="2307" width="10.5703125" style="23" customWidth="1"/>
    <col min="2308" max="2308" width="14.85546875" style="23" customWidth="1"/>
    <col min="2309" max="2309" width="13.7109375" style="23" customWidth="1"/>
    <col min="2310" max="2310" width="11.7109375" style="23" customWidth="1"/>
    <col min="2311" max="2554" width="9.140625" style="23"/>
    <col min="2555" max="2555" width="19.28515625" style="23" bestFit="1" customWidth="1"/>
    <col min="2556" max="2556" width="29.7109375" style="23" customWidth="1"/>
    <col min="2557" max="2558" width="6.7109375" style="23" customWidth="1"/>
    <col min="2559" max="2559" width="7.42578125" style="23" customWidth="1"/>
    <col min="2560" max="2560" width="7.140625" style="23" customWidth="1"/>
    <col min="2561" max="2561" width="9.140625" style="23"/>
    <col min="2562" max="2562" width="10.28515625" style="23" customWidth="1"/>
    <col min="2563" max="2563" width="10.5703125" style="23" customWidth="1"/>
    <col min="2564" max="2564" width="14.85546875" style="23" customWidth="1"/>
    <col min="2565" max="2565" width="13.7109375" style="23" customWidth="1"/>
    <col min="2566" max="2566" width="11.7109375" style="23" customWidth="1"/>
    <col min="2567" max="2810" width="9.140625" style="23"/>
    <col min="2811" max="2811" width="19.28515625" style="23" bestFit="1" customWidth="1"/>
    <col min="2812" max="2812" width="29.7109375" style="23" customWidth="1"/>
    <col min="2813" max="2814" width="6.7109375" style="23" customWidth="1"/>
    <col min="2815" max="2815" width="7.42578125" style="23" customWidth="1"/>
    <col min="2816" max="2816" width="7.140625" style="23" customWidth="1"/>
    <col min="2817" max="2817" width="9.140625" style="23"/>
    <col min="2818" max="2818" width="10.28515625" style="23" customWidth="1"/>
    <col min="2819" max="2819" width="10.5703125" style="23" customWidth="1"/>
    <col min="2820" max="2820" width="14.85546875" style="23" customWidth="1"/>
    <col min="2821" max="2821" width="13.7109375" style="23" customWidth="1"/>
    <col min="2822" max="2822" width="11.7109375" style="23" customWidth="1"/>
    <col min="2823" max="3066" width="9.140625" style="23"/>
    <col min="3067" max="3067" width="19.28515625" style="23" bestFit="1" customWidth="1"/>
    <col min="3068" max="3068" width="29.7109375" style="23" customWidth="1"/>
    <col min="3069" max="3070" width="6.7109375" style="23" customWidth="1"/>
    <col min="3071" max="3071" width="7.42578125" style="23" customWidth="1"/>
    <col min="3072" max="3072" width="7.140625" style="23" customWidth="1"/>
    <col min="3073" max="3073" width="9.140625" style="23"/>
    <col min="3074" max="3074" width="10.28515625" style="23" customWidth="1"/>
    <col min="3075" max="3075" width="10.5703125" style="23" customWidth="1"/>
    <col min="3076" max="3076" width="14.85546875" style="23" customWidth="1"/>
    <col min="3077" max="3077" width="13.7109375" style="23" customWidth="1"/>
    <col min="3078" max="3078" width="11.7109375" style="23" customWidth="1"/>
    <col min="3079" max="3322" width="9.140625" style="23"/>
    <col min="3323" max="3323" width="19.28515625" style="23" bestFit="1" customWidth="1"/>
    <col min="3324" max="3324" width="29.7109375" style="23" customWidth="1"/>
    <col min="3325" max="3326" width="6.7109375" style="23" customWidth="1"/>
    <col min="3327" max="3327" width="7.42578125" style="23" customWidth="1"/>
    <col min="3328" max="3328" width="7.140625" style="23" customWidth="1"/>
    <col min="3329" max="3329" width="9.140625" style="23"/>
    <col min="3330" max="3330" width="10.28515625" style="23" customWidth="1"/>
    <col min="3331" max="3331" width="10.5703125" style="23" customWidth="1"/>
    <col min="3332" max="3332" width="14.85546875" style="23" customWidth="1"/>
    <col min="3333" max="3333" width="13.7109375" style="23" customWidth="1"/>
    <col min="3334" max="3334" width="11.7109375" style="23" customWidth="1"/>
    <col min="3335" max="3578" width="9.140625" style="23"/>
    <col min="3579" max="3579" width="19.28515625" style="23" bestFit="1" customWidth="1"/>
    <col min="3580" max="3580" width="29.7109375" style="23" customWidth="1"/>
    <col min="3581" max="3582" width="6.7109375" style="23" customWidth="1"/>
    <col min="3583" max="3583" width="7.42578125" style="23" customWidth="1"/>
    <col min="3584" max="3584" width="7.140625" style="23" customWidth="1"/>
    <col min="3585" max="3585" width="9.140625" style="23"/>
    <col min="3586" max="3586" width="10.28515625" style="23" customWidth="1"/>
    <col min="3587" max="3587" width="10.5703125" style="23" customWidth="1"/>
    <col min="3588" max="3588" width="14.85546875" style="23" customWidth="1"/>
    <col min="3589" max="3589" width="13.7109375" style="23" customWidth="1"/>
    <col min="3590" max="3590" width="11.7109375" style="23" customWidth="1"/>
    <col min="3591" max="3834" width="9.140625" style="23"/>
    <col min="3835" max="3835" width="19.28515625" style="23" bestFit="1" customWidth="1"/>
    <col min="3836" max="3836" width="29.7109375" style="23" customWidth="1"/>
    <col min="3837" max="3838" width="6.7109375" style="23" customWidth="1"/>
    <col min="3839" max="3839" width="7.42578125" style="23" customWidth="1"/>
    <col min="3840" max="3840" width="7.140625" style="23" customWidth="1"/>
    <col min="3841" max="3841" width="9.140625" style="23"/>
    <col min="3842" max="3842" width="10.28515625" style="23" customWidth="1"/>
    <col min="3843" max="3843" width="10.5703125" style="23" customWidth="1"/>
    <col min="3844" max="3844" width="14.85546875" style="23" customWidth="1"/>
    <col min="3845" max="3845" width="13.7109375" style="23" customWidth="1"/>
    <col min="3846" max="3846" width="11.7109375" style="23" customWidth="1"/>
    <col min="3847" max="4090" width="9.140625" style="23"/>
    <col min="4091" max="4091" width="19.28515625" style="23" bestFit="1" customWidth="1"/>
    <col min="4092" max="4092" width="29.7109375" style="23" customWidth="1"/>
    <col min="4093" max="4094" width="6.7109375" style="23" customWidth="1"/>
    <col min="4095" max="4095" width="7.42578125" style="23" customWidth="1"/>
    <col min="4096" max="4096" width="7.140625" style="23" customWidth="1"/>
    <col min="4097" max="4097" width="9.140625" style="23"/>
    <col min="4098" max="4098" width="10.28515625" style="23" customWidth="1"/>
    <col min="4099" max="4099" width="10.5703125" style="23" customWidth="1"/>
    <col min="4100" max="4100" width="14.85546875" style="23" customWidth="1"/>
    <col min="4101" max="4101" width="13.7109375" style="23" customWidth="1"/>
    <col min="4102" max="4102" width="11.7109375" style="23" customWidth="1"/>
    <col min="4103" max="4346" width="9.140625" style="23"/>
    <col min="4347" max="4347" width="19.28515625" style="23" bestFit="1" customWidth="1"/>
    <col min="4348" max="4348" width="29.7109375" style="23" customWidth="1"/>
    <col min="4349" max="4350" width="6.7109375" style="23" customWidth="1"/>
    <col min="4351" max="4351" width="7.42578125" style="23" customWidth="1"/>
    <col min="4352" max="4352" width="7.140625" style="23" customWidth="1"/>
    <col min="4353" max="4353" width="9.140625" style="23"/>
    <col min="4354" max="4354" width="10.28515625" style="23" customWidth="1"/>
    <col min="4355" max="4355" width="10.5703125" style="23" customWidth="1"/>
    <col min="4356" max="4356" width="14.85546875" style="23" customWidth="1"/>
    <col min="4357" max="4357" width="13.7109375" style="23" customWidth="1"/>
    <col min="4358" max="4358" width="11.7109375" style="23" customWidth="1"/>
    <col min="4359" max="4602" width="9.140625" style="23"/>
    <col min="4603" max="4603" width="19.28515625" style="23" bestFit="1" customWidth="1"/>
    <col min="4604" max="4604" width="29.7109375" style="23" customWidth="1"/>
    <col min="4605" max="4606" width="6.7109375" style="23" customWidth="1"/>
    <col min="4607" max="4607" width="7.42578125" style="23" customWidth="1"/>
    <col min="4608" max="4608" width="7.140625" style="23" customWidth="1"/>
    <col min="4609" max="4609" width="9.140625" style="23"/>
    <col min="4610" max="4610" width="10.28515625" style="23" customWidth="1"/>
    <col min="4611" max="4611" width="10.5703125" style="23" customWidth="1"/>
    <col min="4612" max="4612" width="14.85546875" style="23" customWidth="1"/>
    <col min="4613" max="4613" width="13.7109375" style="23" customWidth="1"/>
    <col min="4614" max="4614" width="11.7109375" style="23" customWidth="1"/>
    <col min="4615" max="4858" width="9.140625" style="23"/>
    <col min="4859" max="4859" width="19.28515625" style="23" bestFit="1" customWidth="1"/>
    <col min="4860" max="4860" width="29.7109375" style="23" customWidth="1"/>
    <col min="4861" max="4862" width="6.7109375" style="23" customWidth="1"/>
    <col min="4863" max="4863" width="7.42578125" style="23" customWidth="1"/>
    <col min="4864" max="4864" width="7.140625" style="23" customWidth="1"/>
    <col min="4865" max="4865" width="9.140625" style="23"/>
    <col min="4866" max="4866" width="10.28515625" style="23" customWidth="1"/>
    <col min="4867" max="4867" width="10.5703125" style="23" customWidth="1"/>
    <col min="4868" max="4868" width="14.85546875" style="23" customWidth="1"/>
    <col min="4869" max="4869" width="13.7109375" style="23" customWidth="1"/>
    <col min="4870" max="4870" width="11.7109375" style="23" customWidth="1"/>
    <col min="4871" max="5114" width="9.140625" style="23"/>
    <col min="5115" max="5115" width="19.28515625" style="23" bestFit="1" customWidth="1"/>
    <col min="5116" max="5116" width="29.7109375" style="23" customWidth="1"/>
    <col min="5117" max="5118" width="6.7109375" style="23" customWidth="1"/>
    <col min="5119" max="5119" width="7.42578125" style="23" customWidth="1"/>
    <col min="5120" max="5120" width="7.140625" style="23" customWidth="1"/>
    <col min="5121" max="5121" width="9.140625" style="23"/>
    <col min="5122" max="5122" width="10.28515625" style="23" customWidth="1"/>
    <col min="5123" max="5123" width="10.5703125" style="23" customWidth="1"/>
    <col min="5124" max="5124" width="14.85546875" style="23" customWidth="1"/>
    <col min="5125" max="5125" width="13.7109375" style="23" customWidth="1"/>
    <col min="5126" max="5126" width="11.7109375" style="23" customWidth="1"/>
    <col min="5127" max="5370" width="9.140625" style="23"/>
    <col min="5371" max="5371" width="19.28515625" style="23" bestFit="1" customWidth="1"/>
    <col min="5372" max="5372" width="29.7109375" style="23" customWidth="1"/>
    <col min="5373" max="5374" width="6.7109375" style="23" customWidth="1"/>
    <col min="5375" max="5375" width="7.42578125" style="23" customWidth="1"/>
    <col min="5376" max="5376" width="7.140625" style="23" customWidth="1"/>
    <col min="5377" max="5377" width="9.140625" style="23"/>
    <col min="5378" max="5378" width="10.28515625" style="23" customWidth="1"/>
    <col min="5379" max="5379" width="10.5703125" style="23" customWidth="1"/>
    <col min="5380" max="5380" width="14.85546875" style="23" customWidth="1"/>
    <col min="5381" max="5381" width="13.7109375" style="23" customWidth="1"/>
    <col min="5382" max="5382" width="11.7109375" style="23" customWidth="1"/>
    <col min="5383" max="5626" width="9.140625" style="23"/>
    <col min="5627" max="5627" width="19.28515625" style="23" bestFit="1" customWidth="1"/>
    <col min="5628" max="5628" width="29.7109375" style="23" customWidth="1"/>
    <col min="5629" max="5630" width="6.7109375" style="23" customWidth="1"/>
    <col min="5631" max="5631" width="7.42578125" style="23" customWidth="1"/>
    <col min="5632" max="5632" width="7.140625" style="23" customWidth="1"/>
    <col min="5633" max="5633" width="9.140625" style="23"/>
    <col min="5634" max="5634" width="10.28515625" style="23" customWidth="1"/>
    <col min="5635" max="5635" width="10.5703125" style="23" customWidth="1"/>
    <col min="5636" max="5636" width="14.85546875" style="23" customWidth="1"/>
    <col min="5637" max="5637" width="13.7109375" style="23" customWidth="1"/>
    <col min="5638" max="5638" width="11.7109375" style="23" customWidth="1"/>
    <col min="5639" max="5882" width="9.140625" style="23"/>
    <col min="5883" max="5883" width="19.28515625" style="23" bestFit="1" customWidth="1"/>
    <col min="5884" max="5884" width="29.7109375" style="23" customWidth="1"/>
    <col min="5885" max="5886" width="6.7109375" style="23" customWidth="1"/>
    <col min="5887" max="5887" width="7.42578125" style="23" customWidth="1"/>
    <col min="5888" max="5888" width="7.140625" style="23" customWidth="1"/>
    <col min="5889" max="5889" width="9.140625" style="23"/>
    <col min="5890" max="5890" width="10.28515625" style="23" customWidth="1"/>
    <col min="5891" max="5891" width="10.5703125" style="23" customWidth="1"/>
    <col min="5892" max="5892" width="14.85546875" style="23" customWidth="1"/>
    <col min="5893" max="5893" width="13.7109375" style="23" customWidth="1"/>
    <col min="5894" max="5894" width="11.7109375" style="23" customWidth="1"/>
    <col min="5895" max="6138" width="9.140625" style="23"/>
    <col min="6139" max="6139" width="19.28515625" style="23" bestFit="1" customWidth="1"/>
    <col min="6140" max="6140" width="29.7109375" style="23" customWidth="1"/>
    <col min="6141" max="6142" width="6.7109375" style="23" customWidth="1"/>
    <col min="6143" max="6143" width="7.42578125" style="23" customWidth="1"/>
    <col min="6144" max="6144" width="7.140625" style="23" customWidth="1"/>
    <col min="6145" max="6145" width="9.140625" style="23"/>
    <col min="6146" max="6146" width="10.28515625" style="23" customWidth="1"/>
    <col min="6147" max="6147" width="10.5703125" style="23" customWidth="1"/>
    <col min="6148" max="6148" width="14.85546875" style="23" customWidth="1"/>
    <col min="6149" max="6149" width="13.7109375" style="23" customWidth="1"/>
    <col min="6150" max="6150" width="11.7109375" style="23" customWidth="1"/>
    <col min="6151" max="6394" width="9.140625" style="23"/>
    <col min="6395" max="6395" width="19.28515625" style="23" bestFit="1" customWidth="1"/>
    <col min="6396" max="6396" width="29.7109375" style="23" customWidth="1"/>
    <col min="6397" max="6398" width="6.7109375" style="23" customWidth="1"/>
    <col min="6399" max="6399" width="7.42578125" style="23" customWidth="1"/>
    <col min="6400" max="6400" width="7.140625" style="23" customWidth="1"/>
    <col min="6401" max="6401" width="9.140625" style="23"/>
    <col min="6402" max="6402" width="10.28515625" style="23" customWidth="1"/>
    <col min="6403" max="6403" width="10.5703125" style="23" customWidth="1"/>
    <col min="6404" max="6404" width="14.85546875" style="23" customWidth="1"/>
    <col min="6405" max="6405" width="13.7109375" style="23" customWidth="1"/>
    <col min="6406" max="6406" width="11.7109375" style="23" customWidth="1"/>
    <col min="6407" max="6650" width="9.140625" style="23"/>
    <col min="6651" max="6651" width="19.28515625" style="23" bestFit="1" customWidth="1"/>
    <col min="6652" max="6652" width="29.7109375" style="23" customWidth="1"/>
    <col min="6653" max="6654" width="6.7109375" style="23" customWidth="1"/>
    <col min="6655" max="6655" width="7.42578125" style="23" customWidth="1"/>
    <col min="6656" max="6656" width="7.140625" style="23" customWidth="1"/>
    <col min="6657" max="6657" width="9.140625" style="23"/>
    <col min="6658" max="6658" width="10.28515625" style="23" customWidth="1"/>
    <col min="6659" max="6659" width="10.5703125" style="23" customWidth="1"/>
    <col min="6660" max="6660" width="14.85546875" style="23" customWidth="1"/>
    <col min="6661" max="6661" width="13.7109375" style="23" customWidth="1"/>
    <col min="6662" max="6662" width="11.7109375" style="23" customWidth="1"/>
    <col min="6663" max="6906" width="9.140625" style="23"/>
    <col min="6907" max="6907" width="19.28515625" style="23" bestFit="1" customWidth="1"/>
    <col min="6908" max="6908" width="29.7109375" style="23" customWidth="1"/>
    <col min="6909" max="6910" width="6.7109375" style="23" customWidth="1"/>
    <col min="6911" max="6911" width="7.42578125" style="23" customWidth="1"/>
    <col min="6912" max="6912" width="7.140625" style="23" customWidth="1"/>
    <col min="6913" max="6913" width="9.140625" style="23"/>
    <col min="6914" max="6914" width="10.28515625" style="23" customWidth="1"/>
    <col min="6915" max="6915" width="10.5703125" style="23" customWidth="1"/>
    <col min="6916" max="6916" width="14.85546875" style="23" customWidth="1"/>
    <col min="6917" max="6917" width="13.7109375" style="23" customWidth="1"/>
    <col min="6918" max="6918" width="11.7109375" style="23" customWidth="1"/>
    <col min="6919" max="7162" width="9.140625" style="23"/>
    <col min="7163" max="7163" width="19.28515625" style="23" bestFit="1" customWidth="1"/>
    <col min="7164" max="7164" width="29.7109375" style="23" customWidth="1"/>
    <col min="7165" max="7166" width="6.7109375" style="23" customWidth="1"/>
    <col min="7167" max="7167" width="7.42578125" style="23" customWidth="1"/>
    <col min="7168" max="7168" width="7.140625" style="23" customWidth="1"/>
    <col min="7169" max="7169" width="9.140625" style="23"/>
    <col min="7170" max="7170" width="10.28515625" style="23" customWidth="1"/>
    <col min="7171" max="7171" width="10.5703125" style="23" customWidth="1"/>
    <col min="7172" max="7172" width="14.85546875" style="23" customWidth="1"/>
    <col min="7173" max="7173" width="13.7109375" style="23" customWidth="1"/>
    <col min="7174" max="7174" width="11.7109375" style="23" customWidth="1"/>
    <col min="7175" max="7418" width="9.140625" style="23"/>
    <col min="7419" max="7419" width="19.28515625" style="23" bestFit="1" customWidth="1"/>
    <col min="7420" max="7420" width="29.7109375" style="23" customWidth="1"/>
    <col min="7421" max="7422" width="6.7109375" style="23" customWidth="1"/>
    <col min="7423" max="7423" width="7.42578125" style="23" customWidth="1"/>
    <col min="7424" max="7424" width="7.140625" style="23" customWidth="1"/>
    <col min="7425" max="7425" width="9.140625" style="23"/>
    <col min="7426" max="7426" width="10.28515625" style="23" customWidth="1"/>
    <col min="7427" max="7427" width="10.5703125" style="23" customWidth="1"/>
    <col min="7428" max="7428" width="14.85546875" style="23" customWidth="1"/>
    <col min="7429" max="7429" width="13.7109375" style="23" customWidth="1"/>
    <col min="7430" max="7430" width="11.7109375" style="23" customWidth="1"/>
    <col min="7431" max="7674" width="9.140625" style="23"/>
    <col min="7675" max="7675" width="19.28515625" style="23" bestFit="1" customWidth="1"/>
    <col min="7676" max="7676" width="29.7109375" style="23" customWidth="1"/>
    <col min="7677" max="7678" width="6.7109375" style="23" customWidth="1"/>
    <col min="7679" max="7679" width="7.42578125" style="23" customWidth="1"/>
    <col min="7680" max="7680" width="7.140625" style="23" customWidth="1"/>
    <col min="7681" max="7681" width="9.140625" style="23"/>
    <col min="7682" max="7682" width="10.28515625" style="23" customWidth="1"/>
    <col min="7683" max="7683" width="10.5703125" style="23" customWidth="1"/>
    <col min="7684" max="7684" width="14.85546875" style="23" customWidth="1"/>
    <col min="7685" max="7685" width="13.7109375" style="23" customWidth="1"/>
    <col min="7686" max="7686" width="11.7109375" style="23" customWidth="1"/>
    <col min="7687" max="7930" width="9.140625" style="23"/>
    <col min="7931" max="7931" width="19.28515625" style="23" bestFit="1" customWidth="1"/>
    <col min="7932" max="7932" width="29.7109375" style="23" customWidth="1"/>
    <col min="7933" max="7934" width="6.7109375" style="23" customWidth="1"/>
    <col min="7935" max="7935" width="7.42578125" style="23" customWidth="1"/>
    <col min="7936" max="7936" width="7.140625" style="23" customWidth="1"/>
    <col min="7937" max="7937" width="9.140625" style="23"/>
    <col min="7938" max="7938" width="10.28515625" style="23" customWidth="1"/>
    <col min="7939" max="7939" width="10.5703125" style="23" customWidth="1"/>
    <col min="7940" max="7940" width="14.85546875" style="23" customWidth="1"/>
    <col min="7941" max="7941" width="13.7109375" style="23" customWidth="1"/>
    <col min="7942" max="7942" width="11.7109375" style="23" customWidth="1"/>
    <col min="7943" max="8186" width="9.140625" style="23"/>
    <col min="8187" max="8187" width="19.28515625" style="23" bestFit="1" customWidth="1"/>
    <col min="8188" max="8188" width="29.7109375" style="23" customWidth="1"/>
    <col min="8189" max="8190" width="6.7109375" style="23" customWidth="1"/>
    <col min="8191" max="8191" width="7.42578125" style="23" customWidth="1"/>
    <col min="8192" max="8192" width="7.140625" style="23" customWidth="1"/>
    <col min="8193" max="8193" width="9.140625" style="23"/>
    <col min="8194" max="8194" width="10.28515625" style="23" customWidth="1"/>
    <col min="8195" max="8195" width="10.5703125" style="23" customWidth="1"/>
    <col min="8196" max="8196" width="14.85546875" style="23" customWidth="1"/>
    <col min="8197" max="8197" width="13.7109375" style="23" customWidth="1"/>
    <col min="8198" max="8198" width="11.7109375" style="23" customWidth="1"/>
    <col min="8199" max="8442" width="9.140625" style="23"/>
    <col min="8443" max="8443" width="19.28515625" style="23" bestFit="1" customWidth="1"/>
    <col min="8444" max="8444" width="29.7109375" style="23" customWidth="1"/>
    <col min="8445" max="8446" width="6.7109375" style="23" customWidth="1"/>
    <col min="8447" max="8447" width="7.42578125" style="23" customWidth="1"/>
    <col min="8448" max="8448" width="7.140625" style="23" customWidth="1"/>
    <col min="8449" max="8449" width="9.140625" style="23"/>
    <col min="8450" max="8450" width="10.28515625" style="23" customWidth="1"/>
    <col min="8451" max="8451" width="10.5703125" style="23" customWidth="1"/>
    <col min="8452" max="8452" width="14.85546875" style="23" customWidth="1"/>
    <col min="8453" max="8453" width="13.7109375" style="23" customWidth="1"/>
    <col min="8454" max="8454" width="11.7109375" style="23" customWidth="1"/>
    <col min="8455" max="8698" width="9.140625" style="23"/>
    <col min="8699" max="8699" width="19.28515625" style="23" bestFit="1" customWidth="1"/>
    <col min="8700" max="8700" width="29.7109375" style="23" customWidth="1"/>
    <col min="8701" max="8702" width="6.7109375" style="23" customWidth="1"/>
    <col min="8703" max="8703" width="7.42578125" style="23" customWidth="1"/>
    <col min="8704" max="8704" width="7.140625" style="23" customWidth="1"/>
    <col min="8705" max="8705" width="9.140625" style="23"/>
    <col min="8706" max="8706" width="10.28515625" style="23" customWidth="1"/>
    <col min="8707" max="8707" width="10.5703125" style="23" customWidth="1"/>
    <col min="8708" max="8708" width="14.85546875" style="23" customWidth="1"/>
    <col min="8709" max="8709" width="13.7109375" style="23" customWidth="1"/>
    <col min="8710" max="8710" width="11.7109375" style="23" customWidth="1"/>
    <col min="8711" max="8954" width="9.140625" style="23"/>
    <col min="8955" max="8955" width="19.28515625" style="23" bestFit="1" customWidth="1"/>
    <col min="8956" max="8956" width="29.7109375" style="23" customWidth="1"/>
    <col min="8957" max="8958" width="6.7109375" style="23" customWidth="1"/>
    <col min="8959" max="8959" width="7.42578125" style="23" customWidth="1"/>
    <col min="8960" max="8960" width="7.140625" style="23" customWidth="1"/>
    <col min="8961" max="8961" width="9.140625" style="23"/>
    <col min="8962" max="8962" width="10.28515625" style="23" customWidth="1"/>
    <col min="8963" max="8963" width="10.5703125" style="23" customWidth="1"/>
    <col min="8964" max="8964" width="14.85546875" style="23" customWidth="1"/>
    <col min="8965" max="8965" width="13.7109375" style="23" customWidth="1"/>
    <col min="8966" max="8966" width="11.7109375" style="23" customWidth="1"/>
    <col min="8967" max="9210" width="9.140625" style="23"/>
    <col min="9211" max="9211" width="19.28515625" style="23" bestFit="1" customWidth="1"/>
    <col min="9212" max="9212" width="29.7109375" style="23" customWidth="1"/>
    <col min="9213" max="9214" width="6.7109375" style="23" customWidth="1"/>
    <col min="9215" max="9215" width="7.42578125" style="23" customWidth="1"/>
    <col min="9216" max="9216" width="7.140625" style="23" customWidth="1"/>
    <col min="9217" max="9217" width="9.140625" style="23"/>
    <col min="9218" max="9218" width="10.28515625" style="23" customWidth="1"/>
    <col min="9219" max="9219" width="10.5703125" style="23" customWidth="1"/>
    <col min="9220" max="9220" width="14.85546875" style="23" customWidth="1"/>
    <col min="9221" max="9221" width="13.7109375" style="23" customWidth="1"/>
    <col min="9222" max="9222" width="11.7109375" style="23" customWidth="1"/>
    <col min="9223" max="9466" width="9.140625" style="23"/>
    <col min="9467" max="9467" width="19.28515625" style="23" bestFit="1" customWidth="1"/>
    <col min="9468" max="9468" width="29.7109375" style="23" customWidth="1"/>
    <col min="9469" max="9470" width="6.7109375" style="23" customWidth="1"/>
    <col min="9471" max="9471" width="7.42578125" style="23" customWidth="1"/>
    <col min="9472" max="9472" width="7.140625" style="23" customWidth="1"/>
    <col min="9473" max="9473" width="9.140625" style="23"/>
    <col min="9474" max="9474" width="10.28515625" style="23" customWidth="1"/>
    <col min="9475" max="9475" width="10.5703125" style="23" customWidth="1"/>
    <col min="9476" max="9476" width="14.85546875" style="23" customWidth="1"/>
    <col min="9477" max="9477" width="13.7109375" style="23" customWidth="1"/>
    <col min="9478" max="9478" width="11.7109375" style="23" customWidth="1"/>
    <col min="9479" max="9722" width="9.140625" style="23"/>
    <col min="9723" max="9723" width="19.28515625" style="23" bestFit="1" customWidth="1"/>
    <col min="9724" max="9724" width="29.7109375" style="23" customWidth="1"/>
    <col min="9725" max="9726" width="6.7109375" style="23" customWidth="1"/>
    <col min="9727" max="9727" width="7.42578125" style="23" customWidth="1"/>
    <col min="9728" max="9728" width="7.140625" style="23" customWidth="1"/>
    <col min="9729" max="9729" width="9.140625" style="23"/>
    <col min="9730" max="9730" width="10.28515625" style="23" customWidth="1"/>
    <col min="9731" max="9731" width="10.5703125" style="23" customWidth="1"/>
    <col min="9732" max="9732" width="14.85546875" style="23" customWidth="1"/>
    <col min="9733" max="9733" width="13.7109375" style="23" customWidth="1"/>
    <col min="9734" max="9734" width="11.7109375" style="23" customWidth="1"/>
    <col min="9735" max="9978" width="9.140625" style="23"/>
    <col min="9979" max="9979" width="19.28515625" style="23" bestFit="1" customWidth="1"/>
    <col min="9980" max="9980" width="29.7109375" style="23" customWidth="1"/>
    <col min="9981" max="9982" width="6.7109375" style="23" customWidth="1"/>
    <col min="9983" max="9983" width="7.42578125" style="23" customWidth="1"/>
    <col min="9984" max="9984" width="7.140625" style="23" customWidth="1"/>
    <col min="9985" max="9985" width="9.140625" style="23"/>
    <col min="9986" max="9986" width="10.28515625" style="23" customWidth="1"/>
    <col min="9987" max="9987" width="10.5703125" style="23" customWidth="1"/>
    <col min="9988" max="9988" width="14.85546875" style="23" customWidth="1"/>
    <col min="9989" max="9989" width="13.7109375" style="23" customWidth="1"/>
    <col min="9990" max="9990" width="11.7109375" style="23" customWidth="1"/>
    <col min="9991" max="10234" width="9.140625" style="23"/>
    <col min="10235" max="10235" width="19.28515625" style="23" bestFit="1" customWidth="1"/>
    <col min="10236" max="10236" width="29.7109375" style="23" customWidth="1"/>
    <col min="10237" max="10238" width="6.7109375" style="23" customWidth="1"/>
    <col min="10239" max="10239" width="7.42578125" style="23" customWidth="1"/>
    <col min="10240" max="10240" width="7.140625" style="23" customWidth="1"/>
    <col min="10241" max="10241" width="9.140625" style="23"/>
    <col min="10242" max="10242" width="10.28515625" style="23" customWidth="1"/>
    <col min="10243" max="10243" width="10.5703125" style="23" customWidth="1"/>
    <col min="10244" max="10244" width="14.85546875" style="23" customWidth="1"/>
    <col min="10245" max="10245" width="13.7109375" style="23" customWidth="1"/>
    <col min="10246" max="10246" width="11.7109375" style="23" customWidth="1"/>
    <col min="10247" max="10490" width="9.140625" style="23"/>
    <col min="10491" max="10491" width="19.28515625" style="23" bestFit="1" customWidth="1"/>
    <col min="10492" max="10492" width="29.7109375" style="23" customWidth="1"/>
    <col min="10493" max="10494" width="6.7109375" style="23" customWidth="1"/>
    <col min="10495" max="10495" width="7.42578125" style="23" customWidth="1"/>
    <col min="10496" max="10496" width="7.140625" style="23" customWidth="1"/>
    <col min="10497" max="10497" width="9.140625" style="23"/>
    <col min="10498" max="10498" width="10.28515625" style="23" customWidth="1"/>
    <col min="10499" max="10499" width="10.5703125" style="23" customWidth="1"/>
    <col min="10500" max="10500" width="14.85546875" style="23" customWidth="1"/>
    <col min="10501" max="10501" width="13.7109375" style="23" customWidth="1"/>
    <col min="10502" max="10502" width="11.7109375" style="23" customWidth="1"/>
    <col min="10503" max="10746" width="9.140625" style="23"/>
    <col min="10747" max="10747" width="19.28515625" style="23" bestFit="1" customWidth="1"/>
    <col min="10748" max="10748" width="29.7109375" style="23" customWidth="1"/>
    <col min="10749" max="10750" width="6.7109375" style="23" customWidth="1"/>
    <col min="10751" max="10751" width="7.42578125" style="23" customWidth="1"/>
    <col min="10752" max="10752" width="7.140625" style="23" customWidth="1"/>
    <col min="10753" max="10753" width="9.140625" style="23"/>
    <col min="10754" max="10754" width="10.28515625" style="23" customWidth="1"/>
    <col min="10755" max="10755" width="10.5703125" style="23" customWidth="1"/>
    <col min="10756" max="10756" width="14.85546875" style="23" customWidth="1"/>
    <col min="10757" max="10757" width="13.7109375" style="23" customWidth="1"/>
    <col min="10758" max="10758" width="11.7109375" style="23" customWidth="1"/>
    <col min="10759" max="11002" width="9.140625" style="23"/>
    <col min="11003" max="11003" width="19.28515625" style="23" bestFit="1" customWidth="1"/>
    <col min="11004" max="11004" width="29.7109375" style="23" customWidth="1"/>
    <col min="11005" max="11006" width="6.7109375" style="23" customWidth="1"/>
    <col min="11007" max="11007" width="7.42578125" style="23" customWidth="1"/>
    <col min="11008" max="11008" width="7.140625" style="23" customWidth="1"/>
    <col min="11009" max="11009" width="9.140625" style="23"/>
    <col min="11010" max="11010" width="10.28515625" style="23" customWidth="1"/>
    <col min="11011" max="11011" width="10.5703125" style="23" customWidth="1"/>
    <col min="11012" max="11012" width="14.85546875" style="23" customWidth="1"/>
    <col min="11013" max="11013" width="13.7109375" style="23" customWidth="1"/>
    <col min="11014" max="11014" width="11.7109375" style="23" customWidth="1"/>
    <col min="11015" max="11258" width="9.140625" style="23"/>
    <col min="11259" max="11259" width="19.28515625" style="23" bestFit="1" customWidth="1"/>
    <col min="11260" max="11260" width="29.7109375" style="23" customWidth="1"/>
    <col min="11261" max="11262" width="6.7109375" style="23" customWidth="1"/>
    <col min="11263" max="11263" width="7.42578125" style="23" customWidth="1"/>
    <col min="11264" max="11264" width="7.140625" style="23" customWidth="1"/>
    <col min="11265" max="11265" width="9.140625" style="23"/>
    <col min="11266" max="11266" width="10.28515625" style="23" customWidth="1"/>
    <col min="11267" max="11267" width="10.5703125" style="23" customWidth="1"/>
    <col min="11268" max="11268" width="14.85546875" style="23" customWidth="1"/>
    <col min="11269" max="11269" width="13.7109375" style="23" customWidth="1"/>
    <col min="11270" max="11270" width="11.7109375" style="23" customWidth="1"/>
    <col min="11271" max="11514" width="9.140625" style="23"/>
    <col min="11515" max="11515" width="19.28515625" style="23" bestFit="1" customWidth="1"/>
    <col min="11516" max="11516" width="29.7109375" style="23" customWidth="1"/>
    <col min="11517" max="11518" width="6.7109375" style="23" customWidth="1"/>
    <col min="11519" max="11519" width="7.42578125" style="23" customWidth="1"/>
    <col min="11520" max="11520" width="7.140625" style="23" customWidth="1"/>
    <col min="11521" max="11521" width="9.140625" style="23"/>
    <col min="11522" max="11522" width="10.28515625" style="23" customWidth="1"/>
    <col min="11523" max="11523" width="10.5703125" style="23" customWidth="1"/>
    <col min="11524" max="11524" width="14.85546875" style="23" customWidth="1"/>
    <col min="11525" max="11525" width="13.7109375" style="23" customWidth="1"/>
    <col min="11526" max="11526" width="11.7109375" style="23" customWidth="1"/>
    <col min="11527" max="11770" width="9.140625" style="23"/>
    <col min="11771" max="11771" width="19.28515625" style="23" bestFit="1" customWidth="1"/>
    <col min="11772" max="11772" width="29.7109375" style="23" customWidth="1"/>
    <col min="11773" max="11774" width="6.7109375" style="23" customWidth="1"/>
    <col min="11775" max="11775" width="7.42578125" style="23" customWidth="1"/>
    <col min="11776" max="11776" width="7.140625" style="23" customWidth="1"/>
    <col min="11777" max="11777" width="9.140625" style="23"/>
    <col min="11778" max="11778" width="10.28515625" style="23" customWidth="1"/>
    <col min="11779" max="11779" width="10.5703125" style="23" customWidth="1"/>
    <col min="11780" max="11780" width="14.85546875" style="23" customWidth="1"/>
    <col min="11781" max="11781" width="13.7109375" style="23" customWidth="1"/>
    <col min="11782" max="11782" width="11.7109375" style="23" customWidth="1"/>
    <col min="11783" max="12026" width="9.140625" style="23"/>
    <col min="12027" max="12027" width="19.28515625" style="23" bestFit="1" customWidth="1"/>
    <col min="12028" max="12028" width="29.7109375" style="23" customWidth="1"/>
    <col min="12029" max="12030" width="6.7109375" style="23" customWidth="1"/>
    <col min="12031" max="12031" width="7.42578125" style="23" customWidth="1"/>
    <col min="12032" max="12032" width="7.140625" style="23" customWidth="1"/>
    <col min="12033" max="12033" width="9.140625" style="23"/>
    <col min="12034" max="12034" width="10.28515625" style="23" customWidth="1"/>
    <col min="12035" max="12035" width="10.5703125" style="23" customWidth="1"/>
    <col min="12036" max="12036" width="14.85546875" style="23" customWidth="1"/>
    <col min="12037" max="12037" width="13.7109375" style="23" customWidth="1"/>
    <col min="12038" max="12038" width="11.7109375" style="23" customWidth="1"/>
    <col min="12039" max="12282" width="9.140625" style="23"/>
    <col min="12283" max="12283" width="19.28515625" style="23" bestFit="1" customWidth="1"/>
    <col min="12284" max="12284" width="29.7109375" style="23" customWidth="1"/>
    <col min="12285" max="12286" width="6.7109375" style="23" customWidth="1"/>
    <col min="12287" max="12287" width="7.42578125" style="23" customWidth="1"/>
    <col min="12288" max="12288" width="7.140625" style="23" customWidth="1"/>
    <col min="12289" max="12289" width="9.140625" style="23"/>
    <col min="12290" max="12290" width="10.28515625" style="23" customWidth="1"/>
    <col min="12291" max="12291" width="10.5703125" style="23" customWidth="1"/>
    <col min="12292" max="12292" width="14.85546875" style="23" customWidth="1"/>
    <col min="12293" max="12293" width="13.7109375" style="23" customWidth="1"/>
    <col min="12294" max="12294" width="11.7109375" style="23" customWidth="1"/>
    <col min="12295" max="12538" width="9.140625" style="23"/>
    <col min="12539" max="12539" width="19.28515625" style="23" bestFit="1" customWidth="1"/>
    <col min="12540" max="12540" width="29.7109375" style="23" customWidth="1"/>
    <col min="12541" max="12542" width="6.7109375" style="23" customWidth="1"/>
    <col min="12543" max="12543" width="7.42578125" style="23" customWidth="1"/>
    <col min="12544" max="12544" width="7.140625" style="23" customWidth="1"/>
    <col min="12545" max="12545" width="9.140625" style="23"/>
    <col min="12546" max="12546" width="10.28515625" style="23" customWidth="1"/>
    <col min="12547" max="12547" width="10.5703125" style="23" customWidth="1"/>
    <col min="12548" max="12548" width="14.85546875" style="23" customWidth="1"/>
    <col min="12549" max="12549" width="13.7109375" style="23" customWidth="1"/>
    <col min="12550" max="12550" width="11.7109375" style="23" customWidth="1"/>
    <col min="12551" max="12794" width="9.140625" style="23"/>
    <col min="12795" max="12795" width="19.28515625" style="23" bestFit="1" customWidth="1"/>
    <col min="12796" max="12796" width="29.7109375" style="23" customWidth="1"/>
    <col min="12797" max="12798" width="6.7109375" style="23" customWidth="1"/>
    <col min="12799" max="12799" width="7.42578125" style="23" customWidth="1"/>
    <col min="12800" max="12800" width="7.140625" style="23" customWidth="1"/>
    <col min="12801" max="12801" width="9.140625" style="23"/>
    <col min="12802" max="12802" width="10.28515625" style="23" customWidth="1"/>
    <col min="12803" max="12803" width="10.5703125" style="23" customWidth="1"/>
    <col min="12804" max="12804" width="14.85546875" style="23" customWidth="1"/>
    <col min="12805" max="12805" width="13.7109375" style="23" customWidth="1"/>
    <col min="12806" max="12806" width="11.7109375" style="23" customWidth="1"/>
    <col min="12807" max="13050" width="9.140625" style="23"/>
    <col min="13051" max="13051" width="19.28515625" style="23" bestFit="1" customWidth="1"/>
    <col min="13052" max="13052" width="29.7109375" style="23" customWidth="1"/>
    <col min="13053" max="13054" width="6.7109375" style="23" customWidth="1"/>
    <col min="13055" max="13055" width="7.42578125" style="23" customWidth="1"/>
    <col min="13056" max="13056" width="7.140625" style="23" customWidth="1"/>
    <col min="13057" max="13057" width="9.140625" style="23"/>
    <col min="13058" max="13058" width="10.28515625" style="23" customWidth="1"/>
    <col min="13059" max="13059" width="10.5703125" style="23" customWidth="1"/>
    <col min="13060" max="13060" width="14.85546875" style="23" customWidth="1"/>
    <col min="13061" max="13061" width="13.7109375" style="23" customWidth="1"/>
    <col min="13062" max="13062" width="11.7109375" style="23" customWidth="1"/>
    <col min="13063" max="13306" width="9.140625" style="23"/>
    <col min="13307" max="13307" width="19.28515625" style="23" bestFit="1" customWidth="1"/>
    <col min="13308" max="13308" width="29.7109375" style="23" customWidth="1"/>
    <col min="13309" max="13310" width="6.7109375" style="23" customWidth="1"/>
    <col min="13311" max="13311" width="7.42578125" style="23" customWidth="1"/>
    <col min="13312" max="13312" width="7.140625" style="23" customWidth="1"/>
    <col min="13313" max="13313" width="9.140625" style="23"/>
    <col min="13314" max="13314" width="10.28515625" style="23" customWidth="1"/>
    <col min="13315" max="13315" width="10.5703125" style="23" customWidth="1"/>
    <col min="13316" max="13316" width="14.85546875" style="23" customWidth="1"/>
    <col min="13317" max="13317" width="13.7109375" style="23" customWidth="1"/>
    <col min="13318" max="13318" width="11.7109375" style="23" customWidth="1"/>
    <col min="13319" max="13562" width="9.140625" style="23"/>
    <col min="13563" max="13563" width="19.28515625" style="23" bestFit="1" customWidth="1"/>
    <col min="13564" max="13564" width="29.7109375" style="23" customWidth="1"/>
    <col min="13565" max="13566" width="6.7109375" style="23" customWidth="1"/>
    <col min="13567" max="13567" width="7.42578125" style="23" customWidth="1"/>
    <col min="13568" max="13568" width="7.140625" style="23" customWidth="1"/>
    <col min="13569" max="13569" width="9.140625" style="23"/>
    <col min="13570" max="13570" width="10.28515625" style="23" customWidth="1"/>
    <col min="13571" max="13571" width="10.5703125" style="23" customWidth="1"/>
    <col min="13572" max="13572" width="14.85546875" style="23" customWidth="1"/>
    <col min="13573" max="13573" width="13.7109375" style="23" customWidth="1"/>
    <col min="13574" max="13574" width="11.7109375" style="23" customWidth="1"/>
    <col min="13575" max="13818" width="9.140625" style="23"/>
    <col min="13819" max="13819" width="19.28515625" style="23" bestFit="1" customWidth="1"/>
    <col min="13820" max="13820" width="29.7109375" style="23" customWidth="1"/>
    <col min="13821" max="13822" width="6.7109375" style="23" customWidth="1"/>
    <col min="13823" max="13823" width="7.42578125" style="23" customWidth="1"/>
    <col min="13824" max="13824" width="7.140625" style="23" customWidth="1"/>
    <col min="13825" max="13825" width="9.140625" style="23"/>
    <col min="13826" max="13826" width="10.28515625" style="23" customWidth="1"/>
    <col min="13827" max="13827" width="10.5703125" style="23" customWidth="1"/>
    <col min="13828" max="13828" width="14.85546875" style="23" customWidth="1"/>
    <col min="13829" max="13829" width="13.7109375" style="23" customWidth="1"/>
    <col min="13830" max="13830" width="11.7109375" style="23" customWidth="1"/>
    <col min="13831" max="14074" width="9.140625" style="23"/>
    <col min="14075" max="14075" width="19.28515625" style="23" bestFit="1" customWidth="1"/>
    <col min="14076" max="14076" width="29.7109375" style="23" customWidth="1"/>
    <col min="14077" max="14078" width="6.7109375" style="23" customWidth="1"/>
    <col min="14079" max="14079" width="7.42578125" style="23" customWidth="1"/>
    <col min="14080" max="14080" width="7.140625" style="23" customWidth="1"/>
    <col min="14081" max="14081" width="9.140625" style="23"/>
    <col min="14082" max="14082" width="10.28515625" style="23" customWidth="1"/>
    <col min="14083" max="14083" width="10.5703125" style="23" customWidth="1"/>
    <col min="14084" max="14084" width="14.85546875" style="23" customWidth="1"/>
    <col min="14085" max="14085" width="13.7109375" style="23" customWidth="1"/>
    <col min="14086" max="14086" width="11.7109375" style="23" customWidth="1"/>
    <col min="14087" max="14330" width="9.140625" style="23"/>
    <col min="14331" max="14331" width="19.28515625" style="23" bestFit="1" customWidth="1"/>
    <col min="14332" max="14332" width="29.7109375" style="23" customWidth="1"/>
    <col min="14333" max="14334" width="6.7109375" style="23" customWidth="1"/>
    <col min="14335" max="14335" width="7.42578125" style="23" customWidth="1"/>
    <col min="14336" max="14336" width="7.140625" style="23" customWidth="1"/>
    <col min="14337" max="14337" width="9.140625" style="23"/>
    <col min="14338" max="14338" width="10.28515625" style="23" customWidth="1"/>
    <col min="14339" max="14339" width="10.5703125" style="23" customWidth="1"/>
    <col min="14340" max="14340" width="14.85546875" style="23" customWidth="1"/>
    <col min="14341" max="14341" width="13.7109375" style="23" customWidth="1"/>
    <col min="14342" max="14342" width="11.7109375" style="23" customWidth="1"/>
    <col min="14343" max="14586" width="9.140625" style="23"/>
    <col min="14587" max="14587" width="19.28515625" style="23" bestFit="1" customWidth="1"/>
    <col min="14588" max="14588" width="29.7109375" style="23" customWidth="1"/>
    <col min="14589" max="14590" width="6.7109375" style="23" customWidth="1"/>
    <col min="14591" max="14591" width="7.42578125" style="23" customWidth="1"/>
    <col min="14592" max="14592" width="7.140625" style="23" customWidth="1"/>
    <col min="14593" max="14593" width="9.140625" style="23"/>
    <col min="14594" max="14594" width="10.28515625" style="23" customWidth="1"/>
    <col min="14595" max="14595" width="10.5703125" style="23" customWidth="1"/>
    <col min="14596" max="14596" width="14.85546875" style="23" customWidth="1"/>
    <col min="14597" max="14597" width="13.7109375" style="23" customWidth="1"/>
    <col min="14598" max="14598" width="11.7109375" style="23" customWidth="1"/>
    <col min="14599" max="14842" width="9.140625" style="23"/>
    <col min="14843" max="14843" width="19.28515625" style="23" bestFit="1" customWidth="1"/>
    <col min="14844" max="14844" width="29.7109375" style="23" customWidth="1"/>
    <col min="14845" max="14846" width="6.7109375" style="23" customWidth="1"/>
    <col min="14847" max="14847" width="7.42578125" style="23" customWidth="1"/>
    <col min="14848" max="14848" width="7.140625" style="23" customWidth="1"/>
    <col min="14849" max="14849" width="9.140625" style="23"/>
    <col min="14850" max="14850" width="10.28515625" style="23" customWidth="1"/>
    <col min="14851" max="14851" width="10.5703125" style="23" customWidth="1"/>
    <col min="14852" max="14852" width="14.85546875" style="23" customWidth="1"/>
    <col min="14853" max="14853" width="13.7109375" style="23" customWidth="1"/>
    <col min="14854" max="14854" width="11.7109375" style="23" customWidth="1"/>
    <col min="14855" max="15098" width="9.140625" style="23"/>
    <col min="15099" max="15099" width="19.28515625" style="23" bestFit="1" customWidth="1"/>
    <col min="15100" max="15100" width="29.7109375" style="23" customWidth="1"/>
    <col min="15101" max="15102" width="6.7109375" style="23" customWidth="1"/>
    <col min="15103" max="15103" width="7.42578125" style="23" customWidth="1"/>
    <col min="15104" max="15104" width="7.140625" style="23" customWidth="1"/>
    <col min="15105" max="15105" width="9.140625" style="23"/>
    <col min="15106" max="15106" width="10.28515625" style="23" customWidth="1"/>
    <col min="15107" max="15107" width="10.5703125" style="23" customWidth="1"/>
    <col min="15108" max="15108" width="14.85546875" style="23" customWidth="1"/>
    <col min="15109" max="15109" width="13.7109375" style="23" customWidth="1"/>
    <col min="15110" max="15110" width="11.7109375" style="23" customWidth="1"/>
    <col min="15111" max="15354" width="9.140625" style="23"/>
    <col min="15355" max="15355" width="19.28515625" style="23" bestFit="1" customWidth="1"/>
    <col min="15356" max="15356" width="29.7109375" style="23" customWidth="1"/>
    <col min="15357" max="15358" width="6.7109375" style="23" customWidth="1"/>
    <col min="15359" max="15359" width="7.42578125" style="23" customWidth="1"/>
    <col min="15360" max="15360" width="7.140625" style="23" customWidth="1"/>
    <col min="15361" max="15361" width="9.140625" style="23"/>
    <col min="15362" max="15362" width="10.28515625" style="23" customWidth="1"/>
    <col min="15363" max="15363" width="10.5703125" style="23" customWidth="1"/>
    <col min="15364" max="15364" width="14.85546875" style="23" customWidth="1"/>
    <col min="15365" max="15365" width="13.7109375" style="23" customWidth="1"/>
    <col min="15366" max="15366" width="11.7109375" style="23" customWidth="1"/>
    <col min="15367" max="15610" width="9.140625" style="23"/>
    <col min="15611" max="15611" width="19.28515625" style="23" bestFit="1" customWidth="1"/>
    <col min="15612" max="15612" width="29.7109375" style="23" customWidth="1"/>
    <col min="15613" max="15614" width="6.7109375" style="23" customWidth="1"/>
    <col min="15615" max="15615" width="7.42578125" style="23" customWidth="1"/>
    <col min="15616" max="15616" width="7.140625" style="23" customWidth="1"/>
    <col min="15617" max="15617" width="9.140625" style="23"/>
    <col min="15618" max="15618" width="10.28515625" style="23" customWidth="1"/>
    <col min="15619" max="15619" width="10.5703125" style="23" customWidth="1"/>
    <col min="15620" max="15620" width="14.85546875" style="23" customWidth="1"/>
    <col min="15621" max="15621" width="13.7109375" style="23" customWidth="1"/>
    <col min="15622" max="15622" width="11.7109375" style="23" customWidth="1"/>
    <col min="15623" max="15866" width="9.140625" style="23"/>
    <col min="15867" max="15867" width="19.28515625" style="23" bestFit="1" customWidth="1"/>
    <col min="15868" max="15868" width="29.7109375" style="23" customWidth="1"/>
    <col min="15869" max="15870" width="6.7109375" style="23" customWidth="1"/>
    <col min="15871" max="15871" width="7.42578125" style="23" customWidth="1"/>
    <col min="15872" max="15872" width="7.140625" style="23" customWidth="1"/>
    <col min="15873" max="15873" width="9.140625" style="23"/>
    <col min="15874" max="15874" width="10.28515625" style="23" customWidth="1"/>
    <col min="15875" max="15875" width="10.5703125" style="23" customWidth="1"/>
    <col min="15876" max="15876" width="14.85546875" style="23" customWidth="1"/>
    <col min="15877" max="15877" width="13.7109375" style="23" customWidth="1"/>
    <col min="15878" max="15878" width="11.7109375" style="23" customWidth="1"/>
    <col min="15879" max="16122" width="9.140625" style="23"/>
    <col min="16123" max="16123" width="19.28515625" style="23" bestFit="1" customWidth="1"/>
    <col min="16124" max="16124" width="29.7109375" style="23" customWidth="1"/>
    <col min="16125" max="16126" width="6.7109375" style="23" customWidth="1"/>
    <col min="16127" max="16127" width="7.42578125" style="23" customWidth="1"/>
    <col min="16128" max="16128" width="7.140625" style="23" customWidth="1"/>
    <col min="16129" max="16129" width="9.140625" style="23"/>
    <col min="16130" max="16130" width="10.28515625" style="23" customWidth="1"/>
    <col min="16131" max="16131" width="10.5703125" style="23" customWidth="1"/>
    <col min="16132" max="16132" width="14.85546875" style="23" customWidth="1"/>
    <col min="16133" max="16133" width="13.7109375" style="23" customWidth="1"/>
    <col min="16134" max="16134" width="11.7109375" style="23" customWidth="1"/>
    <col min="16135" max="16384" width="9.140625" style="23"/>
  </cols>
  <sheetData>
    <row r="2" spans="1:12" ht="18.75" x14ac:dyDescent="0.25">
      <c r="A2" s="70" t="s">
        <v>1110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2" ht="18.75" x14ac:dyDescent="0.25">
      <c r="A3" s="19" t="str">
        <f>Dengue!A3</f>
        <v>Sinan 25/03/2019</v>
      </c>
      <c r="B3" s="1"/>
      <c r="C3" s="2"/>
      <c r="D3" s="2"/>
      <c r="E3" s="2"/>
      <c r="F3" s="2"/>
      <c r="G3" s="2"/>
      <c r="H3" s="2"/>
      <c r="L3" s="2"/>
    </row>
    <row r="4" spans="1:12" x14ac:dyDescent="0.25">
      <c r="A4" s="59" t="s">
        <v>866</v>
      </c>
      <c r="B4" s="59" t="s">
        <v>1</v>
      </c>
      <c r="C4" s="59" t="s">
        <v>2</v>
      </c>
      <c r="D4" s="62" t="s">
        <v>873</v>
      </c>
      <c r="E4" s="62">
        <v>8</v>
      </c>
      <c r="F4" s="62">
        <v>9</v>
      </c>
      <c r="G4" s="63">
        <v>10</v>
      </c>
      <c r="H4" s="63">
        <v>11</v>
      </c>
      <c r="I4" s="66" t="s">
        <v>3</v>
      </c>
      <c r="J4" s="67" t="s">
        <v>1107</v>
      </c>
      <c r="K4" s="26" t="s">
        <v>4</v>
      </c>
      <c r="L4" s="65" t="s">
        <v>5</v>
      </c>
    </row>
    <row r="5" spans="1:12" ht="15.75" x14ac:dyDescent="0.25">
      <c r="A5" s="16">
        <v>405</v>
      </c>
      <c r="B5" s="23">
        <v>313560</v>
      </c>
      <c r="C5" s="56" t="s">
        <v>102</v>
      </c>
      <c r="D5" s="23" t="s">
        <v>430</v>
      </c>
      <c r="E5" s="13">
        <v>3</v>
      </c>
      <c r="F5" s="13">
        <v>3</v>
      </c>
      <c r="G5" s="13">
        <v>7</v>
      </c>
      <c r="H5" s="13">
        <v>1</v>
      </c>
      <c r="I5" s="21">
        <f t="shared" ref="I5:I68" si="0">E5+F5+G5+H5</f>
        <v>14</v>
      </c>
      <c r="J5" s="18">
        <v>7890</v>
      </c>
      <c r="K5" s="14">
        <f t="shared" ref="K5:K68" si="1">(I5/J5)*100000</f>
        <v>177.43979721166033</v>
      </c>
      <c r="L5" s="6" t="str">
        <f t="shared" ref="L5:L68" si="2">IF(K5=0,"Silencioso",IF(AND(K5&gt;0,K5&lt;100),"Baixa",IF(AND(K5&gt;=100,K5&lt;300),"Média",IF(K5&gt;=300,"Alta","Avaliar"))))</f>
        <v>Média</v>
      </c>
    </row>
    <row r="6" spans="1:12" ht="15.75" x14ac:dyDescent="0.25">
      <c r="A6" s="16">
        <v>94</v>
      </c>
      <c r="B6" s="23">
        <v>310860</v>
      </c>
      <c r="C6" s="56" t="s">
        <v>121</v>
      </c>
      <c r="D6" s="23" t="s">
        <v>128</v>
      </c>
      <c r="E6" s="13">
        <v>1</v>
      </c>
      <c r="F6" s="13">
        <v>3</v>
      </c>
      <c r="G6" s="13">
        <v>3</v>
      </c>
      <c r="H6" s="13">
        <v>2</v>
      </c>
      <c r="I6" s="21">
        <f t="shared" si="0"/>
        <v>9</v>
      </c>
      <c r="J6" s="18">
        <v>32732</v>
      </c>
      <c r="K6" s="14">
        <f t="shared" si="1"/>
        <v>27.496028351460343</v>
      </c>
      <c r="L6" s="6" t="str">
        <f t="shared" si="2"/>
        <v>Baixa</v>
      </c>
    </row>
    <row r="7" spans="1:12" ht="15.75" x14ac:dyDescent="0.25">
      <c r="A7" s="16">
        <v>296</v>
      </c>
      <c r="B7" s="23">
        <v>312660</v>
      </c>
      <c r="C7" s="56" t="s">
        <v>102</v>
      </c>
      <c r="D7" s="23" t="s">
        <v>327</v>
      </c>
      <c r="E7" s="13">
        <v>0</v>
      </c>
      <c r="F7" s="13">
        <v>0</v>
      </c>
      <c r="G7" s="13">
        <v>0</v>
      </c>
      <c r="H7" s="13">
        <v>1</v>
      </c>
      <c r="I7" s="21">
        <f t="shared" si="0"/>
        <v>1</v>
      </c>
      <c r="J7" s="18">
        <v>5215</v>
      </c>
      <c r="K7" s="14">
        <f t="shared" si="1"/>
        <v>19.175455417066154</v>
      </c>
      <c r="L7" s="6" t="str">
        <f t="shared" si="2"/>
        <v>Baixa</v>
      </c>
    </row>
    <row r="8" spans="1:12" ht="15.75" x14ac:dyDescent="0.25">
      <c r="A8" s="16">
        <v>698</v>
      </c>
      <c r="B8" s="23">
        <v>315990</v>
      </c>
      <c r="C8" s="56" t="s">
        <v>26</v>
      </c>
      <c r="D8" s="23" t="s">
        <v>708</v>
      </c>
      <c r="E8" s="13">
        <v>3</v>
      </c>
      <c r="F8" s="13">
        <v>0</v>
      </c>
      <c r="G8" s="13">
        <v>0</v>
      </c>
      <c r="H8" s="13">
        <v>0</v>
      </c>
      <c r="I8" s="21">
        <f t="shared" si="0"/>
        <v>3</v>
      </c>
      <c r="J8" s="18">
        <v>18553</v>
      </c>
      <c r="K8" s="14">
        <f t="shared" si="1"/>
        <v>16.169891661725867</v>
      </c>
      <c r="L8" s="6" t="str">
        <f t="shared" si="2"/>
        <v>Baixa</v>
      </c>
    </row>
    <row r="9" spans="1:12" ht="15.75" x14ac:dyDescent="0.25">
      <c r="A9" s="16">
        <v>726</v>
      </c>
      <c r="B9" s="23">
        <v>316220</v>
      </c>
      <c r="C9" s="56" t="s">
        <v>45</v>
      </c>
      <c r="D9" s="23" t="s">
        <v>736</v>
      </c>
      <c r="E9" s="13">
        <v>0</v>
      </c>
      <c r="F9" s="13">
        <v>0</v>
      </c>
      <c r="G9" s="13">
        <v>0</v>
      </c>
      <c r="H9" s="13">
        <v>1</v>
      </c>
      <c r="I9" s="21">
        <f t="shared" si="0"/>
        <v>1</v>
      </c>
      <c r="J9" s="18">
        <v>7431</v>
      </c>
      <c r="K9" s="14">
        <f t="shared" si="1"/>
        <v>13.457139012245996</v>
      </c>
      <c r="L9" s="6" t="str">
        <f t="shared" si="2"/>
        <v>Baixa</v>
      </c>
    </row>
    <row r="10" spans="1:12" ht="15.75" x14ac:dyDescent="0.25">
      <c r="A10" s="16">
        <v>378</v>
      </c>
      <c r="B10" s="23">
        <v>313340</v>
      </c>
      <c r="C10" s="56" t="s">
        <v>24</v>
      </c>
      <c r="D10" s="23" t="s">
        <v>405</v>
      </c>
      <c r="E10" s="13">
        <v>0</v>
      </c>
      <c r="F10" s="13">
        <v>0</v>
      </c>
      <c r="G10" s="13">
        <v>2</v>
      </c>
      <c r="H10" s="13">
        <v>0</v>
      </c>
      <c r="I10" s="21">
        <f t="shared" si="0"/>
        <v>2</v>
      </c>
      <c r="J10" s="18">
        <v>15041</v>
      </c>
      <c r="K10" s="14">
        <f t="shared" si="1"/>
        <v>13.296988232165415</v>
      </c>
      <c r="L10" s="6" t="str">
        <f t="shared" si="2"/>
        <v>Baixa</v>
      </c>
    </row>
    <row r="11" spans="1:12" ht="15.75" x14ac:dyDescent="0.25">
      <c r="A11" s="16">
        <v>399</v>
      </c>
      <c r="B11" s="23">
        <v>313520</v>
      </c>
      <c r="C11" s="56" t="s">
        <v>121</v>
      </c>
      <c r="D11" s="23" t="s">
        <v>121</v>
      </c>
      <c r="E11" s="13">
        <v>1</v>
      </c>
      <c r="F11" s="13">
        <v>1</v>
      </c>
      <c r="G11" s="13">
        <v>4</v>
      </c>
      <c r="H11" s="13">
        <v>1</v>
      </c>
      <c r="I11" s="21">
        <f t="shared" si="0"/>
        <v>7</v>
      </c>
      <c r="J11" s="18">
        <v>68584</v>
      </c>
      <c r="K11" s="14">
        <f t="shared" si="1"/>
        <v>10.206462148606089</v>
      </c>
      <c r="L11" s="6" t="str">
        <f t="shared" si="2"/>
        <v>Baixa</v>
      </c>
    </row>
    <row r="12" spans="1:12" ht="15.75" x14ac:dyDescent="0.25">
      <c r="A12" s="16">
        <v>109</v>
      </c>
      <c r="B12" s="23">
        <v>310990</v>
      </c>
      <c r="C12" s="56" t="s">
        <v>11</v>
      </c>
      <c r="D12" s="23" t="s">
        <v>144</v>
      </c>
      <c r="E12" s="13">
        <v>0</v>
      </c>
      <c r="F12" s="13">
        <v>1</v>
      </c>
      <c r="G12" s="13">
        <v>0</v>
      </c>
      <c r="H12" s="13">
        <v>0</v>
      </c>
      <c r="I12" s="21">
        <f t="shared" si="0"/>
        <v>1</v>
      </c>
      <c r="J12" s="18">
        <v>11399</v>
      </c>
      <c r="K12" s="14">
        <f t="shared" si="1"/>
        <v>8.7726993595929468</v>
      </c>
      <c r="L12" s="6" t="str">
        <f t="shared" si="2"/>
        <v>Baixa</v>
      </c>
    </row>
    <row r="13" spans="1:12" ht="15.75" x14ac:dyDescent="0.25">
      <c r="A13" s="16">
        <v>721</v>
      </c>
      <c r="B13" s="23">
        <v>316180</v>
      </c>
      <c r="C13" s="56" t="s">
        <v>26</v>
      </c>
      <c r="D13" s="23" t="s">
        <v>731</v>
      </c>
      <c r="E13" s="13">
        <v>0</v>
      </c>
      <c r="F13" s="13">
        <v>0</v>
      </c>
      <c r="G13" s="13">
        <v>0</v>
      </c>
      <c r="H13" s="13">
        <v>1</v>
      </c>
      <c r="I13" s="21">
        <f t="shared" si="0"/>
        <v>1</v>
      </c>
      <c r="J13" s="18">
        <v>11985</v>
      </c>
      <c r="K13" s="14">
        <f t="shared" si="1"/>
        <v>8.3437630371297455</v>
      </c>
      <c r="L13" s="6" t="str">
        <f t="shared" si="2"/>
        <v>Baixa</v>
      </c>
    </row>
    <row r="14" spans="1:12" ht="15.75" x14ac:dyDescent="0.25">
      <c r="A14" s="16">
        <v>555</v>
      </c>
      <c r="B14" s="23">
        <v>314740</v>
      </c>
      <c r="C14" s="56" t="s">
        <v>11</v>
      </c>
      <c r="D14" s="23" t="s">
        <v>576</v>
      </c>
      <c r="E14" s="13">
        <v>0</v>
      </c>
      <c r="F14" s="13">
        <v>0</v>
      </c>
      <c r="G14" s="13">
        <v>1</v>
      </c>
      <c r="H14" s="13">
        <v>1</v>
      </c>
      <c r="I14" s="21">
        <f t="shared" si="0"/>
        <v>2</v>
      </c>
      <c r="J14" s="18">
        <v>24427</v>
      </c>
      <c r="K14" s="14">
        <f t="shared" si="1"/>
        <v>8.1876611945797677</v>
      </c>
      <c r="L14" s="6" t="str">
        <f t="shared" si="2"/>
        <v>Baixa</v>
      </c>
    </row>
    <row r="15" spans="1:12" ht="15.75" x14ac:dyDescent="0.25">
      <c r="A15" s="16">
        <v>376</v>
      </c>
      <c r="B15" s="23">
        <v>313320</v>
      </c>
      <c r="C15" s="56" t="s">
        <v>22</v>
      </c>
      <c r="D15" s="23" t="s">
        <v>403</v>
      </c>
      <c r="E15" s="13">
        <v>0</v>
      </c>
      <c r="F15" s="13">
        <v>1</v>
      </c>
      <c r="G15" s="13">
        <v>0</v>
      </c>
      <c r="H15" s="13">
        <v>0</v>
      </c>
      <c r="I15" s="21">
        <f t="shared" si="0"/>
        <v>1</v>
      </c>
      <c r="J15" s="18">
        <v>12394</v>
      </c>
      <c r="K15" s="14">
        <f t="shared" si="1"/>
        <v>8.0684202033241892</v>
      </c>
      <c r="L15" s="6" t="str">
        <f t="shared" si="2"/>
        <v>Baixa</v>
      </c>
    </row>
    <row r="16" spans="1:12" ht="15.75" x14ac:dyDescent="0.25">
      <c r="A16" s="16">
        <v>487</v>
      </c>
      <c r="B16" s="23">
        <v>314220</v>
      </c>
      <c r="C16" s="56" t="s">
        <v>62</v>
      </c>
      <c r="D16" s="23" t="s">
        <v>509</v>
      </c>
      <c r="E16" s="13">
        <v>1</v>
      </c>
      <c r="F16" s="13">
        <v>0</v>
      </c>
      <c r="G16" s="13">
        <v>0</v>
      </c>
      <c r="H16" s="13">
        <v>0</v>
      </c>
      <c r="I16" s="21">
        <f t="shared" si="0"/>
        <v>1</v>
      </c>
      <c r="J16" s="18">
        <v>14946</v>
      </c>
      <c r="K16" s="14">
        <f t="shared" si="1"/>
        <v>6.6907533788304558</v>
      </c>
      <c r="L16" s="6" t="str">
        <f t="shared" si="2"/>
        <v>Baixa</v>
      </c>
    </row>
    <row r="17" spans="1:12" ht="15.75" x14ac:dyDescent="0.25">
      <c r="A17" s="16">
        <v>550</v>
      </c>
      <c r="B17" s="23">
        <v>314690</v>
      </c>
      <c r="C17" s="56" t="s">
        <v>11</v>
      </c>
      <c r="D17" s="23" t="s">
        <v>571</v>
      </c>
      <c r="E17" s="13">
        <v>1</v>
      </c>
      <c r="F17" s="13">
        <v>0</v>
      </c>
      <c r="G17" s="13">
        <v>0</v>
      </c>
      <c r="H17" s="13">
        <v>0</v>
      </c>
      <c r="I17" s="21">
        <f t="shared" si="0"/>
        <v>1</v>
      </c>
      <c r="J17" s="18">
        <v>15516</v>
      </c>
      <c r="K17" s="14">
        <f t="shared" si="1"/>
        <v>6.4449600412477448</v>
      </c>
      <c r="L17" s="6" t="str">
        <f t="shared" si="2"/>
        <v>Baixa</v>
      </c>
    </row>
    <row r="18" spans="1:12" ht="15.75" x14ac:dyDescent="0.25">
      <c r="A18" s="16">
        <v>387</v>
      </c>
      <c r="B18" s="23">
        <v>313420</v>
      </c>
      <c r="C18" s="56" t="s">
        <v>142</v>
      </c>
      <c r="D18" s="23" t="s">
        <v>142</v>
      </c>
      <c r="E18" s="13">
        <v>1</v>
      </c>
      <c r="F18" s="13">
        <v>2</v>
      </c>
      <c r="G18" s="13">
        <v>3</v>
      </c>
      <c r="H18" s="13">
        <v>0</v>
      </c>
      <c r="I18" s="21">
        <f t="shared" si="0"/>
        <v>6</v>
      </c>
      <c r="J18" s="18">
        <v>104526</v>
      </c>
      <c r="K18" s="14">
        <f t="shared" si="1"/>
        <v>5.7401986108719365</v>
      </c>
      <c r="L18" s="6" t="str">
        <f t="shared" si="2"/>
        <v>Baixa</v>
      </c>
    </row>
    <row r="19" spans="1:12" ht="15.75" x14ac:dyDescent="0.25">
      <c r="A19" s="16">
        <v>193</v>
      </c>
      <c r="B19" s="23">
        <v>311750</v>
      </c>
      <c r="C19" s="56" t="s">
        <v>90</v>
      </c>
      <c r="D19" s="23" t="s">
        <v>228</v>
      </c>
      <c r="E19" s="13">
        <v>1</v>
      </c>
      <c r="F19" s="13">
        <v>0</v>
      </c>
      <c r="G19" s="13">
        <v>0</v>
      </c>
      <c r="H19" s="13">
        <v>0</v>
      </c>
      <c r="I19" s="21">
        <f t="shared" si="0"/>
        <v>1</v>
      </c>
      <c r="J19" s="18">
        <v>18126</v>
      </c>
      <c r="K19" s="14">
        <f t="shared" si="1"/>
        <v>5.5169369965794992</v>
      </c>
      <c r="L19" s="6" t="str">
        <f t="shared" si="2"/>
        <v>Baixa</v>
      </c>
    </row>
    <row r="20" spans="1:12" ht="15.75" x14ac:dyDescent="0.25">
      <c r="A20" s="16">
        <v>824</v>
      </c>
      <c r="B20" s="23">
        <v>317010</v>
      </c>
      <c r="C20" s="56" t="s">
        <v>24</v>
      </c>
      <c r="D20" s="23" t="s">
        <v>24</v>
      </c>
      <c r="E20" s="13">
        <v>4</v>
      </c>
      <c r="F20" s="13">
        <v>5</v>
      </c>
      <c r="G20" s="13">
        <v>4</v>
      </c>
      <c r="H20" s="13">
        <v>3</v>
      </c>
      <c r="I20" s="21">
        <f t="shared" si="0"/>
        <v>16</v>
      </c>
      <c r="J20" s="18">
        <v>328272</v>
      </c>
      <c r="K20" s="14">
        <f t="shared" si="1"/>
        <v>4.874006921089828</v>
      </c>
      <c r="L20" s="6" t="str">
        <f t="shared" si="2"/>
        <v>Baixa</v>
      </c>
    </row>
    <row r="21" spans="1:12" ht="15.75" x14ac:dyDescent="0.25">
      <c r="A21" s="16">
        <v>560</v>
      </c>
      <c r="B21" s="23">
        <v>314790</v>
      </c>
      <c r="C21" s="56" t="s">
        <v>45</v>
      </c>
      <c r="D21" s="23" t="s">
        <v>45</v>
      </c>
      <c r="E21" s="13">
        <v>5</v>
      </c>
      <c r="F21" s="13">
        <v>0</v>
      </c>
      <c r="G21" s="13">
        <v>0</v>
      </c>
      <c r="H21" s="13">
        <v>0</v>
      </c>
      <c r="I21" s="21">
        <f t="shared" si="0"/>
        <v>5</v>
      </c>
      <c r="J21" s="18">
        <v>114458</v>
      </c>
      <c r="K21" s="14">
        <f t="shared" si="1"/>
        <v>4.3684146149679357</v>
      </c>
      <c r="L21" s="6" t="str">
        <f t="shared" si="2"/>
        <v>Baixa</v>
      </c>
    </row>
    <row r="22" spans="1:12" ht="15.75" x14ac:dyDescent="0.25">
      <c r="A22" s="16">
        <v>729</v>
      </c>
      <c r="B22" s="23">
        <v>316240</v>
      </c>
      <c r="C22" s="56" t="s">
        <v>121</v>
      </c>
      <c r="D22" s="23" t="s">
        <v>739</v>
      </c>
      <c r="E22" s="13">
        <v>0</v>
      </c>
      <c r="F22" s="13">
        <v>1</v>
      </c>
      <c r="G22" s="13">
        <v>0</v>
      </c>
      <c r="H22" s="13">
        <v>0</v>
      </c>
      <c r="I22" s="21">
        <f t="shared" si="0"/>
        <v>1</v>
      </c>
      <c r="J22" s="18">
        <v>25856</v>
      </c>
      <c r="K22" s="14">
        <f t="shared" si="1"/>
        <v>3.8675742574257428</v>
      </c>
      <c r="L22" s="6" t="str">
        <f t="shared" si="2"/>
        <v>Baixa</v>
      </c>
    </row>
    <row r="23" spans="1:12" ht="15.75" x14ac:dyDescent="0.25">
      <c r="A23" s="16">
        <v>418</v>
      </c>
      <c r="B23" s="23">
        <v>313665</v>
      </c>
      <c r="C23" s="56" t="s">
        <v>98</v>
      </c>
      <c r="D23" s="23" t="s">
        <v>443</v>
      </c>
      <c r="E23" s="13">
        <v>1</v>
      </c>
      <c r="F23" s="13">
        <v>0</v>
      </c>
      <c r="G23" s="13">
        <v>0</v>
      </c>
      <c r="H23" s="13">
        <v>0</v>
      </c>
      <c r="I23" s="21">
        <f t="shared" si="0"/>
        <v>1</v>
      </c>
      <c r="J23" s="18">
        <v>25874</v>
      </c>
      <c r="K23" s="14">
        <f t="shared" si="1"/>
        <v>3.8648836670016236</v>
      </c>
      <c r="L23" s="6" t="str">
        <f t="shared" si="2"/>
        <v>Baixa</v>
      </c>
    </row>
    <row r="24" spans="1:12" ht="15.75" x14ac:dyDescent="0.25">
      <c r="A24" s="16">
        <v>183</v>
      </c>
      <c r="B24" s="23">
        <v>311660</v>
      </c>
      <c r="C24" s="56" t="s">
        <v>26</v>
      </c>
      <c r="D24" s="23" t="s">
        <v>218</v>
      </c>
      <c r="E24" s="13">
        <v>0</v>
      </c>
      <c r="F24" s="13">
        <v>0</v>
      </c>
      <c r="G24" s="13">
        <v>1</v>
      </c>
      <c r="H24" s="13">
        <v>0</v>
      </c>
      <c r="I24" s="21">
        <f t="shared" si="0"/>
        <v>1</v>
      </c>
      <c r="J24" s="18">
        <v>28287</v>
      </c>
      <c r="K24" s="14">
        <f t="shared" si="1"/>
        <v>3.5351928447696825</v>
      </c>
      <c r="L24" s="6" t="str">
        <f t="shared" si="2"/>
        <v>Baixa</v>
      </c>
    </row>
    <row r="25" spans="1:12" ht="15.75" x14ac:dyDescent="0.25">
      <c r="A25" s="16">
        <v>470</v>
      </c>
      <c r="B25" s="23">
        <v>314070</v>
      </c>
      <c r="C25" s="56" t="s">
        <v>98</v>
      </c>
      <c r="D25" s="23" t="s">
        <v>492</v>
      </c>
      <c r="E25" s="13">
        <v>1</v>
      </c>
      <c r="F25" s="13">
        <v>0</v>
      </c>
      <c r="G25" s="13">
        <v>0</v>
      </c>
      <c r="H25" s="13">
        <v>0</v>
      </c>
      <c r="I25" s="21">
        <f t="shared" si="0"/>
        <v>1</v>
      </c>
      <c r="J25" s="18">
        <v>30678</v>
      </c>
      <c r="K25" s="14">
        <f t="shared" si="1"/>
        <v>3.2596649064476173</v>
      </c>
      <c r="L25" s="6" t="str">
        <f t="shared" si="2"/>
        <v>Baixa</v>
      </c>
    </row>
    <row r="26" spans="1:12" ht="15.75" x14ac:dyDescent="0.25">
      <c r="A26" s="16">
        <v>770</v>
      </c>
      <c r="B26" s="23">
        <v>316553</v>
      </c>
      <c r="C26" s="56" t="s">
        <v>98</v>
      </c>
      <c r="D26" s="23" t="s">
        <v>779</v>
      </c>
      <c r="E26" s="13">
        <v>0</v>
      </c>
      <c r="F26" s="13">
        <v>0</v>
      </c>
      <c r="G26" s="13">
        <v>1</v>
      </c>
      <c r="H26" s="13">
        <v>0</v>
      </c>
      <c r="I26" s="21">
        <f t="shared" si="0"/>
        <v>1</v>
      </c>
      <c r="J26" s="18">
        <v>31037</v>
      </c>
      <c r="K26" s="14">
        <f t="shared" si="1"/>
        <v>3.2219608853948509</v>
      </c>
      <c r="L26" s="6" t="str">
        <f t="shared" si="2"/>
        <v>Baixa</v>
      </c>
    </row>
    <row r="27" spans="1:12" ht="15.75" x14ac:dyDescent="0.25">
      <c r="A27" s="16">
        <v>799</v>
      </c>
      <c r="B27" s="23">
        <v>316800</v>
      </c>
      <c r="C27" s="56" t="s">
        <v>102</v>
      </c>
      <c r="D27" s="23" t="s">
        <v>807</v>
      </c>
      <c r="E27" s="13">
        <v>1</v>
      </c>
      <c r="F27" s="13">
        <v>0</v>
      </c>
      <c r="G27" s="13">
        <v>0</v>
      </c>
      <c r="H27" s="13">
        <v>0</v>
      </c>
      <c r="I27" s="21">
        <f t="shared" si="0"/>
        <v>1</v>
      </c>
      <c r="J27" s="18">
        <v>33824</v>
      </c>
      <c r="K27" s="14">
        <f t="shared" si="1"/>
        <v>2.9564806054872279</v>
      </c>
      <c r="L27" s="6" t="str">
        <f t="shared" si="2"/>
        <v>Baixa</v>
      </c>
    </row>
    <row r="28" spans="1:12" ht="15.75" x14ac:dyDescent="0.25">
      <c r="A28" s="16">
        <v>659</v>
      </c>
      <c r="B28" s="23">
        <v>315670</v>
      </c>
      <c r="C28" s="56" t="s">
        <v>98</v>
      </c>
      <c r="D28" s="23" t="s">
        <v>670</v>
      </c>
      <c r="E28" s="13">
        <v>0</v>
      </c>
      <c r="F28" s="13">
        <v>0</v>
      </c>
      <c r="G28" s="13">
        <v>4</v>
      </c>
      <c r="H28" s="13">
        <v>0</v>
      </c>
      <c r="I28" s="21">
        <f t="shared" si="0"/>
        <v>4</v>
      </c>
      <c r="J28" s="18">
        <v>135968</v>
      </c>
      <c r="K28" s="14">
        <f t="shared" si="1"/>
        <v>2.9418686749823486</v>
      </c>
      <c r="L28" s="6" t="str">
        <f t="shared" si="2"/>
        <v>Baixa</v>
      </c>
    </row>
    <row r="29" spans="1:12" ht="15.75" x14ac:dyDescent="0.25">
      <c r="A29" s="16">
        <v>37</v>
      </c>
      <c r="B29" s="23">
        <v>310340</v>
      </c>
      <c r="C29" s="56" t="s">
        <v>53</v>
      </c>
      <c r="D29" s="23" t="s">
        <v>66</v>
      </c>
      <c r="E29" s="13">
        <v>0</v>
      </c>
      <c r="F29" s="13">
        <v>1</v>
      </c>
      <c r="G29" s="13">
        <v>0</v>
      </c>
      <c r="H29" s="13">
        <v>0</v>
      </c>
      <c r="I29" s="21">
        <f t="shared" si="0"/>
        <v>1</v>
      </c>
      <c r="J29" s="18">
        <v>37361</v>
      </c>
      <c r="K29" s="14">
        <f t="shared" si="1"/>
        <v>2.676587885763229</v>
      </c>
      <c r="L29" s="6" t="str">
        <f t="shared" si="2"/>
        <v>Baixa</v>
      </c>
    </row>
    <row r="30" spans="1:12" ht="15.75" x14ac:dyDescent="0.25">
      <c r="A30" s="16">
        <v>135</v>
      </c>
      <c r="B30" s="23">
        <v>311230</v>
      </c>
      <c r="C30" s="56" t="s">
        <v>53</v>
      </c>
      <c r="D30" s="23" t="s">
        <v>170</v>
      </c>
      <c r="E30" s="13">
        <v>0</v>
      </c>
      <c r="F30" s="13">
        <v>0</v>
      </c>
      <c r="G30" s="13">
        <v>1</v>
      </c>
      <c r="H30" s="13">
        <v>0</v>
      </c>
      <c r="I30" s="21">
        <f t="shared" si="0"/>
        <v>1</v>
      </c>
      <c r="J30" s="18">
        <v>37867</v>
      </c>
      <c r="K30" s="14">
        <f t="shared" si="1"/>
        <v>2.6408218237515513</v>
      </c>
      <c r="L30" s="6" t="str">
        <f t="shared" si="2"/>
        <v>Baixa</v>
      </c>
    </row>
    <row r="31" spans="1:12" ht="15.75" x14ac:dyDescent="0.25">
      <c r="A31" s="16">
        <v>807</v>
      </c>
      <c r="B31" s="23">
        <v>316870</v>
      </c>
      <c r="C31" s="56" t="s">
        <v>20</v>
      </c>
      <c r="D31" s="23" t="s">
        <v>814</v>
      </c>
      <c r="E31" s="13">
        <v>0</v>
      </c>
      <c r="F31" s="13">
        <v>0</v>
      </c>
      <c r="G31" s="13">
        <v>1</v>
      </c>
      <c r="H31" s="13">
        <v>1</v>
      </c>
      <c r="I31" s="21">
        <f t="shared" si="0"/>
        <v>2</v>
      </c>
      <c r="J31" s="18">
        <v>88931</v>
      </c>
      <c r="K31" s="14">
        <f t="shared" si="1"/>
        <v>2.2489345672487659</v>
      </c>
      <c r="L31" s="6" t="str">
        <f t="shared" si="2"/>
        <v>Baixa</v>
      </c>
    </row>
    <row r="32" spans="1:12" ht="15.75" x14ac:dyDescent="0.25">
      <c r="A32" s="16">
        <v>563</v>
      </c>
      <c r="B32" s="23">
        <v>314810</v>
      </c>
      <c r="C32" s="56" t="s">
        <v>8</v>
      </c>
      <c r="D32" s="23" t="s">
        <v>581</v>
      </c>
      <c r="E32" s="13">
        <v>0</v>
      </c>
      <c r="F32" s="13">
        <v>0</v>
      </c>
      <c r="G32" s="13">
        <v>1</v>
      </c>
      <c r="H32" s="13">
        <v>1</v>
      </c>
      <c r="I32" s="21">
        <f t="shared" si="0"/>
        <v>2</v>
      </c>
      <c r="J32" s="18">
        <v>89983</v>
      </c>
      <c r="K32" s="14">
        <f t="shared" si="1"/>
        <v>2.2226420546103154</v>
      </c>
      <c r="L32" s="6" t="str">
        <f t="shared" si="2"/>
        <v>Baixa</v>
      </c>
    </row>
    <row r="33" spans="1:12" ht="15.75" x14ac:dyDescent="0.25">
      <c r="A33" s="16">
        <v>383</v>
      </c>
      <c r="B33" s="23">
        <v>313380</v>
      </c>
      <c r="C33" s="56" t="s">
        <v>26</v>
      </c>
      <c r="D33" s="23" t="s">
        <v>410</v>
      </c>
      <c r="E33" s="13">
        <v>1</v>
      </c>
      <c r="F33" s="13">
        <v>1</v>
      </c>
      <c r="G33" s="13">
        <v>0</v>
      </c>
      <c r="H33" s="13">
        <v>0</v>
      </c>
      <c r="I33" s="21">
        <f t="shared" si="0"/>
        <v>2</v>
      </c>
      <c r="J33" s="18">
        <v>92696</v>
      </c>
      <c r="K33" s="14">
        <f t="shared" si="1"/>
        <v>2.1575904030378874</v>
      </c>
      <c r="L33" s="6" t="str">
        <f t="shared" si="2"/>
        <v>Baixa</v>
      </c>
    </row>
    <row r="34" spans="1:12" ht="15.75" x14ac:dyDescent="0.25">
      <c r="A34" s="16">
        <v>497</v>
      </c>
      <c r="B34" s="23">
        <v>314310</v>
      </c>
      <c r="C34" s="56" t="s">
        <v>8</v>
      </c>
      <c r="D34" s="23" t="s">
        <v>519</v>
      </c>
      <c r="E34" s="13">
        <v>0</v>
      </c>
      <c r="F34" s="13">
        <v>0</v>
      </c>
      <c r="G34" s="13">
        <v>0</v>
      </c>
      <c r="H34" s="13">
        <v>1</v>
      </c>
      <c r="I34" s="21">
        <f t="shared" si="0"/>
        <v>1</v>
      </c>
      <c r="J34" s="18">
        <v>48248</v>
      </c>
      <c r="K34" s="14">
        <f t="shared" si="1"/>
        <v>2.0726247720112752</v>
      </c>
      <c r="L34" s="6" t="str">
        <f t="shared" si="2"/>
        <v>Baixa</v>
      </c>
    </row>
    <row r="35" spans="1:12" ht="15.75" x14ac:dyDescent="0.25">
      <c r="A35" s="16">
        <v>78</v>
      </c>
      <c r="B35" s="23">
        <v>310730</v>
      </c>
      <c r="C35" s="56" t="s">
        <v>102</v>
      </c>
      <c r="D35" s="23" t="s">
        <v>111</v>
      </c>
      <c r="E35" s="13">
        <v>0</v>
      </c>
      <c r="F35" s="13">
        <v>1</v>
      </c>
      <c r="G35" s="13">
        <v>0</v>
      </c>
      <c r="H35" s="13">
        <v>0</v>
      </c>
      <c r="I35" s="21">
        <f t="shared" si="0"/>
        <v>1</v>
      </c>
      <c r="J35" s="18">
        <v>50168</v>
      </c>
      <c r="K35" s="14">
        <f t="shared" si="1"/>
        <v>1.9933025035879444</v>
      </c>
      <c r="L35" s="6" t="str">
        <f t="shared" si="2"/>
        <v>Baixa</v>
      </c>
    </row>
    <row r="36" spans="1:12" ht="15.75" x14ac:dyDescent="0.25">
      <c r="A36" s="16">
        <v>425</v>
      </c>
      <c r="B36" s="23">
        <v>313720</v>
      </c>
      <c r="C36" s="56" t="s">
        <v>26</v>
      </c>
      <c r="D36" s="23" t="s">
        <v>449</v>
      </c>
      <c r="E36" s="13">
        <v>1</v>
      </c>
      <c r="F36" s="13">
        <v>0</v>
      </c>
      <c r="G36" s="13">
        <v>0</v>
      </c>
      <c r="H36" s="13">
        <v>0</v>
      </c>
      <c r="I36" s="21">
        <f t="shared" si="0"/>
        <v>1</v>
      </c>
      <c r="J36" s="18">
        <v>51204</v>
      </c>
      <c r="K36" s="14">
        <f t="shared" si="1"/>
        <v>1.9529724240293727</v>
      </c>
      <c r="L36" s="6" t="str">
        <f t="shared" si="2"/>
        <v>Baixa</v>
      </c>
    </row>
    <row r="37" spans="1:12" ht="15.75" x14ac:dyDescent="0.25">
      <c r="A37" s="16">
        <v>816</v>
      </c>
      <c r="B37" s="23">
        <v>316940</v>
      </c>
      <c r="C37" s="56" t="s">
        <v>33</v>
      </c>
      <c r="D37" s="23" t="s">
        <v>823</v>
      </c>
      <c r="E37" s="13">
        <v>0</v>
      </c>
      <c r="F37" s="13">
        <v>0</v>
      </c>
      <c r="G37" s="13">
        <v>0</v>
      </c>
      <c r="H37" s="13">
        <v>1</v>
      </c>
      <c r="I37" s="21">
        <f t="shared" si="0"/>
        <v>1</v>
      </c>
      <c r="J37" s="18">
        <v>57097</v>
      </c>
      <c r="K37" s="14">
        <f t="shared" si="1"/>
        <v>1.75140550291609</v>
      </c>
      <c r="L37" s="6" t="str">
        <f t="shared" si="2"/>
        <v>Baixa</v>
      </c>
    </row>
    <row r="38" spans="1:12" ht="15.75" x14ac:dyDescent="0.25">
      <c r="A38" s="16">
        <v>305</v>
      </c>
      <c r="B38" s="23">
        <v>312710</v>
      </c>
      <c r="C38" s="56" t="s">
        <v>24</v>
      </c>
      <c r="D38" s="23" t="s">
        <v>336</v>
      </c>
      <c r="E38" s="13">
        <v>1</v>
      </c>
      <c r="F38" s="13">
        <v>0</v>
      </c>
      <c r="G38" s="13">
        <v>0</v>
      </c>
      <c r="H38" s="13">
        <v>0</v>
      </c>
      <c r="I38" s="21">
        <f t="shared" si="0"/>
        <v>1</v>
      </c>
      <c r="J38" s="18">
        <v>58770</v>
      </c>
      <c r="K38" s="14">
        <f t="shared" si="1"/>
        <v>1.7015484090522377</v>
      </c>
      <c r="L38" s="6" t="str">
        <f t="shared" si="2"/>
        <v>Baixa</v>
      </c>
    </row>
    <row r="39" spans="1:12" ht="15.75" x14ac:dyDescent="0.25">
      <c r="A39" s="16">
        <v>398</v>
      </c>
      <c r="B39" s="23">
        <v>313510</v>
      </c>
      <c r="C39" s="56" t="s">
        <v>102</v>
      </c>
      <c r="D39" s="23" t="s">
        <v>424</v>
      </c>
      <c r="E39" s="13">
        <v>1</v>
      </c>
      <c r="F39" s="13">
        <v>0</v>
      </c>
      <c r="G39" s="13">
        <v>0</v>
      </c>
      <c r="H39" s="13">
        <v>0</v>
      </c>
      <c r="I39" s="21">
        <f t="shared" si="0"/>
        <v>1</v>
      </c>
      <c r="J39" s="18">
        <v>71653</v>
      </c>
      <c r="K39" s="14">
        <f t="shared" si="1"/>
        <v>1.3956149777399411</v>
      </c>
      <c r="L39" s="6" t="str">
        <f t="shared" si="2"/>
        <v>Baixa</v>
      </c>
    </row>
    <row r="40" spans="1:12" ht="15.75" x14ac:dyDescent="0.25">
      <c r="A40" s="16">
        <v>233</v>
      </c>
      <c r="B40" s="23">
        <v>312090</v>
      </c>
      <c r="C40" s="56" t="s">
        <v>11</v>
      </c>
      <c r="D40" s="23" t="s">
        <v>267</v>
      </c>
      <c r="E40" s="13">
        <v>0</v>
      </c>
      <c r="F40" s="13">
        <v>0</v>
      </c>
      <c r="G40" s="13">
        <v>0</v>
      </c>
      <c r="H40" s="13">
        <v>1</v>
      </c>
      <c r="I40" s="21">
        <f t="shared" si="0"/>
        <v>1</v>
      </c>
      <c r="J40" s="18">
        <v>79878</v>
      </c>
      <c r="K40" s="14">
        <f t="shared" si="1"/>
        <v>1.2519091614712436</v>
      </c>
      <c r="L40" s="6" t="str">
        <f t="shared" si="2"/>
        <v>Baixa</v>
      </c>
    </row>
    <row r="41" spans="1:12" ht="15.75" x14ac:dyDescent="0.25">
      <c r="A41" s="16">
        <v>637</v>
      </c>
      <c r="B41" s="23">
        <v>315460</v>
      </c>
      <c r="C41" s="56" t="s">
        <v>98</v>
      </c>
      <c r="D41" s="23" t="s">
        <v>648</v>
      </c>
      <c r="E41" s="13">
        <v>1</v>
      </c>
      <c r="F41" s="13">
        <v>1</v>
      </c>
      <c r="G41" s="13">
        <v>1</v>
      </c>
      <c r="H41" s="13">
        <v>0</v>
      </c>
      <c r="I41" s="21">
        <f t="shared" si="0"/>
        <v>3</v>
      </c>
      <c r="J41" s="18">
        <v>328871</v>
      </c>
      <c r="K41" s="14">
        <f t="shared" si="1"/>
        <v>0.91221177908663287</v>
      </c>
      <c r="L41" s="6" t="str">
        <f t="shared" si="2"/>
        <v>Baixa</v>
      </c>
    </row>
    <row r="42" spans="1:12" ht="15.75" x14ac:dyDescent="0.25">
      <c r="A42" s="16">
        <v>844</v>
      </c>
      <c r="B42" s="23">
        <v>317120</v>
      </c>
      <c r="C42" s="56" t="s">
        <v>98</v>
      </c>
      <c r="D42" s="23" t="s">
        <v>846</v>
      </c>
      <c r="E42" s="13">
        <v>1</v>
      </c>
      <c r="F42" s="13">
        <v>0</v>
      </c>
      <c r="G42" s="13">
        <v>0</v>
      </c>
      <c r="H42" s="13">
        <v>0</v>
      </c>
      <c r="I42" s="21">
        <f t="shared" si="0"/>
        <v>1</v>
      </c>
      <c r="J42" s="18">
        <v>122365</v>
      </c>
      <c r="K42" s="14">
        <f t="shared" si="1"/>
        <v>0.81722714828586607</v>
      </c>
      <c r="L42" s="6" t="str">
        <f t="shared" si="2"/>
        <v>Baixa</v>
      </c>
    </row>
    <row r="43" spans="1:12" ht="15.75" x14ac:dyDescent="0.25">
      <c r="A43" s="16">
        <v>206</v>
      </c>
      <c r="B43" s="23">
        <v>311860</v>
      </c>
      <c r="C43" s="56" t="s">
        <v>98</v>
      </c>
      <c r="D43" s="23" t="s">
        <v>241</v>
      </c>
      <c r="E43" s="13">
        <v>3</v>
      </c>
      <c r="F43" s="13">
        <v>2</v>
      </c>
      <c r="G43" s="13">
        <v>0</v>
      </c>
      <c r="H43" s="13">
        <v>0</v>
      </c>
      <c r="I43" s="21">
        <f t="shared" si="0"/>
        <v>5</v>
      </c>
      <c r="J43" s="18">
        <v>658580</v>
      </c>
      <c r="K43" s="14">
        <f t="shared" si="1"/>
        <v>0.7592092076892708</v>
      </c>
      <c r="L43" s="6" t="str">
        <f t="shared" si="2"/>
        <v>Baixa</v>
      </c>
    </row>
    <row r="44" spans="1:12" ht="15.75" x14ac:dyDescent="0.25">
      <c r="A44" s="16">
        <v>501</v>
      </c>
      <c r="B44" s="23">
        <v>314330</v>
      </c>
      <c r="C44" s="56" t="s">
        <v>102</v>
      </c>
      <c r="D44" s="23" t="s">
        <v>102</v>
      </c>
      <c r="E44" s="13">
        <v>1</v>
      </c>
      <c r="F44" s="13">
        <v>1</v>
      </c>
      <c r="G44" s="13">
        <v>1</v>
      </c>
      <c r="H44" s="13">
        <v>0</v>
      </c>
      <c r="I44" s="21">
        <f t="shared" si="0"/>
        <v>3</v>
      </c>
      <c r="J44" s="18">
        <v>402027</v>
      </c>
      <c r="K44" s="14">
        <f t="shared" si="1"/>
        <v>0.74621853756091006</v>
      </c>
      <c r="L44" s="6" t="str">
        <f t="shared" si="2"/>
        <v>Baixa</v>
      </c>
    </row>
    <row r="45" spans="1:12" ht="15.75" x14ac:dyDescent="0.25">
      <c r="A45" s="16">
        <v>825</v>
      </c>
      <c r="B45" s="23">
        <v>317020</v>
      </c>
      <c r="C45" s="56" t="s">
        <v>8</v>
      </c>
      <c r="D45" s="23" t="s">
        <v>8</v>
      </c>
      <c r="E45" s="13">
        <v>3</v>
      </c>
      <c r="F45" s="13">
        <v>2</v>
      </c>
      <c r="G45" s="13">
        <v>0</v>
      </c>
      <c r="H45" s="13">
        <v>0</v>
      </c>
      <c r="I45" s="21">
        <f t="shared" si="0"/>
        <v>5</v>
      </c>
      <c r="J45" s="18">
        <v>676613</v>
      </c>
      <c r="K45" s="14">
        <f t="shared" si="1"/>
        <v>0.73897486450895855</v>
      </c>
      <c r="L45" s="6" t="str">
        <f t="shared" si="2"/>
        <v>Baixa</v>
      </c>
    </row>
    <row r="46" spans="1:12" ht="15.75" x14ac:dyDescent="0.25">
      <c r="A46" s="16">
        <v>562</v>
      </c>
      <c r="B46" s="23">
        <v>314800</v>
      </c>
      <c r="C46" s="56" t="s">
        <v>71</v>
      </c>
      <c r="D46" s="23" t="s">
        <v>71</v>
      </c>
      <c r="E46" s="13">
        <v>0</v>
      </c>
      <c r="F46" s="13">
        <v>1</v>
      </c>
      <c r="G46" s="13">
        <v>0</v>
      </c>
      <c r="H46" s="13">
        <v>0</v>
      </c>
      <c r="I46" s="21">
        <f t="shared" si="0"/>
        <v>1</v>
      </c>
      <c r="J46" s="18">
        <v>150893</v>
      </c>
      <c r="K46" s="14">
        <f t="shared" si="1"/>
        <v>0.66272126606270665</v>
      </c>
      <c r="L46" s="6" t="str">
        <f t="shared" si="2"/>
        <v>Baixa</v>
      </c>
    </row>
    <row r="47" spans="1:12" ht="15.75" x14ac:dyDescent="0.25">
      <c r="A47" s="16">
        <v>419</v>
      </c>
      <c r="B47" s="23">
        <v>313670</v>
      </c>
      <c r="C47" s="56" t="s">
        <v>57</v>
      </c>
      <c r="D47" s="23" t="s">
        <v>57</v>
      </c>
      <c r="E47" s="13">
        <v>0</v>
      </c>
      <c r="F47" s="13">
        <v>3</v>
      </c>
      <c r="G47" s="13">
        <v>0</v>
      </c>
      <c r="H47" s="13">
        <v>0</v>
      </c>
      <c r="I47" s="21">
        <f t="shared" si="0"/>
        <v>3</v>
      </c>
      <c r="J47" s="18">
        <v>563769</v>
      </c>
      <c r="K47" s="14">
        <f t="shared" si="1"/>
        <v>0.53213284164258767</v>
      </c>
      <c r="L47" s="6" t="str">
        <f t="shared" si="2"/>
        <v>Baixa</v>
      </c>
    </row>
    <row r="48" spans="1:12" ht="15.75" x14ac:dyDescent="0.25">
      <c r="A48" s="16">
        <v>315</v>
      </c>
      <c r="B48" s="23">
        <v>312770</v>
      </c>
      <c r="C48" s="56" t="s">
        <v>22</v>
      </c>
      <c r="D48" s="23" t="s">
        <v>22</v>
      </c>
      <c r="E48" s="13">
        <v>1</v>
      </c>
      <c r="F48" s="13">
        <v>0</v>
      </c>
      <c r="G48" s="13">
        <v>0</v>
      </c>
      <c r="H48" s="13">
        <v>0</v>
      </c>
      <c r="I48" s="21">
        <f t="shared" si="0"/>
        <v>1</v>
      </c>
      <c r="J48" s="18">
        <v>280901</v>
      </c>
      <c r="K48" s="14">
        <f t="shared" si="1"/>
        <v>0.35599730866034657</v>
      </c>
      <c r="L48" s="6" t="str">
        <f t="shared" si="2"/>
        <v>Baixa</v>
      </c>
    </row>
    <row r="49" spans="1:12" ht="15.75" x14ac:dyDescent="0.25">
      <c r="A49" s="16">
        <v>66</v>
      </c>
      <c r="B49" s="23">
        <v>310620</v>
      </c>
      <c r="C49" s="56" t="s">
        <v>98</v>
      </c>
      <c r="D49" s="23" t="s">
        <v>98</v>
      </c>
      <c r="E49" s="13">
        <v>2</v>
      </c>
      <c r="F49" s="13">
        <v>2</v>
      </c>
      <c r="G49" s="13">
        <v>3</v>
      </c>
      <c r="H49" s="13">
        <v>1</v>
      </c>
      <c r="I49" s="21">
        <f t="shared" si="0"/>
        <v>8</v>
      </c>
      <c r="J49" s="18">
        <v>2523794</v>
      </c>
      <c r="K49" s="14">
        <f t="shared" si="1"/>
        <v>0.31698308182046553</v>
      </c>
      <c r="L49" s="6" t="str">
        <f t="shared" si="2"/>
        <v>Baixa</v>
      </c>
    </row>
    <row r="50" spans="1:12" ht="15.75" x14ac:dyDescent="0.25">
      <c r="A50" s="16">
        <v>72</v>
      </c>
      <c r="B50" s="23">
        <v>310670</v>
      </c>
      <c r="C50" s="56" t="s">
        <v>98</v>
      </c>
      <c r="D50" s="23" t="s">
        <v>105</v>
      </c>
      <c r="E50" s="13">
        <v>1</v>
      </c>
      <c r="F50" s="13">
        <v>0</v>
      </c>
      <c r="G50" s="13">
        <v>0</v>
      </c>
      <c r="H50" s="13">
        <v>0</v>
      </c>
      <c r="I50" s="21">
        <f t="shared" si="0"/>
        <v>1</v>
      </c>
      <c r="J50" s="18">
        <v>427146</v>
      </c>
      <c r="K50" s="14">
        <f t="shared" si="1"/>
        <v>0.23411198981144621</v>
      </c>
      <c r="L50" s="6" t="str">
        <f t="shared" si="2"/>
        <v>Baixa</v>
      </c>
    </row>
    <row r="51" spans="1:12" ht="15.75" x14ac:dyDescent="0.25">
      <c r="A51" s="16">
        <v>1</v>
      </c>
      <c r="B51" s="23">
        <v>310010</v>
      </c>
      <c r="C51" s="56" t="s">
        <v>8</v>
      </c>
      <c r="D51" s="23" t="s">
        <v>9</v>
      </c>
      <c r="E51" s="13">
        <v>0</v>
      </c>
      <c r="F51" s="13">
        <v>0</v>
      </c>
      <c r="G51" s="13">
        <v>0</v>
      </c>
      <c r="H51" s="13">
        <v>0</v>
      </c>
      <c r="I51" s="21">
        <f t="shared" si="0"/>
        <v>0</v>
      </c>
      <c r="J51" s="18">
        <v>7059</v>
      </c>
      <c r="K51" s="14">
        <f t="shared" si="1"/>
        <v>0</v>
      </c>
      <c r="L51" s="6" t="str">
        <f t="shared" si="2"/>
        <v>Silencioso</v>
      </c>
    </row>
    <row r="52" spans="1:12" ht="15.75" x14ac:dyDescent="0.25">
      <c r="A52" s="16">
        <v>2</v>
      </c>
      <c r="B52" s="23">
        <v>310020</v>
      </c>
      <c r="C52" s="56" t="s">
        <v>11</v>
      </c>
      <c r="D52" s="23" t="s">
        <v>12</v>
      </c>
      <c r="E52" s="13">
        <v>0</v>
      </c>
      <c r="F52" s="13">
        <v>0</v>
      </c>
      <c r="G52" s="13">
        <v>0</v>
      </c>
      <c r="H52" s="13">
        <v>0</v>
      </c>
      <c r="I52" s="21">
        <f t="shared" si="0"/>
        <v>0</v>
      </c>
      <c r="J52" s="18">
        <v>23611</v>
      </c>
      <c r="K52" s="14">
        <f t="shared" si="1"/>
        <v>0</v>
      </c>
      <c r="L52" s="6" t="str">
        <f t="shared" si="2"/>
        <v>Silencioso</v>
      </c>
    </row>
    <row r="53" spans="1:12" ht="15.75" x14ac:dyDescent="0.25">
      <c r="A53" s="16">
        <v>3</v>
      </c>
      <c r="B53" s="23">
        <v>310030</v>
      </c>
      <c r="C53" s="56" t="s">
        <v>14</v>
      </c>
      <c r="D53" s="23" t="s">
        <v>15</v>
      </c>
      <c r="E53" s="13">
        <v>0</v>
      </c>
      <c r="F53" s="13">
        <v>0</v>
      </c>
      <c r="G53" s="13">
        <v>0</v>
      </c>
      <c r="H53" s="13">
        <v>0</v>
      </c>
      <c r="I53" s="21">
        <f t="shared" si="0"/>
        <v>0</v>
      </c>
      <c r="J53" s="18">
        <v>13733</v>
      </c>
      <c r="K53" s="14">
        <f t="shared" si="1"/>
        <v>0</v>
      </c>
      <c r="L53" s="6" t="str">
        <f t="shared" si="2"/>
        <v>Silencioso</v>
      </c>
    </row>
    <row r="54" spans="1:12" ht="15.75" x14ac:dyDescent="0.25">
      <c r="A54" s="16">
        <v>4</v>
      </c>
      <c r="B54" s="23">
        <v>310040</v>
      </c>
      <c r="C54" s="56" t="s">
        <v>17</v>
      </c>
      <c r="D54" s="23" t="s">
        <v>18</v>
      </c>
      <c r="E54" s="13">
        <v>0</v>
      </c>
      <c r="F54" s="13">
        <v>0</v>
      </c>
      <c r="G54" s="13">
        <v>0</v>
      </c>
      <c r="H54" s="13">
        <v>0</v>
      </c>
      <c r="I54" s="21">
        <f t="shared" si="0"/>
        <v>0</v>
      </c>
      <c r="J54" s="18">
        <v>4065</v>
      </c>
      <c r="K54" s="14">
        <f t="shared" si="1"/>
        <v>0</v>
      </c>
      <c r="L54" s="6" t="str">
        <f t="shared" si="2"/>
        <v>Silencioso</v>
      </c>
    </row>
    <row r="55" spans="1:12" ht="15.75" x14ac:dyDescent="0.25">
      <c r="A55" s="16">
        <v>5</v>
      </c>
      <c r="B55" s="23">
        <v>310050</v>
      </c>
      <c r="C55" s="56" t="s">
        <v>20</v>
      </c>
      <c r="D55" s="23" t="s">
        <v>21</v>
      </c>
      <c r="E55" s="13">
        <v>0</v>
      </c>
      <c r="F55" s="13">
        <v>0</v>
      </c>
      <c r="G55" s="13">
        <v>0</v>
      </c>
      <c r="H55" s="13">
        <v>0</v>
      </c>
      <c r="I55" s="21">
        <f t="shared" si="0"/>
        <v>0</v>
      </c>
      <c r="J55" s="18">
        <v>9997</v>
      </c>
      <c r="K55" s="14">
        <f t="shared" si="1"/>
        <v>0</v>
      </c>
      <c r="L55" s="6" t="str">
        <f t="shared" si="2"/>
        <v>Silencioso</v>
      </c>
    </row>
    <row r="56" spans="1:12" ht="15.75" x14ac:dyDescent="0.25">
      <c r="A56" s="16">
        <v>6</v>
      </c>
      <c r="B56" s="23">
        <v>310060</v>
      </c>
      <c r="C56" s="56" t="s">
        <v>22</v>
      </c>
      <c r="D56" s="23" t="s">
        <v>23</v>
      </c>
      <c r="E56" s="13">
        <v>0</v>
      </c>
      <c r="F56" s="13">
        <v>0</v>
      </c>
      <c r="G56" s="13">
        <v>0</v>
      </c>
      <c r="H56" s="13">
        <v>0</v>
      </c>
      <c r="I56" s="21">
        <f t="shared" si="0"/>
        <v>0</v>
      </c>
      <c r="J56" s="18">
        <v>14370</v>
      </c>
      <c r="K56" s="14">
        <f t="shared" si="1"/>
        <v>0</v>
      </c>
      <c r="L56" s="6" t="str">
        <f t="shared" si="2"/>
        <v>Silencioso</v>
      </c>
    </row>
    <row r="57" spans="1:12" ht="15.75" x14ac:dyDescent="0.25">
      <c r="A57" s="16">
        <v>7</v>
      </c>
      <c r="B57" s="23">
        <v>310070</v>
      </c>
      <c r="C57" s="56" t="s">
        <v>24</v>
      </c>
      <c r="D57" s="23" t="s">
        <v>25</v>
      </c>
      <c r="E57" s="13">
        <v>0</v>
      </c>
      <c r="F57" s="13">
        <v>0</v>
      </c>
      <c r="G57" s="13">
        <v>0</v>
      </c>
      <c r="H57" s="13">
        <v>0</v>
      </c>
      <c r="I57" s="21">
        <f t="shared" si="0"/>
        <v>0</v>
      </c>
      <c r="J57" s="18">
        <v>2058</v>
      </c>
      <c r="K57" s="14">
        <f t="shared" si="1"/>
        <v>0</v>
      </c>
      <c r="L57" s="6" t="str">
        <f t="shared" si="2"/>
        <v>Silencioso</v>
      </c>
    </row>
    <row r="58" spans="1:12" ht="15.75" x14ac:dyDescent="0.25">
      <c r="A58" s="16">
        <v>8</v>
      </c>
      <c r="B58" s="23">
        <v>310080</v>
      </c>
      <c r="C58" s="56" t="s">
        <v>26</v>
      </c>
      <c r="D58" s="23" t="s">
        <v>27</v>
      </c>
      <c r="E58" s="13">
        <v>0</v>
      </c>
      <c r="F58" s="13">
        <v>0</v>
      </c>
      <c r="G58" s="13">
        <v>0</v>
      </c>
      <c r="H58" s="13">
        <v>0</v>
      </c>
      <c r="I58" s="21">
        <f t="shared" si="0"/>
        <v>0</v>
      </c>
      <c r="J58" s="18">
        <v>4440</v>
      </c>
      <c r="K58" s="14">
        <f t="shared" si="1"/>
        <v>0</v>
      </c>
      <c r="L58" s="6" t="str">
        <f t="shared" si="2"/>
        <v>Silencioso</v>
      </c>
    </row>
    <row r="59" spans="1:12" ht="15.75" x14ac:dyDescent="0.25">
      <c r="A59" s="16">
        <v>9</v>
      </c>
      <c r="B59" s="23">
        <v>310090</v>
      </c>
      <c r="C59" s="56" t="s">
        <v>28</v>
      </c>
      <c r="D59" s="23" t="s">
        <v>29</v>
      </c>
      <c r="E59" s="13">
        <v>0</v>
      </c>
      <c r="F59" s="13">
        <v>0</v>
      </c>
      <c r="G59" s="13">
        <v>0</v>
      </c>
      <c r="H59" s="13">
        <v>0</v>
      </c>
      <c r="I59" s="21">
        <f t="shared" si="0"/>
        <v>0</v>
      </c>
      <c r="J59" s="18">
        <v>19416</v>
      </c>
      <c r="K59" s="14">
        <f t="shared" si="1"/>
        <v>0</v>
      </c>
      <c r="L59" s="6" t="str">
        <f t="shared" si="2"/>
        <v>Silencioso</v>
      </c>
    </row>
    <row r="60" spans="1:12" ht="15.75" x14ac:dyDescent="0.25">
      <c r="A60" s="16">
        <v>10</v>
      </c>
      <c r="B60" s="23">
        <v>310100</v>
      </c>
      <c r="C60" s="56" t="s">
        <v>30</v>
      </c>
      <c r="D60" s="23" t="s">
        <v>31</v>
      </c>
      <c r="E60" s="13">
        <v>0</v>
      </c>
      <c r="F60" s="13">
        <v>0</v>
      </c>
      <c r="G60" s="13">
        <v>0</v>
      </c>
      <c r="H60" s="13">
        <v>0</v>
      </c>
      <c r="I60" s="21">
        <f t="shared" si="0"/>
        <v>0</v>
      </c>
      <c r="J60" s="18">
        <v>13576</v>
      </c>
      <c r="K60" s="14">
        <f t="shared" si="1"/>
        <v>0</v>
      </c>
      <c r="L60" s="6" t="str">
        <f t="shared" si="2"/>
        <v>Silencioso</v>
      </c>
    </row>
    <row r="61" spans="1:12" ht="15.75" x14ac:dyDescent="0.25">
      <c r="A61" s="16">
        <v>11</v>
      </c>
      <c r="B61" s="23">
        <v>310110</v>
      </c>
      <c r="C61" s="56" t="s">
        <v>22</v>
      </c>
      <c r="D61" s="23" t="s">
        <v>32</v>
      </c>
      <c r="E61" s="13">
        <v>0</v>
      </c>
      <c r="F61" s="13">
        <v>0</v>
      </c>
      <c r="G61" s="13">
        <v>0</v>
      </c>
      <c r="H61" s="13">
        <v>0</v>
      </c>
      <c r="I61" s="21">
        <f t="shared" si="0"/>
        <v>0</v>
      </c>
      <c r="J61" s="18">
        <v>25711</v>
      </c>
      <c r="K61" s="14">
        <f t="shared" si="1"/>
        <v>0</v>
      </c>
      <c r="L61" s="6" t="str">
        <f t="shared" si="2"/>
        <v>Silencioso</v>
      </c>
    </row>
    <row r="62" spans="1:12" ht="15.75" x14ac:dyDescent="0.25">
      <c r="A62" s="16">
        <v>12</v>
      </c>
      <c r="B62" s="23">
        <v>310120</v>
      </c>
      <c r="C62" s="56" t="s">
        <v>33</v>
      </c>
      <c r="D62" s="23" t="s">
        <v>34</v>
      </c>
      <c r="E62" s="13">
        <v>0</v>
      </c>
      <c r="F62" s="13">
        <v>0</v>
      </c>
      <c r="G62" s="13">
        <v>0</v>
      </c>
      <c r="H62" s="13">
        <v>0</v>
      </c>
      <c r="I62" s="21">
        <f t="shared" si="0"/>
        <v>0</v>
      </c>
      <c r="J62" s="18">
        <v>6209</v>
      </c>
      <c r="K62" s="14">
        <f t="shared" si="1"/>
        <v>0</v>
      </c>
      <c r="L62" s="6" t="str">
        <f t="shared" si="2"/>
        <v>Silencioso</v>
      </c>
    </row>
    <row r="63" spans="1:12" ht="15.75" x14ac:dyDescent="0.25">
      <c r="A63" s="16">
        <v>13</v>
      </c>
      <c r="B63" s="23">
        <v>310130</v>
      </c>
      <c r="C63" s="56" t="s">
        <v>33</v>
      </c>
      <c r="D63" s="23" t="s">
        <v>35</v>
      </c>
      <c r="E63" s="13">
        <v>0</v>
      </c>
      <c r="F63" s="13">
        <v>0</v>
      </c>
      <c r="G63" s="13">
        <v>0</v>
      </c>
      <c r="H63" s="13">
        <v>0</v>
      </c>
      <c r="I63" s="21">
        <f t="shared" si="0"/>
        <v>0</v>
      </c>
      <c r="J63" s="18">
        <v>2752</v>
      </c>
      <c r="K63" s="14">
        <f t="shared" si="1"/>
        <v>0</v>
      </c>
      <c r="L63" s="6" t="str">
        <f t="shared" si="2"/>
        <v>Silencioso</v>
      </c>
    </row>
    <row r="64" spans="1:12" ht="15.75" x14ac:dyDescent="0.25">
      <c r="A64" s="16">
        <v>14</v>
      </c>
      <c r="B64" s="23">
        <v>310140</v>
      </c>
      <c r="C64" s="56" t="s">
        <v>36</v>
      </c>
      <c r="D64" s="23" t="s">
        <v>37</v>
      </c>
      <c r="E64" s="13">
        <v>0</v>
      </c>
      <c r="F64" s="13">
        <v>0</v>
      </c>
      <c r="G64" s="13">
        <v>0</v>
      </c>
      <c r="H64" s="13">
        <v>0</v>
      </c>
      <c r="I64" s="21">
        <f t="shared" si="0"/>
        <v>0</v>
      </c>
      <c r="J64" s="18">
        <v>3046</v>
      </c>
      <c r="K64" s="14">
        <f t="shared" si="1"/>
        <v>0</v>
      </c>
      <c r="L64" s="6" t="str">
        <f t="shared" si="2"/>
        <v>Silencioso</v>
      </c>
    </row>
    <row r="65" spans="1:12" ht="15.75" x14ac:dyDescent="0.25">
      <c r="A65" s="16">
        <v>15</v>
      </c>
      <c r="B65" s="23">
        <v>310150</v>
      </c>
      <c r="C65" s="56" t="s">
        <v>38</v>
      </c>
      <c r="D65" s="23" t="s">
        <v>39</v>
      </c>
      <c r="E65" s="13">
        <v>0</v>
      </c>
      <c r="F65" s="13">
        <v>0</v>
      </c>
      <c r="G65" s="13">
        <v>0</v>
      </c>
      <c r="H65" s="13">
        <v>0</v>
      </c>
      <c r="I65" s="21">
        <f t="shared" si="0"/>
        <v>0</v>
      </c>
      <c r="J65" s="18">
        <v>35866</v>
      </c>
      <c r="K65" s="14">
        <f t="shared" si="1"/>
        <v>0</v>
      </c>
      <c r="L65" s="6" t="str">
        <f t="shared" si="2"/>
        <v>Silencioso</v>
      </c>
    </row>
    <row r="66" spans="1:12" ht="15.75" x14ac:dyDescent="0.25">
      <c r="A66" s="16">
        <v>16</v>
      </c>
      <c r="B66" s="23">
        <v>310160</v>
      </c>
      <c r="C66" s="56" t="s">
        <v>40</v>
      </c>
      <c r="D66" s="23" t="s">
        <v>40</v>
      </c>
      <c r="E66" s="13">
        <v>0</v>
      </c>
      <c r="F66" s="13">
        <v>0</v>
      </c>
      <c r="G66" s="13">
        <v>0</v>
      </c>
      <c r="H66" s="13">
        <v>0</v>
      </c>
      <c r="I66" s="21">
        <f t="shared" si="0"/>
        <v>0</v>
      </c>
      <c r="J66" s="18">
        <v>79707</v>
      </c>
      <c r="K66" s="14">
        <f t="shared" si="1"/>
        <v>0</v>
      </c>
      <c r="L66" s="6" t="str">
        <f t="shared" si="2"/>
        <v>Silencioso</v>
      </c>
    </row>
    <row r="67" spans="1:12" ht="15.75" x14ac:dyDescent="0.25">
      <c r="A67" s="16">
        <v>17</v>
      </c>
      <c r="B67" s="23">
        <v>310163</v>
      </c>
      <c r="C67" s="56" t="s">
        <v>41</v>
      </c>
      <c r="D67" s="23" t="s">
        <v>42</v>
      </c>
      <c r="E67" s="13">
        <v>0</v>
      </c>
      <c r="F67" s="13">
        <v>0</v>
      </c>
      <c r="G67" s="13">
        <v>0</v>
      </c>
      <c r="H67" s="13">
        <v>0</v>
      </c>
      <c r="I67" s="21">
        <f t="shared" si="0"/>
        <v>0</v>
      </c>
      <c r="J67" s="18">
        <v>6775</v>
      </c>
      <c r="K67" s="14">
        <f t="shared" si="1"/>
        <v>0</v>
      </c>
      <c r="L67" s="6" t="str">
        <f t="shared" si="2"/>
        <v>Silencioso</v>
      </c>
    </row>
    <row r="68" spans="1:12" ht="15.75" x14ac:dyDescent="0.25">
      <c r="A68" s="16">
        <v>18</v>
      </c>
      <c r="B68" s="23">
        <v>310170</v>
      </c>
      <c r="C68" s="56" t="s">
        <v>30</v>
      </c>
      <c r="D68" s="23" t="s">
        <v>43</v>
      </c>
      <c r="E68" s="13">
        <v>0</v>
      </c>
      <c r="F68" s="13">
        <v>0</v>
      </c>
      <c r="G68" s="13">
        <v>0</v>
      </c>
      <c r="H68" s="13">
        <v>0</v>
      </c>
      <c r="I68" s="21">
        <f t="shared" si="0"/>
        <v>0</v>
      </c>
      <c r="J68" s="18">
        <v>41794</v>
      </c>
      <c r="K68" s="14">
        <f t="shared" si="1"/>
        <v>0</v>
      </c>
      <c r="L68" s="6" t="str">
        <f t="shared" si="2"/>
        <v>Silencioso</v>
      </c>
    </row>
    <row r="69" spans="1:12" ht="15.75" x14ac:dyDescent="0.25">
      <c r="A69" s="16">
        <v>19</v>
      </c>
      <c r="B69" s="23">
        <v>310180</v>
      </c>
      <c r="C69" s="56" t="s">
        <v>22</v>
      </c>
      <c r="D69" s="23" t="s">
        <v>44</v>
      </c>
      <c r="E69" s="13">
        <v>0</v>
      </c>
      <c r="F69" s="13">
        <v>0</v>
      </c>
      <c r="G69" s="13">
        <v>0</v>
      </c>
      <c r="H69" s="13">
        <v>0</v>
      </c>
      <c r="I69" s="21">
        <f t="shared" ref="I69:I132" si="3">E69+F69+G69+H69</f>
        <v>0</v>
      </c>
      <c r="J69" s="18">
        <v>7515</v>
      </c>
      <c r="K69" s="14">
        <f t="shared" ref="K69:K132" si="4">(I69/J69)*100000</f>
        <v>0</v>
      </c>
      <c r="L69" s="6" t="str">
        <f t="shared" ref="L69:L132" si="5">IF(K69=0,"Silencioso",IF(AND(K69&gt;0,K69&lt;100),"Baixa",IF(AND(K69&gt;=100,K69&lt;300),"Média",IF(K69&gt;=300,"Alta","Avaliar"))))</f>
        <v>Silencioso</v>
      </c>
    </row>
    <row r="70" spans="1:12" ht="15.75" x14ac:dyDescent="0.25">
      <c r="A70" s="16">
        <v>20</v>
      </c>
      <c r="B70" s="23">
        <v>310190</v>
      </c>
      <c r="C70" s="56" t="s">
        <v>45</v>
      </c>
      <c r="D70" s="23" t="s">
        <v>46</v>
      </c>
      <c r="E70" s="13">
        <v>0</v>
      </c>
      <c r="F70" s="13">
        <v>0</v>
      </c>
      <c r="G70" s="13">
        <v>0</v>
      </c>
      <c r="H70" s="13">
        <v>0</v>
      </c>
      <c r="I70" s="21">
        <f t="shared" si="3"/>
        <v>0</v>
      </c>
      <c r="J70" s="18">
        <v>19846</v>
      </c>
      <c r="K70" s="14">
        <f t="shared" si="4"/>
        <v>0</v>
      </c>
      <c r="L70" s="6" t="str">
        <f t="shared" si="5"/>
        <v>Silencioso</v>
      </c>
    </row>
    <row r="71" spans="1:12" ht="15.75" x14ac:dyDescent="0.25">
      <c r="A71" s="16">
        <v>21</v>
      </c>
      <c r="B71" s="23">
        <v>310200</v>
      </c>
      <c r="C71" s="56" t="s">
        <v>40</v>
      </c>
      <c r="D71" s="23" t="s">
        <v>47</v>
      </c>
      <c r="E71" s="13">
        <v>0</v>
      </c>
      <c r="F71" s="13">
        <v>0</v>
      </c>
      <c r="G71" s="13">
        <v>0</v>
      </c>
      <c r="H71" s="13">
        <v>0</v>
      </c>
      <c r="I71" s="21">
        <f t="shared" si="3"/>
        <v>0</v>
      </c>
      <c r="J71" s="18">
        <v>14551</v>
      </c>
      <c r="K71" s="14">
        <f t="shared" si="4"/>
        <v>0</v>
      </c>
      <c r="L71" s="6" t="str">
        <f t="shared" si="5"/>
        <v>Silencioso</v>
      </c>
    </row>
    <row r="72" spans="1:12" ht="15.75" x14ac:dyDescent="0.25">
      <c r="A72" s="16">
        <v>22</v>
      </c>
      <c r="B72" s="23">
        <v>310205</v>
      </c>
      <c r="C72" s="56" t="s">
        <v>14</v>
      </c>
      <c r="D72" s="23" t="s">
        <v>48</v>
      </c>
      <c r="E72" s="13">
        <v>0</v>
      </c>
      <c r="F72" s="13">
        <v>0</v>
      </c>
      <c r="G72" s="13">
        <v>0</v>
      </c>
      <c r="H72" s="13">
        <v>0</v>
      </c>
      <c r="I72" s="21">
        <f t="shared" si="3"/>
        <v>0</v>
      </c>
      <c r="J72" s="18">
        <v>5791</v>
      </c>
      <c r="K72" s="14">
        <f t="shared" si="4"/>
        <v>0</v>
      </c>
      <c r="L72" s="6" t="str">
        <f t="shared" si="5"/>
        <v>Silencioso</v>
      </c>
    </row>
    <row r="73" spans="1:12" ht="15.75" x14ac:dyDescent="0.25">
      <c r="A73" s="16">
        <v>23</v>
      </c>
      <c r="B73" s="23">
        <v>315350</v>
      </c>
      <c r="C73" s="56" t="s">
        <v>14</v>
      </c>
      <c r="D73" s="23" t="s">
        <v>49</v>
      </c>
      <c r="E73" s="13">
        <v>0</v>
      </c>
      <c r="F73" s="13">
        <v>0</v>
      </c>
      <c r="G73" s="13">
        <v>0</v>
      </c>
      <c r="H73" s="13">
        <v>0</v>
      </c>
      <c r="I73" s="21">
        <f t="shared" si="3"/>
        <v>0</v>
      </c>
      <c r="J73" s="18">
        <v>8522</v>
      </c>
      <c r="K73" s="14">
        <f t="shared" si="4"/>
        <v>0</v>
      </c>
      <c r="L73" s="6" t="str">
        <f t="shared" si="5"/>
        <v>Silencioso</v>
      </c>
    </row>
    <row r="74" spans="1:12" ht="15.75" x14ac:dyDescent="0.25">
      <c r="A74" s="16">
        <v>24</v>
      </c>
      <c r="B74" s="23">
        <v>310210</v>
      </c>
      <c r="C74" s="56" t="s">
        <v>41</v>
      </c>
      <c r="D74" s="23" t="s">
        <v>50</v>
      </c>
      <c r="E74" s="13">
        <v>0</v>
      </c>
      <c r="F74" s="13">
        <v>0</v>
      </c>
      <c r="G74" s="13">
        <v>0</v>
      </c>
      <c r="H74" s="13">
        <v>0</v>
      </c>
      <c r="I74" s="21">
        <f t="shared" si="3"/>
        <v>0</v>
      </c>
      <c r="J74" s="18">
        <v>11693</v>
      </c>
      <c r="K74" s="14">
        <f t="shared" si="4"/>
        <v>0</v>
      </c>
      <c r="L74" s="6" t="str">
        <f t="shared" si="5"/>
        <v>Silencioso</v>
      </c>
    </row>
    <row r="75" spans="1:12" ht="15.75" x14ac:dyDescent="0.25">
      <c r="A75" s="16">
        <v>25</v>
      </c>
      <c r="B75" s="23">
        <v>310220</v>
      </c>
      <c r="C75" s="56" t="s">
        <v>22</v>
      </c>
      <c r="D75" s="23" t="s">
        <v>51</v>
      </c>
      <c r="E75" s="13">
        <v>0</v>
      </c>
      <c r="F75" s="13">
        <v>0</v>
      </c>
      <c r="G75" s="13">
        <v>0</v>
      </c>
      <c r="H75" s="13">
        <v>0</v>
      </c>
      <c r="I75" s="21">
        <f t="shared" si="3"/>
        <v>0</v>
      </c>
      <c r="J75" s="18">
        <v>4199</v>
      </c>
      <c r="K75" s="14">
        <f t="shared" si="4"/>
        <v>0</v>
      </c>
      <c r="L75" s="6" t="str">
        <f t="shared" si="5"/>
        <v>Silencioso</v>
      </c>
    </row>
    <row r="76" spans="1:12" ht="15.75" x14ac:dyDescent="0.25">
      <c r="A76" s="16">
        <v>26</v>
      </c>
      <c r="B76" s="23">
        <v>310230</v>
      </c>
      <c r="C76" s="56" t="s">
        <v>17</v>
      </c>
      <c r="D76" s="23" t="s">
        <v>52</v>
      </c>
      <c r="E76" s="13">
        <v>0</v>
      </c>
      <c r="F76" s="13">
        <v>0</v>
      </c>
      <c r="G76" s="13">
        <v>0</v>
      </c>
      <c r="H76" s="13">
        <v>0</v>
      </c>
      <c r="I76" s="21">
        <f t="shared" si="3"/>
        <v>0</v>
      </c>
      <c r="J76" s="18">
        <v>15599</v>
      </c>
      <c r="K76" s="14">
        <f t="shared" si="4"/>
        <v>0</v>
      </c>
      <c r="L76" s="6" t="str">
        <f t="shared" si="5"/>
        <v>Silencioso</v>
      </c>
    </row>
    <row r="77" spans="1:12" ht="15.75" x14ac:dyDescent="0.25">
      <c r="A77" s="16">
        <v>27</v>
      </c>
      <c r="B77" s="23">
        <v>310240</v>
      </c>
      <c r="C77" s="56" t="s">
        <v>53</v>
      </c>
      <c r="D77" s="23" t="s">
        <v>54</v>
      </c>
      <c r="E77" s="13">
        <v>0</v>
      </c>
      <c r="F77" s="13">
        <v>0</v>
      </c>
      <c r="G77" s="13">
        <v>0</v>
      </c>
      <c r="H77" s="13">
        <v>0</v>
      </c>
      <c r="I77" s="21">
        <f t="shared" si="3"/>
        <v>0</v>
      </c>
      <c r="J77" s="18">
        <v>3673</v>
      </c>
      <c r="K77" s="14">
        <f t="shared" si="4"/>
        <v>0</v>
      </c>
      <c r="L77" s="6" t="str">
        <f t="shared" si="5"/>
        <v>Silencioso</v>
      </c>
    </row>
    <row r="78" spans="1:12" ht="15.75" x14ac:dyDescent="0.25">
      <c r="A78" s="16">
        <v>28</v>
      </c>
      <c r="B78" s="23">
        <v>310250</v>
      </c>
      <c r="C78" s="56" t="s">
        <v>17</v>
      </c>
      <c r="D78" s="23" t="s">
        <v>55</v>
      </c>
      <c r="E78" s="13">
        <v>0</v>
      </c>
      <c r="F78" s="13">
        <v>0</v>
      </c>
      <c r="G78" s="13">
        <v>0</v>
      </c>
      <c r="H78" s="13">
        <v>0</v>
      </c>
      <c r="I78" s="21">
        <f t="shared" si="3"/>
        <v>0</v>
      </c>
      <c r="J78" s="18">
        <v>4924</v>
      </c>
      <c r="K78" s="14">
        <f t="shared" si="4"/>
        <v>0</v>
      </c>
      <c r="L78" s="6" t="str">
        <f t="shared" si="5"/>
        <v>Silencioso</v>
      </c>
    </row>
    <row r="79" spans="1:12" ht="15.75" x14ac:dyDescent="0.25">
      <c r="A79" s="16">
        <v>29</v>
      </c>
      <c r="B79" s="23">
        <v>310260</v>
      </c>
      <c r="C79" s="56" t="s">
        <v>36</v>
      </c>
      <c r="D79" s="23" t="s">
        <v>56</v>
      </c>
      <c r="E79" s="13">
        <v>0</v>
      </c>
      <c r="F79" s="13">
        <v>0</v>
      </c>
      <c r="G79" s="13">
        <v>0</v>
      </c>
      <c r="H79" s="13">
        <v>0</v>
      </c>
      <c r="I79" s="21">
        <f t="shared" si="3"/>
        <v>0</v>
      </c>
      <c r="J79" s="18">
        <v>40706</v>
      </c>
      <c r="K79" s="14">
        <f t="shared" si="4"/>
        <v>0</v>
      </c>
      <c r="L79" s="6" t="str">
        <f t="shared" si="5"/>
        <v>Silencioso</v>
      </c>
    </row>
    <row r="80" spans="1:12" ht="15.75" x14ac:dyDescent="0.25">
      <c r="A80" s="16">
        <v>30</v>
      </c>
      <c r="B80" s="23">
        <v>310280</v>
      </c>
      <c r="C80" s="56" t="s">
        <v>57</v>
      </c>
      <c r="D80" s="23" t="s">
        <v>58</v>
      </c>
      <c r="E80" s="13">
        <v>0</v>
      </c>
      <c r="F80" s="13">
        <v>0</v>
      </c>
      <c r="G80" s="13">
        <v>0</v>
      </c>
      <c r="H80" s="13">
        <v>0</v>
      </c>
      <c r="I80" s="21">
        <f t="shared" si="3"/>
        <v>0</v>
      </c>
      <c r="J80" s="18">
        <v>12507</v>
      </c>
      <c r="K80" s="14">
        <f t="shared" si="4"/>
        <v>0</v>
      </c>
      <c r="L80" s="6" t="str">
        <f t="shared" si="5"/>
        <v>Silencioso</v>
      </c>
    </row>
    <row r="81" spans="1:12" ht="15.75" x14ac:dyDescent="0.25">
      <c r="A81" s="16">
        <v>31</v>
      </c>
      <c r="B81" s="23">
        <v>310285</v>
      </c>
      <c r="C81" s="56" t="s">
        <v>28</v>
      </c>
      <c r="D81" s="23" t="s">
        <v>59</v>
      </c>
      <c r="E81" s="13">
        <v>0</v>
      </c>
      <c r="F81" s="13">
        <v>0</v>
      </c>
      <c r="G81" s="13">
        <v>0</v>
      </c>
      <c r="H81" s="13">
        <v>0</v>
      </c>
      <c r="I81" s="21">
        <f t="shared" si="3"/>
        <v>0</v>
      </c>
      <c r="J81" s="18">
        <v>8541</v>
      </c>
      <c r="K81" s="14">
        <f t="shared" si="4"/>
        <v>0</v>
      </c>
      <c r="L81" s="6" t="str">
        <f t="shared" si="5"/>
        <v>Silencioso</v>
      </c>
    </row>
    <row r="82" spans="1:12" ht="15.75" x14ac:dyDescent="0.25">
      <c r="A82" s="16">
        <v>32</v>
      </c>
      <c r="B82" s="23">
        <v>310290</v>
      </c>
      <c r="C82" s="56" t="s">
        <v>41</v>
      </c>
      <c r="D82" s="23" t="s">
        <v>60</v>
      </c>
      <c r="E82" s="13">
        <v>0</v>
      </c>
      <c r="F82" s="13">
        <v>0</v>
      </c>
      <c r="G82" s="13">
        <v>0</v>
      </c>
      <c r="H82" s="13">
        <v>0</v>
      </c>
      <c r="I82" s="21">
        <f t="shared" si="3"/>
        <v>0</v>
      </c>
      <c r="J82" s="18">
        <v>11608</v>
      </c>
      <c r="K82" s="14">
        <f t="shared" si="4"/>
        <v>0</v>
      </c>
      <c r="L82" s="6" t="str">
        <f t="shared" si="5"/>
        <v>Silencioso</v>
      </c>
    </row>
    <row r="83" spans="1:12" ht="15.75" x14ac:dyDescent="0.25">
      <c r="A83" s="16">
        <v>33</v>
      </c>
      <c r="B83" s="23">
        <v>310300</v>
      </c>
      <c r="C83" s="56" t="s">
        <v>20</v>
      </c>
      <c r="D83" s="23" t="s">
        <v>61</v>
      </c>
      <c r="E83" s="13">
        <v>0</v>
      </c>
      <c r="F83" s="13">
        <v>0</v>
      </c>
      <c r="G83" s="13">
        <v>0</v>
      </c>
      <c r="H83" s="13">
        <v>0</v>
      </c>
      <c r="I83" s="21">
        <f t="shared" si="3"/>
        <v>0</v>
      </c>
      <c r="J83" s="18">
        <v>9637</v>
      </c>
      <c r="K83" s="14">
        <f t="shared" si="4"/>
        <v>0</v>
      </c>
      <c r="L83" s="6" t="str">
        <f t="shared" si="5"/>
        <v>Silencioso</v>
      </c>
    </row>
    <row r="84" spans="1:12" ht="15.75" x14ac:dyDescent="0.25">
      <c r="A84" s="16">
        <v>34</v>
      </c>
      <c r="B84" s="23">
        <v>310310</v>
      </c>
      <c r="C84" s="56" t="s">
        <v>62</v>
      </c>
      <c r="D84" s="23" t="s">
        <v>63</v>
      </c>
      <c r="E84" s="13">
        <v>0</v>
      </c>
      <c r="F84" s="13">
        <v>0</v>
      </c>
      <c r="G84" s="13">
        <v>0</v>
      </c>
      <c r="H84" s="13">
        <v>0</v>
      </c>
      <c r="I84" s="21">
        <f t="shared" si="3"/>
        <v>0</v>
      </c>
      <c r="J84" s="18">
        <v>1664</v>
      </c>
      <c r="K84" s="14">
        <f t="shared" si="4"/>
        <v>0</v>
      </c>
      <c r="L84" s="6" t="str">
        <f t="shared" si="5"/>
        <v>Silencioso</v>
      </c>
    </row>
    <row r="85" spans="1:12" ht="15.75" x14ac:dyDescent="0.25">
      <c r="A85" s="16">
        <v>35</v>
      </c>
      <c r="B85" s="23">
        <v>310320</v>
      </c>
      <c r="C85" s="56" t="s">
        <v>11</v>
      </c>
      <c r="D85" s="23" t="s">
        <v>64</v>
      </c>
      <c r="E85" s="13">
        <v>0</v>
      </c>
      <c r="F85" s="13">
        <v>0</v>
      </c>
      <c r="G85" s="13">
        <v>0</v>
      </c>
      <c r="H85" s="13">
        <v>0</v>
      </c>
      <c r="I85" s="21">
        <f t="shared" si="3"/>
        <v>0</v>
      </c>
      <c r="J85" s="18">
        <v>2368</v>
      </c>
      <c r="K85" s="14">
        <f t="shared" si="4"/>
        <v>0</v>
      </c>
      <c r="L85" s="6" t="str">
        <f t="shared" si="5"/>
        <v>Silencioso</v>
      </c>
    </row>
    <row r="86" spans="1:12" ht="15.75" x14ac:dyDescent="0.25">
      <c r="A86" s="16">
        <v>36</v>
      </c>
      <c r="B86" s="23">
        <v>310330</v>
      </c>
      <c r="C86" s="56" t="s">
        <v>57</v>
      </c>
      <c r="D86" s="23" t="s">
        <v>65</v>
      </c>
      <c r="E86" s="13">
        <v>0</v>
      </c>
      <c r="F86" s="13">
        <v>0</v>
      </c>
      <c r="G86" s="13">
        <v>0</v>
      </c>
      <c r="H86" s="13">
        <v>0</v>
      </c>
      <c r="I86" s="21">
        <f t="shared" si="3"/>
        <v>0</v>
      </c>
      <c r="J86" s="18">
        <v>2111</v>
      </c>
      <c r="K86" s="14">
        <f t="shared" si="4"/>
        <v>0</v>
      </c>
      <c r="L86" s="6" t="str">
        <f t="shared" si="5"/>
        <v>Silencioso</v>
      </c>
    </row>
    <row r="87" spans="1:12" ht="15.75" x14ac:dyDescent="0.25">
      <c r="A87" s="16">
        <v>38</v>
      </c>
      <c r="B87" s="23">
        <v>310350</v>
      </c>
      <c r="C87" s="56" t="s">
        <v>8</v>
      </c>
      <c r="D87" s="23" t="s">
        <v>67</v>
      </c>
      <c r="E87" s="13">
        <v>0</v>
      </c>
      <c r="F87" s="13">
        <v>0</v>
      </c>
      <c r="G87" s="13">
        <v>0</v>
      </c>
      <c r="H87" s="13">
        <v>0</v>
      </c>
      <c r="I87" s="21">
        <f t="shared" si="3"/>
        <v>0</v>
      </c>
      <c r="J87" s="18">
        <v>117445</v>
      </c>
      <c r="K87" s="14">
        <f t="shared" si="4"/>
        <v>0</v>
      </c>
      <c r="L87" s="6" t="str">
        <f t="shared" si="5"/>
        <v>Silencioso</v>
      </c>
    </row>
    <row r="88" spans="1:12" ht="15.75" x14ac:dyDescent="0.25">
      <c r="A88" s="16">
        <v>39</v>
      </c>
      <c r="B88" s="23">
        <v>310360</v>
      </c>
      <c r="C88" s="56" t="s">
        <v>57</v>
      </c>
      <c r="D88" s="23" t="s">
        <v>68</v>
      </c>
      <c r="E88" s="13">
        <v>0</v>
      </c>
      <c r="F88" s="13">
        <v>0</v>
      </c>
      <c r="G88" s="13">
        <v>0</v>
      </c>
      <c r="H88" s="13">
        <v>0</v>
      </c>
      <c r="I88" s="21">
        <f t="shared" si="3"/>
        <v>0</v>
      </c>
      <c r="J88" s="18">
        <v>2873</v>
      </c>
      <c r="K88" s="14">
        <f t="shared" si="4"/>
        <v>0</v>
      </c>
      <c r="L88" s="6" t="str">
        <f t="shared" si="5"/>
        <v>Silencioso</v>
      </c>
    </row>
    <row r="89" spans="1:12" ht="15.75" x14ac:dyDescent="0.25">
      <c r="A89" s="16">
        <v>40</v>
      </c>
      <c r="B89" s="23">
        <v>310370</v>
      </c>
      <c r="C89" s="56" t="s">
        <v>17</v>
      </c>
      <c r="D89" s="23" t="s">
        <v>69</v>
      </c>
      <c r="E89" s="13">
        <v>0</v>
      </c>
      <c r="F89" s="13">
        <v>0</v>
      </c>
      <c r="G89" s="13">
        <v>0</v>
      </c>
      <c r="H89" s="13">
        <v>0</v>
      </c>
      <c r="I89" s="21">
        <f t="shared" si="3"/>
        <v>0</v>
      </c>
      <c r="J89" s="18">
        <v>8544</v>
      </c>
      <c r="K89" s="14">
        <f t="shared" si="4"/>
        <v>0</v>
      </c>
      <c r="L89" s="6" t="str">
        <f t="shared" si="5"/>
        <v>Silencioso</v>
      </c>
    </row>
    <row r="90" spans="1:12" ht="15.75" x14ac:dyDescent="0.25">
      <c r="A90" s="16">
        <v>41</v>
      </c>
      <c r="B90" s="23">
        <v>310375</v>
      </c>
      <c r="C90" s="56" t="s">
        <v>8</v>
      </c>
      <c r="D90" s="23" t="s">
        <v>70</v>
      </c>
      <c r="E90" s="13">
        <v>0</v>
      </c>
      <c r="F90" s="13">
        <v>0</v>
      </c>
      <c r="G90" s="13">
        <v>0</v>
      </c>
      <c r="H90" s="13">
        <v>0</v>
      </c>
      <c r="I90" s="21">
        <f t="shared" si="3"/>
        <v>0</v>
      </c>
      <c r="J90" s="18">
        <v>6774</v>
      </c>
      <c r="K90" s="14">
        <f t="shared" si="4"/>
        <v>0</v>
      </c>
      <c r="L90" s="6" t="str">
        <f t="shared" si="5"/>
        <v>Silencioso</v>
      </c>
    </row>
    <row r="91" spans="1:12" ht="15.75" x14ac:dyDescent="0.25">
      <c r="A91" s="16">
        <v>42</v>
      </c>
      <c r="B91" s="23">
        <v>310380</v>
      </c>
      <c r="C91" s="56" t="s">
        <v>71</v>
      </c>
      <c r="D91" s="23" t="s">
        <v>72</v>
      </c>
      <c r="E91" s="13">
        <v>0</v>
      </c>
      <c r="F91" s="13">
        <v>0</v>
      </c>
      <c r="G91" s="13">
        <v>0</v>
      </c>
      <c r="H91" s="13">
        <v>0</v>
      </c>
      <c r="I91" s="21">
        <f t="shared" si="3"/>
        <v>0</v>
      </c>
      <c r="J91" s="18">
        <v>2883</v>
      </c>
      <c r="K91" s="14">
        <f t="shared" si="4"/>
        <v>0</v>
      </c>
      <c r="L91" s="6" t="str">
        <f t="shared" si="5"/>
        <v>Silencioso</v>
      </c>
    </row>
    <row r="92" spans="1:12" ht="15.75" x14ac:dyDescent="0.25">
      <c r="A92" s="16">
        <v>43</v>
      </c>
      <c r="B92" s="23">
        <v>310390</v>
      </c>
      <c r="C92" s="56" t="s">
        <v>26</v>
      </c>
      <c r="D92" s="23" t="s">
        <v>73</v>
      </c>
      <c r="E92" s="13">
        <v>0</v>
      </c>
      <c r="F92" s="13">
        <v>0</v>
      </c>
      <c r="G92" s="13">
        <v>0</v>
      </c>
      <c r="H92" s="13">
        <v>0</v>
      </c>
      <c r="I92" s="21">
        <f t="shared" si="3"/>
        <v>0</v>
      </c>
      <c r="J92" s="18">
        <v>8996</v>
      </c>
      <c r="K92" s="14">
        <f t="shared" si="4"/>
        <v>0</v>
      </c>
      <c r="L92" s="6" t="str">
        <f t="shared" si="5"/>
        <v>Silencioso</v>
      </c>
    </row>
    <row r="93" spans="1:12" ht="15.75" x14ac:dyDescent="0.25">
      <c r="A93" s="16">
        <v>44</v>
      </c>
      <c r="B93" s="23">
        <v>310400</v>
      </c>
      <c r="C93" s="56" t="s">
        <v>24</v>
      </c>
      <c r="D93" s="23" t="s">
        <v>74</v>
      </c>
      <c r="E93" s="13">
        <v>0</v>
      </c>
      <c r="F93" s="13">
        <v>0</v>
      </c>
      <c r="G93" s="13">
        <v>0</v>
      </c>
      <c r="H93" s="13">
        <v>0</v>
      </c>
      <c r="I93" s="21">
        <f t="shared" si="3"/>
        <v>0</v>
      </c>
      <c r="J93" s="18">
        <v>104283</v>
      </c>
      <c r="K93" s="14">
        <f t="shared" si="4"/>
        <v>0</v>
      </c>
      <c r="L93" s="6" t="str">
        <f t="shared" si="5"/>
        <v>Silencioso</v>
      </c>
    </row>
    <row r="94" spans="1:12" ht="15.75" x14ac:dyDescent="0.25">
      <c r="A94" s="16">
        <v>45</v>
      </c>
      <c r="B94" s="23">
        <v>310410</v>
      </c>
      <c r="C94" s="56" t="s">
        <v>40</v>
      </c>
      <c r="D94" s="23" t="s">
        <v>75</v>
      </c>
      <c r="E94" s="13">
        <v>0</v>
      </c>
      <c r="F94" s="13">
        <v>0</v>
      </c>
      <c r="G94" s="13">
        <v>0</v>
      </c>
      <c r="H94" s="13">
        <v>0</v>
      </c>
      <c r="I94" s="21">
        <f t="shared" si="3"/>
        <v>0</v>
      </c>
      <c r="J94" s="18">
        <v>10578</v>
      </c>
      <c r="K94" s="14">
        <f t="shared" si="4"/>
        <v>0</v>
      </c>
      <c r="L94" s="6" t="str">
        <f t="shared" si="5"/>
        <v>Silencioso</v>
      </c>
    </row>
    <row r="95" spans="1:12" ht="15.75" x14ac:dyDescent="0.25">
      <c r="A95" s="16">
        <v>46</v>
      </c>
      <c r="B95" s="23">
        <v>310420</v>
      </c>
      <c r="C95" s="56" t="s">
        <v>26</v>
      </c>
      <c r="D95" s="23" t="s">
        <v>76</v>
      </c>
      <c r="E95" s="13">
        <v>0</v>
      </c>
      <c r="F95" s="13">
        <v>0</v>
      </c>
      <c r="G95" s="13">
        <v>0</v>
      </c>
      <c r="H95" s="13">
        <v>0</v>
      </c>
      <c r="I95" s="21">
        <f t="shared" si="3"/>
        <v>0</v>
      </c>
      <c r="J95" s="18">
        <v>39811</v>
      </c>
      <c r="K95" s="14">
        <f t="shared" si="4"/>
        <v>0</v>
      </c>
      <c r="L95" s="6" t="str">
        <f t="shared" si="5"/>
        <v>Silencioso</v>
      </c>
    </row>
    <row r="96" spans="1:12" ht="15.75" x14ac:dyDescent="0.25">
      <c r="A96" s="16">
        <v>47</v>
      </c>
      <c r="B96" s="23">
        <v>310430</v>
      </c>
      <c r="C96" s="56" t="s">
        <v>40</v>
      </c>
      <c r="D96" s="23" t="s">
        <v>77</v>
      </c>
      <c r="E96" s="13">
        <v>0</v>
      </c>
      <c r="F96" s="13">
        <v>0</v>
      </c>
      <c r="G96" s="13">
        <v>0</v>
      </c>
      <c r="H96" s="13">
        <v>0</v>
      </c>
      <c r="I96" s="21">
        <f t="shared" si="3"/>
        <v>0</v>
      </c>
      <c r="J96" s="18">
        <v>14956</v>
      </c>
      <c r="K96" s="14">
        <f t="shared" si="4"/>
        <v>0</v>
      </c>
      <c r="L96" s="6" t="str">
        <f t="shared" si="5"/>
        <v>Silencioso</v>
      </c>
    </row>
    <row r="97" spans="1:12" ht="15.75" x14ac:dyDescent="0.25">
      <c r="A97" s="16">
        <v>48</v>
      </c>
      <c r="B97" s="23">
        <v>310440</v>
      </c>
      <c r="C97" s="56" t="s">
        <v>38</v>
      </c>
      <c r="D97" s="23" t="s">
        <v>78</v>
      </c>
      <c r="E97" s="13">
        <v>0</v>
      </c>
      <c r="F97" s="13">
        <v>0</v>
      </c>
      <c r="G97" s="13">
        <v>0</v>
      </c>
      <c r="H97" s="13">
        <v>0</v>
      </c>
      <c r="I97" s="21">
        <f t="shared" si="3"/>
        <v>0</v>
      </c>
      <c r="J97" s="18">
        <v>2859</v>
      </c>
      <c r="K97" s="14">
        <f t="shared" si="4"/>
        <v>0</v>
      </c>
      <c r="L97" s="6" t="str">
        <f t="shared" si="5"/>
        <v>Silencioso</v>
      </c>
    </row>
    <row r="98" spans="1:12" ht="15.75" x14ac:dyDescent="0.25">
      <c r="A98" s="16">
        <v>49</v>
      </c>
      <c r="B98" s="23">
        <v>310445</v>
      </c>
      <c r="C98" s="56" t="s">
        <v>53</v>
      </c>
      <c r="D98" s="23" t="s">
        <v>79</v>
      </c>
      <c r="E98" s="13">
        <v>0</v>
      </c>
      <c r="F98" s="13">
        <v>0</v>
      </c>
      <c r="G98" s="13">
        <v>0</v>
      </c>
      <c r="H98" s="13">
        <v>0</v>
      </c>
      <c r="I98" s="21">
        <f t="shared" si="3"/>
        <v>0</v>
      </c>
      <c r="J98" s="18">
        <v>5192</v>
      </c>
      <c r="K98" s="14">
        <f t="shared" si="4"/>
        <v>0</v>
      </c>
      <c r="L98" s="6" t="str">
        <f t="shared" si="5"/>
        <v>Silencioso</v>
      </c>
    </row>
    <row r="99" spans="1:12" ht="15.75" x14ac:dyDescent="0.25">
      <c r="A99" s="16">
        <v>50</v>
      </c>
      <c r="B99" s="23">
        <v>310450</v>
      </c>
      <c r="C99" s="56" t="s">
        <v>80</v>
      </c>
      <c r="D99" s="23" t="s">
        <v>81</v>
      </c>
      <c r="E99" s="13">
        <v>0</v>
      </c>
      <c r="F99" s="13">
        <v>0</v>
      </c>
      <c r="G99" s="13">
        <v>0</v>
      </c>
      <c r="H99" s="13">
        <v>0</v>
      </c>
      <c r="I99" s="21">
        <f t="shared" si="3"/>
        <v>0</v>
      </c>
      <c r="J99" s="18">
        <v>18243</v>
      </c>
      <c r="K99" s="14">
        <f t="shared" si="4"/>
        <v>0</v>
      </c>
      <c r="L99" s="6" t="str">
        <f t="shared" si="5"/>
        <v>Silencioso</v>
      </c>
    </row>
    <row r="100" spans="1:12" ht="15.75" x14ac:dyDescent="0.25">
      <c r="A100" s="16">
        <v>51</v>
      </c>
      <c r="B100" s="23">
        <v>310460</v>
      </c>
      <c r="C100" s="56" t="s">
        <v>38</v>
      </c>
      <c r="D100" s="23" t="s">
        <v>82</v>
      </c>
      <c r="E100" s="13">
        <v>0</v>
      </c>
      <c r="F100" s="13">
        <v>0</v>
      </c>
      <c r="G100" s="13">
        <v>0</v>
      </c>
      <c r="H100" s="13">
        <v>0</v>
      </c>
      <c r="I100" s="21">
        <f t="shared" si="3"/>
        <v>0</v>
      </c>
      <c r="J100" s="18">
        <v>14118</v>
      </c>
      <c r="K100" s="14">
        <f t="shared" si="4"/>
        <v>0</v>
      </c>
      <c r="L100" s="6" t="str">
        <f t="shared" si="5"/>
        <v>Silencioso</v>
      </c>
    </row>
    <row r="101" spans="1:12" ht="15.75" x14ac:dyDescent="0.25">
      <c r="A101" s="16">
        <v>52</v>
      </c>
      <c r="B101" s="23">
        <v>310470</v>
      </c>
      <c r="C101" s="56" t="s">
        <v>28</v>
      </c>
      <c r="D101" s="23" t="s">
        <v>83</v>
      </c>
      <c r="E101" s="13">
        <v>0</v>
      </c>
      <c r="F101" s="13">
        <v>0</v>
      </c>
      <c r="G101" s="13">
        <v>0</v>
      </c>
      <c r="H101" s="13">
        <v>0</v>
      </c>
      <c r="I101" s="21">
        <f t="shared" si="3"/>
        <v>0</v>
      </c>
      <c r="J101" s="18">
        <v>13762</v>
      </c>
      <c r="K101" s="14">
        <f t="shared" si="4"/>
        <v>0</v>
      </c>
      <c r="L101" s="6" t="str">
        <f t="shared" si="5"/>
        <v>Silencioso</v>
      </c>
    </row>
    <row r="102" spans="1:12" ht="15.75" x14ac:dyDescent="0.25">
      <c r="A102" s="16">
        <v>53</v>
      </c>
      <c r="B102" s="23">
        <v>310480</v>
      </c>
      <c r="C102" s="56" t="s">
        <v>11</v>
      </c>
      <c r="D102" s="23" t="s">
        <v>84</v>
      </c>
      <c r="E102" s="13">
        <v>0</v>
      </c>
      <c r="F102" s="13">
        <v>0</v>
      </c>
      <c r="G102" s="13">
        <v>0</v>
      </c>
      <c r="H102" s="13">
        <v>0</v>
      </c>
      <c r="I102" s="21">
        <f t="shared" si="3"/>
        <v>0</v>
      </c>
      <c r="J102" s="18">
        <v>5023</v>
      </c>
      <c r="K102" s="14">
        <f t="shared" si="4"/>
        <v>0</v>
      </c>
      <c r="L102" s="6" t="str">
        <f t="shared" si="5"/>
        <v>Silencioso</v>
      </c>
    </row>
    <row r="103" spans="1:12" ht="15.75" x14ac:dyDescent="0.25">
      <c r="A103" s="16">
        <v>54</v>
      </c>
      <c r="B103" s="23">
        <v>310490</v>
      </c>
      <c r="C103" s="56" t="s">
        <v>33</v>
      </c>
      <c r="D103" s="23" t="s">
        <v>85</v>
      </c>
      <c r="E103" s="13">
        <v>0</v>
      </c>
      <c r="F103" s="13">
        <v>0</v>
      </c>
      <c r="G103" s="13">
        <v>0</v>
      </c>
      <c r="H103" s="13">
        <v>0</v>
      </c>
      <c r="I103" s="21">
        <f t="shared" si="3"/>
        <v>0</v>
      </c>
      <c r="J103" s="18">
        <v>19315</v>
      </c>
      <c r="K103" s="14">
        <f t="shared" si="4"/>
        <v>0</v>
      </c>
      <c r="L103" s="6" t="str">
        <f t="shared" si="5"/>
        <v>Silencioso</v>
      </c>
    </row>
    <row r="104" spans="1:12" ht="15.75" x14ac:dyDescent="0.25">
      <c r="A104" s="16">
        <v>55</v>
      </c>
      <c r="B104" s="23">
        <v>310500</v>
      </c>
      <c r="C104" s="56" t="s">
        <v>11</v>
      </c>
      <c r="D104" s="23" t="s">
        <v>86</v>
      </c>
      <c r="E104" s="13">
        <v>0</v>
      </c>
      <c r="F104" s="13">
        <v>0</v>
      </c>
      <c r="G104" s="13">
        <v>0</v>
      </c>
      <c r="H104" s="13">
        <v>0</v>
      </c>
      <c r="I104" s="21">
        <f t="shared" si="3"/>
        <v>0</v>
      </c>
      <c r="J104" s="18">
        <v>8051</v>
      </c>
      <c r="K104" s="14">
        <f t="shared" si="4"/>
        <v>0</v>
      </c>
      <c r="L104" s="6" t="str">
        <f t="shared" si="5"/>
        <v>Silencioso</v>
      </c>
    </row>
    <row r="105" spans="1:12" ht="15.75" x14ac:dyDescent="0.25">
      <c r="A105" s="16">
        <v>56</v>
      </c>
      <c r="B105" s="23">
        <v>310510</v>
      </c>
      <c r="C105" s="56" t="s">
        <v>26</v>
      </c>
      <c r="D105" s="23" t="s">
        <v>87</v>
      </c>
      <c r="E105" s="13">
        <v>0</v>
      </c>
      <c r="F105" s="13">
        <v>0</v>
      </c>
      <c r="G105" s="13">
        <v>0</v>
      </c>
      <c r="H105" s="13">
        <v>0</v>
      </c>
      <c r="I105" s="21">
        <f t="shared" si="3"/>
        <v>0</v>
      </c>
      <c r="J105" s="18">
        <v>24018</v>
      </c>
      <c r="K105" s="14">
        <f t="shared" si="4"/>
        <v>0</v>
      </c>
      <c r="L105" s="6" t="str">
        <f t="shared" si="5"/>
        <v>Silencioso</v>
      </c>
    </row>
    <row r="106" spans="1:12" ht="15.75" x14ac:dyDescent="0.25">
      <c r="A106" s="16">
        <v>57</v>
      </c>
      <c r="B106" s="23">
        <v>310520</v>
      </c>
      <c r="C106" s="56" t="s">
        <v>30</v>
      </c>
      <c r="D106" s="23" t="s">
        <v>88</v>
      </c>
      <c r="E106" s="13">
        <v>0</v>
      </c>
      <c r="F106" s="13">
        <v>0</v>
      </c>
      <c r="G106" s="13">
        <v>0</v>
      </c>
      <c r="H106" s="13">
        <v>0</v>
      </c>
      <c r="I106" s="21">
        <f t="shared" si="3"/>
        <v>0</v>
      </c>
      <c r="J106" s="18">
        <v>4984</v>
      </c>
      <c r="K106" s="14">
        <f t="shared" si="4"/>
        <v>0</v>
      </c>
      <c r="L106" s="6" t="str">
        <f t="shared" si="5"/>
        <v>Silencioso</v>
      </c>
    </row>
    <row r="107" spans="1:12" ht="15.75" x14ac:dyDescent="0.25">
      <c r="A107" s="16">
        <v>58</v>
      </c>
      <c r="B107" s="23">
        <v>310530</v>
      </c>
      <c r="C107" s="56" t="s">
        <v>40</v>
      </c>
      <c r="D107" s="23" t="s">
        <v>89</v>
      </c>
      <c r="E107" s="13">
        <v>0</v>
      </c>
      <c r="F107" s="13">
        <v>0</v>
      </c>
      <c r="G107" s="13">
        <v>0</v>
      </c>
      <c r="H107" s="13">
        <v>0</v>
      </c>
      <c r="I107" s="21">
        <f t="shared" si="3"/>
        <v>0</v>
      </c>
      <c r="J107" s="18">
        <v>5739</v>
      </c>
      <c r="K107" s="14">
        <f t="shared" si="4"/>
        <v>0</v>
      </c>
      <c r="L107" s="6" t="str">
        <f t="shared" si="5"/>
        <v>Silencioso</v>
      </c>
    </row>
    <row r="108" spans="1:12" ht="15.75" x14ac:dyDescent="0.25">
      <c r="A108" s="16">
        <v>59</v>
      </c>
      <c r="B108" s="23">
        <v>310540</v>
      </c>
      <c r="C108" s="56" t="s">
        <v>90</v>
      </c>
      <c r="D108" s="23" t="s">
        <v>91</v>
      </c>
      <c r="E108" s="13">
        <v>0</v>
      </c>
      <c r="F108" s="13">
        <v>0</v>
      </c>
      <c r="G108" s="13">
        <v>0</v>
      </c>
      <c r="H108" s="13">
        <v>0</v>
      </c>
      <c r="I108" s="21">
        <f t="shared" si="3"/>
        <v>0</v>
      </c>
      <c r="J108" s="18">
        <v>31968</v>
      </c>
      <c r="K108" s="14">
        <f t="shared" si="4"/>
        <v>0</v>
      </c>
      <c r="L108" s="6" t="str">
        <f t="shared" si="5"/>
        <v>Silencioso</v>
      </c>
    </row>
    <row r="109" spans="1:12" ht="15.75" x14ac:dyDescent="0.25">
      <c r="A109" s="16">
        <v>60</v>
      </c>
      <c r="B109" s="23">
        <v>310550</v>
      </c>
      <c r="C109" s="56" t="s">
        <v>62</v>
      </c>
      <c r="D109" s="23" t="s">
        <v>92</v>
      </c>
      <c r="E109" s="13">
        <v>0</v>
      </c>
      <c r="F109" s="13">
        <v>0</v>
      </c>
      <c r="G109" s="13">
        <v>0</v>
      </c>
      <c r="H109" s="13">
        <v>0</v>
      </c>
      <c r="I109" s="21">
        <f t="shared" si="3"/>
        <v>0</v>
      </c>
      <c r="J109" s="18">
        <v>5648</v>
      </c>
      <c r="K109" s="14">
        <f t="shared" si="4"/>
        <v>0</v>
      </c>
      <c r="L109" s="6" t="str">
        <f t="shared" si="5"/>
        <v>Silencioso</v>
      </c>
    </row>
    <row r="110" spans="1:12" ht="15.75" x14ac:dyDescent="0.25">
      <c r="A110" s="16">
        <v>61</v>
      </c>
      <c r="B110" s="23">
        <v>310560</v>
      </c>
      <c r="C110" s="56" t="s">
        <v>41</v>
      </c>
      <c r="D110" s="23" t="s">
        <v>41</v>
      </c>
      <c r="E110" s="13">
        <v>0</v>
      </c>
      <c r="F110" s="13">
        <v>0</v>
      </c>
      <c r="G110" s="13">
        <v>0</v>
      </c>
      <c r="H110" s="13">
        <v>0</v>
      </c>
      <c r="I110" s="21">
        <f t="shared" si="3"/>
        <v>0</v>
      </c>
      <c r="J110" s="18">
        <v>136689</v>
      </c>
      <c r="K110" s="14">
        <f t="shared" si="4"/>
        <v>0</v>
      </c>
      <c r="L110" s="6" t="str">
        <f t="shared" si="5"/>
        <v>Silencioso</v>
      </c>
    </row>
    <row r="111" spans="1:12" ht="15.75" x14ac:dyDescent="0.25">
      <c r="A111" s="16">
        <v>62</v>
      </c>
      <c r="B111" s="23">
        <v>310570</v>
      </c>
      <c r="C111" s="56" t="s">
        <v>17</v>
      </c>
      <c r="D111" s="23" t="s">
        <v>93</v>
      </c>
      <c r="E111" s="13">
        <v>0</v>
      </c>
      <c r="F111" s="13">
        <v>0</v>
      </c>
      <c r="G111" s="13">
        <v>0</v>
      </c>
      <c r="H111" s="13">
        <v>0</v>
      </c>
      <c r="I111" s="21">
        <f t="shared" si="3"/>
        <v>0</v>
      </c>
      <c r="J111" s="18">
        <v>5624</v>
      </c>
      <c r="K111" s="14">
        <f t="shared" si="4"/>
        <v>0</v>
      </c>
      <c r="L111" s="6" t="str">
        <f t="shared" si="5"/>
        <v>Silencioso</v>
      </c>
    </row>
    <row r="112" spans="1:12" ht="15.75" x14ac:dyDescent="0.25">
      <c r="A112" s="16">
        <v>63</v>
      </c>
      <c r="B112" s="23">
        <v>310590</v>
      </c>
      <c r="C112" s="56" t="s">
        <v>94</v>
      </c>
      <c r="D112" s="23" t="s">
        <v>95</v>
      </c>
      <c r="E112" s="13">
        <v>0</v>
      </c>
      <c r="F112" s="13">
        <v>0</v>
      </c>
      <c r="G112" s="13">
        <v>0</v>
      </c>
      <c r="H112" s="13">
        <v>0</v>
      </c>
      <c r="I112" s="21">
        <f t="shared" si="3"/>
        <v>0</v>
      </c>
      <c r="J112" s="18">
        <v>20882</v>
      </c>
      <c r="K112" s="14">
        <f t="shared" si="4"/>
        <v>0</v>
      </c>
      <c r="L112" s="6" t="str">
        <f t="shared" si="5"/>
        <v>Silencioso</v>
      </c>
    </row>
    <row r="113" spans="1:12" ht="15.75" x14ac:dyDescent="0.25">
      <c r="A113" s="16">
        <v>64</v>
      </c>
      <c r="B113" s="23">
        <v>310600</v>
      </c>
      <c r="C113" s="56" t="s">
        <v>90</v>
      </c>
      <c r="D113" s="23" t="s">
        <v>96</v>
      </c>
      <c r="E113" s="13">
        <v>0</v>
      </c>
      <c r="F113" s="13">
        <v>0</v>
      </c>
      <c r="G113" s="13">
        <v>0</v>
      </c>
      <c r="H113" s="13">
        <v>0</v>
      </c>
      <c r="I113" s="21">
        <f t="shared" si="3"/>
        <v>0</v>
      </c>
      <c r="J113" s="18">
        <v>10416</v>
      </c>
      <c r="K113" s="14">
        <f t="shared" si="4"/>
        <v>0</v>
      </c>
      <c r="L113" s="6" t="str">
        <f t="shared" si="5"/>
        <v>Silencioso</v>
      </c>
    </row>
    <row r="114" spans="1:12" ht="15.75" x14ac:dyDescent="0.25">
      <c r="A114" s="16">
        <v>65</v>
      </c>
      <c r="B114" s="23">
        <v>310610</v>
      </c>
      <c r="C114" s="56" t="s">
        <v>57</v>
      </c>
      <c r="D114" s="23" t="s">
        <v>97</v>
      </c>
      <c r="E114" s="13">
        <v>0</v>
      </c>
      <c r="F114" s="13">
        <v>0</v>
      </c>
      <c r="G114" s="13">
        <v>0</v>
      </c>
      <c r="H114" s="13">
        <v>0</v>
      </c>
      <c r="I114" s="21">
        <f t="shared" si="3"/>
        <v>0</v>
      </c>
      <c r="J114" s="18">
        <v>3503</v>
      </c>
      <c r="K114" s="14">
        <f t="shared" si="4"/>
        <v>0</v>
      </c>
      <c r="L114" s="6" t="str">
        <f t="shared" si="5"/>
        <v>Silencioso</v>
      </c>
    </row>
    <row r="115" spans="1:12" ht="15.75" x14ac:dyDescent="0.25">
      <c r="A115" s="16">
        <v>67</v>
      </c>
      <c r="B115" s="23">
        <v>310630</v>
      </c>
      <c r="C115" s="56" t="s">
        <v>20</v>
      </c>
      <c r="D115" s="23" t="s">
        <v>99</v>
      </c>
      <c r="E115" s="13">
        <v>0</v>
      </c>
      <c r="F115" s="13">
        <v>0</v>
      </c>
      <c r="G115" s="13">
        <v>0</v>
      </c>
      <c r="H115" s="13">
        <v>0</v>
      </c>
      <c r="I115" s="21">
        <f t="shared" si="3"/>
        <v>0</v>
      </c>
      <c r="J115" s="18">
        <v>26158</v>
      </c>
      <c r="K115" s="14">
        <f t="shared" si="4"/>
        <v>0</v>
      </c>
      <c r="L115" s="6" t="str">
        <f t="shared" si="5"/>
        <v>Silencioso</v>
      </c>
    </row>
    <row r="116" spans="1:12" ht="15.75" x14ac:dyDescent="0.25">
      <c r="A116" s="16">
        <v>68</v>
      </c>
      <c r="B116" s="23">
        <v>310640</v>
      </c>
      <c r="C116" s="56" t="s">
        <v>98</v>
      </c>
      <c r="D116" s="23" t="s">
        <v>100</v>
      </c>
      <c r="E116" s="13">
        <v>0</v>
      </c>
      <c r="F116" s="13">
        <v>0</v>
      </c>
      <c r="G116" s="13">
        <v>0</v>
      </c>
      <c r="H116" s="13">
        <v>0</v>
      </c>
      <c r="I116" s="21">
        <f t="shared" si="3"/>
        <v>0</v>
      </c>
      <c r="J116" s="18">
        <v>7841</v>
      </c>
      <c r="K116" s="14">
        <f t="shared" si="4"/>
        <v>0</v>
      </c>
      <c r="L116" s="6" t="str">
        <f t="shared" si="5"/>
        <v>Silencioso</v>
      </c>
    </row>
    <row r="117" spans="1:12" ht="15.75" x14ac:dyDescent="0.25">
      <c r="A117" s="16">
        <v>69</v>
      </c>
      <c r="B117" s="23">
        <v>310650</v>
      </c>
      <c r="C117" s="56" t="s">
        <v>53</v>
      </c>
      <c r="D117" s="23" t="s">
        <v>101</v>
      </c>
      <c r="E117" s="13">
        <v>0</v>
      </c>
      <c r="F117" s="13">
        <v>0</v>
      </c>
      <c r="G117" s="13">
        <v>0</v>
      </c>
      <c r="H117" s="13">
        <v>0</v>
      </c>
      <c r="I117" s="21">
        <f t="shared" si="3"/>
        <v>0</v>
      </c>
      <c r="J117" s="18">
        <v>12360</v>
      </c>
      <c r="K117" s="14">
        <f t="shared" si="4"/>
        <v>0</v>
      </c>
      <c r="L117" s="6" t="str">
        <f t="shared" si="5"/>
        <v>Silencioso</v>
      </c>
    </row>
    <row r="118" spans="1:12" ht="15.75" x14ac:dyDescent="0.25">
      <c r="A118" s="16">
        <v>70</v>
      </c>
      <c r="B118" s="23">
        <v>310665</v>
      </c>
      <c r="C118" s="56" t="s">
        <v>102</v>
      </c>
      <c r="D118" s="23" t="s">
        <v>103</v>
      </c>
      <c r="E118" s="13">
        <v>0</v>
      </c>
      <c r="F118" s="13">
        <v>0</v>
      </c>
      <c r="G118" s="13">
        <v>0</v>
      </c>
      <c r="H118" s="13">
        <v>0</v>
      </c>
      <c r="I118" s="21">
        <f t="shared" si="3"/>
        <v>0</v>
      </c>
      <c r="J118" s="18">
        <v>4720</v>
      </c>
      <c r="K118" s="14">
        <f t="shared" si="4"/>
        <v>0</v>
      </c>
      <c r="L118" s="6" t="str">
        <f t="shared" si="5"/>
        <v>Silencioso</v>
      </c>
    </row>
    <row r="119" spans="1:12" ht="15.75" x14ac:dyDescent="0.25">
      <c r="A119" s="16">
        <v>71</v>
      </c>
      <c r="B119" s="23">
        <v>310660</v>
      </c>
      <c r="C119" s="56" t="s">
        <v>28</v>
      </c>
      <c r="D119" s="23" t="s">
        <v>104</v>
      </c>
      <c r="E119" s="13">
        <v>0</v>
      </c>
      <c r="F119" s="13">
        <v>0</v>
      </c>
      <c r="G119" s="13">
        <v>0</v>
      </c>
      <c r="H119" s="13">
        <v>0</v>
      </c>
      <c r="I119" s="21">
        <f t="shared" si="3"/>
        <v>0</v>
      </c>
      <c r="J119" s="18">
        <v>4678</v>
      </c>
      <c r="K119" s="14">
        <f t="shared" si="4"/>
        <v>0</v>
      </c>
      <c r="L119" s="6" t="str">
        <f t="shared" si="5"/>
        <v>Silencioso</v>
      </c>
    </row>
    <row r="120" spans="1:12" ht="15.75" x14ac:dyDescent="0.25">
      <c r="A120" s="16">
        <v>73</v>
      </c>
      <c r="B120" s="23">
        <v>310680</v>
      </c>
      <c r="C120" s="56" t="s">
        <v>57</v>
      </c>
      <c r="D120" s="23" t="s">
        <v>106</v>
      </c>
      <c r="E120" s="13">
        <v>0</v>
      </c>
      <c r="F120" s="13">
        <v>0</v>
      </c>
      <c r="G120" s="13">
        <v>0</v>
      </c>
      <c r="H120" s="13">
        <v>0</v>
      </c>
      <c r="I120" s="21">
        <f t="shared" si="3"/>
        <v>0</v>
      </c>
      <c r="J120" s="18">
        <v>3613</v>
      </c>
      <c r="K120" s="14">
        <f t="shared" si="4"/>
        <v>0</v>
      </c>
      <c r="L120" s="6" t="str">
        <f t="shared" si="5"/>
        <v>Silencioso</v>
      </c>
    </row>
    <row r="121" spans="1:12" ht="15.75" x14ac:dyDescent="0.25">
      <c r="A121" s="16">
        <v>74</v>
      </c>
      <c r="B121" s="23">
        <v>310690</v>
      </c>
      <c r="C121" s="56" t="s">
        <v>57</v>
      </c>
      <c r="D121" s="23" t="s">
        <v>107</v>
      </c>
      <c r="E121" s="13">
        <v>0</v>
      </c>
      <c r="F121" s="13">
        <v>0</v>
      </c>
      <c r="G121" s="13">
        <v>0</v>
      </c>
      <c r="H121" s="13">
        <v>0</v>
      </c>
      <c r="I121" s="21">
        <f t="shared" si="3"/>
        <v>0</v>
      </c>
      <c r="J121" s="18">
        <v>14545</v>
      </c>
      <c r="K121" s="14">
        <f t="shared" si="4"/>
        <v>0</v>
      </c>
      <c r="L121" s="6" t="str">
        <f t="shared" si="5"/>
        <v>Silencioso</v>
      </c>
    </row>
    <row r="122" spans="1:12" ht="15.75" x14ac:dyDescent="0.25">
      <c r="A122" s="16">
        <v>75</v>
      </c>
      <c r="B122" s="23">
        <v>310700</v>
      </c>
      <c r="C122" s="56" t="s">
        <v>11</v>
      </c>
      <c r="D122" s="23" t="s">
        <v>108</v>
      </c>
      <c r="E122" s="13">
        <v>0</v>
      </c>
      <c r="F122" s="13">
        <v>0</v>
      </c>
      <c r="G122" s="13">
        <v>0</v>
      </c>
      <c r="H122" s="13">
        <v>0</v>
      </c>
      <c r="I122" s="21">
        <f t="shared" si="3"/>
        <v>0</v>
      </c>
      <c r="J122" s="18">
        <v>2619</v>
      </c>
      <c r="K122" s="14">
        <f t="shared" si="4"/>
        <v>0</v>
      </c>
      <c r="L122" s="6" t="str">
        <f t="shared" si="5"/>
        <v>Silencioso</v>
      </c>
    </row>
    <row r="123" spans="1:12" ht="15.75" x14ac:dyDescent="0.25">
      <c r="A123" s="16">
        <v>76</v>
      </c>
      <c r="B123" s="23">
        <v>310710</v>
      </c>
      <c r="C123" s="56" t="s">
        <v>33</v>
      </c>
      <c r="D123" s="23" t="s">
        <v>109</v>
      </c>
      <c r="E123" s="13">
        <v>0</v>
      </c>
      <c r="F123" s="13">
        <v>0</v>
      </c>
      <c r="G123" s="13">
        <v>0</v>
      </c>
      <c r="H123" s="13">
        <v>0</v>
      </c>
      <c r="I123" s="21">
        <f t="shared" si="3"/>
        <v>0</v>
      </c>
      <c r="J123" s="18">
        <v>40530</v>
      </c>
      <c r="K123" s="14">
        <f t="shared" si="4"/>
        <v>0</v>
      </c>
      <c r="L123" s="6" t="str">
        <f t="shared" si="5"/>
        <v>Silencioso</v>
      </c>
    </row>
    <row r="124" spans="1:12" ht="15.75" x14ac:dyDescent="0.25">
      <c r="A124" s="16">
        <v>77</v>
      </c>
      <c r="B124" s="23">
        <v>310720</v>
      </c>
      <c r="C124" s="56" t="s">
        <v>57</v>
      </c>
      <c r="D124" s="23" t="s">
        <v>110</v>
      </c>
      <c r="E124" s="13">
        <v>0</v>
      </c>
      <c r="F124" s="13">
        <v>0</v>
      </c>
      <c r="G124" s="13">
        <v>0</v>
      </c>
      <c r="H124" s="13">
        <v>0</v>
      </c>
      <c r="I124" s="21">
        <f t="shared" si="3"/>
        <v>0</v>
      </c>
      <c r="J124" s="18">
        <v>5185</v>
      </c>
      <c r="K124" s="14">
        <f t="shared" si="4"/>
        <v>0</v>
      </c>
      <c r="L124" s="6" t="str">
        <f t="shared" si="5"/>
        <v>Silencioso</v>
      </c>
    </row>
    <row r="125" spans="1:12" ht="15.75" x14ac:dyDescent="0.25">
      <c r="A125" s="16">
        <v>79</v>
      </c>
      <c r="B125" s="23">
        <v>310740</v>
      </c>
      <c r="C125" s="56" t="s">
        <v>26</v>
      </c>
      <c r="D125" s="23" t="s">
        <v>112</v>
      </c>
      <c r="E125" s="13">
        <v>0</v>
      </c>
      <c r="F125" s="13">
        <v>0</v>
      </c>
      <c r="G125" s="13">
        <v>0</v>
      </c>
      <c r="H125" s="13">
        <v>0</v>
      </c>
      <c r="I125" s="21">
        <f t="shared" si="3"/>
        <v>0</v>
      </c>
      <c r="J125" s="18">
        <v>50042</v>
      </c>
      <c r="K125" s="14">
        <f t="shared" si="4"/>
        <v>0</v>
      </c>
      <c r="L125" s="6" t="str">
        <f t="shared" si="5"/>
        <v>Silencioso</v>
      </c>
    </row>
    <row r="126" spans="1:12" ht="15.75" x14ac:dyDescent="0.25">
      <c r="A126" s="16">
        <v>80</v>
      </c>
      <c r="B126" s="23">
        <v>310750</v>
      </c>
      <c r="C126" s="56" t="s">
        <v>57</v>
      </c>
      <c r="D126" s="23" t="s">
        <v>113</v>
      </c>
      <c r="E126" s="13">
        <v>0</v>
      </c>
      <c r="F126" s="13">
        <v>0</v>
      </c>
      <c r="G126" s="13">
        <v>0</v>
      </c>
      <c r="H126" s="13">
        <v>0</v>
      </c>
      <c r="I126" s="21">
        <f t="shared" si="3"/>
        <v>0</v>
      </c>
      <c r="J126" s="18">
        <v>6644</v>
      </c>
      <c r="K126" s="14">
        <f t="shared" si="4"/>
        <v>0</v>
      </c>
      <c r="L126" s="6" t="str">
        <f t="shared" si="5"/>
        <v>Silencioso</v>
      </c>
    </row>
    <row r="127" spans="1:12" ht="15.75" x14ac:dyDescent="0.25">
      <c r="A127" s="16">
        <v>81</v>
      </c>
      <c r="B127" s="23">
        <v>310760</v>
      </c>
      <c r="C127" s="56" t="s">
        <v>45</v>
      </c>
      <c r="D127" s="23" t="s">
        <v>114</v>
      </c>
      <c r="E127" s="13">
        <v>0</v>
      </c>
      <c r="F127" s="13">
        <v>0</v>
      </c>
      <c r="G127" s="13">
        <v>0</v>
      </c>
      <c r="H127" s="13">
        <v>0</v>
      </c>
      <c r="I127" s="21">
        <f t="shared" si="3"/>
        <v>0</v>
      </c>
      <c r="J127" s="18">
        <v>4203</v>
      </c>
      <c r="K127" s="14">
        <f t="shared" si="4"/>
        <v>0</v>
      </c>
      <c r="L127" s="6" t="str">
        <f t="shared" si="5"/>
        <v>Silencioso</v>
      </c>
    </row>
    <row r="128" spans="1:12" ht="15.75" x14ac:dyDescent="0.25">
      <c r="A128" s="16">
        <v>82</v>
      </c>
      <c r="B128" s="23">
        <v>310770</v>
      </c>
      <c r="C128" s="56" t="s">
        <v>90</v>
      </c>
      <c r="D128" s="23" t="s">
        <v>115</v>
      </c>
      <c r="E128" s="13">
        <v>0</v>
      </c>
      <c r="F128" s="13">
        <v>0</v>
      </c>
      <c r="G128" s="13">
        <v>0</v>
      </c>
      <c r="H128" s="13">
        <v>0</v>
      </c>
      <c r="I128" s="21">
        <f t="shared" si="3"/>
        <v>0</v>
      </c>
      <c r="J128" s="18">
        <v>6018</v>
      </c>
      <c r="K128" s="14">
        <f t="shared" si="4"/>
        <v>0</v>
      </c>
      <c r="L128" s="6" t="str">
        <f t="shared" si="5"/>
        <v>Silencioso</v>
      </c>
    </row>
    <row r="129" spans="1:12" ht="15.75" x14ac:dyDescent="0.25">
      <c r="A129" s="16">
        <v>83</v>
      </c>
      <c r="B129" s="23">
        <v>310780</v>
      </c>
      <c r="C129" s="56" t="s">
        <v>20</v>
      </c>
      <c r="D129" s="23" t="s">
        <v>116</v>
      </c>
      <c r="E129" s="13">
        <v>0</v>
      </c>
      <c r="F129" s="13">
        <v>0</v>
      </c>
      <c r="G129" s="13">
        <v>0</v>
      </c>
      <c r="H129" s="13">
        <v>0</v>
      </c>
      <c r="I129" s="21">
        <f t="shared" si="3"/>
        <v>0</v>
      </c>
      <c r="J129" s="18">
        <v>15459</v>
      </c>
      <c r="K129" s="14">
        <f t="shared" si="4"/>
        <v>0</v>
      </c>
      <c r="L129" s="6" t="str">
        <f t="shared" si="5"/>
        <v>Silencioso</v>
      </c>
    </row>
    <row r="130" spans="1:12" ht="15.75" x14ac:dyDescent="0.25">
      <c r="A130" s="16">
        <v>84</v>
      </c>
      <c r="B130" s="23">
        <v>310790</v>
      </c>
      <c r="C130" s="56" t="s">
        <v>36</v>
      </c>
      <c r="D130" s="23" t="s">
        <v>117</v>
      </c>
      <c r="E130" s="13">
        <v>0</v>
      </c>
      <c r="F130" s="13">
        <v>0</v>
      </c>
      <c r="G130" s="13">
        <v>0</v>
      </c>
      <c r="H130" s="13">
        <v>0</v>
      </c>
      <c r="I130" s="21">
        <f t="shared" si="3"/>
        <v>0</v>
      </c>
      <c r="J130" s="18">
        <v>10775</v>
      </c>
      <c r="K130" s="14">
        <f t="shared" si="4"/>
        <v>0</v>
      </c>
      <c r="L130" s="6" t="str">
        <f t="shared" si="5"/>
        <v>Silencioso</v>
      </c>
    </row>
    <row r="131" spans="1:12" ht="15.75" x14ac:dyDescent="0.25">
      <c r="A131" s="16">
        <v>85</v>
      </c>
      <c r="B131" s="23">
        <v>310800</v>
      </c>
      <c r="C131" s="56" t="s">
        <v>94</v>
      </c>
      <c r="D131" s="23" t="s">
        <v>118</v>
      </c>
      <c r="E131" s="13">
        <v>0</v>
      </c>
      <c r="F131" s="13">
        <v>0</v>
      </c>
      <c r="G131" s="13">
        <v>0</v>
      </c>
      <c r="H131" s="13">
        <v>0</v>
      </c>
      <c r="I131" s="21">
        <f t="shared" si="3"/>
        <v>0</v>
      </c>
      <c r="J131" s="18">
        <v>17907</v>
      </c>
      <c r="K131" s="14">
        <f t="shared" si="4"/>
        <v>0</v>
      </c>
      <c r="L131" s="6" t="str">
        <f t="shared" si="5"/>
        <v>Silencioso</v>
      </c>
    </row>
    <row r="132" spans="1:12" ht="15.75" x14ac:dyDescent="0.25">
      <c r="A132" s="16">
        <v>86</v>
      </c>
      <c r="B132" s="23">
        <v>310810</v>
      </c>
      <c r="C132" s="56" t="s">
        <v>98</v>
      </c>
      <c r="D132" s="23" t="s">
        <v>119</v>
      </c>
      <c r="E132" s="13">
        <v>0</v>
      </c>
      <c r="F132" s="13">
        <v>0</v>
      </c>
      <c r="G132" s="13">
        <v>0</v>
      </c>
      <c r="H132" s="13">
        <v>0</v>
      </c>
      <c r="I132" s="21">
        <f t="shared" si="3"/>
        <v>0</v>
      </c>
      <c r="J132" s="18">
        <v>7020</v>
      </c>
      <c r="K132" s="14">
        <f t="shared" si="4"/>
        <v>0</v>
      </c>
      <c r="L132" s="6" t="str">
        <f t="shared" si="5"/>
        <v>Silencioso</v>
      </c>
    </row>
    <row r="133" spans="1:12" ht="15.75" x14ac:dyDescent="0.25">
      <c r="A133" s="16">
        <v>87</v>
      </c>
      <c r="B133" s="23">
        <v>310820</v>
      </c>
      <c r="C133" s="56" t="s">
        <v>80</v>
      </c>
      <c r="D133" s="23" t="s">
        <v>120</v>
      </c>
      <c r="E133" s="13">
        <v>0</v>
      </c>
      <c r="F133" s="13">
        <v>0</v>
      </c>
      <c r="G133" s="13">
        <v>0</v>
      </c>
      <c r="H133" s="13">
        <v>0</v>
      </c>
      <c r="I133" s="21">
        <f t="shared" ref="I133:I196" si="6">E133+F133+G133+H133</f>
        <v>0</v>
      </c>
      <c r="J133" s="18">
        <v>5764</v>
      </c>
      <c r="K133" s="14">
        <f t="shared" ref="K133:K196" si="7">(I133/J133)*100000</f>
        <v>0</v>
      </c>
      <c r="L133" s="6" t="str">
        <f t="shared" ref="L133:L196" si="8">IF(K133=0,"Silencioso",IF(AND(K133&gt;0,K133&lt;100),"Baixa",IF(AND(K133&gt;=100,K133&lt;300),"Média",IF(K133&gt;=300,"Alta","Avaliar"))))</f>
        <v>Silencioso</v>
      </c>
    </row>
    <row r="134" spans="1:12" ht="15.75" x14ac:dyDescent="0.25">
      <c r="A134" s="16">
        <v>88</v>
      </c>
      <c r="B134" s="23">
        <v>310825</v>
      </c>
      <c r="C134" s="56" t="s">
        <v>121</v>
      </c>
      <c r="D134" s="23" t="s">
        <v>122</v>
      </c>
      <c r="E134" s="13">
        <v>0</v>
      </c>
      <c r="F134" s="13">
        <v>0</v>
      </c>
      <c r="G134" s="13">
        <v>0</v>
      </c>
      <c r="H134" s="13">
        <v>0</v>
      </c>
      <c r="I134" s="21">
        <f t="shared" si="6"/>
        <v>0</v>
      </c>
      <c r="J134" s="18">
        <v>10951</v>
      </c>
      <c r="K134" s="14">
        <f t="shared" si="7"/>
        <v>0</v>
      </c>
      <c r="L134" s="6" t="str">
        <f t="shared" si="8"/>
        <v>Silencioso</v>
      </c>
    </row>
    <row r="135" spans="1:12" ht="15.75" x14ac:dyDescent="0.25">
      <c r="A135" s="16">
        <v>89</v>
      </c>
      <c r="B135" s="23">
        <v>310830</v>
      </c>
      <c r="C135" s="56" t="s">
        <v>36</v>
      </c>
      <c r="D135" s="23" t="s">
        <v>123</v>
      </c>
      <c r="E135" s="13">
        <v>0</v>
      </c>
      <c r="F135" s="13">
        <v>0</v>
      </c>
      <c r="G135" s="13">
        <v>0</v>
      </c>
      <c r="H135" s="13">
        <v>0</v>
      </c>
      <c r="I135" s="21">
        <f t="shared" si="6"/>
        <v>0</v>
      </c>
      <c r="J135" s="18">
        <v>19055</v>
      </c>
      <c r="K135" s="14">
        <f t="shared" si="7"/>
        <v>0</v>
      </c>
      <c r="L135" s="6" t="str">
        <f t="shared" si="8"/>
        <v>Silencioso</v>
      </c>
    </row>
    <row r="136" spans="1:12" ht="15.75" x14ac:dyDescent="0.25">
      <c r="A136" s="16">
        <v>90</v>
      </c>
      <c r="B136" s="23">
        <v>310840</v>
      </c>
      <c r="C136" s="56" t="s">
        <v>40</v>
      </c>
      <c r="D136" s="23" t="s">
        <v>124</v>
      </c>
      <c r="E136" s="13">
        <v>0</v>
      </c>
      <c r="F136" s="13">
        <v>0</v>
      </c>
      <c r="G136" s="13">
        <v>0</v>
      </c>
      <c r="H136" s="13">
        <v>0</v>
      </c>
      <c r="I136" s="21">
        <f t="shared" si="6"/>
        <v>0</v>
      </c>
      <c r="J136" s="18">
        <v>15322</v>
      </c>
      <c r="K136" s="14">
        <f t="shared" si="7"/>
        <v>0</v>
      </c>
      <c r="L136" s="6" t="str">
        <f t="shared" si="8"/>
        <v>Silencioso</v>
      </c>
    </row>
    <row r="137" spans="1:12" ht="15.75" x14ac:dyDescent="0.25">
      <c r="A137" s="16">
        <v>91</v>
      </c>
      <c r="B137" s="23">
        <v>310850</v>
      </c>
      <c r="C137" s="56" t="s">
        <v>102</v>
      </c>
      <c r="D137" s="23" t="s">
        <v>125</v>
      </c>
      <c r="E137" s="13">
        <v>0</v>
      </c>
      <c r="F137" s="13">
        <v>0</v>
      </c>
      <c r="G137" s="13">
        <v>0</v>
      </c>
      <c r="H137" s="13">
        <v>0</v>
      </c>
      <c r="I137" s="21">
        <f t="shared" si="6"/>
        <v>0</v>
      </c>
      <c r="J137" s="18">
        <v>6540</v>
      </c>
      <c r="K137" s="14">
        <f t="shared" si="7"/>
        <v>0</v>
      </c>
      <c r="L137" s="6" t="str">
        <f t="shared" si="8"/>
        <v>Silencioso</v>
      </c>
    </row>
    <row r="138" spans="1:12" ht="15.75" x14ac:dyDescent="0.25">
      <c r="A138" s="16">
        <v>92</v>
      </c>
      <c r="B138" s="23">
        <v>310870</v>
      </c>
      <c r="C138" s="56" t="s">
        <v>62</v>
      </c>
      <c r="D138" s="23" t="s">
        <v>126</v>
      </c>
      <c r="E138" s="13">
        <v>0</v>
      </c>
      <c r="F138" s="13">
        <v>0</v>
      </c>
      <c r="G138" s="13">
        <v>0</v>
      </c>
      <c r="H138" s="13">
        <v>0</v>
      </c>
      <c r="I138" s="21">
        <f t="shared" si="6"/>
        <v>0</v>
      </c>
      <c r="J138" s="18">
        <v>4550</v>
      </c>
      <c r="K138" s="14">
        <f t="shared" si="7"/>
        <v>0</v>
      </c>
      <c r="L138" s="6" t="str">
        <f t="shared" si="8"/>
        <v>Silencioso</v>
      </c>
    </row>
    <row r="139" spans="1:12" ht="15.75" x14ac:dyDescent="0.25">
      <c r="A139" s="16">
        <v>93</v>
      </c>
      <c r="B139" s="23">
        <v>310855</v>
      </c>
      <c r="C139" s="56" t="s">
        <v>71</v>
      </c>
      <c r="D139" s="23" t="s">
        <v>127</v>
      </c>
      <c r="E139" s="13">
        <v>0</v>
      </c>
      <c r="F139" s="13">
        <v>0</v>
      </c>
      <c r="G139" s="13">
        <v>0</v>
      </c>
      <c r="H139" s="13">
        <v>0</v>
      </c>
      <c r="I139" s="21">
        <f t="shared" si="6"/>
        <v>0</v>
      </c>
      <c r="J139" s="18">
        <v>16105</v>
      </c>
      <c r="K139" s="14">
        <f t="shared" si="7"/>
        <v>0</v>
      </c>
      <c r="L139" s="6" t="str">
        <f t="shared" si="8"/>
        <v>Silencioso</v>
      </c>
    </row>
    <row r="140" spans="1:12" ht="15.75" x14ac:dyDescent="0.25">
      <c r="A140" s="16">
        <v>95</v>
      </c>
      <c r="B140" s="23">
        <v>310890</v>
      </c>
      <c r="C140" s="56" t="s">
        <v>36</v>
      </c>
      <c r="D140" s="23" t="s">
        <v>856</v>
      </c>
      <c r="E140" s="13">
        <v>0</v>
      </c>
      <c r="F140" s="13">
        <v>0</v>
      </c>
      <c r="G140" s="13">
        <v>0</v>
      </c>
      <c r="H140" s="13">
        <v>0</v>
      </c>
      <c r="I140" s="21">
        <f t="shared" si="6"/>
        <v>0</v>
      </c>
      <c r="J140" s="18">
        <v>14889</v>
      </c>
      <c r="K140" s="14">
        <f t="shared" si="7"/>
        <v>0</v>
      </c>
      <c r="L140" s="6" t="str">
        <f t="shared" si="8"/>
        <v>Silencioso</v>
      </c>
    </row>
    <row r="141" spans="1:12" ht="15.75" x14ac:dyDescent="0.25">
      <c r="A141" s="16">
        <v>96</v>
      </c>
      <c r="B141" s="23">
        <v>310880</v>
      </c>
      <c r="C141" s="56" t="s">
        <v>20</v>
      </c>
      <c r="D141" s="23" t="s">
        <v>129</v>
      </c>
      <c r="E141" s="13">
        <v>0</v>
      </c>
      <c r="F141" s="13">
        <v>0</v>
      </c>
      <c r="G141" s="13">
        <v>0</v>
      </c>
      <c r="H141" s="13">
        <v>0</v>
      </c>
      <c r="I141" s="21">
        <f t="shared" si="6"/>
        <v>0</v>
      </c>
      <c r="J141" s="18">
        <v>5003</v>
      </c>
      <c r="K141" s="14">
        <f t="shared" si="7"/>
        <v>0</v>
      </c>
      <c r="L141" s="6" t="str">
        <f t="shared" si="8"/>
        <v>Silencioso</v>
      </c>
    </row>
    <row r="142" spans="1:12" ht="15.75" x14ac:dyDescent="0.25">
      <c r="A142" s="16">
        <v>97</v>
      </c>
      <c r="B142" s="23">
        <v>310900</v>
      </c>
      <c r="C142" s="56" t="s">
        <v>98</v>
      </c>
      <c r="D142" s="23" t="s">
        <v>130</v>
      </c>
      <c r="E142" s="13">
        <v>0</v>
      </c>
      <c r="F142" s="13">
        <v>0</v>
      </c>
      <c r="G142" s="13">
        <v>0</v>
      </c>
      <c r="H142" s="13">
        <v>0</v>
      </c>
      <c r="I142" s="21">
        <f t="shared" si="6"/>
        <v>0</v>
      </c>
      <c r="J142" s="18">
        <v>38863</v>
      </c>
      <c r="K142" s="14">
        <f t="shared" si="7"/>
        <v>0</v>
      </c>
      <c r="L142" s="6" t="str">
        <f t="shared" si="8"/>
        <v>Silencioso</v>
      </c>
    </row>
    <row r="143" spans="1:12" ht="15.75" x14ac:dyDescent="0.25">
      <c r="A143" s="16">
        <v>98</v>
      </c>
      <c r="B143" s="23">
        <v>310910</v>
      </c>
      <c r="C143" s="56" t="s">
        <v>36</v>
      </c>
      <c r="D143" s="23" t="s">
        <v>131</v>
      </c>
      <c r="E143" s="13">
        <v>0</v>
      </c>
      <c r="F143" s="13">
        <v>0</v>
      </c>
      <c r="G143" s="13">
        <v>0</v>
      </c>
      <c r="H143" s="13">
        <v>0</v>
      </c>
      <c r="I143" s="21">
        <f t="shared" si="6"/>
        <v>0</v>
      </c>
      <c r="J143" s="18">
        <v>11233</v>
      </c>
      <c r="K143" s="14">
        <f t="shared" si="7"/>
        <v>0</v>
      </c>
      <c r="L143" s="6" t="str">
        <f t="shared" si="8"/>
        <v>Silencioso</v>
      </c>
    </row>
    <row r="144" spans="1:12" ht="15.75" x14ac:dyDescent="0.25">
      <c r="A144" s="16">
        <v>99</v>
      </c>
      <c r="B144" s="23">
        <v>310920</v>
      </c>
      <c r="C144" s="56" t="s">
        <v>11</v>
      </c>
      <c r="D144" s="23" t="s">
        <v>132</v>
      </c>
      <c r="E144" s="13">
        <v>0</v>
      </c>
      <c r="F144" s="13">
        <v>0</v>
      </c>
      <c r="G144" s="13">
        <v>0</v>
      </c>
      <c r="H144" s="13">
        <v>0</v>
      </c>
      <c r="I144" s="21">
        <f t="shared" si="6"/>
        <v>0</v>
      </c>
      <c r="J144" s="18">
        <v>10594</v>
      </c>
      <c r="K144" s="14">
        <f t="shared" si="7"/>
        <v>0</v>
      </c>
      <c r="L144" s="6" t="str">
        <f t="shared" si="8"/>
        <v>Silencioso</v>
      </c>
    </row>
    <row r="145" spans="1:12" ht="15.75" x14ac:dyDescent="0.25">
      <c r="A145" s="16">
        <v>100</v>
      </c>
      <c r="B145" s="23">
        <v>310925</v>
      </c>
      <c r="C145" s="56" t="s">
        <v>20</v>
      </c>
      <c r="D145" s="23" t="s">
        <v>133</v>
      </c>
      <c r="E145" s="13">
        <v>0</v>
      </c>
      <c r="F145" s="13">
        <v>0</v>
      </c>
      <c r="G145" s="13">
        <v>0</v>
      </c>
      <c r="H145" s="13">
        <v>0</v>
      </c>
      <c r="I145" s="21">
        <f t="shared" si="6"/>
        <v>0</v>
      </c>
      <c r="J145" s="18">
        <v>4146</v>
      </c>
      <c r="K145" s="14">
        <f t="shared" si="7"/>
        <v>0</v>
      </c>
      <c r="L145" s="6" t="str">
        <f t="shared" si="8"/>
        <v>Silencioso</v>
      </c>
    </row>
    <row r="146" spans="1:12" ht="15.75" x14ac:dyDescent="0.25">
      <c r="A146" s="16">
        <v>101</v>
      </c>
      <c r="B146" s="23">
        <v>310930</v>
      </c>
      <c r="C146" s="56" t="s">
        <v>80</v>
      </c>
      <c r="D146" s="23" t="s">
        <v>134</v>
      </c>
      <c r="E146" s="13">
        <v>0</v>
      </c>
      <c r="F146" s="13">
        <v>0</v>
      </c>
      <c r="G146" s="13">
        <v>0</v>
      </c>
      <c r="H146" s="13">
        <v>0</v>
      </c>
      <c r="I146" s="21">
        <f t="shared" si="6"/>
        <v>0</v>
      </c>
      <c r="J146" s="18">
        <v>24689</v>
      </c>
      <c r="K146" s="14">
        <f t="shared" si="7"/>
        <v>0</v>
      </c>
      <c r="L146" s="6" t="str">
        <f t="shared" si="8"/>
        <v>Silencioso</v>
      </c>
    </row>
    <row r="147" spans="1:12" ht="15.75" x14ac:dyDescent="0.25">
      <c r="A147" s="16">
        <v>102</v>
      </c>
      <c r="B147" s="23">
        <v>310940</v>
      </c>
      <c r="C147" s="56" t="s">
        <v>135</v>
      </c>
      <c r="D147" s="23" t="s">
        <v>136</v>
      </c>
      <c r="E147" s="13">
        <v>0</v>
      </c>
      <c r="F147" s="13">
        <v>0</v>
      </c>
      <c r="G147" s="13">
        <v>0</v>
      </c>
      <c r="H147" s="13">
        <v>0</v>
      </c>
      <c r="I147" s="21">
        <f t="shared" si="6"/>
        <v>0</v>
      </c>
      <c r="J147" s="18">
        <v>28335</v>
      </c>
      <c r="K147" s="14">
        <f t="shared" si="7"/>
        <v>0</v>
      </c>
      <c r="L147" s="6" t="str">
        <f t="shared" si="8"/>
        <v>Silencioso</v>
      </c>
    </row>
    <row r="148" spans="1:12" ht="15.75" x14ac:dyDescent="0.25">
      <c r="A148" s="16">
        <v>103</v>
      </c>
      <c r="B148" s="23">
        <v>310945</v>
      </c>
      <c r="C148" s="56" t="s">
        <v>80</v>
      </c>
      <c r="D148" s="23" t="s">
        <v>137</v>
      </c>
      <c r="E148" s="13">
        <v>0</v>
      </c>
      <c r="F148" s="13">
        <v>0</v>
      </c>
      <c r="G148" s="13">
        <v>0</v>
      </c>
      <c r="H148" s="13">
        <v>0</v>
      </c>
      <c r="I148" s="21">
        <f t="shared" si="6"/>
        <v>0</v>
      </c>
      <c r="J148" s="18">
        <v>6940</v>
      </c>
      <c r="K148" s="14">
        <f t="shared" si="7"/>
        <v>0</v>
      </c>
      <c r="L148" s="6" t="str">
        <f t="shared" si="8"/>
        <v>Silencioso</v>
      </c>
    </row>
    <row r="149" spans="1:12" ht="15.75" x14ac:dyDescent="0.25">
      <c r="A149" s="16">
        <v>104</v>
      </c>
      <c r="B149" s="23">
        <v>310950</v>
      </c>
      <c r="C149" s="56" t="s">
        <v>40</v>
      </c>
      <c r="D149" s="23" t="s">
        <v>138</v>
      </c>
      <c r="E149" s="13">
        <v>0</v>
      </c>
      <c r="F149" s="13">
        <v>0</v>
      </c>
      <c r="G149" s="13">
        <v>0</v>
      </c>
      <c r="H149" s="13">
        <v>0</v>
      </c>
      <c r="I149" s="21">
        <f t="shared" si="6"/>
        <v>0</v>
      </c>
      <c r="J149" s="18">
        <v>14330</v>
      </c>
      <c r="K149" s="14">
        <f t="shared" si="7"/>
        <v>0</v>
      </c>
      <c r="L149" s="6" t="str">
        <f t="shared" si="8"/>
        <v>Silencioso</v>
      </c>
    </row>
    <row r="150" spans="1:12" ht="15.75" x14ac:dyDescent="0.25">
      <c r="A150" s="16">
        <v>105</v>
      </c>
      <c r="B150" s="23">
        <v>310960</v>
      </c>
      <c r="C150" s="56" t="s">
        <v>11</v>
      </c>
      <c r="D150" s="23" t="s">
        <v>139</v>
      </c>
      <c r="E150" s="13">
        <v>0</v>
      </c>
      <c r="F150" s="13">
        <v>0</v>
      </c>
      <c r="G150" s="13">
        <v>0</v>
      </c>
      <c r="H150" s="13">
        <v>0</v>
      </c>
      <c r="I150" s="21">
        <f t="shared" si="6"/>
        <v>0</v>
      </c>
      <c r="J150" s="18">
        <v>3710</v>
      </c>
      <c r="K150" s="14">
        <f t="shared" si="7"/>
        <v>0</v>
      </c>
      <c r="L150" s="6" t="str">
        <f t="shared" si="8"/>
        <v>Silencioso</v>
      </c>
    </row>
    <row r="151" spans="1:12" ht="15.75" x14ac:dyDescent="0.25">
      <c r="A151" s="16">
        <v>106</v>
      </c>
      <c r="B151" s="23">
        <v>310970</v>
      </c>
      <c r="C151" s="56" t="s">
        <v>36</v>
      </c>
      <c r="D151" s="23" t="s">
        <v>140</v>
      </c>
      <c r="E151" s="13">
        <v>0</v>
      </c>
      <c r="F151" s="13">
        <v>0</v>
      </c>
      <c r="G151" s="13">
        <v>0</v>
      </c>
      <c r="H151" s="13">
        <v>0</v>
      </c>
      <c r="I151" s="21">
        <f t="shared" si="6"/>
        <v>0</v>
      </c>
      <c r="J151" s="18">
        <v>11646</v>
      </c>
      <c r="K151" s="14">
        <f t="shared" si="7"/>
        <v>0</v>
      </c>
      <c r="L151" s="6" t="str">
        <f t="shared" si="8"/>
        <v>Silencioso</v>
      </c>
    </row>
    <row r="152" spans="1:12" ht="15.75" x14ac:dyDescent="0.25">
      <c r="A152" s="16">
        <v>107</v>
      </c>
      <c r="B152" s="23">
        <v>310270</v>
      </c>
      <c r="C152" s="56" t="s">
        <v>30</v>
      </c>
      <c r="D152" s="23" t="s">
        <v>141</v>
      </c>
      <c r="E152" s="13">
        <v>0</v>
      </c>
      <c r="F152" s="13">
        <v>0</v>
      </c>
      <c r="G152" s="13">
        <v>0</v>
      </c>
      <c r="H152" s="13">
        <v>0</v>
      </c>
      <c r="I152" s="21">
        <f t="shared" si="6"/>
        <v>0</v>
      </c>
      <c r="J152" s="18">
        <v>9479</v>
      </c>
      <c r="K152" s="14">
        <f t="shared" si="7"/>
        <v>0</v>
      </c>
      <c r="L152" s="6" t="str">
        <f t="shared" si="8"/>
        <v>Silencioso</v>
      </c>
    </row>
    <row r="153" spans="1:12" ht="15.75" x14ac:dyDescent="0.25">
      <c r="A153" s="16">
        <v>108</v>
      </c>
      <c r="B153" s="23">
        <v>310980</v>
      </c>
      <c r="C153" s="56" t="s">
        <v>142</v>
      </c>
      <c r="D153" s="23" t="s">
        <v>143</v>
      </c>
      <c r="E153" s="13">
        <v>0</v>
      </c>
      <c r="F153" s="13">
        <v>0</v>
      </c>
      <c r="G153" s="13">
        <v>0</v>
      </c>
      <c r="H153" s="13">
        <v>0</v>
      </c>
      <c r="I153" s="21">
        <f t="shared" si="6"/>
        <v>0</v>
      </c>
      <c r="J153" s="18">
        <v>2691</v>
      </c>
      <c r="K153" s="14">
        <f t="shared" si="7"/>
        <v>0</v>
      </c>
      <c r="L153" s="6" t="str">
        <f t="shared" si="8"/>
        <v>Silencioso</v>
      </c>
    </row>
    <row r="154" spans="1:12" ht="15.75" x14ac:dyDescent="0.25">
      <c r="A154" s="16">
        <v>110</v>
      </c>
      <c r="B154" s="23">
        <v>311000</v>
      </c>
      <c r="C154" s="56" t="s">
        <v>98</v>
      </c>
      <c r="D154" s="23" t="s">
        <v>145</v>
      </c>
      <c r="E154" s="13">
        <v>0</v>
      </c>
      <c r="F154" s="13">
        <v>0</v>
      </c>
      <c r="G154" s="13">
        <v>0</v>
      </c>
      <c r="H154" s="13">
        <v>0</v>
      </c>
      <c r="I154" s="21">
        <f t="shared" si="6"/>
        <v>0</v>
      </c>
      <c r="J154" s="18">
        <v>44377</v>
      </c>
      <c r="K154" s="14">
        <f t="shared" si="7"/>
        <v>0</v>
      </c>
      <c r="L154" s="6" t="str">
        <f t="shared" si="8"/>
        <v>Silencioso</v>
      </c>
    </row>
    <row r="155" spans="1:12" ht="15.75" x14ac:dyDescent="0.25">
      <c r="A155" s="16">
        <v>111</v>
      </c>
      <c r="B155" s="23">
        <v>311010</v>
      </c>
      <c r="C155" s="56" t="s">
        <v>14</v>
      </c>
      <c r="D155" s="23" t="s">
        <v>146</v>
      </c>
      <c r="E155" s="13">
        <v>0</v>
      </c>
      <c r="F155" s="13">
        <v>0</v>
      </c>
      <c r="G155" s="13">
        <v>0</v>
      </c>
      <c r="H155" s="13">
        <v>0</v>
      </c>
      <c r="I155" s="21">
        <f t="shared" si="6"/>
        <v>0</v>
      </c>
      <c r="J155" s="18">
        <v>5440</v>
      </c>
      <c r="K155" s="14">
        <f t="shared" si="7"/>
        <v>0</v>
      </c>
      <c r="L155" s="6" t="str">
        <f t="shared" si="8"/>
        <v>Silencioso</v>
      </c>
    </row>
    <row r="156" spans="1:12" ht="15.75" x14ac:dyDescent="0.25">
      <c r="A156" s="16">
        <v>112</v>
      </c>
      <c r="B156" s="23">
        <v>311020</v>
      </c>
      <c r="C156" s="56" t="s">
        <v>17</v>
      </c>
      <c r="D156" s="23" t="s">
        <v>147</v>
      </c>
      <c r="E156" s="13">
        <v>0</v>
      </c>
      <c r="F156" s="13">
        <v>0</v>
      </c>
      <c r="G156" s="13">
        <v>0</v>
      </c>
      <c r="H156" s="13">
        <v>0</v>
      </c>
      <c r="I156" s="21">
        <f t="shared" si="6"/>
        <v>0</v>
      </c>
      <c r="J156" s="18">
        <v>4108</v>
      </c>
      <c r="K156" s="14">
        <f t="shared" si="7"/>
        <v>0</v>
      </c>
      <c r="L156" s="6" t="str">
        <f t="shared" si="8"/>
        <v>Silencioso</v>
      </c>
    </row>
    <row r="157" spans="1:12" ht="15.75" x14ac:dyDescent="0.25">
      <c r="A157" s="16">
        <v>113</v>
      </c>
      <c r="B157" s="23">
        <v>311030</v>
      </c>
      <c r="C157" s="56" t="s">
        <v>36</v>
      </c>
      <c r="D157" s="23" t="s">
        <v>148</v>
      </c>
      <c r="E157" s="13">
        <v>0</v>
      </c>
      <c r="F157" s="13">
        <v>0</v>
      </c>
      <c r="G157" s="13">
        <v>0</v>
      </c>
      <c r="H157" s="13">
        <v>0</v>
      </c>
      <c r="I157" s="21">
        <f t="shared" si="6"/>
        <v>0</v>
      </c>
      <c r="J157" s="18">
        <v>14529</v>
      </c>
      <c r="K157" s="14">
        <f t="shared" si="7"/>
        <v>0</v>
      </c>
      <c r="L157" s="6" t="str">
        <f t="shared" si="8"/>
        <v>Silencioso</v>
      </c>
    </row>
    <row r="158" spans="1:12" ht="15.75" x14ac:dyDescent="0.25">
      <c r="A158" s="16">
        <v>114</v>
      </c>
      <c r="B158" s="23">
        <v>311040</v>
      </c>
      <c r="C158" s="56" t="s">
        <v>26</v>
      </c>
      <c r="D158" s="23" t="s">
        <v>149</v>
      </c>
      <c r="E158" s="13">
        <v>0</v>
      </c>
      <c r="F158" s="13">
        <v>0</v>
      </c>
      <c r="G158" s="13">
        <v>0</v>
      </c>
      <c r="H158" s="13">
        <v>0</v>
      </c>
      <c r="I158" s="21">
        <f t="shared" si="6"/>
        <v>0</v>
      </c>
      <c r="J158" s="18">
        <v>3064</v>
      </c>
      <c r="K158" s="14">
        <f t="shared" si="7"/>
        <v>0</v>
      </c>
      <c r="L158" s="6" t="str">
        <f t="shared" si="8"/>
        <v>Silencioso</v>
      </c>
    </row>
    <row r="159" spans="1:12" ht="15.75" x14ac:dyDescent="0.25">
      <c r="A159" s="16">
        <v>115</v>
      </c>
      <c r="B159" s="23">
        <v>311050</v>
      </c>
      <c r="C159" s="56" t="s">
        <v>36</v>
      </c>
      <c r="D159" s="23" t="s">
        <v>150</v>
      </c>
      <c r="E159" s="13">
        <v>0</v>
      </c>
      <c r="F159" s="13">
        <v>0</v>
      </c>
      <c r="G159" s="13">
        <v>0</v>
      </c>
      <c r="H159" s="13">
        <v>0</v>
      </c>
      <c r="I159" s="21">
        <f t="shared" si="6"/>
        <v>0</v>
      </c>
      <c r="J159" s="18">
        <v>22057</v>
      </c>
      <c r="K159" s="14">
        <f t="shared" si="7"/>
        <v>0</v>
      </c>
      <c r="L159" s="6" t="str">
        <f t="shared" si="8"/>
        <v>Silencioso</v>
      </c>
    </row>
    <row r="160" spans="1:12" ht="15.75" x14ac:dyDescent="0.25">
      <c r="A160" s="16">
        <v>116</v>
      </c>
      <c r="B160" s="23">
        <v>311060</v>
      </c>
      <c r="C160" s="56" t="s">
        <v>36</v>
      </c>
      <c r="D160" s="23" t="s">
        <v>151</v>
      </c>
      <c r="E160" s="13">
        <v>0</v>
      </c>
      <c r="F160" s="13">
        <v>0</v>
      </c>
      <c r="G160" s="13">
        <v>0</v>
      </c>
      <c r="H160" s="13">
        <v>0</v>
      </c>
      <c r="I160" s="21">
        <f t="shared" si="6"/>
        <v>0</v>
      </c>
      <c r="J160" s="18">
        <v>29165</v>
      </c>
      <c r="K160" s="14">
        <f t="shared" si="7"/>
        <v>0</v>
      </c>
      <c r="L160" s="6" t="str">
        <f t="shared" si="8"/>
        <v>Silencioso</v>
      </c>
    </row>
    <row r="161" spans="1:12" ht="15.75" x14ac:dyDescent="0.25">
      <c r="A161" s="16">
        <v>117</v>
      </c>
      <c r="B161" s="23">
        <v>311070</v>
      </c>
      <c r="C161" s="56" t="s">
        <v>33</v>
      </c>
      <c r="D161" s="23" t="s">
        <v>152</v>
      </c>
      <c r="E161" s="13">
        <v>0</v>
      </c>
      <c r="F161" s="13">
        <v>0</v>
      </c>
      <c r="G161" s="13">
        <v>0</v>
      </c>
      <c r="H161" s="13">
        <v>0</v>
      </c>
      <c r="I161" s="21">
        <f t="shared" si="6"/>
        <v>0</v>
      </c>
      <c r="J161" s="18">
        <v>13053</v>
      </c>
      <c r="K161" s="14">
        <f t="shared" si="7"/>
        <v>0</v>
      </c>
      <c r="L161" s="6" t="str">
        <f t="shared" si="8"/>
        <v>Silencioso</v>
      </c>
    </row>
    <row r="162" spans="1:12" ht="15.75" x14ac:dyDescent="0.25">
      <c r="A162" s="16">
        <v>118</v>
      </c>
      <c r="B162" s="23">
        <v>311080</v>
      </c>
      <c r="C162" s="56" t="s">
        <v>28</v>
      </c>
      <c r="D162" s="23" t="s">
        <v>153</v>
      </c>
      <c r="E162" s="13">
        <v>0</v>
      </c>
      <c r="F162" s="13">
        <v>0</v>
      </c>
      <c r="G162" s="13">
        <v>0</v>
      </c>
      <c r="H162" s="13">
        <v>0</v>
      </c>
      <c r="I162" s="21">
        <f t="shared" si="6"/>
        <v>0</v>
      </c>
      <c r="J162" s="18">
        <v>3757</v>
      </c>
      <c r="K162" s="14">
        <f t="shared" si="7"/>
        <v>0</v>
      </c>
      <c r="L162" s="6" t="str">
        <f t="shared" si="8"/>
        <v>Silencioso</v>
      </c>
    </row>
    <row r="163" spans="1:12" ht="15.75" x14ac:dyDescent="0.25">
      <c r="A163" s="16">
        <v>119</v>
      </c>
      <c r="B163" s="23">
        <v>311090</v>
      </c>
      <c r="C163" s="56" t="s">
        <v>33</v>
      </c>
      <c r="D163" s="23" t="s">
        <v>154</v>
      </c>
      <c r="E163" s="13">
        <v>0</v>
      </c>
      <c r="F163" s="13">
        <v>0</v>
      </c>
      <c r="G163" s="13">
        <v>0</v>
      </c>
      <c r="H163" s="13">
        <v>0</v>
      </c>
      <c r="I163" s="21">
        <f t="shared" si="6"/>
        <v>0</v>
      </c>
      <c r="J163" s="18">
        <v>16627</v>
      </c>
      <c r="K163" s="14">
        <f t="shared" si="7"/>
        <v>0</v>
      </c>
      <c r="L163" s="6" t="str">
        <f t="shared" si="8"/>
        <v>Silencioso</v>
      </c>
    </row>
    <row r="164" spans="1:12" ht="15.75" x14ac:dyDescent="0.25">
      <c r="A164" s="16">
        <v>120</v>
      </c>
      <c r="B164" s="23">
        <v>311100</v>
      </c>
      <c r="C164" s="56" t="s">
        <v>40</v>
      </c>
      <c r="D164" s="23" t="s">
        <v>155</v>
      </c>
      <c r="E164" s="13">
        <v>0</v>
      </c>
      <c r="F164" s="13">
        <v>0</v>
      </c>
      <c r="G164" s="13">
        <v>0</v>
      </c>
      <c r="H164" s="13">
        <v>0</v>
      </c>
      <c r="I164" s="21">
        <f t="shared" si="6"/>
        <v>0</v>
      </c>
      <c r="J164" s="18">
        <v>21440</v>
      </c>
      <c r="K164" s="14">
        <f t="shared" si="7"/>
        <v>0</v>
      </c>
      <c r="L164" s="6" t="str">
        <f t="shared" si="8"/>
        <v>Silencioso</v>
      </c>
    </row>
    <row r="165" spans="1:12" ht="15.75" x14ac:dyDescent="0.25">
      <c r="A165" s="16">
        <v>121</v>
      </c>
      <c r="B165" s="23">
        <v>311110</v>
      </c>
      <c r="C165" s="56" t="s">
        <v>142</v>
      </c>
      <c r="D165" s="23" t="s">
        <v>156</v>
      </c>
      <c r="E165" s="13">
        <v>0</v>
      </c>
      <c r="F165" s="13">
        <v>0</v>
      </c>
      <c r="G165" s="13">
        <v>0</v>
      </c>
      <c r="H165" s="13">
        <v>0</v>
      </c>
      <c r="I165" s="21">
        <f t="shared" si="6"/>
        <v>0</v>
      </c>
      <c r="J165" s="18">
        <v>20079</v>
      </c>
      <c r="K165" s="14">
        <f t="shared" si="7"/>
        <v>0</v>
      </c>
      <c r="L165" s="6" t="str">
        <f t="shared" si="8"/>
        <v>Silencioso</v>
      </c>
    </row>
    <row r="166" spans="1:12" ht="15.75" x14ac:dyDescent="0.25">
      <c r="A166" s="16">
        <v>122</v>
      </c>
      <c r="B166" s="23">
        <v>311115</v>
      </c>
      <c r="C166" s="56" t="s">
        <v>121</v>
      </c>
      <c r="D166" s="23" t="s">
        <v>157</v>
      </c>
      <c r="E166" s="13">
        <v>0</v>
      </c>
      <c r="F166" s="13">
        <v>0</v>
      </c>
      <c r="G166" s="13">
        <v>0</v>
      </c>
      <c r="H166" s="13">
        <v>0</v>
      </c>
      <c r="I166" s="21">
        <f t="shared" si="6"/>
        <v>0</v>
      </c>
      <c r="J166" s="18">
        <v>3863</v>
      </c>
      <c r="K166" s="14">
        <f t="shared" si="7"/>
        <v>0</v>
      </c>
      <c r="L166" s="6" t="str">
        <f t="shared" si="8"/>
        <v>Silencioso</v>
      </c>
    </row>
    <row r="167" spans="1:12" ht="15.75" x14ac:dyDescent="0.25">
      <c r="A167" s="16">
        <v>123</v>
      </c>
      <c r="B167" s="23">
        <v>311120</v>
      </c>
      <c r="C167" s="56" t="s">
        <v>26</v>
      </c>
      <c r="D167" s="23" t="s">
        <v>158</v>
      </c>
      <c r="E167" s="13">
        <v>0</v>
      </c>
      <c r="F167" s="13">
        <v>0</v>
      </c>
      <c r="G167" s="13">
        <v>0</v>
      </c>
      <c r="H167" s="13">
        <v>0</v>
      </c>
      <c r="I167" s="21">
        <f t="shared" si="6"/>
        <v>0</v>
      </c>
      <c r="J167" s="18">
        <v>54458</v>
      </c>
      <c r="K167" s="14">
        <f t="shared" si="7"/>
        <v>0</v>
      </c>
      <c r="L167" s="6" t="str">
        <f t="shared" si="8"/>
        <v>Silencioso</v>
      </c>
    </row>
    <row r="168" spans="1:12" ht="15.75" x14ac:dyDescent="0.25">
      <c r="A168" s="16">
        <v>124</v>
      </c>
      <c r="B168" s="23">
        <v>311130</v>
      </c>
      <c r="C168" s="56" t="s">
        <v>40</v>
      </c>
      <c r="D168" s="23" t="s">
        <v>159</v>
      </c>
      <c r="E168" s="13">
        <v>0</v>
      </c>
      <c r="F168" s="13">
        <v>0</v>
      </c>
      <c r="G168" s="13">
        <v>0</v>
      </c>
      <c r="H168" s="13">
        <v>0</v>
      </c>
      <c r="I168" s="21">
        <f t="shared" si="6"/>
        <v>0</v>
      </c>
      <c r="J168" s="18">
        <v>11878</v>
      </c>
      <c r="K168" s="14">
        <f t="shared" si="7"/>
        <v>0</v>
      </c>
      <c r="L168" s="6" t="str">
        <f t="shared" si="8"/>
        <v>Silencioso</v>
      </c>
    </row>
    <row r="169" spans="1:12" ht="15.75" x14ac:dyDescent="0.25">
      <c r="A169" s="16">
        <v>125</v>
      </c>
      <c r="B169" s="23">
        <v>311140</v>
      </c>
      <c r="C169" s="56" t="s">
        <v>24</v>
      </c>
      <c r="D169" s="23" t="s">
        <v>160</v>
      </c>
      <c r="E169" s="13">
        <v>0</v>
      </c>
      <c r="F169" s="13">
        <v>0</v>
      </c>
      <c r="G169" s="13">
        <v>0</v>
      </c>
      <c r="H169" s="13">
        <v>0</v>
      </c>
      <c r="I169" s="21">
        <f t="shared" si="6"/>
        <v>0</v>
      </c>
      <c r="J169" s="18">
        <v>7886</v>
      </c>
      <c r="K169" s="14">
        <f t="shared" si="7"/>
        <v>0</v>
      </c>
      <c r="L169" s="6" t="str">
        <f t="shared" si="8"/>
        <v>Silencioso</v>
      </c>
    </row>
    <row r="170" spans="1:12" ht="15.75" x14ac:dyDescent="0.25">
      <c r="A170" s="16">
        <v>126</v>
      </c>
      <c r="B170" s="23">
        <v>311150</v>
      </c>
      <c r="C170" s="56" t="s">
        <v>24</v>
      </c>
      <c r="D170" s="23" t="s">
        <v>161</v>
      </c>
      <c r="E170" s="13">
        <v>0</v>
      </c>
      <c r="F170" s="13">
        <v>0</v>
      </c>
      <c r="G170" s="13">
        <v>0</v>
      </c>
      <c r="H170" s="13">
        <v>0</v>
      </c>
      <c r="I170" s="21">
        <f t="shared" si="6"/>
        <v>0</v>
      </c>
      <c r="J170" s="18">
        <v>15387</v>
      </c>
      <c r="K170" s="14">
        <f t="shared" si="7"/>
        <v>0</v>
      </c>
      <c r="L170" s="6" t="str">
        <f t="shared" si="8"/>
        <v>Silencioso</v>
      </c>
    </row>
    <row r="171" spans="1:12" ht="15.75" x14ac:dyDescent="0.25">
      <c r="A171" s="16">
        <v>127</v>
      </c>
      <c r="B171" s="23">
        <v>311160</v>
      </c>
      <c r="C171" s="56" t="s">
        <v>40</v>
      </c>
      <c r="D171" s="23" t="s">
        <v>162</v>
      </c>
      <c r="E171" s="13">
        <v>0</v>
      </c>
      <c r="F171" s="13">
        <v>0</v>
      </c>
      <c r="G171" s="13">
        <v>0</v>
      </c>
      <c r="H171" s="13">
        <v>0</v>
      </c>
      <c r="I171" s="21">
        <f t="shared" si="6"/>
        <v>0</v>
      </c>
      <c r="J171" s="18">
        <v>29057</v>
      </c>
      <c r="K171" s="14">
        <f t="shared" si="7"/>
        <v>0</v>
      </c>
      <c r="L171" s="6" t="str">
        <f t="shared" si="8"/>
        <v>Silencioso</v>
      </c>
    </row>
    <row r="172" spans="1:12" ht="15.75" x14ac:dyDescent="0.25">
      <c r="A172" s="16">
        <v>128</v>
      </c>
      <c r="B172" s="23">
        <v>311190</v>
      </c>
      <c r="C172" s="56" t="s">
        <v>26</v>
      </c>
      <c r="D172" s="23" t="s">
        <v>163</v>
      </c>
      <c r="E172" s="13">
        <v>0</v>
      </c>
      <c r="F172" s="13">
        <v>0</v>
      </c>
      <c r="G172" s="13">
        <v>0</v>
      </c>
      <c r="H172" s="13">
        <v>0</v>
      </c>
      <c r="I172" s="21">
        <f t="shared" si="6"/>
        <v>0</v>
      </c>
      <c r="J172" s="18">
        <v>5735</v>
      </c>
      <c r="K172" s="14">
        <f t="shared" si="7"/>
        <v>0</v>
      </c>
      <c r="L172" s="6" t="str">
        <f t="shared" si="8"/>
        <v>Silencioso</v>
      </c>
    </row>
    <row r="173" spans="1:12" ht="15.75" x14ac:dyDescent="0.25">
      <c r="A173" s="16">
        <v>129</v>
      </c>
      <c r="B173" s="23">
        <v>311170</v>
      </c>
      <c r="C173" s="56" t="s">
        <v>17</v>
      </c>
      <c r="D173" s="23" t="s">
        <v>164</v>
      </c>
      <c r="E173" s="13">
        <v>0</v>
      </c>
      <c r="F173" s="13">
        <v>0</v>
      </c>
      <c r="G173" s="13">
        <v>0</v>
      </c>
      <c r="H173" s="13">
        <v>0</v>
      </c>
      <c r="I173" s="21">
        <f t="shared" si="6"/>
        <v>0</v>
      </c>
      <c r="J173" s="18">
        <v>4699</v>
      </c>
      <c r="K173" s="14">
        <f t="shared" si="7"/>
        <v>0</v>
      </c>
      <c r="L173" s="6" t="str">
        <f t="shared" si="8"/>
        <v>Silencioso</v>
      </c>
    </row>
    <row r="174" spans="1:12" ht="15.75" x14ac:dyDescent="0.25">
      <c r="A174" s="16">
        <v>130</v>
      </c>
      <c r="B174" s="23">
        <v>311180</v>
      </c>
      <c r="C174" s="56" t="s">
        <v>142</v>
      </c>
      <c r="D174" s="23" t="s">
        <v>165</v>
      </c>
      <c r="E174" s="13">
        <v>0</v>
      </c>
      <c r="F174" s="13">
        <v>0</v>
      </c>
      <c r="G174" s="13">
        <v>0</v>
      </c>
      <c r="H174" s="13">
        <v>0</v>
      </c>
      <c r="I174" s="21">
        <f t="shared" si="6"/>
        <v>0</v>
      </c>
      <c r="J174" s="18">
        <v>12117</v>
      </c>
      <c r="K174" s="14">
        <f t="shared" si="7"/>
        <v>0</v>
      </c>
      <c r="L174" s="6" t="str">
        <f t="shared" si="8"/>
        <v>Silencioso</v>
      </c>
    </row>
    <row r="175" spans="1:12" ht="15.75" x14ac:dyDescent="0.25">
      <c r="A175" s="16">
        <v>131</v>
      </c>
      <c r="B175" s="23">
        <v>311200</v>
      </c>
      <c r="C175" s="56" t="s">
        <v>26</v>
      </c>
      <c r="D175" s="23" t="s">
        <v>166</v>
      </c>
      <c r="E175" s="13">
        <v>0</v>
      </c>
      <c r="F175" s="13">
        <v>0</v>
      </c>
      <c r="G175" s="13">
        <v>0</v>
      </c>
      <c r="H175" s="13">
        <v>0</v>
      </c>
      <c r="I175" s="21">
        <f t="shared" si="6"/>
        <v>0</v>
      </c>
      <c r="J175" s="18">
        <v>15147</v>
      </c>
      <c r="K175" s="14">
        <f t="shared" si="7"/>
        <v>0</v>
      </c>
      <c r="L175" s="6" t="str">
        <f t="shared" si="8"/>
        <v>Silencioso</v>
      </c>
    </row>
    <row r="176" spans="1:12" ht="15.75" x14ac:dyDescent="0.25">
      <c r="A176" s="16">
        <v>132</v>
      </c>
      <c r="B176" s="23">
        <v>311205</v>
      </c>
      <c r="C176" s="56" t="s">
        <v>22</v>
      </c>
      <c r="D176" s="23" t="s">
        <v>167</v>
      </c>
      <c r="E176" s="13">
        <v>0</v>
      </c>
      <c r="F176" s="13">
        <v>0</v>
      </c>
      <c r="G176" s="13">
        <v>0</v>
      </c>
      <c r="H176" s="13">
        <v>0</v>
      </c>
      <c r="I176" s="21">
        <f t="shared" si="6"/>
        <v>0</v>
      </c>
      <c r="J176" s="18">
        <v>4517</v>
      </c>
      <c r="K176" s="14">
        <f t="shared" si="7"/>
        <v>0</v>
      </c>
      <c r="L176" s="6" t="str">
        <f t="shared" si="8"/>
        <v>Silencioso</v>
      </c>
    </row>
    <row r="177" spans="1:12" ht="15.75" x14ac:dyDescent="0.25">
      <c r="A177" s="16">
        <v>133</v>
      </c>
      <c r="B177" s="23">
        <v>311210</v>
      </c>
      <c r="C177" s="56" t="s">
        <v>14</v>
      </c>
      <c r="D177" s="23" t="s">
        <v>168</v>
      </c>
      <c r="E177" s="13">
        <v>0</v>
      </c>
      <c r="F177" s="13">
        <v>0</v>
      </c>
      <c r="G177" s="13">
        <v>0</v>
      </c>
      <c r="H177" s="13">
        <v>0</v>
      </c>
      <c r="I177" s="21">
        <f t="shared" si="6"/>
        <v>0</v>
      </c>
      <c r="J177" s="18">
        <v>5489</v>
      </c>
      <c r="K177" s="14">
        <f t="shared" si="7"/>
        <v>0</v>
      </c>
      <c r="L177" s="6" t="str">
        <f t="shared" si="8"/>
        <v>Silencioso</v>
      </c>
    </row>
    <row r="178" spans="1:12" ht="15.75" x14ac:dyDescent="0.25">
      <c r="A178" s="16">
        <v>134</v>
      </c>
      <c r="B178" s="23">
        <v>311220</v>
      </c>
      <c r="C178" s="56" t="s">
        <v>41</v>
      </c>
      <c r="D178" s="23" t="s">
        <v>169</v>
      </c>
      <c r="E178" s="13">
        <v>0</v>
      </c>
      <c r="F178" s="13">
        <v>0</v>
      </c>
      <c r="G178" s="13">
        <v>0</v>
      </c>
      <c r="H178" s="13">
        <v>0</v>
      </c>
      <c r="I178" s="21">
        <f t="shared" si="6"/>
        <v>0</v>
      </c>
      <c r="J178" s="18">
        <v>4805</v>
      </c>
      <c r="K178" s="14">
        <f t="shared" si="7"/>
        <v>0</v>
      </c>
      <c r="L178" s="6" t="str">
        <f t="shared" si="8"/>
        <v>Silencioso</v>
      </c>
    </row>
    <row r="179" spans="1:12" ht="15.75" x14ac:dyDescent="0.25">
      <c r="A179" s="16">
        <v>136</v>
      </c>
      <c r="B179" s="23">
        <v>311240</v>
      </c>
      <c r="C179" s="56" t="s">
        <v>45</v>
      </c>
      <c r="D179" s="23" t="s">
        <v>171</v>
      </c>
      <c r="E179" s="13">
        <v>0</v>
      </c>
      <c r="F179" s="13">
        <v>0</v>
      </c>
      <c r="G179" s="13">
        <v>0</v>
      </c>
      <c r="H179" s="13">
        <v>0</v>
      </c>
      <c r="I179" s="21">
        <f t="shared" si="6"/>
        <v>0</v>
      </c>
      <c r="J179" s="18">
        <v>7152</v>
      </c>
      <c r="K179" s="14">
        <f t="shared" si="7"/>
        <v>0</v>
      </c>
      <c r="L179" s="6" t="str">
        <f t="shared" si="8"/>
        <v>Silencioso</v>
      </c>
    </row>
    <row r="180" spans="1:12" ht="15.75" x14ac:dyDescent="0.25">
      <c r="A180" s="16">
        <v>137</v>
      </c>
      <c r="B180" s="23">
        <v>311250</v>
      </c>
      <c r="C180" s="56" t="s">
        <v>11</v>
      </c>
      <c r="D180" s="23" t="s">
        <v>172</v>
      </c>
      <c r="E180" s="13">
        <v>0</v>
      </c>
      <c r="F180" s="13">
        <v>0</v>
      </c>
      <c r="G180" s="13">
        <v>0</v>
      </c>
      <c r="H180" s="13">
        <v>0</v>
      </c>
      <c r="I180" s="21">
        <f t="shared" si="6"/>
        <v>0</v>
      </c>
      <c r="J180" s="18">
        <v>9678</v>
      </c>
      <c r="K180" s="14">
        <f t="shared" si="7"/>
        <v>0</v>
      </c>
      <c r="L180" s="6" t="str">
        <f t="shared" si="8"/>
        <v>Silencioso</v>
      </c>
    </row>
    <row r="181" spans="1:12" ht="15.75" x14ac:dyDescent="0.25">
      <c r="A181" s="16">
        <v>138</v>
      </c>
      <c r="B181" s="23">
        <v>311260</v>
      </c>
      <c r="C181" s="56" t="s">
        <v>142</v>
      </c>
      <c r="D181" s="23" t="s">
        <v>173</v>
      </c>
      <c r="E181" s="13">
        <v>0</v>
      </c>
      <c r="F181" s="13">
        <v>0</v>
      </c>
      <c r="G181" s="13">
        <v>0</v>
      </c>
      <c r="H181" s="13">
        <v>0</v>
      </c>
      <c r="I181" s="21">
        <f t="shared" si="6"/>
        <v>0</v>
      </c>
      <c r="J181" s="18">
        <v>16250</v>
      </c>
      <c r="K181" s="14">
        <f t="shared" si="7"/>
        <v>0</v>
      </c>
      <c r="L181" s="6" t="str">
        <f t="shared" si="8"/>
        <v>Silencioso</v>
      </c>
    </row>
    <row r="182" spans="1:12" ht="15.75" x14ac:dyDescent="0.25">
      <c r="A182" s="16">
        <v>139</v>
      </c>
      <c r="B182" s="23">
        <v>311265</v>
      </c>
      <c r="C182" s="56" t="s">
        <v>22</v>
      </c>
      <c r="D182" s="23" t="s">
        <v>174</v>
      </c>
      <c r="E182" s="13">
        <v>0</v>
      </c>
      <c r="F182" s="13">
        <v>0</v>
      </c>
      <c r="G182" s="13">
        <v>0</v>
      </c>
      <c r="H182" s="13">
        <v>0</v>
      </c>
      <c r="I182" s="21">
        <f t="shared" si="6"/>
        <v>0</v>
      </c>
      <c r="J182" s="18">
        <v>5405</v>
      </c>
      <c r="K182" s="14">
        <f t="shared" si="7"/>
        <v>0</v>
      </c>
      <c r="L182" s="6" t="str">
        <f t="shared" si="8"/>
        <v>Silencioso</v>
      </c>
    </row>
    <row r="183" spans="1:12" ht="15.75" x14ac:dyDescent="0.25">
      <c r="A183" s="16">
        <v>140</v>
      </c>
      <c r="B183" s="23">
        <v>311270</v>
      </c>
      <c r="C183" s="56" t="s">
        <v>102</v>
      </c>
      <c r="D183" s="23" t="s">
        <v>175</v>
      </c>
      <c r="E183" s="13">
        <v>0</v>
      </c>
      <c r="F183" s="13">
        <v>0</v>
      </c>
      <c r="G183" s="13">
        <v>0</v>
      </c>
      <c r="H183" s="13">
        <v>0</v>
      </c>
      <c r="I183" s="21">
        <f t="shared" si="6"/>
        <v>0</v>
      </c>
      <c r="J183" s="18">
        <v>15237</v>
      </c>
      <c r="K183" s="14">
        <f t="shared" si="7"/>
        <v>0</v>
      </c>
      <c r="L183" s="6" t="str">
        <f t="shared" si="8"/>
        <v>Silencioso</v>
      </c>
    </row>
    <row r="184" spans="1:12" ht="15.75" x14ac:dyDescent="0.25">
      <c r="A184" s="16">
        <v>141</v>
      </c>
      <c r="B184" s="23">
        <v>311280</v>
      </c>
      <c r="C184" s="56" t="s">
        <v>45</v>
      </c>
      <c r="D184" s="23" t="s">
        <v>176</v>
      </c>
      <c r="E184" s="13">
        <v>0</v>
      </c>
      <c r="F184" s="13">
        <v>0</v>
      </c>
      <c r="G184" s="13">
        <v>0</v>
      </c>
      <c r="H184" s="13">
        <v>0</v>
      </c>
      <c r="I184" s="21">
        <f t="shared" si="6"/>
        <v>0</v>
      </c>
      <c r="J184" s="18">
        <v>8682</v>
      </c>
      <c r="K184" s="14">
        <f t="shared" si="7"/>
        <v>0</v>
      </c>
      <c r="L184" s="6" t="str">
        <f t="shared" si="8"/>
        <v>Silencioso</v>
      </c>
    </row>
    <row r="185" spans="1:12" ht="15.75" x14ac:dyDescent="0.25">
      <c r="A185" s="16">
        <v>142</v>
      </c>
      <c r="B185" s="23">
        <v>311290</v>
      </c>
      <c r="C185" s="56" t="s">
        <v>14</v>
      </c>
      <c r="D185" s="23" t="s">
        <v>177</v>
      </c>
      <c r="E185" s="13">
        <v>0</v>
      </c>
      <c r="F185" s="13">
        <v>0</v>
      </c>
      <c r="G185" s="13">
        <v>0</v>
      </c>
      <c r="H185" s="13">
        <v>0</v>
      </c>
      <c r="I185" s="21">
        <f t="shared" si="6"/>
        <v>0</v>
      </c>
      <c r="J185" s="18">
        <v>9431</v>
      </c>
      <c r="K185" s="14">
        <f t="shared" si="7"/>
        <v>0</v>
      </c>
      <c r="L185" s="6" t="str">
        <f t="shared" si="8"/>
        <v>Silencioso</v>
      </c>
    </row>
    <row r="186" spans="1:12" ht="15.75" x14ac:dyDescent="0.25">
      <c r="A186" s="16">
        <v>143</v>
      </c>
      <c r="B186" s="23">
        <v>311300</v>
      </c>
      <c r="C186" s="56" t="s">
        <v>28</v>
      </c>
      <c r="D186" s="23" t="s">
        <v>178</v>
      </c>
      <c r="E186" s="13">
        <v>0</v>
      </c>
      <c r="F186" s="13">
        <v>0</v>
      </c>
      <c r="G186" s="13">
        <v>0</v>
      </c>
      <c r="H186" s="13">
        <v>0</v>
      </c>
      <c r="I186" s="21">
        <f t="shared" si="6"/>
        <v>0</v>
      </c>
      <c r="J186" s="18">
        <v>23781</v>
      </c>
      <c r="K186" s="14">
        <f t="shared" si="7"/>
        <v>0</v>
      </c>
      <c r="L186" s="6" t="str">
        <f t="shared" si="8"/>
        <v>Silencioso</v>
      </c>
    </row>
    <row r="187" spans="1:12" ht="15.75" x14ac:dyDescent="0.25">
      <c r="A187" s="16">
        <v>144</v>
      </c>
      <c r="B187" s="23">
        <v>311310</v>
      </c>
      <c r="C187" s="56" t="s">
        <v>41</v>
      </c>
      <c r="D187" s="23" t="s">
        <v>179</v>
      </c>
      <c r="E187" s="13">
        <v>0</v>
      </c>
      <c r="F187" s="13">
        <v>0</v>
      </c>
      <c r="G187" s="13">
        <v>0</v>
      </c>
      <c r="H187" s="13">
        <v>0</v>
      </c>
      <c r="I187" s="21">
        <f t="shared" si="6"/>
        <v>0</v>
      </c>
      <c r="J187" s="18">
        <v>3299</v>
      </c>
      <c r="K187" s="14">
        <f t="shared" si="7"/>
        <v>0</v>
      </c>
      <c r="L187" s="6" t="str">
        <f t="shared" si="8"/>
        <v>Silencioso</v>
      </c>
    </row>
    <row r="188" spans="1:12" ht="15.75" x14ac:dyDescent="0.25">
      <c r="A188" s="16">
        <v>145</v>
      </c>
      <c r="B188" s="23">
        <v>311320</v>
      </c>
      <c r="C188" s="56" t="s">
        <v>41</v>
      </c>
      <c r="D188" s="23" t="s">
        <v>180</v>
      </c>
      <c r="E188" s="13">
        <v>0</v>
      </c>
      <c r="F188" s="13">
        <v>0</v>
      </c>
      <c r="G188" s="13">
        <v>0</v>
      </c>
      <c r="H188" s="13">
        <v>0</v>
      </c>
      <c r="I188" s="21">
        <f t="shared" si="6"/>
        <v>0</v>
      </c>
      <c r="J188" s="18">
        <v>25376</v>
      </c>
      <c r="K188" s="14">
        <f t="shared" si="7"/>
        <v>0</v>
      </c>
      <c r="L188" s="6" t="str">
        <f t="shared" si="8"/>
        <v>Silencioso</v>
      </c>
    </row>
    <row r="189" spans="1:12" ht="15.75" x14ac:dyDescent="0.25">
      <c r="A189" s="16">
        <v>146</v>
      </c>
      <c r="B189" s="23">
        <v>311330</v>
      </c>
      <c r="C189" s="56" t="s">
        <v>14</v>
      </c>
      <c r="D189" s="23" t="s">
        <v>181</v>
      </c>
      <c r="E189" s="13">
        <v>0</v>
      </c>
      <c r="F189" s="13">
        <v>0</v>
      </c>
      <c r="G189" s="13">
        <v>0</v>
      </c>
      <c r="H189" s="13">
        <v>0</v>
      </c>
      <c r="I189" s="21">
        <f t="shared" si="6"/>
        <v>0</v>
      </c>
      <c r="J189" s="18">
        <v>33559</v>
      </c>
      <c r="K189" s="14">
        <f t="shared" si="7"/>
        <v>0</v>
      </c>
      <c r="L189" s="6" t="str">
        <f t="shared" si="8"/>
        <v>Silencioso</v>
      </c>
    </row>
    <row r="190" spans="1:12" ht="15.75" x14ac:dyDescent="0.25">
      <c r="A190" s="16">
        <v>147</v>
      </c>
      <c r="B190" s="23">
        <v>311340</v>
      </c>
      <c r="C190" s="56" t="s">
        <v>20</v>
      </c>
      <c r="D190" s="23" t="s">
        <v>182</v>
      </c>
      <c r="E190" s="13">
        <v>0</v>
      </c>
      <c r="F190" s="13">
        <v>0</v>
      </c>
      <c r="G190" s="13">
        <v>0</v>
      </c>
      <c r="H190" s="13">
        <v>0</v>
      </c>
      <c r="I190" s="21">
        <f t="shared" si="6"/>
        <v>0</v>
      </c>
      <c r="J190" s="18">
        <v>91841</v>
      </c>
      <c r="K190" s="14">
        <f t="shared" si="7"/>
        <v>0</v>
      </c>
      <c r="L190" s="6" t="str">
        <f t="shared" si="8"/>
        <v>Silencioso</v>
      </c>
    </row>
    <row r="191" spans="1:12" ht="15.75" x14ac:dyDescent="0.25">
      <c r="A191" s="16">
        <v>148</v>
      </c>
      <c r="B191" s="23">
        <v>311350</v>
      </c>
      <c r="C191" s="56" t="s">
        <v>53</v>
      </c>
      <c r="D191" s="23" t="s">
        <v>183</v>
      </c>
      <c r="E191" s="13">
        <v>0</v>
      </c>
      <c r="F191" s="13">
        <v>0</v>
      </c>
      <c r="G191" s="13">
        <v>0</v>
      </c>
      <c r="H191" s="13">
        <v>0</v>
      </c>
      <c r="I191" s="21">
        <f t="shared" si="6"/>
        <v>0</v>
      </c>
      <c r="J191" s="18">
        <v>9544</v>
      </c>
      <c r="K191" s="14">
        <f t="shared" si="7"/>
        <v>0</v>
      </c>
      <c r="L191" s="6" t="str">
        <f t="shared" si="8"/>
        <v>Silencioso</v>
      </c>
    </row>
    <row r="192" spans="1:12" ht="15.75" x14ac:dyDescent="0.25">
      <c r="A192" s="16">
        <v>149</v>
      </c>
      <c r="B192" s="23">
        <v>311360</v>
      </c>
      <c r="C192" s="56" t="s">
        <v>36</v>
      </c>
      <c r="D192" s="23" t="s">
        <v>184</v>
      </c>
      <c r="E192" s="13">
        <v>0</v>
      </c>
      <c r="F192" s="13">
        <v>0</v>
      </c>
      <c r="G192" s="13">
        <v>0</v>
      </c>
      <c r="H192" s="13">
        <v>0</v>
      </c>
      <c r="I192" s="21">
        <f t="shared" si="6"/>
        <v>0</v>
      </c>
      <c r="J192" s="18">
        <v>6757</v>
      </c>
      <c r="K192" s="14">
        <f t="shared" si="7"/>
        <v>0</v>
      </c>
      <c r="L192" s="6" t="str">
        <f t="shared" si="8"/>
        <v>Silencioso</v>
      </c>
    </row>
    <row r="193" spans="1:12" ht="15.75" x14ac:dyDescent="0.25">
      <c r="A193" s="16">
        <v>150</v>
      </c>
      <c r="B193" s="23">
        <v>311370</v>
      </c>
      <c r="C193" s="56" t="s">
        <v>28</v>
      </c>
      <c r="D193" s="23" t="s">
        <v>185</v>
      </c>
      <c r="E193" s="13">
        <v>0</v>
      </c>
      <c r="F193" s="13">
        <v>0</v>
      </c>
      <c r="G193" s="13">
        <v>0</v>
      </c>
      <c r="H193" s="13">
        <v>0</v>
      </c>
      <c r="I193" s="21">
        <f t="shared" si="6"/>
        <v>0</v>
      </c>
      <c r="J193" s="18">
        <v>19750</v>
      </c>
      <c r="K193" s="14">
        <f t="shared" si="7"/>
        <v>0</v>
      </c>
      <c r="L193" s="6" t="str">
        <f t="shared" si="8"/>
        <v>Silencioso</v>
      </c>
    </row>
    <row r="194" spans="1:12" ht="15.75" x14ac:dyDescent="0.25">
      <c r="A194" s="16">
        <v>151</v>
      </c>
      <c r="B194" s="23">
        <v>311380</v>
      </c>
      <c r="C194" s="56" t="s">
        <v>90</v>
      </c>
      <c r="D194" s="23" t="s">
        <v>186</v>
      </c>
      <c r="E194" s="13">
        <v>0</v>
      </c>
      <c r="F194" s="13">
        <v>0</v>
      </c>
      <c r="G194" s="13">
        <v>0</v>
      </c>
      <c r="H194" s="13">
        <v>0</v>
      </c>
      <c r="I194" s="21">
        <f t="shared" si="6"/>
        <v>0</v>
      </c>
      <c r="J194" s="18">
        <v>2629</v>
      </c>
      <c r="K194" s="14">
        <f t="shared" si="7"/>
        <v>0</v>
      </c>
      <c r="L194" s="6" t="str">
        <f t="shared" si="8"/>
        <v>Silencioso</v>
      </c>
    </row>
    <row r="195" spans="1:12" ht="15.75" x14ac:dyDescent="0.25">
      <c r="A195" s="16">
        <v>152</v>
      </c>
      <c r="B195" s="23">
        <v>311390</v>
      </c>
      <c r="C195" s="56" t="s">
        <v>33</v>
      </c>
      <c r="D195" s="23" t="s">
        <v>187</v>
      </c>
      <c r="E195" s="13">
        <v>0</v>
      </c>
      <c r="F195" s="13">
        <v>0</v>
      </c>
      <c r="G195" s="13">
        <v>0</v>
      </c>
      <c r="H195" s="13">
        <v>0</v>
      </c>
      <c r="I195" s="21">
        <f t="shared" si="6"/>
        <v>0</v>
      </c>
      <c r="J195" s="18">
        <v>12350</v>
      </c>
      <c r="K195" s="14">
        <f t="shared" si="7"/>
        <v>0</v>
      </c>
      <c r="L195" s="6" t="str">
        <f t="shared" si="8"/>
        <v>Silencioso</v>
      </c>
    </row>
    <row r="196" spans="1:12" ht="15.75" x14ac:dyDescent="0.25">
      <c r="A196" s="16">
        <v>153</v>
      </c>
      <c r="B196" s="23">
        <v>311400</v>
      </c>
      <c r="C196" s="56" t="s">
        <v>26</v>
      </c>
      <c r="D196" s="23" t="s">
        <v>188</v>
      </c>
      <c r="E196" s="13">
        <v>0</v>
      </c>
      <c r="F196" s="13">
        <v>0</v>
      </c>
      <c r="G196" s="13">
        <v>0</v>
      </c>
      <c r="H196" s="13">
        <v>0</v>
      </c>
      <c r="I196" s="21">
        <f t="shared" si="6"/>
        <v>0</v>
      </c>
      <c r="J196" s="18">
        <v>11559</v>
      </c>
      <c r="K196" s="14">
        <f t="shared" si="7"/>
        <v>0</v>
      </c>
      <c r="L196" s="6" t="str">
        <f t="shared" si="8"/>
        <v>Silencioso</v>
      </c>
    </row>
    <row r="197" spans="1:12" ht="15.75" x14ac:dyDescent="0.25">
      <c r="A197" s="16">
        <v>154</v>
      </c>
      <c r="B197" s="23">
        <v>311410</v>
      </c>
      <c r="C197" s="56" t="s">
        <v>33</v>
      </c>
      <c r="D197" s="23" t="s">
        <v>189</v>
      </c>
      <c r="E197" s="13">
        <v>0</v>
      </c>
      <c r="F197" s="13">
        <v>0</v>
      </c>
      <c r="G197" s="13">
        <v>0</v>
      </c>
      <c r="H197" s="13">
        <v>0</v>
      </c>
      <c r="I197" s="21">
        <f t="shared" ref="I197:I260" si="9">E197+F197+G197+H197</f>
        <v>0</v>
      </c>
      <c r="J197" s="18">
        <v>14822</v>
      </c>
      <c r="K197" s="14">
        <f t="shared" ref="K197:K260" si="10">(I197/J197)*100000</f>
        <v>0</v>
      </c>
      <c r="L197" s="6" t="str">
        <f t="shared" ref="L197:L260" si="11">IF(K197=0,"Silencioso",IF(AND(K197&gt;0,K197&lt;100),"Baixa",IF(AND(K197&gt;=100,K197&lt;300),"Média",IF(K197&gt;=300,"Alta","Avaliar"))))</f>
        <v>Silencioso</v>
      </c>
    </row>
    <row r="198" spans="1:12" ht="15.75" x14ac:dyDescent="0.25">
      <c r="A198" s="16">
        <v>155</v>
      </c>
      <c r="B198" s="23">
        <v>311420</v>
      </c>
      <c r="C198" s="56" t="s">
        <v>26</v>
      </c>
      <c r="D198" s="23" t="s">
        <v>190</v>
      </c>
      <c r="E198" s="13">
        <v>0</v>
      </c>
      <c r="F198" s="13">
        <v>0</v>
      </c>
      <c r="G198" s="13">
        <v>0</v>
      </c>
      <c r="H198" s="13">
        <v>0</v>
      </c>
      <c r="I198" s="21">
        <f t="shared" si="9"/>
        <v>0</v>
      </c>
      <c r="J198" s="18">
        <v>22136</v>
      </c>
      <c r="K198" s="14">
        <f t="shared" si="10"/>
        <v>0</v>
      </c>
      <c r="L198" s="6" t="str">
        <f t="shared" si="11"/>
        <v>Silencioso</v>
      </c>
    </row>
    <row r="199" spans="1:12" ht="15.75" x14ac:dyDescent="0.25">
      <c r="A199" s="16">
        <v>156</v>
      </c>
      <c r="B199" s="23">
        <v>311430</v>
      </c>
      <c r="C199" s="56" t="s">
        <v>71</v>
      </c>
      <c r="D199" s="23" t="s">
        <v>191</v>
      </c>
      <c r="E199" s="13">
        <v>0</v>
      </c>
      <c r="F199" s="13">
        <v>0</v>
      </c>
      <c r="G199" s="13">
        <v>0</v>
      </c>
      <c r="H199" s="13">
        <v>0</v>
      </c>
      <c r="I199" s="21">
        <f t="shared" si="9"/>
        <v>0</v>
      </c>
      <c r="J199" s="18">
        <v>30861</v>
      </c>
      <c r="K199" s="14">
        <f t="shared" si="10"/>
        <v>0</v>
      </c>
      <c r="L199" s="6" t="str">
        <f t="shared" si="11"/>
        <v>Silencioso</v>
      </c>
    </row>
    <row r="200" spans="1:12" ht="15.75" x14ac:dyDescent="0.25">
      <c r="A200" s="16">
        <v>157</v>
      </c>
      <c r="B200" s="23">
        <v>311440</v>
      </c>
      <c r="C200" s="56" t="s">
        <v>40</v>
      </c>
      <c r="D200" s="23" t="s">
        <v>192</v>
      </c>
      <c r="E200" s="13">
        <v>0</v>
      </c>
      <c r="F200" s="13">
        <v>0</v>
      </c>
      <c r="G200" s="13">
        <v>0</v>
      </c>
      <c r="H200" s="13">
        <v>0</v>
      </c>
      <c r="I200" s="21">
        <f t="shared" si="9"/>
        <v>0</v>
      </c>
      <c r="J200" s="18">
        <v>21458</v>
      </c>
      <c r="K200" s="14">
        <f t="shared" si="10"/>
        <v>0</v>
      </c>
      <c r="L200" s="6" t="str">
        <f t="shared" si="11"/>
        <v>Silencioso</v>
      </c>
    </row>
    <row r="201" spans="1:12" ht="15.75" x14ac:dyDescent="0.25">
      <c r="A201" s="16">
        <v>158</v>
      </c>
      <c r="B201" s="23">
        <v>311450</v>
      </c>
      <c r="C201" s="56" t="s">
        <v>26</v>
      </c>
      <c r="D201" s="23" t="s">
        <v>193</v>
      </c>
      <c r="E201" s="13">
        <v>0</v>
      </c>
      <c r="F201" s="13">
        <v>0</v>
      </c>
      <c r="G201" s="13">
        <v>0</v>
      </c>
      <c r="H201" s="13">
        <v>0</v>
      </c>
      <c r="I201" s="21">
        <f t="shared" si="9"/>
        <v>0</v>
      </c>
      <c r="J201" s="18">
        <v>18995</v>
      </c>
      <c r="K201" s="14">
        <f t="shared" si="10"/>
        <v>0</v>
      </c>
      <c r="L201" s="6" t="str">
        <f t="shared" si="11"/>
        <v>Silencioso</v>
      </c>
    </row>
    <row r="202" spans="1:12" ht="15.75" x14ac:dyDescent="0.25">
      <c r="A202" s="16">
        <v>159</v>
      </c>
      <c r="B202" s="23">
        <v>311455</v>
      </c>
      <c r="C202" s="56" t="s">
        <v>24</v>
      </c>
      <c r="D202" s="23" t="s">
        <v>194</v>
      </c>
      <c r="E202" s="13">
        <v>0</v>
      </c>
      <c r="F202" s="13">
        <v>0</v>
      </c>
      <c r="G202" s="13">
        <v>0</v>
      </c>
      <c r="H202" s="13">
        <v>0</v>
      </c>
      <c r="I202" s="21">
        <f t="shared" si="9"/>
        <v>0</v>
      </c>
      <c r="J202" s="18">
        <v>10072</v>
      </c>
      <c r="K202" s="14">
        <f t="shared" si="10"/>
        <v>0</v>
      </c>
      <c r="L202" s="6" t="str">
        <f t="shared" si="11"/>
        <v>Silencioso</v>
      </c>
    </row>
    <row r="203" spans="1:12" ht="15.75" x14ac:dyDescent="0.25">
      <c r="A203" s="16">
        <v>160</v>
      </c>
      <c r="B203" s="23">
        <v>311460</v>
      </c>
      <c r="C203" s="56" t="s">
        <v>33</v>
      </c>
      <c r="D203" s="23" t="s">
        <v>195</v>
      </c>
      <c r="E203" s="13">
        <v>0</v>
      </c>
      <c r="F203" s="13">
        <v>0</v>
      </c>
      <c r="G203" s="13">
        <v>0</v>
      </c>
      <c r="H203" s="13">
        <v>0</v>
      </c>
      <c r="I203" s="21">
        <f t="shared" si="9"/>
        <v>0</v>
      </c>
      <c r="J203" s="18">
        <v>4110</v>
      </c>
      <c r="K203" s="14">
        <f t="shared" si="10"/>
        <v>0</v>
      </c>
      <c r="L203" s="6" t="str">
        <f t="shared" si="11"/>
        <v>Silencioso</v>
      </c>
    </row>
    <row r="204" spans="1:12" ht="15.75" x14ac:dyDescent="0.25">
      <c r="A204" s="16">
        <v>161</v>
      </c>
      <c r="B204" s="23">
        <v>311470</v>
      </c>
      <c r="C204" s="56" t="s">
        <v>40</v>
      </c>
      <c r="D204" s="23" t="s">
        <v>196</v>
      </c>
      <c r="E204" s="13">
        <v>0</v>
      </c>
      <c r="F204" s="13">
        <v>0</v>
      </c>
      <c r="G204" s="13">
        <v>0</v>
      </c>
      <c r="H204" s="13">
        <v>0</v>
      </c>
      <c r="I204" s="21">
        <f t="shared" si="9"/>
        <v>0</v>
      </c>
      <c r="J204" s="18">
        <v>3581</v>
      </c>
      <c r="K204" s="14">
        <f t="shared" si="10"/>
        <v>0</v>
      </c>
      <c r="L204" s="6" t="str">
        <f t="shared" si="11"/>
        <v>Silencioso</v>
      </c>
    </row>
    <row r="205" spans="1:12" ht="15.75" x14ac:dyDescent="0.25">
      <c r="A205" s="16">
        <v>162</v>
      </c>
      <c r="B205" s="23">
        <v>311480</v>
      </c>
      <c r="C205" s="56" t="s">
        <v>33</v>
      </c>
      <c r="D205" s="23" t="s">
        <v>197</v>
      </c>
      <c r="E205" s="13">
        <v>0</v>
      </c>
      <c r="F205" s="13">
        <v>0</v>
      </c>
      <c r="G205" s="13">
        <v>0</v>
      </c>
      <c r="H205" s="13">
        <v>0</v>
      </c>
      <c r="I205" s="21">
        <f t="shared" si="9"/>
        <v>0</v>
      </c>
      <c r="J205" s="18">
        <v>4617</v>
      </c>
      <c r="K205" s="14">
        <f t="shared" si="10"/>
        <v>0</v>
      </c>
      <c r="L205" s="6" t="str">
        <f t="shared" si="11"/>
        <v>Silencioso</v>
      </c>
    </row>
    <row r="206" spans="1:12" ht="15.75" x14ac:dyDescent="0.25">
      <c r="A206" s="16">
        <v>163</v>
      </c>
      <c r="B206" s="23">
        <v>311490</v>
      </c>
      <c r="C206" s="56" t="s">
        <v>41</v>
      </c>
      <c r="D206" s="23" t="s">
        <v>198</v>
      </c>
      <c r="E206" s="13">
        <v>0</v>
      </c>
      <c r="F206" s="13">
        <v>0</v>
      </c>
      <c r="G206" s="13">
        <v>0</v>
      </c>
      <c r="H206" s="13">
        <v>0</v>
      </c>
      <c r="I206" s="21">
        <f t="shared" si="9"/>
        <v>0</v>
      </c>
      <c r="J206" s="18">
        <v>2309</v>
      </c>
      <c r="K206" s="14">
        <f t="shared" si="10"/>
        <v>0</v>
      </c>
      <c r="L206" s="6" t="str">
        <f t="shared" si="11"/>
        <v>Silencioso</v>
      </c>
    </row>
    <row r="207" spans="1:12" ht="15.75" x14ac:dyDescent="0.25">
      <c r="A207" s="16">
        <v>164</v>
      </c>
      <c r="B207" s="23">
        <v>311500</v>
      </c>
      <c r="C207" s="56" t="s">
        <v>8</v>
      </c>
      <c r="D207" s="23" t="s">
        <v>199</v>
      </c>
      <c r="E207" s="13">
        <v>0</v>
      </c>
      <c r="F207" s="13">
        <v>0</v>
      </c>
      <c r="G207" s="13">
        <v>0</v>
      </c>
      <c r="H207" s="13">
        <v>0</v>
      </c>
      <c r="I207" s="21">
        <f t="shared" si="9"/>
        <v>0</v>
      </c>
      <c r="J207" s="18">
        <v>3071</v>
      </c>
      <c r="K207" s="14">
        <f t="shared" si="10"/>
        <v>0</v>
      </c>
      <c r="L207" s="6" t="str">
        <f t="shared" si="11"/>
        <v>Silencioso</v>
      </c>
    </row>
    <row r="208" spans="1:12" ht="15.75" x14ac:dyDescent="0.25">
      <c r="A208" s="16">
        <v>165</v>
      </c>
      <c r="B208" s="23">
        <v>311510</v>
      </c>
      <c r="C208" s="56" t="s">
        <v>45</v>
      </c>
      <c r="D208" s="23" t="s">
        <v>200</v>
      </c>
      <c r="E208" s="13">
        <v>0</v>
      </c>
      <c r="F208" s="13">
        <v>0</v>
      </c>
      <c r="G208" s="13">
        <v>0</v>
      </c>
      <c r="H208" s="13">
        <v>0</v>
      </c>
      <c r="I208" s="21">
        <f t="shared" si="9"/>
        <v>0</v>
      </c>
      <c r="J208" s="18">
        <v>18057</v>
      </c>
      <c r="K208" s="14">
        <f t="shared" si="10"/>
        <v>0</v>
      </c>
      <c r="L208" s="6" t="str">
        <f t="shared" si="11"/>
        <v>Silencioso</v>
      </c>
    </row>
    <row r="209" spans="1:12" ht="15.75" x14ac:dyDescent="0.25">
      <c r="A209" s="16">
        <v>166</v>
      </c>
      <c r="B209" s="23">
        <v>311530</v>
      </c>
      <c r="C209" s="56" t="s">
        <v>38</v>
      </c>
      <c r="D209" s="23" t="s">
        <v>201</v>
      </c>
      <c r="E209" s="13">
        <v>0</v>
      </c>
      <c r="F209" s="13">
        <v>0</v>
      </c>
      <c r="G209" s="13">
        <v>0</v>
      </c>
      <c r="H209" s="13">
        <v>0</v>
      </c>
      <c r="I209" s="21">
        <f t="shared" si="9"/>
        <v>0</v>
      </c>
      <c r="J209" s="18">
        <v>75025</v>
      </c>
      <c r="K209" s="14">
        <f t="shared" si="10"/>
        <v>0</v>
      </c>
      <c r="L209" s="6" t="str">
        <f t="shared" si="11"/>
        <v>Silencioso</v>
      </c>
    </row>
    <row r="210" spans="1:12" ht="15.75" x14ac:dyDescent="0.25">
      <c r="A210" s="16">
        <v>167</v>
      </c>
      <c r="B210" s="23">
        <v>311535</v>
      </c>
      <c r="C210" s="56" t="s">
        <v>90</v>
      </c>
      <c r="D210" s="23" t="s">
        <v>202</v>
      </c>
      <c r="E210" s="13">
        <v>0</v>
      </c>
      <c r="F210" s="13">
        <v>0</v>
      </c>
      <c r="G210" s="13">
        <v>0</v>
      </c>
      <c r="H210" s="13">
        <v>0</v>
      </c>
      <c r="I210" s="21">
        <f t="shared" si="9"/>
        <v>0</v>
      </c>
      <c r="J210" s="18">
        <v>5316</v>
      </c>
      <c r="K210" s="14">
        <f t="shared" si="10"/>
        <v>0</v>
      </c>
      <c r="L210" s="6" t="str">
        <f t="shared" si="11"/>
        <v>Silencioso</v>
      </c>
    </row>
    <row r="211" spans="1:12" ht="15.75" x14ac:dyDescent="0.25">
      <c r="A211" s="16">
        <v>168</v>
      </c>
      <c r="B211" s="23">
        <v>311540</v>
      </c>
      <c r="C211" s="56" t="s">
        <v>41</v>
      </c>
      <c r="D211" s="23" t="s">
        <v>203</v>
      </c>
      <c r="E211" s="13">
        <v>0</v>
      </c>
      <c r="F211" s="13">
        <v>0</v>
      </c>
      <c r="G211" s="13">
        <v>0</v>
      </c>
      <c r="H211" s="13">
        <v>0</v>
      </c>
      <c r="I211" s="21">
        <f t="shared" si="9"/>
        <v>0</v>
      </c>
      <c r="J211" s="18">
        <v>3666</v>
      </c>
      <c r="K211" s="14">
        <f t="shared" si="10"/>
        <v>0</v>
      </c>
      <c r="L211" s="6" t="str">
        <f t="shared" si="11"/>
        <v>Silencioso</v>
      </c>
    </row>
    <row r="212" spans="1:12" ht="15.75" x14ac:dyDescent="0.25">
      <c r="A212" s="16">
        <v>169</v>
      </c>
      <c r="B212" s="23">
        <v>311545</v>
      </c>
      <c r="C212" s="56" t="s">
        <v>28</v>
      </c>
      <c r="D212" s="23" t="s">
        <v>204</v>
      </c>
      <c r="E212" s="13">
        <v>0</v>
      </c>
      <c r="F212" s="13">
        <v>0</v>
      </c>
      <c r="G212" s="13">
        <v>0</v>
      </c>
      <c r="H212" s="13">
        <v>0</v>
      </c>
      <c r="I212" s="21">
        <f t="shared" si="9"/>
        <v>0</v>
      </c>
      <c r="J212" s="18">
        <v>6612</v>
      </c>
      <c r="K212" s="14">
        <f t="shared" si="10"/>
        <v>0</v>
      </c>
      <c r="L212" s="6" t="str">
        <f t="shared" si="11"/>
        <v>Silencioso</v>
      </c>
    </row>
    <row r="213" spans="1:12" ht="15.75" x14ac:dyDescent="0.25">
      <c r="A213" s="16">
        <v>170</v>
      </c>
      <c r="B213" s="23">
        <v>311547</v>
      </c>
      <c r="C213" s="56" t="s">
        <v>102</v>
      </c>
      <c r="D213" s="23" t="s">
        <v>205</v>
      </c>
      <c r="E213" s="13">
        <v>0</v>
      </c>
      <c r="F213" s="13">
        <v>0</v>
      </c>
      <c r="G213" s="13">
        <v>0</v>
      </c>
      <c r="H213" s="13">
        <v>0</v>
      </c>
      <c r="I213" s="21">
        <f t="shared" si="9"/>
        <v>0</v>
      </c>
      <c r="J213" s="18">
        <v>5151</v>
      </c>
      <c r="K213" s="14">
        <f t="shared" si="10"/>
        <v>0</v>
      </c>
      <c r="L213" s="6" t="str">
        <f t="shared" si="11"/>
        <v>Silencioso</v>
      </c>
    </row>
    <row r="214" spans="1:12" ht="15.75" x14ac:dyDescent="0.25">
      <c r="A214" s="16">
        <v>171</v>
      </c>
      <c r="B214" s="23">
        <v>311550</v>
      </c>
      <c r="C214" s="56" t="s">
        <v>33</v>
      </c>
      <c r="D214" s="23" t="s">
        <v>206</v>
      </c>
      <c r="E214" s="13">
        <v>0</v>
      </c>
      <c r="F214" s="13">
        <v>0</v>
      </c>
      <c r="G214" s="13">
        <v>0</v>
      </c>
      <c r="H214" s="13">
        <v>0</v>
      </c>
      <c r="I214" s="21">
        <f t="shared" si="9"/>
        <v>0</v>
      </c>
      <c r="J214" s="18">
        <v>22208</v>
      </c>
      <c r="K214" s="14">
        <f t="shared" si="10"/>
        <v>0</v>
      </c>
      <c r="L214" s="6" t="str">
        <f t="shared" si="11"/>
        <v>Silencioso</v>
      </c>
    </row>
    <row r="215" spans="1:12" ht="15.75" x14ac:dyDescent="0.25">
      <c r="A215" s="16">
        <v>172</v>
      </c>
      <c r="B215" s="23">
        <v>311560</v>
      </c>
      <c r="C215" s="56" t="s">
        <v>11</v>
      </c>
      <c r="D215" s="23" t="s">
        <v>207</v>
      </c>
      <c r="E215" s="13">
        <v>0</v>
      </c>
      <c r="F215" s="13">
        <v>0</v>
      </c>
      <c r="G215" s="13">
        <v>0</v>
      </c>
      <c r="H215" s="13">
        <v>0</v>
      </c>
      <c r="I215" s="21">
        <f t="shared" si="9"/>
        <v>0</v>
      </c>
      <c r="J215" s="18">
        <v>1209</v>
      </c>
      <c r="K215" s="14">
        <f t="shared" si="10"/>
        <v>0</v>
      </c>
      <c r="L215" s="6" t="str">
        <f t="shared" si="11"/>
        <v>Silencioso</v>
      </c>
    </row>
    <row r="216" spans="1:12" ht="15.75" x14ac:dyDescent="0.25">
      <c r="A216" s="16">
        <v>173</v>
      </c>
      <c r="B216" s="23">
        <v>311570</v>
      </c>
      <c r="C216" s="56" t="s">
        <v>22</v>
      </c>
      <c r="D216" s="23" t="s">
        <v>208</v>
      </c>
      <c r="E216" s="13">
        <v>0</v>
      </c>
      <c r="F216" s="13">
        <v>0</v>
      </c>
      <c r="G216" s="13">
        <v>0</v>
      </c>
      <c r="H216" s="13">
        <v>0</v>
      </c>
      <c r="I216" s="21">
        <f t="shared" si="9"/>
        <v>0</v>
      </c>
      <c r="J216" s="18">
        <v>7112</v>
      </c>
      <c r="K216" s="14">
        <f t="shared" si="10"/>
        <v>0</v>
      </c>
      <c r="L216" s="6" t="str">
        <f t="shared" si="11"/>
        <v>Silencioso</v>
      </c>
    </row>
    <row r="217" spans="1:12" ht="15.75" x14ac:dyDescent="0.25">
      <c r="A217" s="16">
        <v>174</v>
      </c>
      <c r="B217" s="23">
        <v>311580</v>
      </c>
      <c r="C217" s="56" t="s">
        <v>142</v>
      </c>
      <c r="D217" s="23" t="s">
        <v>209</v>
      </c>
      <c r="E217" s="13">
        <v>0</v>
      </c>
      <c r="F217" s="13">
        <v>0</v>
      </c>
      <c r="G217" s="13">
        <v>0</v>
      </c>
      <c r="H217" s="13">
        <v>0</v>
      </c>
      <c r="I217" s="21">
        <f t="shared" si="9"/>
        <v>0</v>
      </c>
      <c r="J217" s="18">
        <v>10622</v>
      </c>
      <c r="K217" s="14">
        <f t="shared" si="10"/>
        <v>0</v>
      </c>
      <c r="L217" s="6" t="str">
        <f t="shared" si="11"/>
        <v>Silencioso</v>
      </c>
    </row>
    <row r="218" spans="1:12" ht="15.75" x14ac:dyDescent="0.25">
      <c r="A218" s="16">
        <v>175</v>
      </c>
      <c r="B218" s="23">
        <v>311590</v>
      </c>
      <c r="C218" s="56" t="s">
        <v>57</v>
      </c>
      <c r="D218" s="23" t="s">
        <v>210</v>
      </c>
      <c r="E218" s="13">
        <v>0</v>
      </c>
      <c r="F218" s="13">
        <v>0</v>
      </c>
      <c r="G218" s="13">
        <v>0</v>
      </c>
      <c r="H218" s="13">
        <v>0</v>
      </c>
      <c r="I218" s="21">
        <f t="shared" si="9"/>
        <v>0</v>
      </c>
      <c r="J218" s="18">
        <v>3101</v>
      </c>
      <c r="K218" s="14">
        <f t="shared" si="10"/>
        <v>0</v>
      </c>
      <c r="L218" s="6" t="str">
        <f t="shared" si="11"/>
        <v>Silencioso</v>
      </c>
    </row>
    <row r="219" spans="1:12" ht="15.75" x14ac:dyDescent="0.25">
      <c r="A219" s="16">
        <v>176</v>
      </c>
      <c r="B219" s="23">
        <v>311600</v>
      </c>
      <c r="C219" s="56" t="s">
        <v>14</v>
      </c>
      <c r="D219" s="23" t="s">
        <v>211</v>
      </c>
      <c r="E219" s="13">
        <v>0</v>
      </c>
      <c r="F219" s="13">
        <v>0</v>
      </c>
      <c r="G219" s="13">
        <v>0</v>
      </c>
      <c r="H219" s="13">
        <v>0</v>
      </c>
      <c r="I219" s="21">
        <f t="shared" si="9"/>
        <v>0</v>
      </c>
      <c r="J219" s="18">
        <v>5823</v>
      </c>
      <c r="K219" s="14">
        <f t="shared" si="10"/>
        <v>0</v>
      </c>
      <c r="L219" s="6" t="str">
        <f t="shared" si="11"/>
        <v>Silencioso</v>
      </c>
    </row>
    <row r="220" spans="1:12" ht="15.75" x14ac:dyDescent="0.25">
      <c r="A220" s="16">
        <v>177</v>
      </c>
      <c r="B220" s="23">
        <v>311610</v>
      </c>
      <c r="C220" s="56" t="s">
        <v>53</v>
      </c>
      <c r="D220" s="23" t="s">
        <v>212</v>
      </c>
      <c r="E220" s="13">
        <v>0</v>
      </c>
      <c r="F220" s="13">
        <v>0</v>
      </c>
      <c r="G220" s="13">
        <v>0</v>
      </c>
      <c r="H220" s="13">
        <v>0</v>
      </c>
      <c r="I220" s="21">
        <f t="shared" si="9"/>
        <v>0</v>
      </c>
      <c r="J220" s="18">
        <v>15675</v>
      </c>
      <c r="K220" s="14">
        <f t="shared" si="10"/>
        <v>0</v>
      </c>
      <c r="L220" s="6" t="str">
        <f t="shared" si="11"/>
        <v>Silencioso</v>
      </c>
    </row>
    <row r="221" spans="1:12" ht="15.75" x14ac:dyDescent="0.25">
      <c r="A221" s="16">
        <v>178</v>
      </c>
      <c r="B221" s="23">
        <v>311615</v>
      </c>
      <c r="C221" s="56" t="s">
        <v>80</v>
      </c>
      <c r="D221" s="23" t="s">
        <v>213</v>
      </c>
      <c r="E221" s="13">
        <v>0</v>
      </c>
      <c r="F221" s="13">
        <v>0</v>
      </c>
      <c r="G221" s="13">
        <v>0</v>
      </c>
      <c r="H221" s="13">
        <v>0</v>
      </c>
      <c r="I221" s="21">
        <f t="shared" si="9"/>
        <v>0</v>
      </c>
      <c r="J221" s="18">
        <v>12971</v>
      </c>
      <c r="K221" s="14">
        <f t="shared" si="10"/>
        <v>0</v>
      </c>
      <c r="L221" s="6" t="str">
        <f t="shared" si="11"/>
        <v>Silencioso</v>
      </c>
    </row>
    <row r="222" spans="1:12" ht="15.75" x14ac:dyDescent="0.25">
      <c r="A222" s="16">
        <v>179</v>
      </c>
      <c r="B222" s="23">
        <v>311620</v>
      </c>
      <c r="C222" s="56" t="s">
        <v>57</v>
      </c>
      <c r="D222" s="23" t="s">
        <v>214</v>
      </c>
      <c r="E222" s="13">
        <v>0</v>
      </c>
      <c r="F222" s="13">
        <v>0</v>
      </c>
      <c r="G222" s="13">
        <v>0</v>
      </c>
      <c r="H222" s="13">
        <v>0</v>
      </c>
      <c r="I222" s="21">
        <f t="shared" si="9"/>
        <v>0</v>
      </c>
      <c r="J222" s="18">
        <v>2789</v>
      </c>
      <c r="K222" s="14">
        <f t="shared" si="10"/>
        <v>0</v>
      </c>
      <c r="L222" s="6" t="str">
        <f t="shared" si="11"/>
        <v>Silencioso</v>
      </c>
    </row>
    <row r="223" spans="1:12" ht="15.75" x14ac:dyDescent="0.25">
      <c r="A223" s="16">
        <v>180</v>
      </c>
      <c r="B223" s="23">
        <v>311630</v>
      </c>
      <c r="C223" s="56" t="s">
        <v>41</v>
      </c>
      <c r="D223" s="23" t="s">
        <v>215</v>
      </c>
      <c r="E223" s="13">
        <v>0</v>
      </c>
      <c r="F223" s="13">
        <v>0</v>
      </c>
      <c r="G223" s="13">
        <v>0</v>
      </c>
      <c r="H223" s="13">
        <v>0</v>
      </c>
      <c r="I223" s="21">
        <f t="shared" si="9"/>
        <v>0</v>
      </c>
      <c r="J223" s="18">
        <v>6868</v>
      </c>
      <c r="K223" s="14">
        <f t="shared" si="10"/>
        <v>0</v>
      </c>
      <c r="L223" s="6" t="str">
        <f t="shared" si="11"/>
        <v>Silencioso</v>
      </c>
    </row>
    <row r="224" spans="1:12" ht="15.75" x14ac:dyDescent="0.25">
      <c r="A224" s="16">
        <v>181</v>
      </c>
      <c r="B224" s="23">
        <v>311640</v>
      </c>
      <c r="C224" s="56" t="s">
        <v>45</v>
      </c>
      <c r="D224" s="23" t="s">
        <v>216</v>
      </c>
      <c r="E224" s="13">
        <v>0</v>
      </c>
      <c r="F224" s="13">
        <v>0</v>
      </c>
      <c r="G224" s="13">
        <v>0</v>
      </c>
      <c r="H224" s="13">
        <v>0</v>
      </c>
      <c r="I224" s="21">
        <f t="shared" si="9"/>
        <v>0</v>
      </c>
      <c r="J224" s="18">
        <v>4847</v>
      </c>
      <c r="K224" s="14">
        <f t="shared" si="10"/>
        <v>0</v>
      </c>
      <c r="L224" s="6" t="str">
        <f t="shared" si="11"/>
        <v>Silencioso</v>
      </c>
    </row>
    <row r="225" spans="1:12" ht="15.75" x14ac:dyDescent="0.25">
      <c r="A225" s="16">
        <v>182</v>
      </c>
      <c r="B225" s="23">
        <v>311650</v>
      </c>
      <c r="C225" s="56" t="s">
        <v>102</v>
      </c>
      <c r="D225" s="23" t="s">
        <v>217</v>
      </c>
      <c r="E225" s="13">
        <v>0</v>
      </c>
      <c r="F225" s="13">
        <v>0</v>
      </c>
      <c r="G225" s="13">
        <v>0</v>
      </c>
      <c r="H225" s="13">
        <v>0</v>
      </c>
      <c r="I225" s="21">
        <f t="shared" si="9"/>
        <v>0</v>
      </c>
      <c r="J225" s="18">
        <v>7819</v>
      </c>
      <c r="K225" s="14">
        <f t="shared" si="10"/>
        <v>0</v>
      </c>
      <c r="L225" s="6" t="str">
        <f t="shared" si="11"/>
        <v>Silencioso</v>
      </c>
    </row>
    <row r="226" spans="1:12" ht="15.75" x14ac:dyDescent="0.25">
      <c r="A226" s="16">
        <v>184</v>
      </c>
      <c r="B226" s="23">
        <v>311670</v>
      </c>
      <c r="C226" s="56" t="s">
        <v>62</v>
      </c>
      <c r="D226" s="23" t="s">
        <v>219</v>
      </c>
      <c r="E226" s="13">
        <v>0</v>
      </c>
      <c r="F226" s="13">
        <v>0</v>
      </c>
      <c r="G226" s="13">
        <v>0</v>
      </c>
      <c r="H226" s="13">
        <v>0</v>
      </c>
      <c r="I226" s="21">
        <f t="shared" si="9"/>
        <v>0</v>
      </c>
      <c r="J226" s="18">
        <v>7559</v>
      </c>
      <c r="K226" s="14">
        <f t="shared" si="10"/>
        <v>0</v>
      </c>
      <c r="L226" s="6" t="str">
        <f t="shared" si="11"/>
        <v>Silencioso</v>
      </c>
    </row>
    <row r="227" spans="1:12" ht="15.75" x14ac:dyDescent="0.25">
      <c r="A227" s="16">
        <v>185</v>
      </c>
      <c r="B227" s="23">
        <v>311680</v>
      </c>
      <c r="C227" s="56" t="s">
        <v>53</v>
      </c>
      <c r="D227" s="23" t="s">
        <v>220</v>
      </c>
      <c r="E227" s="13">
        <v>0</v>
      </c>
      <c r="F227" s="13">
        <v>0</v>
      </c>
      <c r="G227" s="13">
        <v>0</v>
      </c>
      <c r="H227" s="13">
        <v>0</v>
      </c>
      <c r="I227" s="21">
        <f t="shared" si="9"/>
        <v>0</v>
      </c>
      <c r="J227" s="18">
        <v>9146</v>
      </c>
      <c r="K227" s="14">
        <f t="shared" si="10"/>
        <v>0</v>
      </c>
      <c r="L227" s="6" t="str">
        <f t="shared" si="11"/>
        <v>Silencioso</v>
      </c>
    </row>
    <row r="228" spans="1:12" ht="15.75" x14ac:dyDescent="0.25">
      <c r="A228" s="16">
        <v>186</v>
      </c>
      <c r="B228" s="23">
        <v>311690</v>
      </c>
      <c r="C228" s="56" t="s">
        <v>24</v>
      </c>
      <c r="D228" s="23" t="s">
        <v>221</v>
      </c>
      <c r="E228" s="13">
        <v>0</v>
      </c>
      <c r="F228" s="13">
        <v>0</v>
      </c>
      <c r="G228" s="13">
        <v>0</v>
      </c>
      <c r="H228" s="13">
        <v>0</v>
      </c>
      <c r="I228" s="21">
        <f t="shared" si="9"/>
        <v>0</v>
      </c>
      <c r="J228" s="18">
        <v>3138</v>
      </c>
      <c r="K228" s="14">
        <f t="shared" si="10"/>
        <v>0</v>
      </c>
      <c r="L228" s="6" t="str">
        <f t="shared" si="11"/>
        <v>Silencioso</v>
      </c>
    </row>
    <row r="229" spans="1:12" ht="15.75" x14ac:dyDescent="0.25">
      <c r="A229" s="16">
        <v>187</v>
      </c>
      <c r="B229" s="23">
        <v>311700</v>
      </c>
      <c r="C229" s="56" t="s">
        <v>30</v>
      </c>
      <c r="D229" s="23" t="s">
        <v>222</v>
      </c>
      <c r="E229" s="13">
        <v>0</v>
      </c>
      <c r="F229" s="13">
        <v>0</v>
      </c>
      <c r="G229" s="13">
        <v>0</v>
      </c>
      <c r="H229" s="13">
        <v>0</v>
      </c>
      <c r="I229" s="21">
        <f t="shared" si="9"/>
        <v>0</v>
      </c>
      <c r="J229" s="18">
        <v>7599</v>
      </c>
      <c r="K229" s="14">
        <f t="shared" si="10"/>
        <v>0</v>
      </c>
      <c r="L229" s="6" t="str">
        <f t="shared" si="11"/>
        <v>Silencioso</v>
      </c>
    </row>
    <row r="230" spans="1:12" ht="15.75" x14ac:dyDescent="0.25">
      <c r="A230" s="16">
        <v>188</v>
      </c>
      <c r="B230" s="23">
        <v>311710</v>
      </c>
      <c r="C230" s="56" t="s">
        <v>40</v>
      </c>
      <c r="D230" s="23" t="s">
        <v>223</v>
      </c>
      <c r="E230" s="13">
        <v>0</v>
      </c>
      <c r="F230" s="13">
        <v>0</v>
      </c>
      <c r="G230" s="13">
        <v>0</v>
      </c>
      <c r="H230" s="13">
        <v>0</v>
      </c>
      <c r="I230" s="21">
        <f t="shared" si="9"/>
        <v>0</v>
      </c>
      <c r="J230" s="18">
        <v>10374</v>
      </c>
      <c r="K230" s="14">
        <f t="shared" si="10"/>
        <v>0</v>
      </c>
      <c r="L230" s="6" t="str">
        <f t="shared" si="11"/>
        <v>Silencioso</v>
      </c>
    </row>
    <row r="231" spans="1:12" ht="15.75" x14ac:dyDescent="0.25">
      <c r="A231" s="16">
        <v>189</v>
      </c>
      <c r="B231" s="23">
        <v>311520</v>
      </c>
      <c r="C231" s="56" t="s">
        <v>94</v>
      </c>
      <c r="D231" s="23" t="s">
        <v>224</v>
      </c>
      <c r="E231" s="13">
        <v>0</v>
      </c>
      <c r="F231" s="13">
        <v>0</v>
      </c>
      <c r="G231" s="13">
        <v>0</v>
      </c>
      <c r="H231" s="13">
        <v>0</v>
      </c>
      <c r="I231" s="21">
        <f t="shared" si="9"/>
        <v>0</v>
      </c>
      <c r="J231" s="18">
        <v>4050</v>
      </c>
      <c r="K231" s="14">
        <f t="shared" si="10"/>
        <v>0</v>
      </c>
      <c r="L231" s="6" t="str">
        <f t="shared" si="11"/>
        <v>Silencioso</v>
      </c>
    </row>
    <row r="232" spans="1:12" ht="15.75" x14ac:dyDescent="0.25">
      <c r="A232" s="16">
        <v>190</v>
      </c>
      <c r="B232" s="23">
        <v>311730</v>
      </c>
      <c r="C232" s="56" t="s">
        <v>24</v>
      </c>
      <c r="D232" s="23" t="s">
        <v>225</v>
      </c>
      <c r="E232" s="13">
        <v>0</v>
      </c>
      <c r="F232" s="13">
        <v>0</v>
      </c>
      <c r="G232" s="13">
        <v>0</v>
      </c>
      <c r="H232" s="13">
        <v>0</v>
      </c>
      <c r="I232" s="21">
        <f t="shared" si="9"/>
        <v>0</v>
      </c>
      <c r="J232" s="18">
        <v>26818</v>
      </c>
      <c r="K232" s="14">
        <f t="shared" si="10"/>
        <v>0</v>
      </c>
      <c r="L232" s="6" t="str">
        <f t="shared" si="11"/>
        <v>Silencioso</v>
      </c>
    </row>
    <row r="233" spans="1:12" ht="15.75" x14ac:dyDescent="0.25">
      <c r="A233" s="16">
        <v>191</v>
      </c>
      <c r="B233" s="23">
        <v>311720</v>
      </c>
      <c r="C233" s="56" t="s">
        <v>36</v>
      </c>
      <c r="D233" s="23" t="s">
        <v>226</v>
      </c>
      <c r="E233" s="13">
        <v>0</v>
      </c>
      <c r="F233" s="13">
        <v>0</v>
      </c>
      <c r="G233" s="13">
        <v>0</v>
      </c>
      <c r="H233" s="13">
        <v>0</v>
      </c>
      <c r="I233" s="21">
        <f t="shared" si="9"/>
        <v>0</v>
      </c>
      <c r="J233" s="18">
        <v>2858</v>
      </c>
      <c r="K233" s="14">
        <f t="shared" si="10"/>
        <v>0</v>
      </c>
      <c r="L233" s="6" t="str">
        <f t="shared" si="11"/>
        <v>Silencioso</v>
      </c>
    </row>
    <row r="234" spans="1:12" ht="15.75" x14ac:dyDescent="0.25">
      <c r="A234" s="16">
        <v>192</v>
      </c>
      <c r="B234" s="23">
        <v>311740</v>
      </c>
      <c r="C234" s="56" t="s">
        <v>14</v>
      </c>
      <c r="D234" s="23" t="s">
        <v>227</v>
      </c>
      <c r="E234" s="13">
        <v>0</v>
      </c>
      <c r="F234" s="13">
        <v>0</v>
      </c>
      <c r="G234" s="13">
        <v>0</v>
      </c>
      <c r="H234" s="13">
        <v>0</v>
      </c>
      <c r="I234" s="21">
        <f t="shared" si="9"/>
        <v>0</v>
      </c>
      <c r="J234" s="18">
        <v>4644</v>
      </c>
      <c r="K234" s="14">
        <f t="shared" si="10"/>
        <v>0</v>
      </c>
      <c r="L234" s="6" t="str">
        <f t="shared" si="11"/>
        <v>Silencioso</v>
      </c>
    </row>
    <row r="235" spans="1:12" ht="15.75" x14ac:dyDescent="0.25">
      <c r="A235" s="16">
        <v>194</v>
      </c>
      <c r="B235" s="23">
        <v>311760</v>
      </c>
      <c r="C235" s="56" t="s">
        <v>26</v>
      </c>
      <c r="D235" s="23" t="s">
        <v>229</v>
      </c>
      <c r="E235" s="13">
        <v>0</v>
      </c>
      <c r="F235" s="13">
        <v>0</v>
      </c>
      <c r="G235" s="13">
        <v>0</v>
      </c>
      <c r="H235" s="13">
        <v>0</v>
      </c>
      <c r="I235" s="21">
        <f t="shared" si="9"/>
        <v>0</v>
      </c>
      <c r="J235" s="18">
        <v>5515</v>
      </c>
      <c r="K235" s="14">
        <f t="shared" si="10"/>
        <v>0</v>
      </c>
      <c r="L235" s="6" t="str">
        <f t="shared" si="11"/>
        <v>Silencioso</v>
      </c>
    </row>
    <row r="236" spans="1:12" ht="15.75" x14ac:dyDescent="0.25">
      <c r="A236" s="16">
        <v>195</v>
      </c>
      <c r="B236" s="23">
        <v>311770</v>
      </c>
      <c r="C236" s="56" t="s">
        <v>33</v>
      </c>
      <c r="D236" s="23" t="s">
        <v>230</v>
      </c>
      <c r="E236" s="13">
        <v>0</v>
      </c>
      <c r="F236" s="13">
        <v>0</v>
      </c>
      <c r="G236" s="13">
        <v>0</v>
      </c>
      <c r="H236" s="13">
        <v>0</v>
      </c>
      <c r="I236" s="21">
        <f t="shared" si="9"/>
        <v>0</v>
      </c>
      <c r="J236" s="18">
        <v>13724</v>
      </c>
      <c r="K236" s="14">
        <f t="shared" si="10"/>
        <v>0</v>
      </c>
      <c r="L236" s="6" t="str">
        <f t="shared" si="11"/>
        <v>Silencioso</v>
      </c>
    </row>
    <row r="237" spans="1:12" ht="15.75" x14ac:dyDescent="0.25">
      <c r="A237" s="16">
        <v>196</v>
      </c>
      <c r="B237" s="23">
        <v>311780</v>
      </c>
      <c r="C237" s="56" t="s">
        <v>36</v>
      </c>
      <c r="D237" s="23" t="s">
        <v>231</v>
      </c>
      <c r="E237" s="13">
        <v>0</v>
      </c>
      <c r="F237" s="13">
        <v>0</v>
      </c>
      <c r="G237" s="13">
        <v>0</v>
      </c>
      <c r="H237" s="13">
        <v>0</v>
      </c>
      <c r="I237" s="21">
        <f t="shared" si="9"/>
        <v>0</v>
      </c>
      <c r="J237" s="18">
        <v>11467</v>
      </c>
      <c r="K237" s="14">
        <f t="shared" si="10"/>
        <v>0</v>
      </c>
      <c r="L237" s="6" t="str">
        <f t="shared" si="11"/>
        <v>Silencioso</v>
      </c>
    </row>
    <row r="238" spans="1:12" ht="15.75" x14ac:dyDescent="0.25">
      <c r="A238" s="16">
        <v>197</v>
      </c>
      <c r="B238" s="23">
        <v>311783</v>
      </c>
      <c r="C238" s="56" t="s">
        <v>121</v>
      </c>
      <c r="D238" s="23" t="s">
        <v>232</v>
      </c>
      <c r="E238" s="13">
        <v>0</v>
      </c>
      <c r="F238" s="13">
        <v>0</v>
      </c>
      <c r="G238" s="13">
        <v>0</v>
      </c>
      <c r="H238" s="13">
        <v>0</v>
      </c>
      <c r="I238" s="21">
        <f t="shared" si="9"/>
        <v>0</v>
      </c>
      <c r="J238" s="18">
        <v>7624</v>
      </c>
      <c r="K238" s="14">
        <f t="shared" si="10"/>
        <v>0</v>
      </c>
      <c r="L238" s="6" t="str">
        <f t="shared" si="11"/>
        <v>Silencioso</v>
      </c>
    </row>
    <row r="239" spans="1:12" ht="15.75" x14ac:dyDescent="0.25">
      <c r="A239" s="16">
        <v>198</v>
      </c>
      <c r="B239" s="23">
        <v>311787</v>
      </c>
      <c r="C239" s="56" t="s">
        <v>98</v>
      </c>
      <c r="D239" s="23" t="s">
        <v>233</v>
      </c>
      <c r="E239" s="13">
        <v>0</v>
      </c>
      <c r="F239" s="13">
        <v>0</v>
      </c>
      <c r="G239" s="13">
        <v>0</v>
      </c>
      <c r="H239" s="13">
        <v>0</v>
      </c>
      <c r="I239" s="21">
        <f t="shared" si="9"/>
        <v>0</v>
      </c>
      <c r="J239" s="18">
        <v>6608</v>
      </c>
      <c r="K239" s="14">
        <f t="shared" si="10"/>
        <v>0</v>
      </c>
      <c r="L239" s="6" t="str">
        <f t="shared" si="11"/>
        <v>Silencioso</v>
      </c>
    </row>
    <row r="240" spans="1:12" ht="15.75" x14ac:dyDescent="0.25">
      <c r="A240" s="16">
        <v>199</v>
      </c>
      <c r="B240" s="23">
        <v>311790</v>
      </c>
      <c r="C240" s="56" t="s">
        <v>36</v>
      </c>
      <c r="D240" s="23" t="s">
        <v>234</v>
      </c>
      <c r="E240" s="13">
        <v>0</v>
      </c>
      <c r="F240" s="13">
        <v>0</v>
      </c>
      <c r="G240" s="13">
        <v>0</v>
      </c>
      <c r="H240" s="13">
        <v>0</v>
      </c>
      <c r="I240" s="21">
        <f t="shared" si="9"/>
        <v>0</v>
      </c>
      <c r="J240" s="18">
        <v>11706</v>
      </c>
      <c r="K240" s="14">
        <f t="shared" si="10"/>
        <v>0</v>
      </c>
      <c r="L240" s="6" t="str">
        <f t="shared" si="11"/>
        <v>Silencioso</v>
      </c>
    </row>
    <row r="241" spans="1:12" ht="15.75" x14ac:dyDescent="0.25">
      <c r="A241" s="16">
        <v>200</v>
      </c>
      <c r="B241" s="23">
        <v>311800</v>
      </c>
      <c r="C241" s="56" t="s">
        <v>41</v>
      </c>
      <c r="D241" s="23" t="s">
        <v>235</v>
      </c>
      <c r="E241" s="13">
        <v>0</v>
      </c>
      <c r="F241" s="13">
        <v>0</v>
      </c>
      <c r="G241" s="13">
        <v>0</v>
      </c>
      <c r="H241" s="13">
        <v>0</v>
      </c>
      <c r="I241" s="21">
        <f t="shared" si="9"/>
        <v>0</v>
      </c>
      <c r="J241" s="18">
        <v>53843</v>
      </c>
      <c r="K241" s="14">
        <f t="shared" si="10"/>
        <v>0</v>
      </c>
      <c r="L241" s="6" t="str">
        <f t="shared" si="11"/>
        <v>Silencioso</v>
      </c>
    </row>
    <row r="242" spans="1:12" ht="15.75" x14ac:dyDescent="0.25">
      <c r="A242" s="16">
        <v>201</v>
      </c>
      <c r="B242" s="23">
        <v>311810</v>
      </c>
      <c r="C242" s="56" t="s">
        <v>53</v>
      </c>
      <c r="D242" s="23" t="s">
        <v>236</v>
      </c>
      <c r="E242" s="13">
        <v>0</v>
      </c>
      <c r="F242" s="13">
        <v>0</v>
      </c>
      <c r="G242" s="13">
        <v>0</v>
      </c>
      <c r="H242" s="13">
        <v>0</v>
      </c>
      <c r="I242" s="21">
        <f t="shared" si="9"/>
        <v>0</v>
      </c>
      <c r="J242" s="18">
        <v>5134</v>
      </c>
      <c r="K242" s="14">
        <f t="shared" si="10"/>
        <v>0</v>
      </c>
      <c r="L242" s="6" t="str">
        <f t="shared" si="11"/>
        <v>Silencioso</v>
      </c>
    </row>
    <row r="243" spans="1:12" ht="15.75" x14ac:dyDescent="0.25">
      <c r="A243" s="16">
        <v>202</v>
      </c>
      <c r="B243" s="23">
        <v>311820</v>
      </c>
      <c r="C243" s="56" t="s">
        <v>24</v>
      </c>
      <c r="D243" s="23" t="s">
        <v>237</v>
      </c>
      <c r="E243" s="13">
        <v>0</v>
      </c>
      <c r="F243" s="13">
        <v>0</v>
      </c>
      <c r="G243" s="13">
        <v>0</v>
      </c>
      <c r="H243" s="13">
        <v>0</v>
      </c>
      <c r="I243" s="21">
        <f t="shared" si="9"/>
        <v>0</v>
      </c>
      <c r="J243" s="18">
        <v>6960</v>
      </c>
      <c r="K243" s="14">
        <f t="shared" si="10"/>
        <v>0</v>
      </c>
      <c r="L243" s="6" t="str">
        <f t="shared" si="11"/>
        <v>Silencioso</v>
      </c>
    </row>
    <row r="244" spans="1:12" ht="15.75" x14ac:dyDescent="0.25">
      <c r="A244" s="16">
        <v>203</v>
      </c>
      <c r="B244" s="23">
        <v>311830</v>
      </c>
      <c r="C244" s="56" t="s">
        <v>41</v>
      </c>
      <c r="D244" s="23" t="s">
        <v>238</v>
      </c>
      <c r="E244" s="13">
        <v>0</v>
      </c>
      <c r="F244" s="13">
        <v>0</v>
      </c>
      <c r="G244" s="13">
        <v>0</v>
      </c>
      <c r="H244" s="13">
        <v>0</v>
      </c>
      <c r="I244" s="21">
        <f t="shared" si="9"/>
        <v>0</v>
      </c>
      <c r="J244" s="18">
        <v>127369</v>
      </c>
      <c r="K244" s="14">
        <f t="shared" si="10"/>
        <v>0</v>
      </c>
      <c r="L244" s="6" t="str">
        <f t="shared" si="11"/>
        <v>Silencioso</v>
      </c>
    </row>
    <row r="245" spans="1:12" ht="15.75" x14ac:dyDescent="0.25">
      <c r="A245" s="16">
        <v>204</v>
      </c>
      <c r="B245" s="23">
        <v>311840</v>
      </c>
      <c r="C245" s="56" t="s">
        <v>22</v>
      </c>
      <c r="D245" s="23" t="s">
        <v>239</v>
      </c>
      <c r="E245" s="13">
        <v>0</v>
      </c>
      <c r="F245" s="13">
        <v>0</v>
      </c>
      <c r="G245" s="13">
        <v>0</v>
      </c>
      <c r="H245" s="13">
        <v>0</v>
      </c>
      <c r="I245" s="21">
        <f t="shared" si="9"/>
        <v>0</v>
      </c>
      <c r="J245" s="18">
        <v>23240</v>
      </c>
      <c r="K245" s="14">
        <f t="shared" si="10"/>
        <v>0</v>
      </c>
      <c r="L245" s="6" t="str">
        <f t="shared" si="11"/>
        <v>Silencioso</v>
      </c>
    </row>
    <row r="246" spans="1:12" ht="15.75" x14ac:dyDescent="0.25">
      <c r="A246" s="16">
        <v>205</v>
      </c>
      <c r="B246" s="23">
        <v>311850</v>
      </c>
      <c r="C246" s="56" t="s">
        <v>36</v>
      </c>
      <c r="D246" s="23" t="s">
        <v>240</v>
      </c>
      <c r="E246" s="13">
        <v>0</v>
      </c>
      <c r="F246" s="13">
        <v>0</v>
      </c>
      <c r="G246" s="13">
        <v>0</v>
      </c>
      <c r="H246" s="13">
        <v>0</v>
      </c>
      <c r="I246" s="21">
        <f t="shared" si="9"/>
        <v>0</v>
      </c>
      <c r="J246" s="18">
        <v>1810</v>
      </c>
      <c r="K246" s="14">
        <f t="shared" si="10"/>
        <v>0</v>
      </c>
      <c r="L246" s="6" t="str">
        <f t="shared" si="11"/>
        <v>Silencioso</v>
      </c>
    </row>
    <row r="247" spans="1:12" ht="15.75" x14ac:dyDescent="0.25">
      <c r="A247" s="16">
        <v>207</v>
      </c>
      <c r="B247" s="23">
        <v>311870</v>
      </c>
      <c r="C247" s="56" t="s">
        <v>33</v>
      </c>
      <c r="D247" s="23" t="s">
        <v>242</v>
      </c>
      <c r="E247" s="13">
        <v>0</v>
      </c>
      <c r="F247" s="13">
        <v>0</v>
      </c>
      <c r="G247" s="13">
        <v>0</v>
      </c>
      <c r="H247" s="13">
        <v>0</v>
      </c>
      <c r="I247" s="21">
        <f t="shared" si="9"/>
        <v>0</v>
      </c>
      <c r="J247" s="18">
        <v>9432</v>
      </c>
      <c r="K247" s="14">
        <f t="shared" si="10"/>
        <v>0</v>
      </c>
      <c r="L247" s="6" t="str">
        <f t="shared" si="11"/>
        <v>Silencioso</v>
      </c>
    </row>
    <row r="248" spans="1:12" ht="15.75" x14ac:dyDescent="0.25">
      <c r="A248" s="16">
        <v>208</v>
      </c>
      <c r="B248" s="23">
        <v>311880</v>
      </c>
      <c r="C248" s="56" t="s">
        <v>102</v>
      </c>
      <c r="D248" s="23" t="s">
        <v>243</v>
      </c>
      <c r="E248" s="13">
        <v>0</v>
      </c>
      <c r="F248" s="13">
        <v>0</v>
      </c>
      <c r="G248" s="13">
        <v>0</v>
      </c>
      <c r="H248" s="13">
        <v>0</v>
      </c>
      <c r="I248" s="21">
        <f t="shared" si="9"/>
        <v>0</v>
      </c>
      <c r="J248" s="18">
        <v>27052</v>
      </c>
      <c r="K248" s="14">
        <f t="shared" si="10"/>
        <v>0</v>
      </c>
      <c r="L248" s="6" t="str">
        <f t="shared" si="11"/>
        <v>Silencioso</v>
      </c>
    </row>
    <row r="249" spans="1:12" ht="15.75" x14ac:dyDescent="0.25">
      <c r="A249" s="16">
        <v>209</v>
      </c>
      <c r="B249" s="23">
        <v>311890</v>
      </c>
      <c r="C249" s="56" t="s">
        <v>11</v>
      </c>
      <c r="D249" s="23" t="s">
        <v>244</v>
      </c>
      <c r="E249" s="13">
        <v>0</v>
      </c>
      <c r="F249" s="13">
        <v>0</v>
      </c>
      <c r="G249" s="13">
        <v>0</v>
      </c>
      <c r="H249" s="13">
        <v>0</v>
      </c>
      <c r="I249" s="21">
        <f t="shared" si="9"/>
        <v>0</v>
      </c>
      <c r="J249" s="18">
        <v>9029</v>
      </c>
      <c r="K249" s="14">
        <f t="shared" si="10"/>
        <v>0</v>
      </c>
      <c r="L249" s="6" t="str">
        <f t="shared" si="11"/>
        <v>Silencioso</v>
      </c>
    </row>
    <row r="250" spans="1:12" ht="15.75" x14ac:dyDescent="0.25">
      <c r="A250" s="16">
        <v>210</v>
      </c>
      <c r="B250" s="23">
        <v>311900</v>
      </c>
      <c r="C250" s="56" t="s">
        <v>33</v>
      </c>
      <c r="D250" s="23" t="s">
        <v>245</v>
      </c>
      <c r="E250" s="13">
        <v>0</v>
      </c>
      <c r="F250" s="13">
        <v>0</v>
      </c>
      <c r="G250" s="13">
        <v>0</v>
      </c>
      <c r="H250" s="13">
        <v>0</v>
      </c>
      <c r="I250" s="21">
        <f t="shared" si="9"/>
        <v>0</v>
      </c>
      <c r="J250" s="18">
        <v>3587</v>
      </c>
      <c r="K250" s="14">
        <f t="shared" si="10"/>
        <v>0</v>
      </c>
      <c r="L250" s="6" t="str">
        <f t="shared" si="11"/>
        <v>Silencioso</v>
      </c>
    </row>
    <row r="251" spans="1:12" ht="15.75" x14ac:dyDescent="0.25">
      <c r="A251" s="16">
        <v>211</v>
      </c>
      <c r="B251" s="23">
        <v>311910</v>
      </c>
      <c r="C251" s="56" t="s">
        <v>11</v>
      </c>
      <c r="D251" s="23" t="s">
        <v>246</v>
      </c>
      <c r="E251" s="13">
        <v>0</v>
      </c>
      <c r="F251" s="13">
        <v>0</v>
      </c>
      <c r="G251" s="13">
        <v>0</v>
      </c>
      <c r="H251" s="13">
        <v>0</v>
      </c>
      <c r="I251" s="21">
        <f t="shared" si="9"/>
        <v>0</v>
      </c>
      <c r="J251" s="18">
        <v>24384</v>
      </c>
      <c r="K251" s="14">
        <f t="shared" si="10"/>
        <v>0</v>
      </c>
      <c r="L251" s="6" t="str">
        <f t="shared" si="11"/>
        <v>Silencioso</v>
      </c>
    </row>
    <row r="252" spans="1:12" ht="15.75" x14ac:dyDescent="0.25">
      <c r="A252" s="16">
        <v>212</v>
      </c>
      <c r="B252" s="23">
        <v>311920</v>
      </c>
      <c r="C252" s="56" t="s">
        <v>22</v>
      </c>
      <c r="D252" s="23" t="s">
        <v>247</v>
      </c>
      <c r="E252" s="13">
        <v>0</v>
      </c>
      <c r="F252" s="13">
        <v>0</v>
      </c>
      <c r="G252" s="13">
        <v>0</v>
      </c>
      <c r="H252" s="13">
        <v>0</v>
      </c>
      <c r="I252" s="21">
        <f t="shared" si="9"/>
        <v>0</v>
      </c>
      <c r="J252" s="18">
        <v>10339</v>
      </c>
      <c r="K252" s="14">
        <f t="shared" si="10"/>
        <v>0</v>
      </c>
      <c r="L252" s="6" t="str">
        <f t="shared" si="11"/>
        <v>Silencioso</v>
      </c>
    </row>
    <row r="253" spans="1:12" ht="15.75" x14ac:dyDescent="0.25">
      <c r="A253" s="16">
        <v>213</v>
      </c>
      <c r="B253" s="23">
        <v>311930</v>
      </c>
      <c r="C253" s="56" t="s">
        <v>8</v>
      </c>
      <c r="D253" s="23" t="s">
        <v>248</v>
      </c>
      <c r="E253" s="13">
        <v>0</v>
      </c>
      <c r="F253" s="13">
        <v>0</v>
      </c>
      <c r="G253" s="13">
        <v>0</v>
      </c>
      <c r="H253" s="13">
        <v>0</v>
      </c>
      <c r="I253" s="21">
        <f t="shared" si="9"/>
        <v>0</v>
      </c>
      <c r="J253" s="18">
        <v>28508</v>
      </c>
      <c r="K253" s="14">
        <f t="shared" si="10"/>
        <v>0</v>
      </c>
      <c r="L253" s="6" t="str">
        <f t="shared" si="11"/>
        <v>Silencioso</v>
      </c>
    </row>
    <row r="254" spans="1:12" ht="15.75" x14ac:dyDescent="0.25">
      <c r="A254" s="16">
        <v>214</v>
      </c>
      <c r="B254" s="23">
        <v>311940</v>
      </c>
      <c r="C254" s="56" t="s">
        <v>20</v>
      </c>
      <c r="D254" s="23" t="s">
        <v>20</v>
      </c>
      <c r="E254" s="13">
        <v>0</v>
      </c>
      <c r="F254" s="13">
        <v>0</v>
      </c>
      <c r="G254" s="13">
        <v>0</v>
      </c>
      <c r="H254" s="13">
        <v>0</v>
      </c>
      <c r="I254" s="21">
        <f t="shared" si="9"/>
        <v>0</v>
      </c>
      <c r="J254" s="18">
        <v>110326</v>
      </c>
      <c r="K254" s="14">
        <f t="shared" si="10"/>
        <v>0</v>
      </c>
      <c r="L254" s="6" t="str">
        <f t="shared" si="11"/>
        <v>Silencioso</v>
      </c>
    </row>
    <row r="255" spans="1:12" ht="15.75" x14ac:dyDescent="0.25">
      <c r="A255" s="16">
        <v>215</v>
      </c>
      <c r="B255" s="23">
        <v>311950</v>
      </c>
      <c r="C255" s="56" t="s">
        <v>53</v>
      </c>
      <c r="D255" s="23" t="s">
        <v>249</v>
      </c>
      <c r="E255" s="13">
        <v>0</v>
      </c>
      <c r="F255" s="13">
        <v>0</v>
      </c>
      <c r="G255" s="13">
        <v>0</v>
      </c>
      <c r="H255" s="13">
        <v>0</v>
      </c>
      <c r="I255" s="21">
        <f t="shared" si="9"/>
        <v>0</v>
      </c>
      <c r="J255" s="18">
        <v>9411</v>
      </c>
      <c r="K255" s="14">
        <f t="shared" si="10"/>
        <v>0</v>
      </c>
      <c r="L255" s="6" t="str">
        <f t="shared" si="11"/>
        <v>Silencioso</v>
      </c>
    </row>
    <row r="256" spans="1:12" ht="15.75" x14ac:dyDescent="0.25">
      <c r="A256" s="16">
        <v>216</v>
      </c>
      <c r="B256" s="23">
        <v>311960</v>
      </c>
      <c r="C256" s="56" t="s">
        <v>57</v>
      </c>
      <c r="D256" s="23" t="s">
        <v>250</v>
      </c>
      <c r="E256" s="13">
        <v>0</v>
      </c>
      <c r="F256" s="13">
        <v>0</v>
      </c>
      <c r="G256" s="13">
        <v>0</v>
      </c>
      <c r="H256" s="13">
        <v>0</v>
      </c>
      <c r="I256" s="21">
        <f t="shared" si="9"/>
        <v>0</v>
      </c>
      <c r="J256" s="18">
        <v>3125</v>
      </c>
      <c r="K256" s="14">
        <f t="shared" si="10"/>
        <v>0</v>
      </c>
      <c r="L256" s="6" t="str">
        <f t="shared" si="11"/>
        <v>Silencioso</v>
      </c>
    </row>
    <row r="257" spans="1:12" ht="15.75" x14ac:dyDescent="0.25">
      <c r="A257" s="16">
        <v>217</v>
      </c>
      <c r="B257" s="23">
        <v>311970</v>
      </c>
      <c r="C257" s="56" t="s">
        <v>94</v>
      </c>
      <c r="D257" s="23" t="s">
        <v>251</v>
      </c>
      <c r="E257" s="13">
        <v>0</v>
      </c>
      <c r="F257" s="13">
        <v>0</v>
      </c>
      <c r="G257" s="13">
        <v>0</v>
      </c>
      <c r="H257" s="13">
        <v>0</v>
      </c>
      <c r="I257" s="21">
        <f t="shared" si="9"/>
        <v>0</v>
      </c>
      <c r="J257" s="18">
        <v>3471</v>
      </c>
      <c r="K257" s="14">
        <f t="shared" si="10"/>
        <v>0</v>
      </c>
      <c r="L257" s="6" t="str">
        <f t="shared" si="11"/>
        <v>Silencioso</v>
      </c>
    </row>
    <row r="258" spans="1:12" ht="15.75" x14ac:dyDescent="0.25">
      <c r="A258" s="16">
        <v>218</v>
      </c>
      <c r="B258" s="23">
        <v>311980</v>
      </c>
      <c r="C258" s="56" t="s">
        <v>26</v>
      </c>
      <c r="D258" s="23" t="s">
        <v>252</v>
      </c>
      <c r="E258" s="13">
        <v>0</v>
      </c>
      <c r="F258" s="13">
        <v>0</v>
      </c>
      <c r="G258" s="13">
        <v>0</v>
      </c>
      <c r="H258" s="13">
        <v>0</v>
      </c>
      <c r="I258" s="21">
        <f t="shared" si="9"/>
        <v>0</v>
      </c>
      <c r="J258" s="18">
        <v>3359</v>
      </c>
      <c r="K258" s="14">
        <f t="shared" si="10"/>
        <v>0</v>
      </c>
      <c r="L258" s="6" t="str">
        <f t="shared" si="11"/>
        <v>Silencioso</v>
      </c>
    </row>
    <row r="259" spans="1:12" ht="15.75" x14ac:dyDescent="0.25">
      <c r="A259" s="16">
        <v>219</v>
      </c>
      <c r="B259" s="23">
        <v>311990</v>
      </c>
      <c r="C259" s="56" t="s">
        <v>36</v>
      </c>
      <c r="D259" s="23" t="s">
        <v>253</v>
      </c>
      <c r="E259" s="13">
        <v>0</v>
      </c>
      <c r="F259" s="13">
        <v>0</v>
      </c>
      <c r="G259" s="13">
        <v>0</v>
      </c>
      <c r="H259" s="13">
        <v>0</v>
      </c>
      <c r="I259" s="21">
        <f t="shared" si="9"/>
        <v>0</v>
      </c>
      <c r="J259" s="18">
        <v>3804</v>
      </c>
      <c r="K259" s="14">
        <f t="shared" si="10"/>
        <v>0</v>
      </c>
      <c r="L259" s="6" t="str">
        <f t="shared" si="11"/>
        <v>Silencioso</v>
      </c>
    </row>
    <row r="260" spans="1:12" ht="15.75" x14ac:dyDescent="0.25">
      <c r="A260" s="16">
        <v>220</v>
      </c>
      <c r="B260" s="23">
        <v>311995</v>
      </c>
      <c r="C260" s="56" t="s">
        <v>26</v>
      </c>
      <c r="D260" s="23" t="s">
        <v>254</v>
      </c>
      <c r="E260" s="13">
        <v>0</v>
      </c>
      <c r="F260" s="13">
        <v>0</v>
      </c>
      <c r="G260" s="13">
        <v>0</v>
      </c>
      <c r="H260" s="13">
        <v>0</v>
      </c>
      <c r="I260" s="21">
        <f t="shared" si="9"/>
        <v>0</v>
      </c>
      <c r="J260" s="18">
        <v>6295</v>
      </c>
      <c r="K260" s="14">
        <f t="shared" si="10"/>
        <v>0</v>
      </c>
      <c r="L260" s="6" t="str">
        <f t="shared" si="11"/>
        <v>Silencioso</v>
      </c>
    </row>
    <row r="261" spans="1:12" ht="15.75" x14ac:dyDescent="0.25">
      <c r="A261" s="16">
        <v>221</v>
      </c>
      <c r="B261" s="23">
        <v>312000</v>
      </c>
      <c r="C261" s="56" t="s">
        <v>20</v>
      </c>
      <c r="D261" s="23" t="s">
        <v>255</v>
      </c>
      <c r="E261" s="13">
        <v>0</v>
      </c>
      <c r="F261" s="13">
        <v>0</v>
      </c>
      <c r="G261" s="13">
        <v>0</v>
      </c>
      <c r="H261" s="13">
        <v>0</v>
      </c>
      <c r="I261" s="21">
        <f t="shared" ref="I261:I324" si="12">E261+F261+G261+H261</f>
        <v>0</v>
      </c>
      <c r="J261" s="18">
        <v>2970</v>
      </c>
      <c r="K261" s="14">
        <f t="shared" ref="K261:K324" si="13">(I261/J261)*100000</f>
        <v>0</v>
      </c>
      <c r="L261" s="6" t="str">
        <f t="shared" ref="L261:L324" si="14">IF(K261=0,"Silencioso",IF(AND(K261&gt;0,K261&lt;100),"Baixa",IF(AND(K261&gt;=100,K261&lt;300),"Média",IF(K261&gt;=300,"Alta","Avaliar"))))</f>
        <v>Silencioso</v>
      </c>
    </row>
    <row r="262" spans="1:12" ht="15.75" x14ac:dyDescent="0.25">
      <c r="A262" s="16">
        <v>222</v>
      </c>
      <c r="B262" s="23">
        <v>312010</v>
      </c>
      <c r="C262" s="56" t="s">
        <v>53</v>
      </c>
      <c r="D262" s="23" t="s">
        <v>256</v>
      </c>
      <c r="E262" s="13">
        <v>0</v>
      </c>
      <c r="F262" s="13">
        <v>0</v>
      </c>
      <c r="G262" s="13">
        <v>0</v>
      </c>
      <c r="H262" s="13">
        <v>0</v>
      </c>
      <c r="I262" s="21">
        <f t="shared" si="12"/>
        <v>0</v>
      </c>
      <c r="J262" s="18">
        <v>4444</v>
      </c>
      <c r="K262" s="14">
        <f t="shared" si="13"/>
        <v>0</v>
      </c>
      <c r="L262" s="6" t="str">
        <f t="shared" si="14"/>
        <v>Silencioso</v>
      </c>
    </row>
    <row r="263" spans="1:12" ht="15.75" x14ac:dyDescent="0.25">
      <c r="A263" s="16">
        <v>223</v>
      </c>
      <c r="B263" s="23">
        <v>312015</v>
      </c>
      <c r="C263" s="56" t="s">
        <v>28</v>
      </c>
      <c r="D263" s="23" t="s">
        <v>257</v>
      </c>
      <c r="E263" s="13">
        <v>0</v>
      </c>
      <c r="F263" s="13">
        <v>0</v>
      </c>
      <c r="G263" s="13">
        <v>0</v>
      </c>
      <c r="H263" s="13">
        <v>0</v>
      </c>
      <c r="I263" s="21">
        <f t="shared" si="12"/>
        <v>0</v>
      </c>
      <c r="J263" s="18">
        <v>6631</v>
      </c>
      <c r="K263" s="14">
        <f t="shared" si="13"/>
        <v>0</v>
      </c>
      <c r="L263" s="6" t="str">
        <f t="shared" si="14"/>
        <v>Silencioso</v>
      </c>
    </row>
    <row r="264" spans="1:12" ht="15.75" x14ac:dyDescent="0.25">
      <c r="A264" s="16">
        <v>224</v>
      </c>
      <c r="B264" s="23">
        <v>312020</v>
      </c>
      <c r="C264" s="56" t="s">
        <v>26</v>
      </c>
      <c r="D264" s="23" t="s">
        <v>258</v>
      </c>
      <c r="E264" s="13">
        <v>0</v>
      </c>
      <c r="F264" s="13">
        <v>0</v>
      </c>
      <c r="G264" s="13">
        <v>0</v>
      </c>
      <c r="H264" s="13">
        <v>0</v>
      </c>
      <c r="I264" s="21">
        <f t="shared" si="12"/>
        <v>0</v>
      </c>
      <c r="J264" s="18">
        <v>12564</v>
      </c>
      <c r="K264" s="14">
        <f t="shared" si="13"/>
        <v>0</v>
      </c>
      <c r="L264" s="6" t="str">
        <f t="shared" si="14"/>
        <v>Silencioso</v>
      </c>
    </row>
    <row r="265" spans="1:12" ht="15.75" x14ac:dyDescent="0.25">
      <c r="A265" s="16">
        <v>225</v>
      </c>
      <c r="B265" s="23">
        <v>312030</v>
      </c>
      <c r="C265" s="56" t="s">
        <v>102</v>
      </c>
      <c r="D265" s="23" t="s">
        <v>259</v>
      </c>
      <c r="E265" s="13">
        <v>0</v>
      </c>
      <c r="F265" s="13">
        <v>0</v>
      </c>
      <c r="G265" s="13">
        <v>0</v>
      </c>
      <c r="H265" s="13">
        <v>0</v>
      </c>
      <c r="I265" s="21">
        <f t="shared" si="12"/>
        <v>0</v>
      </c>
      <c r="J265" s="18">
        <v>6042</v>
      </c>
      <c r="K265" s="14">
        <f t="shared" si="13"/>
        <v>0</v>
      </c>
      <c r="L265" s="6" t="str">
        <f t="shared" si="14"/>
        <v>Silencioso</v>
      </c>
    </row>
    <row r="266" spans="1:12" ht="15.75" x14ac:dyDescent="0.25">
      <c r="A266" s="16">
        <v>226</v>
      </c>
      <c r="B266" s="23">
        <v>312040</v>
      </c>
      <c r="C266" s="56" t="s">
        <v>41</v>
      </c>
      <c r="D266" s="23" t="s">
        <v>260</v>
      </c>
      <c r="E266" s="13">
        <v>0</v>
      </c>
      <c r="F266" s="13">
        <v>0</v>
      </c>
      <c r="G266" s="13">
        <v>0</v>
      </c>
      <c r="H266" s="13">
        <v>0</v>
      </c>
      <c r="I266" s="21">
        <f t="shared" si="12"/>
        <v>0</v>
      </c>
      <c r="J266" s="18">
        <v>5225</v>
      </c>
      <c r="K266" s="14">
        <f t="shared" si="13"/>
        <v>0</v>
      </c>
      <c r="L266" s="6" t="str">
        <f t="shared" si="14"/>
        <v>Silencioso</v>
      </c>
    </row>
    <row r="267" spans="1:12" ht="15.75" x14ac:dyDescent="0.25">
      <c r="A267" s="16">
        <v>227</v>
      </c>
      <c r="B267" s="23">
        <v>312050</v>
      </c>
      <c r="C267" s="56" t="s">
        <v>33</v>
      </c>
      <c r="D267" s="23" t="s">
        <v>261</v>
      </c>
      <c r="E267" s="13">
        <v>0</v>
      </c>
      <c r="F267" s="13">
        <v>0</v>
      </c>
      <c r="G267" s="13">
        <v>0</v>
      </c>
      <c r="H267" s="13">
        <v>0</v>
      </c>
      <c r="I267" s="21">
        <f t="shared" si="12"/>
        <v>0</v>
      </c>
      <c r="J267" s="18">
        <v>10482</v>
      </c>
      <c r="K267" s="14">
        <f t="shared" si="13"/>
        <v>0</v>
      </c>
      <c r="L267" s="6" t="str">
        <f t="shared" si="14"/>
        <v>Silencioso</v>
      </c>
    </row>
    <row r="268" spans="1:12" ht="15.75" x14ac:dyDescent="0.25">
      <c r="A268" s="16">
        <v>228</v>
      </c>
      <c r="B268" s="23">
        <v>312060</v>
      </c>
      <c r="C268" s="56" t="s">
        <v>98</v>
      </c>
      <c r="D268" s="23" t="s">
        <v>262</v>
      </c>
      <c r="E268" s="13">
        <v>0</v>
      </c>
      <c r="F268" s="13">
        <v>0</v>
      </c>
      <c r="G268" s="13">
        <v>0</v>
      </c>
      <c r="H268" s="13">
        <v>0</v>
      </c>
      <c r="I268" s="21">
        <f t="shared" si="12"/>
        <v>0</v>
      </c>
      <c r="J268" s="18">
        <v>5057</v>
      </c>
      <c r="K268" s="14">
        <f t="shared" si="13"/>
        <v>0</v>
      </c>
      <c r="L268" s="6" t="str">
        <f t="shared" si="14"/>
        <v>Silencioso</v>
      </c>
    </row>
    <row r="269" spans="1:12" ht="15.75" x14ac:dyDescent="0.25">
      <c r="A269" s="16">
        <v>229</v>
      </c>
      <c r="B269" s="23">
        <v>312070</v>
      </c>
      <c r="C269" s="56" t="s">
        <v>71</v>
      </c>
      <c r="D269" s="23" t="s">
        <v>263</v>
      </c>
      <c r="E269" s="13">
        <v>0</v>
      </c>
      <c r="F269" s="13">
        <v>0</v>
      </c>
      <c r="G269" s="13">
        <v>0</v>
      </c>
      <c r="H269" s="13">
        <v>0</v>
      </c>
      <c r="I269" s="21">
        <f t="shared" si="12"/>
        <v>0</v>
      </c>
      <c r="J269" s="18">
        <v>4174</v>
      </c>
      <c r="K269" s="14">
        <f t="shared" si="13"/>
        <v>0</v>
      </c>
      <c r="L269" s="6" t="str">
        <f t="shared" si="14"/>
        <v>Silencioso</v>
      </c>
    </row>
    <row r="270" spans="1:12" ht="15.75" x14ac:dyDescent="0.25">
      <c r="A270" s="16">
        <v>230</v>
      </c>
      <c r="B270" s="23">
        <v>312080</v>
      </c>
      <c r="C270" s="56" t="s">
        <v>33</v>
      </c>
      <c r="D270" s="23" t="s">
        <v>264</v>
      </c>
      <c r="E270" s="13">
        <v>0</v>
      </c>
      <c r="F270" s="13">
        <v>0</v>
      </c>
      <c r="G270" s="13">
        <v>0</v>
      </c>
      <c r="H270" s="13">
        <v>0</v>
      </c>
      <c r="I270" s="21">
        <f t="shared" si="12"/>
        <v>0</v>
      </c>
      <c r="J270" s="18">
        <v>15497</v>
      </c>
      <c r="K270" s="14">
        <f t="shared" si="13"/>
        <v>0</v>
      </c>
      <c r="L270" s="6" t="str">
        <f t="shared" si="14"/>
        <v>Silencioso</v>
      </c>
    </row>
    <row r="271" spans="1:12" ht="15.75" x14ac:dyDescent="0.25">
      <c r="A271" s="16">
        <v>231</v>
      </c>
      <c r="B271" s="23">
        <v>312083</v>
      </c>
      <c r="C271" s="56" t="s">
        <v>22</v>
      </c>
      <c r="D271" s="23" t="s">
        <v>265</v>
      </c>
      <c r="E271" s="13">
        <v>0</v>
      </c>
      <c r="F271" s="13">
        <v>0</v>
      </c>
      <c r="G271" s="13">
        <v>0</v>
      </c>
      <c r="H271" s="13">
        <v>0</v>
      </c>
      <c r="I271" s="21">
        <f t="shared" si="12"/>
        <v>0</v>
      </c>
      <c r="J271" s="18">
        <v>4995</v>
      </c>
      <c r="K271" s="14">
        <f t="shared" si="13"/>
        <v>0</v>
      </c>
      <c r="L271" s="6" t="str">
        <f t="shared" si="14"/>
        <v>Silencioso</v>
      </c>
    </row>
    <row r="272" spans="1:12" ht="15.75" x14ac:dyDescent="0.25">
      <c r="A272" s="16">
        <v>232</v>
      </c>
      <c r="B272" s="23">
        <v>312087</v>
      </c>
      <c r="C272" s="56" t="s">
        <v>102</v>
      </c>
      <c r="D272" s="23" t="s">
        <v>266</v>
      </c>
      <c r="E272" s="13">
        <v>0</v>
      </c>
      <c r="F272" s="13">
        <v>0</v>
      </c>
      <c r="G272" s="13">
        <v>0</v>
      </c>
      <c r="H272" s="13">
        <v>0</v>
      </c>
      <c r="I272" s="21">
        <f t="shared" si="12"/>
        <v>0</v>
      </c>
      <c r="J272" s="18">
        <v>7623</v>
      </c>
      <c r="K272" s="14">
        <f t="shared" si="13"/>
        <v>0</v>
      </c>
      <c r="L272" s="6" t="str">
        <f t="shared" si="14"/>
        <v>Silencioso</v>
      </c>
    </row>
    <row r="273" spans="1:12" ht="15.75" x14ac:dyDescent="0.25">
      <c r="A273" s="16">
        <v>234</v>
      </c>
      <c r="B273" s="23">
        <v>312100</v>
      </c>
      <c r="C273" s="56" t="s">
        <v>53</v>
      </c>
      <c r="D273" s="23" t="s">
        <v>268</v>
      </c>
      <c r="E273" s="13">
        <v>0</v>
      </c>
      <c r="F273" s="13">
        <v>0</v>
      </c>
      <c r="G273" s="13">
        <v>0</v>
      </c>
      <c r="H273" s="13">
        <v>0</v>
      </c>
      <c r="I273" s="21">
        <f t="shared" si="12"/>
        <v>0</v>
      </c>
      <c r="J273" s="18">
        <v>5471</v>
      </c>
      <c r="K273" s="14">
        <f t="shared" si="13"/>
        <v>0</v>
      </c>
      <c r="L273" s="6" t="str">
        <f t="shared" si="14"/>
        <v>Silencioso</v>
      </c>
    </row>
    <row r="274" spans="1:12" ht="15.75" x14ac:dyDescent="0.25">
      <c r="A274" s="16">
        <v>235</v>
      </c>
      <c r="B274" s="23">
        <v>312110</v>
      </c>
      <c r="C274" s="56" t="s">
        <v>36</v>
      </c>
      <c r="D274" s="23" t="s">
        <v>269</v>
      </c>
      <c r="E274" s="13">
        <v>0</v>
      </c>
      <c r="F274" s="13">
        <v>0</v>
      </c>
      <c r="G274" s="13">
        <v>0</v>
      </c>
      <c r="H274" s="13">
        <v>0</v>
      </c>
      <c r="I274" s="21">
        <f t="shared" si="12"/>
        <v>0</v>
      </c>
      <c r="J274" s="18">
        <v>8205</v>
      </c>
      <c r="K274" s="14">
        <f t="shared" si="13"/>
        <v>0</v>
      </c>
      <c r="L274" s="6" t="str">
        <f t="shared" si="14"/>
        <v>Silencioso</v>
      </c>
    </row>
    <row r="275" spans="1:12" ht="15.75" x14ac:dyDescent="0.25">
      <c r="A275" s="16">
        <v>236</v>
      </c>
      <c r="B275" s="23">
        <v>312120</v>
      </c>
      <c r="C275" s="56" t="s">
        <v>45</v>
      </c>
      <c r="D275" s="23" t="s">
        <v>270</v>
      </c>
      <c r="E275" s="13">
        <v>0</v>
      </c>
      <c r="F275" s="13">
        <v>0</v>
      </c>
      <c r="G275" s="13">
        <v>0</v>
      </c>
      <c r="H275" s="13">
        <v>0</v>
      </c>
      <c r="I275" s="21">
        <f t="shared" si="12"/>
        <v>0</v>
      </c>
      <c r="J275" s="18">
        <v>7186</v>
      </c>
      <c r="K275" s="14">
        <f t="shared" si="13"/>
        <v>0</v>
      </c>
      <c r="L275" s="6" t="str">
        <f t="shared" si="14"/>
        <v>Silencioso</v>
      </c>
    </row>
    <row r="276" spans="1:12" ht="15.75" x14ac:dyDescent="0.25">
      <c r="A276" s="16">
        <v>237</v>
      </c>
      <c r="B276" s="23">
        <v>312125</v>
      </c>
      <c r="C276" s="56" t="s">
        <v>24</v>
      </c>
      <c r="D276" s="23" t="s">
        <v>271</v>
      </c>
      <c r="E276" s="13">
        <v>0</v>
      </c>
      <c r="F276" s="13">
        <v>0</v>
      </c>
      <c r="G276" s="13">
        <v>0</v>
      </c>
      <c r="H276" s="13">
        <v>0</v>
      </c>
      <c r="I276" s="21">
        <f t="shared" si="12"/>
        <v>0</v>
      </c>
      <c r="J276" s="18">
        <v>9904</v>
      </c>
      <c r="K276" s="14">
        <f t="shared" si="13"/>
        <v>0</v>
      </c>
      <c r="L276" s="6" t="str">
        <f t="shared" si="14"/>
        <v>Silencioso</v>
      </c>
    </row>
    <row r="277" spans="1:12" ht="15.75" x14ac:dyDescent="0.25">
      <c r="A277" s="16">
        <v>238</v>
      </c>
      <c r="B277" s="23">
        <v>312130</v>
      </c>
      <c r="C277" s="56" t="s">
        <v>57</v>
      </c>
      <c r="D277" s="23" t="s">
        <v>272</v>
      </c>
      <c r="E277" s="13">
        <v>0</v>
      </c>
      <c r="F277" s="13">
        <v>0</v>
      </c>
      <c r="G277" s="13">
        <v>0</v>
      </c>
      <c r="H277" s="13">
        <v>0</v>
      </c>
      <c r="I277" s="21">
        <f t="shared" si="12"/>
        <v>0</v>
      </c>
      <c r="J277" s="18">
        <v>5047</v>
      </c>
      <c r="K277" s="14">
        <f t="shared" si="13"/>
        <v>0</v>
      </c>
      <c r="L277" s="6" t="str">
        <f t="shared" si="14"/>
        <v>Silencioso</v>
      </c>
    </row>
    <row r="278" spans="1:12" ht="15.75" x14ac:dyDescent="0.25">
      <c r="A278" s="16">
        <v>239</v>
      </c>
      <c r="B278" s="23">
        <v>312140</v>
      </c>
      <c r="C278" s="56" t="s">
        <v>94</v>
      </c>
      <c r="D278" s="23" t="s">
        <v>273</v>
      </c>
      <c r="E278" s="13">
        <v>0</v>
      </c>
      <c r="F278" s="13">
        <v>0</v>
      </c>
      <c r="G278" s="13">
        <v>0</v>
      </c>
      <c r="H278" s="13">
        <v>0</v>
      </c>
      <c r="I278" s="21">
        <f t="shared" si="12"/>
        <v>0</v>
      </c>
      <c r="J278" s="18">
        <v>7334</v>
      </c>
      <c r="K278" s="14">
        <f t="shared" si="13"/>
        <v>0</v>
      </c>
      <c r="L278" s="6" t="str">
        <f t="shared" si="14"/>
        <v>Silencioso</v>
      </c>
    </row>
    <row r="279" spans="1:12" ht="15.75" x14ac:dyDescent="0.25">
      <c r="A279" s="16">
        <v>240</v>
      </c>
      <c r="B279" s="23">
        <v>312150</v>
      </c>
      <c r="C279" s="56" t="s">
        <v>41</v>
      </c>
      <c r="D279" s="23" t="s">
        <v>274</v>
      </c>
      <c r="E279" s="13">
        <v>0</v>
      </c>
      <c r="F279" s="13">
        <v>0</v>
      </c>
      <c r="G279" s="13">
        <v>0</v>
      </c>
      <c r="H279" s="13">
        <v>0</v>
      </c>
      <c r="I279" s="21">
        <f t="shared" si="12"/>
        <v>0</v>
      </c>
      <c r="J279" s="18">
        <v>3015</v>
      </c>
      <c r="K279" s="14">
        <f t="shared" si="13"/>
        <v>0</v>
      </c>
      <c r="L279" s="6" t="str">
        <f t="shared" si="14"/>
        <v>Silencioso</v>
      </c>
    </row>
    <row r="280" spans="1:12" ht="15.75" x14ac:dyDescent="0.25">
      <c r="A280" s="16">
        <v>241</v>
      </c>
      <c r="B280" s="23">
        <v>312160</v>
      </c>
      <c r="C280" s="56" t="s">
        <v>53</v>
      </c>
      <c r="D280" s="23" t="s">
        <v>53</v>
      </c>
      <c r="E280" s="13">
        <v>0</v>
      </c>
      <c r="F280" s="13">
        <v>0</v>
      </c>
      <c r="G280" s="13">
        <v>0</v>
      </c>
      <c r="H280" s="13">
        <v>0</v>
      </c>
      <c r="I280" s="21">
        <f t="shared" si="12"/>
        <v>0</v>
      </c>
      <c r="J280" s="18">
        <v>48230</v>
      </c>
      <c r="K280" s="14">
        <f t="shared" si="13"/>
        <v>0</v>
      </c>
      <c r="L280" s="6" t="str">
        <f t="shared" si="14"/>
        <v>Silencioso</v>
      </c>
    </row>
    <row r="281" spans="1:12" ht="15.75" x14ac:dyDescent="0.25">
      <c r="A281" s="16">
        <v>242</v>
      </c>
      <c r="B281" s="23">
        <v>312170</v>
      </c>
      <c r="C281" s="56" t="s">
        <v>17</v>
      </c>
      <c r="D281" s="23" t="s">
        <v>275</v>
      </c>
      <c r="E281" s="13">
        <v>0</v>
      </c>
      <c r="F281" s="13">
        <v>0</v>
      </c>
      <c r="G281" s="13">
        <v>0</v>
      </c>
      <c r="H281" s="13">
        <v>0</v>
      </c>
      <c r="I281" s="21">
        <f t="shared" si="12"/>
        <v>0</v>
      </c>
      <c r="J281" s="18">
        <v>3913</v>
      </c>
      <c r="K281" s="14">
        <f t="shared" si="13"/>
        <v>0</v>
      </c>
      <c r="L281" s="6" t="str">
        <f t="shared" si="14"/>
        <v>Silencioso</v>
      </c>
    </row>
    <row r="282" spans="1:12" ht="15.75" x14ac:dyDescent="0.25">
      <c r="A282" s="16">
        <v>243</v>
      </c>
      <c r="B282" s="23">
        <v>312180</v>
      </c>
      <c r="C282" s="56" t="s">
        <v>20</v>
      </c>
      <c r="D282" s="23" t="s">
        <v>276</v>
      </c>
      <c r="E282" s="13">
        <v>0</v>
      </c>
      <c r="F282" s="13">
        <v>0</v>
      </c>
      <c r="G282" s="13">
        <v>0</v>
      </c>
      <c r="H282" s="13">
        <v>0</v>
      </c>
      <c r="I282" s="21">
        <f t="shared" si="12"/>
        <v>0</v>
      </c>
      <c r="J282" s="18">
        <v>8287</v>
      </c>
      <c r="K282" s="14">
        <f t="shared" si="13"/>
        <v>0</v>
      </c>
      <c r="L282" s="6" t="str">
        <f t="shared" si="14"/>
        <v>Silencioso</v>
      </c>
    </row>
    <row r="283" spans="1:12" ht="15.75" x14ac:dyDescent="0.25">
      <c r="A283" s="16">
        <v>244</v>
      </c>
      <c r="B283" s="23">
        <v>312190</v>
      </c>
      <c r="C283" s="56" t="s">
        <v>62</v>
      </c>
      <c r="D283" s="23" t="s">
        <v>277</v>
      </c>
      <c r="E283" s="13">
        <v>0</v>
      </c>
      <c r="F283" s="13">
        <v>0</v>
      </c>
      <c r="G283" s="13">
        <v>0</v>
      </c>
      <c r="H283" s="13">
        <v>0</v>
      </c>
      <c r="I283" s="21">
        <f t="shared" si="12"/>
        <v>0</v>
      </c>
      <c r="J283" s="18">
        <v>3455</v>
      </c>
      <c r="K283" s="14">
        <f t="shared" si="13"/>
        <v>0</v>
      </c>
      <c r="L283" s="6" t="str">
        <f t="shared" si="14"/>
        <v>Silencioso</v>
      </c>
    </row>
    <row r="284" spans="1:12" ht="15.75" x14ac:dyDescent="0.25">
      <c r="A284" s="16">
        <v>245</v>
      </c>
      <c r="B284" s="23">
        <v>312200</v>
      </c>
      <c r="C284" s="56" t="s">
        <v>14</v>
      </c>
      <c r="D284" s="23" t="s">
        <v>278</v>
      </c>
      <c r="E284" s="13">
        <v>0</v>
      </c>
      <c r="F284" s="13">
        <v>0</v>
      </c>
      <c r="G284" s="13">
        <v>0</v>
      </c>
      <c r="H284" s="13">
        <v>0</v>
      </c>
      <c r="I284" s="21">
        <f t="shared" si="12"/>
        <v>0</v>
      </c>
      <c r="J284" s="18">
        <v>20133</v>
      </c>
      <c r="K284" s="14">
        <f t="shared" si="13"/>
        <v>0</v>
      </c>
      <c r="L284" s="6" t="str">
        <f t="shared" si="14"/>
        <v>Silencioso</v>
      </c>
    </row>
    <row r="285" spans="1:12" ht="15.75" x14ac:dyDescent="0.25">
      <c r="A285" s="16">
        <v>246</v>
      </c>
      <c r="B285" s="23">
        <v>312210</v>
      </c>
      <c r="C285" s="56" t="s">
        <v>22</v>
      </c>
      <c r="D285" s="23" t="s">
        <v>279</v>
      </c>
      <c r="E285" s="13">
        <v>0</v>
      </c>
      <c r="F285" s="13">
        <v>0</v>
      </c>
      <c r="G285" s="13">
        <v>0</v>
      </c>
      <c r="H285" s="13">
        <v>0</v>
      </c>
      <c r="I285" s="21">
        <f t="shared" si="12"/>
        <v>0</v>
      </c>
      <c r="J285" s="18">
        <v>5086</v>
      </c>
      <c r="K285" s="14">
        <f t="shared" si="13"/>
        <v>0</v>
      </c>
      <c r="L285" s="6" t="str">
        <f t="shared" si="14"/>
        <v>Silencioso</v>
      </c>
    </row>
    <row r="286" spans="1:12" ht="15.75" x14ac:dyDescent="0.25">
      <c r="A286" s="16">
        <v>247</v>
      </c>
      <c r="B286" s="23">
        <v>312220</v>
      </c>
      <c r="C286" s="56" t="s">
        <v>22</v>
      </c>
      <c r="D286" s="23" t="s">
        <v>280</v>
      </c>
      <c r="E286" s="13">
        <v>0</v>
      </c>
      <c r="F286" s="13">
        <v>0</v>
      </c>
      <c r="G286" s="13">
        <v>0</v>
      </c>
      <c r="H286" s="13">
        <v>0</v>
      </c>
      <c r="I286" s="21">
        <f t="shared" si="12"/>
        <v>0</v>
      </c>
      <c r="J286" s="18">
        <v>7559</v>
      </c>
      <c r="K286" s="14">
        <f t="shared" si="13"/>
        <v>0</v>
      </c>
      <c r="L286" s="6" t="str">
        <f t="shared" si="14"/>
        <v>Silencioso</v>
      </c>
    </row>
    <row r="287" spans="1:12" ht="15.75" x14ac:dyDescent="0.25">
      <c r="A287" s="16">
        <v>248</v>
      </c>
      <c r="B287" s="23">
        <v>312230</v>
      </c>
      <c r="C287" s="56" t="s">
        <v>26</v>
      </c>
      <c r="D287" s="23" t="s">
        <v>26</v>
      </c>
      <c r="E287" s="13">
        <v>0</v>
      </c>
      <c r="F287" s="13">
        <v>0</v>
      </c>
      <c r="G287" s="13">
        <v>0</v>
      </c>
      <c r="H287" s="13">
        <v>0</v>
      </c>
      <c r="I287" s="21">
        <f t="shared" si="12"/>
        <v>0</v>
      </c>
      <c r="J287" s="18">
        <v>234937</v>
      </c>
      <c r="K287" s="14">
        <f t="shared" si="13"/>
        <v>0</v>
      </c>
      <c r="L287" s="6" t="str">
        <f t="shared" si="14"/>
        <v>Silencioso</v>
      </c>
    </row>
    <row r="288" spans="1:12" ht="15.75" x14ac:dyDescent="0.25">
      <c r="A288" s="16">
        <v>249</v>
      </c>
      <c r="B288" s="23">
        <v>312235</v>
      </c>
      <c r="C288" s="56" t="s">
        <v>30</v>
      </c>
      <c r="D288" s="23" t="s">
        <v>281</v>
      </c>
      <c r="E288" s="13">
        <v>0</v>
      </c>
      <c r="F288" s="13">
        <v>0</v>
      </c>
      <c r="G288" s="13">
        <v>0</v>
      </c>
      <c r="H288" s="13">
        <v>0</v>
      </c>
      <c r="I288" s="21">
        <f t="shared" si="12"/>
        <v>0</v>
      </c>
      <c r="J288" s="18">
        <v>6625</v>
      </c>
      <c r="K288" s="14">
        <f t="shared" si="13"/>
        <v>0</v>
      </c>
      <c r="L288" s="6" t="str">
        <f t="shared" si="14"/>
        <v>Silencioso</v>
      </c>
    </row>
    <row r="289" spans="1:12" ht="15.75" x14ac:dyDescent="0.25">
      <c r="A289" s="16">
        <v>250</v>
      </c>
      <c r="B289" s="23">
        <v>312240</v>
      </c>
      <c r="C289" s="56" t="s">
        <v>40</v>
      </c>
      <c r="D289" s="23" t="s">
        <v>282</v>
      </c>
      <c r="E289" s="13">
        <v>0</v>
      </c>
      <c r="F289" s="13">
        <v>0</v>
      </c>
      <c r="G289" s="13">
        <v>0</v>
      </c>
      <c r="H289" s="13">
        <v>0</v>
      </c>
      <c r="I289" s="21">
        <f t="shared" si="12"/>
        <v>0</v>
      </c>
      <c r="J289" s="18">
        <v>6068</v>
      </c>
      <c r="K289" s="14">
        <f t="shared" si="13"/>
        <v>0</v>
      </c>
      <c r="L289" s="6" t="str">
        <f t="shared" si="14"/>
        <v>Silencioso</v>
      </c>
    </row>
    <row r="290" spans="1:12" ht="15.75" x14ac:dyDescent="0.25">
      <c r="A290" s="16">
        <v>251</v>
      </c>
      <c r="B290" s="23">
        <v>312245</v>
      </c>
      <c r="C290" s="56" t="s">
        <v>30</v>
      </c>
      <c r="D290" s="23" t="s">
        <v>283</v>
      </c>
      <c r="E290" s="13">
        <v>0</v>
      </c>
      <c r="F290" s="13">
        <v>0</v>
      </c>
      <c r="G290" s="13">
        <v>0</v>
      </c>
      <c r="H290" s="13">
        <v>0</v>
      </c>
      <c r="I290" s="21">
        <f t="shared" si="12"/>
        <v>0</v>
      </c>
      <c r="J290" s="18">
        <v>10547</v>
      </c>
      <c r="K290" s="14">
        <f t="shared" si="13"/>
        <v>0</v>
      </c>
      <c r="L290" s="6" t="str">
        <f t="shared" si="14"/>
        <v>Silencioso</v>
      </c>
    </row>
    <row r="291" spans="1:12" ht="15.75" x14ac:dyDescent="0.25">
      <c r="A291" s="16">
        <v>252</v>
      </c>
      <c r="B291" s="23">
        <v>312247</v>
      </c>
      <c r="C291" s="56" t="s">
        <v>80</v>
      </c>
      <c r="D291" s="23" t="s">
        <v>284</v>
      </c>
      <c r="E291" s="13">
        <v>0</v>
      </c>
      <c r="F291" s="13">
        <v>0</v>
      </c>
      <c r="G291" s="13">
        <v>0</v>
      </c>
      <c r="H291" s="13">
        <v>0</v>
      </c>
      <c r="I291" s="21">
        <f t="shared" si="12"/>
        <v>0</v>
      </c>
      <c r="J291" s="18">
        <v>3818</v>
      </c>
      <c r="K291" s="14">
        <f t="shared" si="13"/>
        <v>0</v>
      </c>
      <c r="L291" s="6" t="str">
        <f t="shared" si="14"/>
        <v>Silencioso</v>
      </c>
    </row>
    <row r="292" spans="1:12" ht="15.75" x14ac:dyDescent="0.25">
      <c r="A292" s="16">
        <v>253</v>
      </c>
      <c r="B292" s="23">
        <v>312250</v>
      </c>
      <c r="C292" s="56" t="s">
        <v>20</v>
      </c>
      <c r="D292" s="23" t="s">
        <v>285</v>
      </c>
      <c r="E292" s="13">
        <v>0</v>
      </c>
      <c r="F292" s="13">
        <v>0</v>
      </c>
      <c r="G292" s="13">
        <v>0</v>
      </c>
      <c r="H292" s="13">
        <v>0</v>
      </c>
      <c r="I292" s="21">
        <f t="shared" si="12"/>
        <v>0</v>
      </c>
      <c r="J292" s="18">
        <v>5247</v>
      </c>
      <c r="K292" s="14">
        <f t="shared" si="13"/>
        <v>0</v>
      </c>
      <c r="L292" s="6" t="str">
        <f t="shared" si="14"/>
        <v>Silencioso</v>
      </c>
    </row>
    <row r="293" spans="1:12" ht="15.75" x14ac:dyDescent="0.25">
      <c r="A293" s="16">
        <v>254</v>
      </c>
      <c r="B293" s="23">
        <v>312260</v>
      </c>
      <c r="C293" s="56" t="s">
        <v>90</v>
      </c>
      <c r="D293" s="23" t="s">
        <v>286</v>
      </c>
      <c r="E293" s="13">
        <v>0</v>
      </c>
      <c r="F293" s="13">
        <v>0</v>
      </c>
      <c r="G293" s="13">
        <v>0</v>
      </c>
      <c r="H293" s="13">
        <v>0</v>
      </c>
      <c r="I293" s="21">
        <f t="shared" si="12"/>
        <v>0</v>
      </c>
      <c r="J293" s="18">
        <v>4602</v>
      </c>
      <c r="K293" s="14">
        <f t="shared" si="13"/>
        <v>0</v>
      </c>
      <c r="L293" s="6" t="str">
        <f t="shared" si="14"/>
        <v>Silencioso</v>
      </c>
    </row>
    <row r="294" spans="1:12" ht="15.75" x14ac:dyDescent="0.25">
      <c r="A294" s="16">
        <v>255</v>
      </c>
      <c r="B294" s="23">
        <v>312270</v>
      </c>
      <c r="C294" s="56" t="s">
        <v>17</v>
      </c>
      <c r="D294" s="23" t="s">
        <v>287</v>
      </c>
      <c r="E294" s="13">
        <v>0</v>
      </c>
      <c r="F294" s="13">
        <v>0</v>
      </c>
      <c r="G294" s="13">
        <v>0</v>
      </c>
      <c r="H294" s="13">
        <v>0</v>
      </c>
      <c r="I294" s="21">
        <f t="shared" si="12"/>
        <v>0</v>
      </c>
      <c r="J294" s="18">
        <v>5351</v>
      </c>
      <c r="K294" s="14">
        <f t="shared" si="13"/>
        <v>0</v>
      </c>
      <c r="L294" s="6" t="str">
        <f t="shared" si="14"/>
        <v>Silencioso</v>
      </c>
    </row>
    <row r="295" spans="1:12" ht="15.75" x14ac:dyDescent="0.25">
      <c r="A295" s="16">
        <v>256</v>
      </c>
      <c r="B295" s="23">
        <v>312280</v>
      </c>
      <c r="C295" s="56" t="s">
        <v>33</v>
      </c>
      <c r="D295" s="23" t="s">
        <v>288</v>
      </c>
      <c r="E295" s="13">
        <v>0</v>
      </c>
      <c r="F295" s="13">
        <v>0</v>
      </c>
      <c r="G295" s="13">
        <v>0</v>
      </c>
      <c r="H295" s="13">
        <v>0</v>
      </c>
      <c r="I295" s="21">
        <f t="shared" si="12"/>
        <v>0</v>
      </c>
      <c r="J295" s="18">
        <v>3072</v>
      </c>
      <c r="K295" s="14">
        <f t="shared" si="13"/>
        <v>0</v>
      </c>
      <c r="L295" s="6" t="str">
        <f t="shared" si="14"/>
        <v>Silencioso</v>
      </c>
    </row>
    <row r="296" spans="1:12" ht="15.75" x14ac:dyDescent="0.25">
      <c r="A296" s="16">
        <v>257</v>
      </c>
      <c r="B296" s="23">
        <v>312290</v>
      </c>
      <c r="C296" s="56" t="s">
        <v>38</v>
      </c>
      <c r="D296" s="23" t="s">
        <v>857</v>
      </c>
      <c r="E296" s="13">
        <v>0</v>
      </c>
      <c r="F296" s="13">
        <v>0</v>
      </c>
      <c r="G296" s="13">
        <v>0</v>
      </c>
      <c r="H296" s="13">
        <v>0</v>
      </c>
      <c r="I296" s="21">
        <f t="shared" si="12"/>
        <v>0</v>
      </c>
      <c r="J296" s="18">
        <v>6527</v>
      </c>
      <c r="K296" s="14">
        <f t="shared" si="13"/>
        <v>0</v>
      </c>
      <c r="L296" s="6" t="str">
        <f t="shared" si="14"/>
        <v>Silencioso</v>
      </c>
    </row>
    <row r="297" spans="1:12" ht="15.75" x14ac:dyDescent="0.25">
      <c r="A297" s="16">
        <v>258</v>
      </c>
      <c r="B297" s="23">
        <v>312300</v>
      </c>
      <c r="C297" s="56" t="s">
        <v>94</v>
      </c>
      <c r="D297" s="23" t="s">
        <v>289</v>
      </c>
      <c r="E297" s="13">
        <v>0</v>
      </c>
      <c r="F297" s="13">
        <v>0</v>
      </c>
      <c r="G297" s="13">
        <v>0</v>
      </c>
      <c r="H297" s="13">
        <v>0</v>
      </c>
      <c r="I297" s="21">
        <f t="shared" si="12"/>
        <v>0</v>
      </c>
      <c r="J297" s="18">
        <v>10093</v>
      </c>
      <c r="K297" s="14">
        <f t="shared" si="13"/>
        <v>0</v>
      </c>
      <c r="L297" s="6" t="str">
        <f t="shared" si="14"/>
        <v>Silencioso</v>
      </c>
    </row>
    <row r="298" spans="1:12" ht="15.75" x14ac:dyDescent="0.25">
      <c r="A298" s="16">
        <v>259</v>
      </c>
      <c r="B298" s="23">
        <v>312310</v>
      </c>
      <c r="C298" s="56" t="s">
        <v>90</v>
      </c>
      <c r="D298" s="23" t="s">
        <v>290</v>
      </c>
      <c r="E298" s="13">
        <v>0</v>
      </c>
      <c r="F298" s="13">
        <v>0</v>
      </c>
      <c r="G298" s="13">
        <v>0</v>
      </c>
      <c r="H298" s="13">
        <v>0</v>
      </c>
      <c r="I298" s="21">
        <f t="shared" si="12"/>
        <v>0</v>
      </c>
      <c r="J298" s="18">
        <v>5316</v>
      </c>
      <c r="K298" s="14">
        <f t="shared" si="13"/>
        <v>0</v>
      </c>
      <c r="L298" s="6" t="str">
        <f t="shared" si="14"/>
        <v>Silencioso</v>
      </c>
    </row>
    <row r="299" spans="1:12" ht="15.75" x14ac:dyDescent="0.25">
      <c r="A299" s="16">
        <v>260</v>
      </c>
      <c r="B299" s="23">
        <v>312320</v>
      </c>
      <c r="C299" s="56" t="s">
        <v>26</v>
      </c>
      <c r="D299" s="23" t="s">
        <v>291</v>
      </c>
      <c r="E299" s="13">
        <v>0</v>
      </c>
      <c r="F299" s="13">
        <v>0</v>
      </c>
      <c r="G299" s="13">
        <v>0</v>
      </c>
      <c r="H299" s="13">
        <v>0</v>
      </c>
      <c r="I299" s="21">
        <f t="shared" si="12"/>
        <v>0</v>
      </c>
      <c r="J299" s="18">
        <v>13923</v>
      </c>
      <c r="K299" s="14">
        <f t="shared" si="13"/>
        <v>0</v>
      </c>
      <c r="L299" s="6" t="str">
        <f t="shared" si="14"/>
        <v>Silencioso</v>
      </c>
    </row>
    <row r="300" spans="1:12" ht="15.75" x14ac:dyDescent="0.25">
      <c r="A300" s="16">
        <v>261</v>
      </c>
      <c r="B300" s="23">
        <v>312330</v>
      </c>
      <c r="C300" s="56" t="s">
        <v>62</v>
      </c>
      <c r="D300" s="23" t="s">
        <v>292</v>
      </c>
      <c r="E300" s="13">
        <v>0</v>
      </c>
      <c r="F300" s="13">
        <v>0</v>
      </c>
      <c r="G300" s="13">
        <v>0</v>
      </c>
      <c r="H300" s="13">
        <v>0</v>
      </c>
      <c r="I300" s="21">
        <f t="shared" si="12"/>
        <v>0</v>
      </c>
      <c r="J300" s="18">
        <v>4437</v>
      </c>
      <c r="K300" s="14">
        <f t="shared" si="13"/>
        <v>0</v>
      </c>
      <c r="L300" s="6" t="str">
        <f t="shared" si="14"/>
        <v>Silencioso</v>
      </c>
    </row>
    <row r="301" spans="1:12" ht="15.75" x14ac:dyDescent="0.25">
      <c r="A301" s="16">
        <v>262</v>
      </c>
      <c r="B301" s="23">
        <v>312340</v>
      </c>
      <c r="C301" s="56" t="s">
        <v>45</v>
      </c>
      <c r="D301" s="23" t="s">
        <v>293</v>
      </c>
      <c r="E301" s="13">
        <v>0</v>
      </c>
      <c r="F301" s="13">
        <v>0</v>
      </c>
      <c r="G301" s="13">
        <v>0</v>
      </c>
      <c r="H301" s="13">
        <v>0</v>
      </c>
      <c r="I301" s="21">
        <f t="shared" si="12"/>
        <v>0</v>
      </c>
      <c r="J301" s="18">
        <v>1533</v>
      </c>
      <c r="K301" s="14">
        <f t="shared" si="13"/>
        <v>0</v>
      </c>
      <c r="L301" s="6" t="str">
        <f t="shared" si="14"/>
        <v>Silencioso</v>
      </c>
    </row>
    <row r="302" spans="1:12" ht="15.75" x14ac:dyDescent="0.25">
      <c r="A302" s="16">
        <v>263</v>
      </c>
      <c r="B302" s="23">
        <v>312350</v>
      </c>
      <c r="C302" s="56" t="s">
        <v>8</v>
      </c>
      <c r="D302" s="23" t="s">
        <v>294</v>
      </c>
      <c r="E302" s="13">
        <v>0</v>
      </c>
      <c r="F302" s="13">
        <v>0</v>
      </c>
      <c r="G302" s="13">
        <v>0</v>
      </c>
      <c r="H302" s="13">
        <v>0</v>
      </c>
      <c r="I302" s="21">
        <f t="shared" si="12"/>
        <v>0</v>
      </c>
      <c r="J302" s="18">
        <v>1930</v>
      </c>
      <c r="K302" s="14">
        <f t="shared" si="13"/>
        <v>0</v>
      </c>
      <c r="L302" s="6" t="str">
        <f t="shared" si="14"/>
        <v>Silencioso</v>
      </c>
    </row>
    <row r="303" spans="1:12" ht="15.75" x14ac:dyDescent="0.25">
      <c r="A303" s="16">
        <v>264</v>
      </c>
      <c r="B303" s="23">
        <v>312352</v>
      </c>
      <c r="C303" s="56" t="s">
        <v>14</v>
      </c>
      <c r="D303" s="23" t="s">
        <v>295</v>
      </c>
      <c r="E303" s="13">
        <v>0</v>
      </c>
      <c r="F303" s="13">
        <v>0</v>
      </c>
      <c r="G303" s="13">
        <v>0</v>
      </c>
      <c r="H303" s="13">
        <v>0</v>
      </c>
      <c r="I303" s="21">
        <f t="shared" si="12"/>
        <v>0</v>
      </c>
      <c r="J303" s="18">
        <v>7884</v>
      </c>
      <c r="K303" s="14">
        <f t="shared" si="13"/>
        <v>0</v>
      </c>
      <c r="L303" s="6" t="str">
        <f t="shared" si="14"/>
        <v>Silencioso</v>
      </c>
    </row>
    <row r="304" spans="1:12" ht="15.75" x14ac:dyDescent="0.25">
      <c r="A304" s="16">
        <v>265</v>
      </c>
      <c r="B304" s="23">
        <v>312360</v>
      </c>
      <c r="C304" s="56" t="s">
        <v>33</v>
      </c>
      <c r="D304" s="23" t="s">
        <v>296</v>
      </c>
      <c r="E304" s="13">
        <v>0</v>
      </c>
      <c r="F304" s="13">
        <v>0</v>
      </c>
      <c r="G304" s="13">
        <v>0</v>
      </c>
      <c r="H304" s="13">
        <v>0</v>
      </c>
      <c r="I304" s="21">
        <f t="shared" si="12"/>
        <v>0</v>
      </c>
      <c r="J304" s="18">
        <v>27730</v>
      </c>
      <c r="K304" s="14">
        <f t="shared" si="13"/>
        <v>0</v>
      </c>
      <c r="L304" s="6" t="str">
        <f t="shared" si="14"/>
        <v>Silencioso</v>
      </c>
    </row>
    <row r="305" spans="1:12" ht="15.75" x14ac:dyDescent="0.25">
      <c r="A305" s="16">
        <v>266</v>
      </c>
      <c r="B305" s="23">
        <v>312370</v>
      </c>
      <c r="C305" s="56" t="s">
        <v>22</v>
      </c>
      <c r="D305" s="23" t="s">
        <v>297</v>
      </c>
      <c r="E305" s="13">
        <v>0</v>
      </c>
      <c r="F305" s="13">
        <v>0</v>
      </c>
      <c r="G305" s="13">
        <v>0</v>
      </c>
      <c r="H305" s="13">
        <v>0</v>
      </c>
      <c r="I305" s="21">
        <f t="shared" si="12"/>
        <v>0</v>
      </c>
      <c r="J305" s="18">
        <v>11098</v>
      </c>
      <c r="K305" s="14">
        <f t="shared" si="13"/>
        <v>0</v>
      </c>
      <c r="L305" s="6" t="str">
        <f t="shared" si="14"/>
        <v>Silencioso</v>
      </c>
    </row>
    <row r="306" spans="1:12" ht="15.75" x14ac:dyDescent="0.25">
      <c r="A306" s="16">
        <v>267</v>
      </c>
      <c r="B306" s="23">
        <v>312380</v>
      </c>
      <c r="C306" s="56" t="s">
        <v>102</v>
      </c>
      <c r="D306" s="23" t="s">
        <v>298</v>
      </c>
      <c r="E306" s="13">
        <v>0</v>
      </c>
      <c r="F306" s="13">
        <v>0</v>
      </c>
      <c r="G306" s="13">
        <v>0</v>
      </c>
      <c r="H306" s="13">
        <v>0</v>
      </c>
      <c r="I306" s="21">
        <f t="shared" si="12"/>
        <v>0</v>
      </c>
      <c r="J306" s="18">
        <v>7377</v>
      </c>
      <c r="K306" s="14">
        <f t="shared" si="13"/>
        <v>0</v>
      </c>
      <c r="L306" s="6" t="str">
        <f t="shared" si="14"/>
        <v>Silencioso</v>
      </c>
    </row>
    <row r="307" spans="1:12" ht="15.75" x14ac:dyDescent="0.25">
      <c r="A307" s="16">
        <v>268</v>
      </c>
      <c r="B307" s="23">
        <v>312385</v>
      </c>
      <c r="C307" s="56" t="s">
        <v>20</v>
      </c>
      <c r="D307" s="23" t="s">
        <v>299</v>
      </c>
      <c r="E307" s="13">
        <v>0</v>
      </c>
      <c r="F307" s="13">
        <v>0</v>
      </c>
      <c r="G307" s="13">
        <v>0</v>
      </c>
      <c r="H307" s="13">
        <v>0</v>
      </c>
      <c r="I307" s="21">
        <f t="shared" si="12"/>
        <v>0</v>
      </c>
      <c r="J307" s="18">
        <v>5443</v>
      </c>
      <c r="K307" s="14">
        <f t="shared" si="13"/>
        <v>0</v>
      </c>
      <c r="L307" s="6" t="str">
        <f t="shared" si="14"/>
        <v>Silencioso</v>
      </c>
    </row>
    <row r="308" spans="1:12" ht="15.75" x14ac:dyDescent="0.25">
      <c r="A308" s="16">
        <v>269</v>
      </c>
      <c r="B308" s="23">
        <v>312390</v>
      </c>
      <c r="C308" s="56" t="s">
        <v>94</v>
      </c>
      <c r="D308" s="23" t="s">
        <v>300</v>
      </c>
      <c r="E308" s="13">
        <v>0</v>
      </c>
      <c r="F308" s="13">
        <v>0</v>
      </c>
      <c r="G308" s="13">
        <v>0</v>
      </c>
      <c r="H308" s="13">
        <v>0</v>
      </c>
      <c r="I308" s="21">
        <f t="shared" si="12"/>
        <v>0</v>
      </c>
      <c r="J308" s="18">
        <v>15292</v>
      </c>
      <c r="K308" s="14">
        <f t="shared" si="13"/>
        <v>0</v>
      </c>
      <c r="L308" s="6" t="str">
        <f t="shared" si="14"/>
        <v>Silencioso</v>
      </c>
    </row>
    <row r="309" spans="1:12" ht="15.75" x14ac:dyDescent="0.25">
      <c r="A309" s="16">
        <v>270</v>
      </c>
      <c r="B309" s="23">
        <v>312400</v>
      </c>
      <c r="C309" s="56" t="s">
        <v>62</v>
      </c>
      <c r="D309" s="23" t="s">
        <v>301</v>
      </c>
      <c r="E309" s="13">
        <v>0</v>
      </c>
      <c r="F309" s="13">
        <v>0</v>
      </c>
      <c r="G309" s="13">
        <v>0</v>
      </c>
      <c r="H309" s="13">
        <v>0</v>
      </c>
      <c r="I309" s="21">
        <f t="shared" si="12"/>
        <v>0</v>
      </c>
      <c r="J309" s="18">
        <v>19015</v>
      </c>
      <c r="K309" s="14">
        <f t="shared" si="13"/>
        <v>0</v>
      </c>
      <c r="L309" s="6" t="str">
        <f t="shared" si="14"/>
        <v>Silencioso</v>
      </c>
    </row>
    <row r="310" spans="1:12" ht="15.75" x14ac:dyDescent="0.25">
      <c r="A310" s="16">
        <v>271</v>
      </c>
      <c r="B310" s="23">
        <v>312410</v>
      </c>
      <c r="C310" s="56" t="s">
        <v>98</v>
      </c>
      <c r="D310" s="23" t="s">
        <v>302</v>
      </c>
      <c r="E310" s="13">
        <v>0</v>
      </c>
      <c r="F310" s="13">
        <v>0</v>
      </c>
      <c r="G310" s="13">
        <v>0</v>
      </c>
      <c r="H310" s="13">
        <v>0</v>
      </c>
      <c r="I310" s="21">
        <f t="shared" si="12"/>
        <v>0</v>
      </c>
      <c r="J310" s="18">
        <v>69010</v>
      </c>
      <c r="K310" s="14">
        <f t="shared" si="13"/>
        <v>0</v>
      </c>
      <c r="L310" s="6" t="str">
        <f t="shared" si="14"/>
        <v>Silencioso</v>
      </c>
    </row>
    <row r="311" spans="1:12" ht="15.75" x14ac:dyDescent="0.25">
      <c r="A311" s="16">
        <v>272</v>
      </c>
      <c r="B311" s="23">
        <v>312420</v>
      </c>
      <c r="C311" s="56" t="s">
        <v>14</v>
      </c>
      <c r="D311" s="23" t="s">
        <v>303</v>
      </c>
      <c r="E311" s="13">
        <v>0</v>
      </c>
      <c r="F311" s="13">
        <v>0</v>
      </c>
      <c r="G311" s="13">
        <v>0</v>
      </c>
      <c r="H311" s="13">
        <v>0</v>
      </c>
      <c r="I311" s="21">
        <f t="shared" si="12"/>
        <v>0</v>
      </c>
      <c r="J311" s="18">
        <v>24805</v>
      </c>
      <c r="K311" s="14">
        <f t="shared" si="13"/>
        <v>0</v>
      </c>
      <c r="L311" s="6" t="str">
        <f t="shared" si="14"/>
        <v>Silencioso</v>
      </c>
    </row>
    <row r="312" spans="1:12" ht="15.75" x14ac:dyDescent="0.25">
      <c r="A312" s="16">
        <v>273</v>
      </c>
      <c r="B312" s="23">
        <v>312430</v>
      </c>
      <c r="C312" s="56" t="s">
        <v>102</v>
      </c>
      <c r="D312" s="23" t="s">
        <v>304</v>
      </c>
      <c r="E312" s="13">
        <v>0</v>
      </c>
      <c r="F312" s="13">
        <v>0</v>
      </c>
      <c r="G312" s="13">
        <v>0</v>
      </c>
      <c r="H312" s="13">
        <v>0</v>
      </c>
      <c r="I312" s="21">
        <f t="shared" si="12"/>
        <v>0</v>
      </c>
      <c r="J312" s="18">
        <v>32214</v>
      </c>
      <c r="K312" s="14">
        <f t="shared" si="13"/>
        <v>0</v>
      </c>
      <c r="L312" s="6" t="str">
        <f t="shared" si="14"/>
        <v>Silencioso</v>
      </c>
    </row>
    <row r="313" spans="1:12" ht="15.75" x14ac:dyDescent="0.25">
      <c r="A313" s="16">
        <v>274</v>
      </c>
      <c r="B313" s="23">
        <v>312440</v>
      </c>
      <c r="C313" s="56" t="s">
        <v>36</v>
      </c>
      <c r="D313" s="23" t="s">
        <v>305</v>
      </c>
      <c r="E313" s="13">
        <v>0</v>
      </c>
      <c r="F313" s="13">
        <v>0</v>
      </c>
      <c r="G313" s="13">
        <v>0</v>
      </c>
      <c r="H313" s="13">
        <v>0</v>
      </c>
      <c r="I313" s="21">
        <f t="shared" si="12"/>
        <v>0</v>
      </c>
      <c r="J313" s="18">
        <v>4712</v>
      </c>
      <c r="K313" s="14">
        <f t="shared" si="13"/>
        <v>0</v>
      </c>
      <c r="L313" s="6" t="str">
        <f t="shared" si="14"/>
        <v>Silencioso</v>
      </c>
    </row>
    <row r="314" spans="1:12" ht="15.75" x14ac:dyDescent="0.25">
      <c r="A314" s="16">
        <v>275</v>
      </c>
      <c r="B314" s="23">
        <v>312450</v>
      </c>
      <c r="C314" s="56" t="s">
        <v>36</v>
      </c>
      <c r="D314" s="23" t="s">
        <v>306</v>
      </c>
      <c r="E314" s="13">
        <v>0</v>
      </c>
      <c r="F314" s="13">
        <v>0</v>
      </c>
      <c r="G314" s="13">
        <v>0</v>
      </c>
      <c r="H314" s="13">
        <v>0</v>
      </c>
      <c r="I314" s="21">
        <f t="shared" si="12"/>
        <v>0</v>
      </c>
      <c r="J314" s="18">
        <v>11449</v>
      </c>
      <c r="K314" s="14">
        <f t="shared" si="13"/>
        <v>0</v>
      </c>
      <c r="L314" s="6" t="str">
        <f t="shared" si="14"/>
        <v>Silencioso</v>
      </c>
    </row>
    <row r="315" spans="1:12" ht="15.75" x14ac:dyDescent="0.25">
      <c r="A315" s="16">
        <v>276</v>
      </c>
      <c r="B315" s="23">
        <v>312460</v>
      </c>
      <c r="C315" s="56" t="s">
        <v>38</v>
      </c>
      <c r="D315" s="23" t="s">
        <v>307</v>
      </c>
      <c r="E315" s="13">
        <v>0</v>
      </c>
      <c r="F315" s="13">
        <v>0</v>
      </c>
      <c r="G315" s="13">
        <v>0</v>
      </c>
      <c r="H315" s="13">
        <v>0</v>
      </c>
      <c r="I315" s="21">
        <f t="shared" si="12"/>
        <v>0</v>
      </c>
      <c r="J315" s="18">
        <v>2448</v>
      </c>
      <c r="K315" s="14">
        <f t="shared" si="13"/>
        <v>0</v>
      </c>
      <c r="L315" s="6" t="str">
        <f t="shared" si="14"/>
        <v>Silencioso</v>
      </c>
    </row>
    <row r="316" spans="1:12" ht="15.75" x14ac:dyDescent="0.25">
      <c r="A316" s="16">
        <v>277</v>
      </c>
      <c r="B316" s="23">
        <v>312470</v>
      </c>
      <c r="C316" s="56" t="s">
        <v>26</v>
      </c>
      <c r="D316" s="23" t="s">
        <v>308</v>
      </c>
      <c r="E316" s="13">
        <v>0</v>
      </c>
      <c r="F316" s="13">
        <v>0</v>
      </c>
      <c r="G316" s="13">
        <v>0</v>
      </c>
      <c r="H316" s="13">
        <v>0</v>
      </c>
      <c r="I316" s="21">
        <f t="shared" si="12"/>
        <v>0</v>
      </c>
      <c r="J316" s="18">
        <v>3590</v>
      </c>
      <c r="K316" s="14">
        <f t="shared" si="13"/>
        <v>0</v>
      </c>
      <c r="L316" s="6" t="str">
        <f t="shared" si="14"/>
        <v>Silencioso</v>
      </c>
    </row>
    <row r="317" spans="1:12" ht="15.75" x14ac:dyDescent="0.25">
      <c r="A317" s="16">
        <v>278</v>
      </c>
      <c r="B317" s="23">
        <v>312480</v>
      </c>
      <c r="C317" s="56" t="s">
        <v>8</v>
      </c>
      <c r="D317" s="23" t="s">
        <v>309</v>
      </c>
      <c r="E317" s="13">
        <v>0</v>
      </c>
      <c r="F317" s="13">
        <v>0</v>
      </c>
      <c r="G317" s="13">
        <v>0</v>
      </c>
      <c r="H317" s="13">
        <v>0</v>
      </c>
      <c r="I317" s="21">
        <f t="shared" si="12"/>
        <v>0</v>
      </c>
      <c r="J317" s="18">
        <v>7981</v>
      </c>
      <c r="K317" s="14">
        <f t="shared" si="13"/>
        <v>0</v>
      </c>
      <c r="L317" s="6" t="str">
        <f t="shared" si="14"/>
        <v>Silencioso</v>
      </c>
    </row>
    <row r="318" spans="1:12" ht="15.75" x14ac:dyDescent="0.25">
      <c r="A318" s="16">
        <v>279</v>
      </c>
      <c r="B318" s="23">
        <v>312490</v>
      </c>
      <c r="C318" s="56" t="s">
        <v>62</v>
      </c>
      <c r="D318" s="23" t="s">
        <v>310</v>
      </c>
      <c r="E318" s="13">
        <v>0</v>
      </c>
      <c r="F318" s="13">
        <v>0</v>
      </c>
      <c r="G318" s="13">
        <v>0</v>
      </c>
      <c r="H318" s="13">
        <v>0</v>
      </c>
      <c r="I318" s="21">
        <f t="shared" si="12"/>
        <v>0</v>
      </c>
      <c r="J318" s="18">
        <v>11285</v>
      </c>
      <c r="K318" s="14">
        <f t="shared" si="13"/>
        <v>0</v>
      </c>
      <c r="L318" s="6" t="str">
        <f t="shared" si="14"/>
        <v>Silencioso</v>
      </c>
    </row>
    <row r="319" spans="1:12" ht="15.75" x14ac:dyDescent="0.25">
      <c r="A319" s="16">
        <v>280</v>
      </c>
      <c r="B319" s="23">
        <v>312500</v>
      </c>
      <c r="C319" s="56" t="s">
        <v>57</v>
      </c>
      <c r="D319" s="23" t="s">
        <v>311</v>
      </c>
      <c r="E319" s="13">
        <v>0</v>
      </c>
      <c r="F319" s="13">
        <v>0</v>
      </c>
      <c r="G319" s="13">
        <v>0</v>
      </c>
      <c r="H319" s="13">
        <v>0</v>
      </c>
      <c r="I319" s="21">
        <f t="shared" si="12"/>
        <v>0</v>
      </c>
      <c r="J319" s="18">
        <v>3952</v>
      </c>
      <c r="K319" s="14">
        <f t="shared" si="13"/>
        <v>0</v>
      </c>
      <c r="L319" s="6" t="str">
        <f t="shared" si="14"/>
        <v>Silencioso</v>
      </c>
    </row>
    <row r="320" spans="1:12" ht="15.75" x14ac:dyDescent="0.25">
      <c r="A320" s="16">
        <v>281</v>
      </c>
      <c r="B320" s="23">
        <v>312510</v>
      </c>
      <c r="C320" s="56" t="s">
        <v>36</v>
      </c>
      <c r="D320" s="23" t="s">
        <v>312</v>
      </c>
      <c r="E320" s="13">
        <v>0</v>
      </c>
      <c r="F320" s="13">
        <v>0</v>
      </c>
      <c r="G320" s="13">
        <v>0</v>
      </c>
      <c r="H320" s="13">
        <v>0</v>
      </c>
      <c r="I320" s="21">
        <f t="shared" si="12"/>
        <v>0</v>
      </c>
      <c r="J320" s="18">
        <v>34344</v>
      </c>
      <c r="K320" s="14">
        <f t="shared" si="13"/>
        <v>0</v>
      </c>
      <c r="L320" s="6" t="str">
        <f t="shared" si="14"/>
        <v>Silencioso</v>
      </c>
    </row>
    <row r="321" spans="1:12" ht="15.75" x14ac:dyDescent="0.25">
      <c r="A321" s="16">
        <v>282</v>
      </c>
      <c r="B321" s="23">
        <v>312520</v>
      </c>
      <c r="C321" s="56" t="s">
        <v>40</v>
      </c>
      <c r="D321" s="23" t="s">
        <v>313</v>
      </c>
      <c r="E321" s="13">
        <v>0</v>
      </c>
      <c r="F321" s="13">
        <v>0</v>
      </c>
      <c r="G321" s="13">
        <v>0</v>
      </c>
      <c r="H321" s="13">
        <v>0</v>
      </c>
      <c r="I321" s="21">
        <f t="shared" si="12"/>
        <v>0</v>
      </c>
      <c r="J321" s="18">
        <v>2426</v>
      </c>
      <c r="K321" s="14">
        <f t="shared" si="13"/>
        <v>0</v>
      </c>
      <c r="L321" s="6" t="str">
        <f t="shared" si="14"/>
        <v>Silencioso</v>
      </c>
    </row>
    <row r="322" spans="1:12" ht="15.75" x14ac:dyDescent="0.25">
      <c r="A322" s="16">
        <v>283</v>
      </c>
      <c r="B322" s="23">
        <v>312530</v>
      </c>
      <c r="C322" s="56" t="s">
        <v>14</v>
      </c>
      <c r="D322" s="23" t="s">
        <v>314</v>
      </c>
      <c r="E322" s="13">
        <v>0</v>
      </c>
      <c r="F322" s="13">
        <v>0</v>
      </c>
      <c r="G322" s="13">
        <v>0</v>
      </c>
      <c r="H322" s="13">
        <v>0</v>
      </c>
      <c r="I322" s="21">
        <f t="shared" si="12"/>
        <v>0</v>
      </c>
      <c r="J322" s="18">
        <v>3371</v>
      </c>
      <c r="K322" s="14">
        <f t="shared" si="13"/>
        <v>0</v>
      </c>
      <c r="L322" s="6" t="str">
        <f t="shared" si="14"/>
        <v>Silencioso</v>
      </c>
    </row>
    <row r="323" spans="1:12" ht="15.75" x14ac:dyDescent="0.25">
      <c r="A323" s="16">
        <v>284</v>
      </c>
      <c r="B323" s="23">
        <v>312540</v>
      </c>
      <c r="C323" s="56" t="s">
        <v>53</v>
      </c>
      <c r="D323" s="23" t="s">
        <v>315</v>
      </c>
      <c r="E323" s="13">
        <v>0</v>
      </c>
      <c r="F323" s="13">
        <v>0</v>
      </c>
      <c r="G323" s="13">
        <v>0</v>
      </c>
      <c r="H323" s="13">
        <v>0</v>
      </c>
      <c r="I323" s="21">
        <f t="shared" si="12"/>
        <v>0</v>
      </c>
      <c r="J323" s="18">
        <v>5012</v>
      </c>
      <c r="K323" s="14">
        <f t="shared" si="13"/>
        <v>0</v>
      </c>
      <c r="L323" s="6" t="str">
        <f t="shared" si="14"/>
        <v>Silencioso</v>
      </c>
    </row>
    <row r="324" spans="1:12" ht="15.75" x14ac:dyDescent="0.25">
      <c r="A324" s="16">
        <v>285</v>
      </c>
      <c r="B324" s="23">
        <v>312560</v>
      </c>
      <c r="C324" s="56" t="s">
        <v>30</v>
      </c>
      <c r="D324" s="23" t="s">
        <v>316</v>
      </c>
      <c r="E324" s="13">
        <v>0</v>
      </c>
      <c r="F324" s="13">
        <v>0</v>
      </c>
      <c r="G324" s="13">
        <v>0</v>
      </c>
      <c r="H324" s="13">
        <v>0</v>
      </c>
      <c r="I324" s="21">
        <f t="shared" si="12"/>
        <v>0</v>
      </c>
      <c r="J324" s="18">
        <v>7431</v>
      </c>
      <c r="K324" s="14">
        <f t="shared" si="13"/>
        <v>0</v>
      </c>
      <c r="L324" s="6" t="str">
        <f t="shared" si="14"/>
        <v>Silencioso</v>
      </c>
    </row>
    <row r="325" spans="1:12" ht="15.75" x14ac:dyDescent="0.25">
      <c r="A325" s="16">
        <v>286</v>
      </c>
      <c r="B325" s="23">
        <v>312570</v>
      </c>
      <c r="C325" s="56" t="s">
        <v>11</v>
      </c>
      <c r="D325" s="23" t="s">
        <v>317</v>
      </c>
      <c r="E325" s="13">
        <v>0</v>
      </c>
      <c r="F325" s="13">
        <v>0</v>
      </c>
      <c r="G325" s="13">
        <v>0</v>
      </c>
      <c r="H325" s="13">
        <v>0</v>
      </c>
      <c r="I325" s="21">
        <f t="shared" ref="I325:I388" si="15">E325+F325+G325+H325</f>
        <v>0</v>
      </c>
      <c r="J325" s="18">
        <v>15273</v>
      </c>
      <c r="K325" s="14">
        <f t="shared" ref="K325:K388" si="16">(I325/J325)*100000</f>
        <v>0</v>
      </c>
      <c r="L325" s="6" t="str">
        <f t="shared" ref="L325:L388" si="17">IF(K325=0,"Silencioso",IF(AND(K325&gt;0,K325&lt;100),"Baixa",IF(AND(K325&gt;=100,K325&lt;300),"Média",IF(K325&gt;=300,"Alta","Avaliar"))))</f>
        <v>Silencioso</v>
      </c>
    </row>
    <row r="326" spans="1:12" ht="15.75" x14ac:dyDescent="0.25">
      <c r="A326" s="16">
        <v>287</v>
      </c>
      <c r="B326" s="23">
        <v>312580</v>
      </c>
      <c r="C326" s="56" t="s">
        <v>22</v>
      </c>
      <c r="D326" s="23" t="s">
        <v>318</v>
      </c>
      <c r="E326" s="13">
        <v>0</v>
      </c>
      <c r="F326" s="13">
        <v>0</v>
      </c>
      <c r="G326" s="13">
        <v>0</v>
      </c>
      <c r="H326" s="13">
        <v>0</v>
      </c>
      <c r="I326" s="21">
        <f t="shared" si="15"/>
        <v>0</v>
      </c>
      <c r="J326" s="18">
        <v>3369</v>
      </c>
      <c r="K326" s="14">
        <f t="shared" si="16"/>
        <v>0</v>
      </c>
      <c r="L326" s="6" t="str">
        <f t="shared" si="17"/>
        <v>Silencioso</v>
      </c>
    </row>
    <row r="327" spans="1:12" ht="15.75" x14ac:dyDescent="0.25">
      <c r="A327" s="16">
        <v>288</v>
      </c>
      <c r="B327" s="23">
        <v>312590</v>
      </c>
      <c r="C327" s="56" t="s">
        <v>90</v>
      </c>
      <c r="D327" s="23" t="s">
        <v>319</v>
      </c>
      <c r="E327" s="13">
        <v>0</v>
      </c>
      <c r="F327" s="13">
        <v>0</v>
      </c>
      <c r="G327" s="13">
        <v>0</v>
      </c>
      <c r="H327" s="13">
        <v>0</v>
      </c>
      <c r="I327" s="21">
        <f t="shared" si="15"/>
        <v>0</v>
      </c>
      <c r="J327" s="18">
        <v>10432</v>
      </c>
      <c r="K327" s="14">
        <f t="shared" si="16"/>
        <v>0</v>
      </c>
      <c r="L327" s="6" t="str">
        <f t="shared" si="17"/>
        <v>Silencioso</v>
      </c>
    </row>
    <row r="328" spans="1:12" ht="15.75" x14ac:dyDescent="0.25">
      <c r="A328" s="16">
        <v>289</v>
      </c>
      <c r="B328" s="23">
        <v>312595</v>
      </c>
      <c r="C328" s="56" t="s">
        <v>14</v>
      </c>
      <c r="D328" s="23" t="s">
        <v>320</v>
      </c>
      <c r="E328" s="13">
        <v>0</v>
      </c>
      <c r="F328" s="13">
        <v>0</v>
      </c>
      <c r="G328" s="13">
        <v>0</v>
      </c>
      <c r="H328" s="13">
        <v>0</v>
      </c>
      <c r="I328" s="21">
        <f t="shared" si="15"/>
        <v>0</v>
      </c>
      <c r="J328" s="18">
        <v>11039</v>
      </c>
      <c r="K328" s="14">
        <f t="shared" si="16"/>
        <v>0</v>
      </c>
      <c r="L328" s="6" t="str">
        <f t="shared" si="17"/>
        <v>Silencioso</v>
      </c>
    </row>
    <row r="329" spans="1:12" ht="15.75" x14ac:dyDescent="0.25">
      <c r="A329" s="16">
        <v>290</v>
      </c>
      <c r="B329" s="23">
        <v>312600</v>
      </c>
      <c r="C329" s="56" t="s">
        <v>98</v>
      </c>
      <c r="D329" s="23" t="s">
        <v>321</v>
      </c>
      <c r="E329" s="13">
        <v>0</v>
      </c>
      <c r="F329" s="13">
        <v>0</v>
      </c>
      <c r="G329" s="13">
        <v>0</v>
      </c>
      <c r="H329" s="13">
        <v>0</v>
      </c>
      <c r="I329" s="21">
        <f t="shared" si="15"/>
        <v>0</v>
      </c>
      <c r="J329" s="18">
        <v>7343</v>
      </c>
      <c r="K329" s="14">
        <f t="shared" si="16"/>
        <v>0</v>
      </c>
      <c r="L329" s="6" t="str">
        <f t="shared" si="17"/>
        <v>Silencioso</v>
      </c>
    </row>
    <row r="330" spans="1:12" ht="15.75" x14ac:dyDescent="0.25">
      <c r="A330" s="16">
        <v>291</v>
      </c>
      <c r="B330" s="23">
        <v>312610</v>
      </c>
      <c r="C330" s="56" t="s">
        <v>26</v>
      </c>
      <c r="D330" s="23" t="s">
        <v>322</v>
      </c>
      <c r="E330" s="13">
        <v>0</v>
      </c>
      <c r="F330" s="13">
        <v>0</v>
      </c>
      <c r="G330" s="13">
        <v>0</v>
      </c>
      <c r="H330" s="13">
        <v>0</v>
      </c>
      <c r="I330" s="21">
        <f t="shared" si="15"/>
        <v>0</v>
      </c>
      <c r="J330" s="18">
        <v>68423</v>
      </c>
      <c r="K330" s="14">
        <f t="shared" si="16"/>
        <v>0</v>
      </c>
      <c r="L330" s="6" t="str">
        <f t="shared" si="17"/>
        <v>Silencioso</v>
      </c>
    </row>
    <row r="331" spans="1:12" ht="15.75" x14ac:dyDescent="0.25">
      <c r="A331" s="16">
        <v>292</v>
      </c>
      <c r="B331" s="23">
        <v>312620</v>
      </c>
      <c r="C331" s="56" t="s">
        <v>80</v>
      </c>
      <c r="D331" s="23" t="s">
        <v>323</v>
      </c>
      <c r="E331" s="13">
        <v>0</v>
      </c>
      <c r="F331" s="13">
        <v>0</v>
      </c>
      <c r="G331" s="13">
        <v>0</v>
      </c>
      <c r="H331" s="13">
        <v>0</v>
      </c>
      <c r="I331" s="21">
        <f t="shared" si="15"/>
        <v>0</v>
      </c>
      <c r="J331" s="18">
        <v>9294</v>
      </c>
      <c r="K331" s="14">
        <f t="shared" si="16"/>
        <v>0</v>
      </c>
      <c r="L331" s="6" t="str">
        <f t="shared" si="17"/>
        <v>Silencioso</v>
      </c>
    </row>
    <row r="332" spans="1:12" ht="15.75" x14ac:dyDescent="0.25">
      <c r="A332" s="16">
        <v>293</v>
      </c>
      <c r="B332" s="23">
        <v>312630</v>
      </c>
      <c r="C332" s="56" t="s">
        <v>45</v>
      </c>
      <c r="D332" s="23" t="s">
        <v>324</v>
      </c>
      <c r="E332" s="13">
        <v>0</v>
      </c>
      <c r="F332" s="13">
        <v>0</v>
      </c>
      <c r="G332" s="13">
        <v>0</v>
      </c>
      <c r="H332" s="13">
        <v>0</v>
      </c>
      <c r="I332" s="21">
        <f t="shared" si="15"/>
        <v>0</v>
      </c>
      <c r="J332" s="18">
        <v>4407</v>
      </c>
      <c r="K332" s="14">
        <f t="shared" si="16"/>
        <v>0</v>
      </c>
      <c r="L332" s="6" t="str">
        <f t="shared" si="17"/>
        <v>Silencioso</v>
      </c>
    </row>
    <row r="333" spans="1:12" ht="15.75" x14ac:dyDescent="0.25">
      <c r="A333" s="16">
        <v>294</v>
      </c>
      <c r="B333" s="23">
        <v>312640</v>
      </c>
      <c r="C333" s="56" t="s">
        <v>11</v>
      </c>
      <c r="D333" s="23" t="s">
        <v>325</v>
      </c>
      <c r="E333" s="13">
        <v>0</v>
      </c>
      <c r="F333" s="13">
        <v>0</v>
      </c>
      <c r="G333" s="13">
        <v>0</v>
      </c>
      <c r="H333" s="13">
        <v>0</v>
      </c>
      <c r="I333" s="21">
        <f t="shared" si="15"/>
        <v>0</v>
      </c>
      <c r="J333" s="18">
        <v>2932</v>
      </c>
      <c r="K333" s="14">
        <f t="shared" si="16"/>
        <v>0</v>
      </c>
      <c r="L333" s="6" t="str">
        <f t="shared" si="17"/>
        <v>Silencioso</v>
      </c>
    </row>
    <row r="334" spans="1:12" ht="15.75" x14ac:dyDescent="0.25">
      <c r="A334" s="16">
        <v>295</v>
      </c>
      <c r="B334" s="23">
        <v>312650</v>
      </c>
      <c r="C334" s="56" t="s">
        <v>53</v>
      </c>
      <c r="D334" s="23" t="s">
        <v>326</v>
      </c>
      <c r="E334" s="13">
        <v>0</v>
      </c>
      <c r="F334" s="13">
        <v>0</v>
      </c>
      <c r="G334" s="13">
        <v>0</v>
      </c>
      <c r="H334" s="13">
        <v>0</v>
      </c>
      <c r="I334" s="21">
        <f t="shared" si="15"/>
        <v>0</v>
      </c>
      <c r="J334" s="18">
        <v>10557</v>
      </c>
      <c r="K334" s="14">
        <f t="shared" si="16"/>
        <v>0</v>
      </c>
      <c r="L334" s="6" t="str">
        <f t="shared" si="17"/>
        <v>Silencioso</v>
      </c>
    </row>
    <row r="335" spans="1:12" ht="15.75" x14ac:dyDescent="0.25">
      <c r="A335" s="16">
        <v>297</v>
      </c>
      <c r="B335" s="23">
        <v>312670</v>
      </c>
      <c r="C335" s="56" t="s">
        <v>102</v>
      </c>
      <c r="D335" s="23" t="s">
        <v>328</v>
      </c>
      <c r="E335" s="13">
        <v>0</v>
      </c>
      <c r="F335" s="13">
        <v>0</v>
      </c>
      <c r="G335" s="13">
        <v>0</v>
      </c>
      <c r="H335" s="13">
        <v>0</v>
      </c>
      <c r="I335" s="21">
        <f t="shared" si="15"/>
        <v>0</v>
      </c>
      <c r="J335" s="18">
        <v>26428</v>
      </c>
      <c r="K335" s="14">
        <f t="shared" si="16"/>
        <v>0</v>
      </c>
      <c r="L335" s="6" t="str">
        <f t="shared" si="17"/>
        <v>Silencioso</v>
      </c>
    </row>
    <row r="336" spans="1:12" ht="15.75" x14ac:dyDescent="0.25">
      <c r="A336" s="16">
        <v>298</v>
      </c>
      <c r="B336" s="23">
        <v>312675</v>
      </c>
      <c r="C336" s="56" t="s">
        <v>28</v>
      </c>
      <c r="D336" s="23" t="s">
        <v>329</v>
      </c>
      <c r="E336" s="13">
        <v>0</v>
      </c>
      <c r="F336" s="13">
        <v>0</v>
      </c>
      <c r="G336" s="13">
        <v>0</v>
      </c>
      <c r="H336" s="13">
        <v>0</v>
      </c>
      <c r="I336" s="21">
        <f t="shared" si="15"/>
        <v>0</v>
      </c>
      <c r="J336" s="18">
        <v>5672</v>
      </c>
      <c r="K336" s="14">
        <f t="shared" si="16"/>
        <v>0</v>
      </c>
      <c r="L336" s="6" t="str">
        <f t="shared" si="17"/>
        <v>Silencioso</v>
      </c>
    </row>
    <row r="337" spans="1:12" ht="15.75" x14ac:dyDescent="0.25">
      <c r="A337" s="16">
        <v>299</v>
      </c>
      <c r="B337" s="23">
        <v>312680</v>
      </c>
      <c r="C337" s="56" t="s">
        <v>28</v>
      </c>
      <c r="D337" s="23" t="s">
        <v>330</v>
      </c>
      <c r="E337" s="13">
        <v>0</v>
      </c>
      <c r="F337" s="13">
        <v>0</v>
      </c>
      <c r="G337" s="13">
        <v>0</v>
      </c>
      <c r="H337" s="13">
        <v>0</v>
      </c>
      <c r="I337" s="21">
        <f t="shared" si="15"/>
        <v>0</v>
      </c>
      <c r="J337" s="18">
        <v>6024</v>
      </c>
      <c r="K337" s="14">
        <f t="shared" si="16"/>
        <v>0</v>
      </c>
      <c r="L337" s="6" t="str">
        <f t="shared" si="17"/>
        <v>Silencioso</v>
      </c>
    </row>
    <row r="338" spans="1:12" ht="15.75" x14ac:dyDescent="0.25">
      <c r="A338" s="16">
        <v>300</v>
      </c>
      <c r="B338" s="23">
        <v>312690</v>
      </c>
      <c r="C338" s="56" t="s">
        <v>22</v>
      </c>
      <c r="D338" s="23" t="s">
        <v>331</v>
      </c>
      <c r="E338" s="13">
        <v>0</v>
      </c>
      <c r="F338" s="13">
        <v>0</v>
      </c>
      <c r="G338" s="13">
        <v>0</v>
      </c>
      <c r="H338" s="13">
        <v>0</v>
      </c>
      <c r="I338" s="21">
        <f t="shared" si="15"/>
        <v>0</v>
      </c>
      <c r="J338" s="18">
        <v>9597</v>
      </c>
      <c r="K338" s="14">
        <f t="shared" si="16"/>
        <v>0</v>
      </c>
      <c r="L338" s="6" t="str">
        <f t="shared" si="17"/>
        <v>Silencioso</v>
      </c>
    </row>
    <row r="339" spans="1:12" ht="15.75" x14ac:dyDescent="0.25">
      <c r="A339" s="16">
        <v>301</v>
      </c>
      <c r="B339" s="23">
        <v>312695</v>
      </c>
      <c r="C339" s="56" t="s">
        <v>22</v>
      </c>
      <c r="D339" s="23" t="s">
        <v>332</v>
      </c>
      <c r="E339" s="13">
        <v>0</v>
      </c>
      <c r="F339" s="13">
        <v>0</v>
      </c>
      <c r="G339" s="13">
        <v>0</v>
      </c>
      <c r="H339" s="13">
        <v>0</v>
      </c>
      <c r="I339" s="21">
        <f t="shared" si="15"/>
        <v>0</v>
      </c>
      <c r="J339" s="18">
        <v>3510</v>
      </c>
      <c r="K339" s="14">
        <f t="shared" si="16"/>
        <v>0</v>
      </c>
      <c r="L339" s="6" t="str">
        <f t="shared" si="17"/>
        <v>Silencioso</v>
      </c>
    </row>
    <row r="340" spans="1:12" ht="15.75" x14ac:dyDescent="0.25">
      <c r="A340" s="16">
        <v>302</v>
      </c>
      <c r="B340" s="23">
        <v>312700</v>
      </c>
      <c r="C340" s="56" t="s">
        <v>24</v>
      </c>
      <c r="D340" s="23" t="s">
        <v>333</v>
      </c>
      <c r="E340" s="13">
        <v>0</v>
      </c>
      <c r="F340" s="13">
        <v>0</v>
      </c>
      <c r="G340" s="13">
        <v>0</v>
      </c>
      <c r="H340" s="13">
        <v>0</v>
      </c>
      <c r="I340" s="21">
        <f t="shared" si="15"/>
        <v>0</v>
      </c>
      <c r="J340" s="18">
        <v>17072</v>
      </c>
      <c r="K340" s="14">
        <f t="shared" si="16"/>
        <v>0</v>
      </c>
      <c r="L340" s="6" t="str">
        <f t="shared" si="17"/>
        <v>Silencioso</v>
      </c>
    </row>
    <row r="341" spans="1:12" ht="15.75" x14ac:dyDescent="0.25">
      <c r="A341" s="16">
        <v>303</v>
      </c>
      <c r="B341" s="23">
        <v>312705</v>
      </c>
      <c r="C341" s="56" t="s">
        <v>28</v>
      </c>
      <c r="D341" s="23" t="s">
        <v>334</v>
      </c>
      <c r="E341" s="13">
        <v>0</v>
      </c>
      <c r="F341" s="13">
        <v>0</v>
      </c>
      <c r="G341" s="13">
        <v>0</v>
      </c>
      <c r="H341" s="13">
        <v>0</v>
      </c>
      <c r="I341" s="21">
        <f t="shared" si="15"/>
        <v>0</v>
      </c>
      <c r="J341" s="18">
        <v>4733</v>
      </c>
      <c r="K341" s="14">
        <f t="shared" si="16"/>
        <v>0</v>
      </c>
      <c r="L341" s="6" t="str">
        <f t="shared" si="17"/>
        <v>Silencioso</v>
      </c>
    </row>
    <row r="342" spans="1:12" ht="15.75" x14ac:dyDescent="0.25">
      <c r="A342" s="16">
        <v>304</v>
      </c>
      <c r="B342" s="23">
        <v>312707</v>
      </c>
      <c r="C342" s="56" t="s">
        <v>102</v>
      </c>
      <c r="D342" s="23" t="s">
        <v>335</v>
      </c>
      <c r="E342" s="13">
        <v>0</v>
      </c>
      <c r="F342" s="13">
        <v>0</v>
      </c>
      <c r="G342" s="13">
        <v>0</v>
      </c>
      <c r="H342" s="13">
        <v>0</v>
      </c>
      <c r="I342" s="21">
        <f t="shared" si="15"/>
        <v>0</v>
      </c>
      <c r="J342" s="18">
        <v>5709</v>
      </c>
      <c r="K342" s="14">
        <f t="shared" si="16"/>
        <v>0</v>
      </c>
      <c r="L342" s="6" t="str">
        <f t="shared" si="17"/>
        <v>Silencioso</v>
      </c>
    </row>
    <row r="343" spans="1:12" ht="15.75" x14ac:dyDescent="0.25">
      <c r="A343" s="16">
        <v>306</v>
      </c>
      <c r="B343" s="23">
        <v>312720</v>
      </c>
      <c r="C343" s="56" t="s">
        <v>11</v>
      </c>
      <c r="D343" s="23" t="s">
        <v>337</v>
      </c>
      <c r="E343" s="13">
        <v>0</v>
      </c>
      <c r="F343" s="13">
        <v>0</v>
      </c>
      <c r="G343" s="13">
        <v>0</v>
      </c>
      <c r="H343" s="13">
        <v>0</v>
      </c>
      <c r="I343" s="21">
        <f t="shared" si="15"/>
        <v>0</v>
      </c>
      <c r="J343" s="18">
        <v>4277</v>
      </c>
      <c r="K343" s="14">
        <f t="shared" si="16"/>
        <v>0</v>
      </c>
      <c r="L343" s="6" t="str">
        <f t="shared" si="17"/>
        <v>Silencioso</v>
      </c>
    </row>
    <row r="344" spans="1:12" ht="15.75" x14ac:dyDescent="0.25">
      <c r="A344" s="16">
        <v>307</v>
      </c>
      <c r="B344" s="23">
        <v>312730</v>
      </c>
      <c r="C344" s="56" t="s">
        <v>22</v>
      </c>
      <c r="D344" s="23" t="s">
        <v>338</v>
      </c>
      <c r="E344" s="13">
        <v>0</v>
      </c>
      <c r="F344" s="13">
        <v>0</v>
      </c>
      <c r="G344" s="13">
        <v>0</v>
      </c>
      <c r="H344" s="13">
        <v>0</v>
      </c>
      <c r="I344" s="21">
        <f t="shared" si="15"/>
        <v>0</v>
      </c>
      <c r="J344" s="18">
        <v>7034</v>
      </c>
      <c r="K344" s="14">
        <f t="shared" si="16"/>
        <v>0</v>
      </c>
      <c r="L344" s="6" t="str">
        <f t="shared" si="17"/>
        <v>Silencioso</v>
      </c>
    </row>
    <row r="345" spans="1:12" ht="15.75" x14ac:dyDescent="0.25">
      <c r="A345" s="16">
        <v>308</v>
      </c>
      <c r="B345" s="23">
        <v>312733</v>
      </c>
      <c r="C345" s="56" t="s">
        <v>102</v>
      </c>
      <c r="D345" s="23" t="s">
        <v>339</v>
      </c>
      <c r="E345" s="13">
        <v>0</v>
      </c>
      <c r="F345" s="13">
        <v>0</v>
      </c>
      <c r="G345" s="13">
        <v>0</v>
      </c>
      <c r="H345" s="13">
        <v>0</v>
      </c>
      <c r="I345" s="21">
        <f t="shared" si="15"/>
        <v>0</v>
      </c>
      <c r="J345" s="18">
        <v>5246</v>
      </c>
      <c r="K345" s="14">
        <f t="shared" si="16"/>
        <v>0</v>
      </c>
      <c r="L345" s="6" t="str">
        <f t="shared" si="17"/>
        <v>Silencioso</v>
      </c>
    </row>
    <row r="346" spans="1:12" ht="15.75" x14ac:dyDescent="0.25">
      <c r="A346" s="16">
        <v>309</v>
      </c>
      <c r="B346" s="23">
        <v>312735</v>
      </c>
      <c r="C346" s="56" t="s">
        <v>102</v>
      </c>
      <c r="D346" s="23" t="s">
        <v>340</v>
      </c>
      <c r="E346" s="13">
        <v>0</v>
      </c>
      <c r="F346" s="13">
        <v>0</v>
      </c>
      <c r="G346" s="13">
        <v>0</v>
      </c>
      <c r="H346" s="13">
        <v>0</v>
      </c>
      <c r="I346" s="21">
        <f t="shared" si="15"/>
        <v>0</v>
      </c>
      <c r="J346" s="18">
        <v>3160</v>
      </c>
      <c r="K346" s="14">
        <f t="shared" si="16"/>
        <v>0</v>
      </c>
      <c r="L346" s="6" t="str">
        <f t="shared" si="17"/>
        <v>Silencioso</v>
      </c>
    </row>
    <row r="347" spans="1:12" ht="15.75" x14ac:dyDescent="0.25">
      <c r="A347" s="16">
        <v>310</v>
      </c>
      <c r="B347" s="23">
        <v>312737</v>
      </c>
      <c r="C347" s="56" t="s">
        <v>22</v>
      </c>
      <c r="D347" s="23" t="s">
        <v>341</v>
      </c>
      <c r="E347" s="13">
        <v>0</v>
      </c>
      <c r="F347" s="13">
        <v>0</v>
      </c>
      <c r="G347" s="13">
        <v>0</v>
      </c>
      <c r="H347" s="13">
        <v>0</v>
      </c>
      <c r="I347" s="21">
        <f t="shared" si="15"/>
        <v>0</v>
      </c>
      <c r="J347" s="18">
        <v>3328</v>
      </c>
      <c r="K347" s="14">
        <f t="shared" si="16"/>
        <v>0</v>
      </c>
      <c r="L347" s="6" t="str">
        <f t="shared" si="17"/>
        <v>Silencioso</v>
      </c>
    </row>
    <row r="348" spans="1:12" ht="15.75" x14ac:dyDescent="0.25">
      <c r="A348" s="16">
        <v>311</v>
      </c>
      <c r="B348" s="23">
        <v>312738</v>
      </c>
      <c r="C348" s="56" t="s">
        <v>57</v>
      </c>
      <c r="D348" s="23" t="s">
        <v>342</v>
      </c>
      <c r="E348" s="13">
        <v>0</v>
      </c>
      <c r="F348" s="13">
        <v>0</v>
      </c>
      <c r="G348" s="13">
        <v>0</v>
      </c>
      <c r="H348" s="13">
        <v>0</v>
      </c>
      <c r="I348" s="21">
        <f t="shared" si="15"/>
        <v>0</v>
      </c>
      <c r="J348" s="18">
        <v>3952</v>
      </c>
      <c r="K348" s="14">
        <f t="shared" si="16"/>
        <v>0</v>
      </c>
      <c r="L348" s="6" t="str">
        <f t="shared" si="17"/>
        <v>Silencioso</v>
      </c>
    </row>
    <row r="349" spans="1:12" ht="15.75" x14ac:dyDescent="0.25">
      <c r="A349" s="16">
        <v>312</v>
      </c>
      <c r="B349" s="23">
        <v>312740</v>
      </c>
      <c r="C349" s="56" t="s">
        <v>36</v>
      </c>
      <c r="D349" s="23" t="s">
        <v>343</v>
      </c>
      <c r="E349" s="13">
        <v>0</v>
      </c>
      <c r="F349" s="13">
        <v>0</v>
      </c>
      <c r="G349" s="13">
        <v>0</v>
      </c>
      <c r="H349" s="13">
        <v>0</v>
      </c>
      <c r="I349" s="21">
        <f t="shared" si="15"/>
        <v>0</v>
      </c>
      <c r="J349" s="18">
        <v>4410</v>
      </c>
      <c r="K349" s="14">
        <f t="shared" si="16"/>
        <v>0</v>
      </c>
      <c r="L349" s="6" t="str">
        <f t="shared" si="17"/>
        <v>Silencioso</v>
      </c>
    </row>
    <row r="350" spans="1:12" ht="15.75" x14ac:dyDescent="0.25">
      <c r="A350" s="16">
        <v>313</v>
      </c>
      <c r="B350" s="23">
        <v>312750</v>
      </c>
      <c r="C350" s="56" t="s">
        <v>22</v>
      </c>
      <c r="D350" s="23" t="s">
        <v>344</v>
      </c>
      <c r="E350" s="13">
        <v>0</v>
      </c>
      <c r="F350" s="13">
        <v>0</v>
      </c>
      <c r="G350" s="13">
        <v>0</v>
      </c>
      <c r="H350" s="13">
        <v>0</v>
      </c>
      <c r="I350" s="21">
        <f t="shared" si="15"/>
        <v>0</v>
      </c>
      <c r="J350" s="18">
        <v>6223</v>
      </c>
      <c r="K350" s="14">
        <f t="shared" si="16"/>
        <v>0</v>
      </c>
      <c r="L350" s="6" t="str">
        <f t="shared" si="17"/>
        <v>Silencioso</v>
      </c>
    </row>
    <row r="351" spans="1:12" ht="15.75" x14ac:dyDescent="0.25">
      <c r="A351" s="16">
        <v>314</v>
      </c>
      <c r="B351" s="23">
        <v>312760</v>
      </c>
      <c r="C351" s="56" t="s">
        <v>53</v>
      </c>
      <c r="D351" s="23" t="s">
        <v>858</v>
      </c>
      <c r="E351" s="13">
        <v>0</v>
      </c>
      <c r="F351" s="13">
        <v>0</v>
      </c>
      <c r="G351" s="13">
        <v>0</v>
      </c>
      <c r="H351" s="13">
        <v>0</v>
      </c>
      <c r="I351" s="21">
        <f t="shared" si="15"/>
        <v>0</v>
      </c>
      <c r="J351" s="18">
        <v>12064</v>
      </c>
      <c r="K351" s="14">
        <f t="shared" si="16"/>
        <v>0</v>
      </c>
      <c r="L351" s="6" t="str">
        <f t="shared" si="17"/>
        <v>Silencioso</v>
      </c>
    </row>
    <row r="352" spans="1:12" ht="15.75" x14ac:dyDescent="0.25">
      <c r="A352" s="16">
        <v>316</v>
      </c>
      <c r="B352" s="23">
        <v>312780</v>
      </c>
      <c r="C352" s="56" t="s">
        <v>102</v>
      </c>
      <c r="D352" s="23" t="s">
        <v>345</v>
      </c>
      <c r="E352" s="13">
        <v>0</v>
      </c>
      <c r="F352" s="13">
        <v>0</v>
      </c>
      <c r="G352" s="13">
        <v>0</v>
      </c>
      <c r="H352" s="13">
        <v>0</v>
      </c>
      <c r="I352" s="21">
        <f t="shared" si="15"/>
        <v>0</v>
      </c>
      <c r="J352" s="18">
        <v>15931</v>
      </c>
      <c r="K352" s="14">
        <f t="shared" si="16"/>
        <v>0</v>
      </c>
      <c r="L352" s="6" t="str">
        <f t="shared" si="17"/>
        <v>Silencioso</v>
      </c>
    </row>
    <row r="353" spans="1:12" ht="15.75" x14ac:dyDescent="0.25">
      <c r="A353" s="16">
        <v>317</v>
      </c>
      <c r="B353" s="23">
        <v>312790</v>
      </c>
      <c r="C353" s="56" t="s">
        <v>8</v>
      </c>
      <c r="D353" s="23" t="s">
        <v>346</v>
      </c>
      <c r="E353" s="13">
        <v>0</v>
      </c>
      <c r="F353" s="13">
        <v>0</v>
      </c>
      <c r="G353" s="13">
        <v>0</v>
      </c>
      <c r="H353" s="13">
        <v>0</v>
      </c>
      <c r="I353" s="21">
        <f t="shared" si="15"/>
        <v>0</v>
      </c>
      <c r="J353" s="18">
        <v>1418</v>
      </c>
      <c r="K353" s="14">
        <f t="shared" si="16"/>
        <v>0</v>
      </c>
      <c r="L353" s="6" t="str">
        <f t="shared" si="17"/>
        <v>Silencioso</v>
      </c>
    </row>
    <row r="354" spans="1:12" ht="15.75" x14ac:dyDescent="0.25">
      <c r="A354" s="16">
        <v>318</v>
      </c>
      <c r="B354" s="23">
        <v>312800</v>
      </c>
      <c r="C354" s="56" t="s">
        <v>90</v>
      </c>
      <c r="D354" s="23" t="s">
        <v>347</v>
      </c>
      <c r="E354" s="13">
        <v>0</v>
      </c>
      <c r="F354" s="13">
        <v>0</v>
      </c>
      <c r="G354" s="13">
        <v>0</v>
      </c>
      <c r="H354" s="13">
        <v>0</v>
      </c>
      <c r="I354" s="21">
        <f t="shared" si="15"/>
        <v>0</v>
      </c>
      <c r="J354" s="18">
        <v>34054</v>
      </c>
      <c r="K354" s="14">
        <f t="shared" si="16"/>
        <v>0</v>
      </c>
      <c r="L354" s="6" t="str">
        <f t="shared" si="17"/>
        <v>Silencioso</v>
      </c>
    </row>
    <row r="355" spans="1:12" ht="15.75" x14ac:dyDescent="0.25">
      <c r="A355" s="16">
        <v>319</v>
      </c>
      <c r="B355" s="23">
        <v>312810</v>
      </c>
      <c r="C355" s="56" t="s">
        <v>45</v>
      </c>
      <c r="D355" s="23" t="s">
        <v>348</v>
      </c>
      <c r="E355" s="13">
        <v>0</v>
      </c>
      <c r="F355" s="13">
        <v>0</v>
      </c>
      <c r="G355" s="13">
        <v>0</v>
      </c>
      <c r="H355" s="13">
        <v>0</v>
      </c>
      <c r="I355" s="21">
        <f t="shared" si="15"/>
        <v>0</v>
      </c>
      <c r="J355" s="18">
        <v>14460</v>
      </c>
      <c r="K355" s="14">
        <f t="shared" si="16"/>
        <v>0</v>
      </c>
      <c r="L355" s="6" t="str">
        <f t="shared" si="17"/>
        <v>Silencioso</v>
      </c>
    </row>
    <row r="356" spans="1:12" ht="15.75" x14ac:dyDescent="0.25">
      <c r="A356" s="16">
        <v>320</v>
      </c>
      <c r="B356" s="23">
        <v>312820</v>
      </c>
      <c r="C356" s="56" t="s">
        <v>17</v>
      </c>
      <c r="D356" s="23" t="s">
        <v>349</v>
      </c>
      <c r="E356" s="13">
        <v>0</v>
      </c>
      <c r="F356" s="13">
        <v>0</v>
      </c>
      <c r="G356" s="13">
        <v>0</v>
      </c>
      <c r="H356" s="13">
        <v>0</v>
      </c>
      <c r="I356" s="21">
        <f t="shared" si="15"/>
        <v>0</v>
      </c>
      <c r="J356" s="18">
        <v>10542</v>
      </c>
      <c r="K356" s="14">
        <f t="shared" si="16"/>
        <v>0</v>
      </c>
      <c r="L356" s="6" t="str">
        <f t="shared" si="17"/>
        <v>Silencioso</v>
      </c>
    </row>
    <row r="357" spans="1:12" ht="15.75" x14ac:dyDescent="0.25">
      <c r="A357" s="16">
        <v>321</v>
      </c>
      <c r="B357" s="23">
        <v>312825</v>
      </c>
      <c r="C357" s="56" t="s">
        <v>102</v>
      </c>
      <c r="D357" s="23" t="s">
        <v>350</v>
      </c>
      <c r="E357" s="13">
        <v>0</v>
      </c>
      <c r="F357" s="13">
        <v>0</v>
      </c>
      <c r="G357" s="13">
        <v>0</v>
      </c>
      <c r="H357" s="13">
        <v>0</v>
      </c>
      <c r="I357" s="21">
        <f t="shared" si="15"/>
        <v>0</v>
      </c>
      <c r="J357" s="18">
        <v>5001</v>
      </c>
      <c r="K357" s="14">
        <f t="shared" si="16"/>
        <v>0</v>
      </c>
      <c r="L357" s="6" t="str">
        <f t="shared" si="17"/>
        <v>Silencioso</v>
      </c>
    </row>
    <row r="358" spans="1:12" ht="15.75" x14ac:dyDescent="0.25">
      <c r="A358" s="16">
        <v>322</v>
      </c>
      <c r="B358" s="23">
        <v>312830</v>
      </c>
      <c r="C358" s="56" t="s">
        <v>40</v>
      </c>
      <c r="D358" s="23" t="s">
        <v>351</v>
      </c>
      <c r="E358" s="13">
        <v>0</v>
      </c>
      <c r="F358" s="13">
        <v>0</v>
      </c>
      <c r="G358" s="13">
        <v>0</v>
      </c>
      <c r="H358" s="13">
        <v>0</v>
      </c>
      <c r="I358" s="21">
        <f t="shared" si="15"/>
        <v>0</v>
      </c>
      <c r="J358" s="18">
        <v>19378</v>
      </c>
      <c r="K358" s="14">
        <f t="shared" si="16"/>
        <v>0</v>
      </c>
      <c r="L358" s="6" t="str">
        <f t="shared" si="17"/>
        <v>Silencioso</v>
      </c>
    </row>
    <row r="359" spans="1:12" ht="15.75" x14ac:dyDescent="0.25">
      <c r="A359" s="16">
        <v>323</v>
      </c>
      <c r="B359" s="23">
        <v>312840</v>
      </c>
      <c r="C359" s="56" t="s">
        <v>62</v>
      </c>
      <c r="D359" s="23" t="s">
        <v>352</v>
      </c>
      <c r="E359" s="13">
        <v>0</v>
      </c>
      <c r="F359" s="13">
        <v>0</v>
      </c>
      <c r="G359" s="13">
        <v>0</v>
      </c>
      <c r="H359" s="13">
        <v>0</v>
      </c>
      <c r="I359" s="21">
        <f t="shared" si="15"/>
        <v>0</v>
      </c>
      <c r="J359" s="18">
        <v>9047</v>
      </c>
      <c r="K359" s="14">
        <f t="shared" si="16"/>
        <v>0</v>
      </c>
      <c r="L359" s="6" t="str">
        <f t="shared" si="17"/>
        <v>Silencioso</v>
      </c>
    </row>
    <row r="360" spans="1:12" ht="15.75" x14ac:dyDescent="0.25">
      <c r="A360" s="16">
        <v>324</v>
      </c>
      <c r="B360" s="23">
        <v>312850</v>
      </c>
      <c r="C360" s="56" t="s">
        <v>57</v>
      </c>
      <c r="D360" s="23" t="s">
        <v>353</v>
      </c>
      <c r="E360" s="13">
        <v>0</v>
      </c>
      <c r="F360" s="13">
        <v>0</v>
      </c>
      <c r="G360" s="13">
        <v>0</v>
      </c>
      <c r="H360" s="13">
        <v>0</v>
      </c>
      <c r="I360" s="21">
        <f t="shared" si="15"/>
        <v>0</v>
      </c>
      <c r="J360" s="18">
        <v>3938</v>
      </c>
      <c r="K360" s="14">
        <f t="shared" si="16"/>
        <v>0</v>
      </c>
      <c r="L360" s="6" t="str">
        <f t="shared" si="17"/>
        <v>Silencioso</v>
      </c>
    </row>
    <row r="361" spans="1:12" ht="15.75" x14ac:dyDescent="0.25">
      <c r="A361" s="16">
        <v>325</v>
      </c>
      <c r="B361" s="23">
        <v>312860</v>
      </c>
      <c r="C361" s="56" t="s">
        <v>71</v>
      </c>
      <c r="D361" s="23" t="s">
        <v>354</v>
      </c>
      <c r="E361" s="13">
        <v>0</v>
      </c>
      <c r="F361" s="13">
        <v>0</v>
      </c>
      <c r="G361" s="13">
        <v>0</v>
      </c>
      <c r="H361" s="13">
        <v>0</v>
      </c>
      <c r="I361" s="21">
        <f t="shared" si="15"/>
        <v>0</v>
      </c>
      <c r="J361" s="18">
        <v>6736</v>
      </c>
      <c r="K361" s="14">
        <f t="shared" si="16"/>
        <v>0</v>
      </c>
      <c r="L361" s="6" t="str">
        <f t="shared" si="17"/>
        <v>Silencioso</v>
      </c>
    </row>
    <row r="362" spans="1:12" ht="15.75" x14ac:dyDescent="0.25">
      <c r="A362" s="16">
        <v>326</v>
      </c>
      <c r="B362" s="23">
        <v>312870</v>
      </c>
      <c r="C362" s="56" t="s">
        <v>40</v>
      </c>
      <c r="D362" s="23" t="s">
        <v>355</v>
      </c>
      <c r="E362" s="13">
        <v>0</v>
      </c>
      <c r="F362" s="13">
        <v>0</v>
      </c>
      <c r="G362" s="13">
        <v>0</v>
      </c>
      <c r="H362" s="13">
        <v>0</v>
      </c>
      <c r="I362" s="21">
        <f t="shared" si="15"/>
        <v>0</v>
      </c>
      <c r="J362" s="18">
        <v>52294</v>
      </c>
      <c r="K362" s="14">
        <f t="shared" si="16"/>
        <v>0</v>
      </c>
      <c r="L362" s="6" t="str">
        <f t="shared" si="17"/>
        <v>Silencioso</v>
      </c>
    </row>
    <row r="363" spans="1:12" ht="15.75" x14ac:dyDescent="0.25">
      <c r="A363" s="16">
        <v>327</v>
      </c>
      <c r="B363" s="23">
        <v>312880</v>
      </c>
      <c r="C363" s="56" t="s">
        <v>62</v>
      </c>
      <c r="D363" s="23" t="s">
        <v>356</v>
      </c>
      <c r="E363" s="13">
        <v>0</v>
      </c>
      <c r="F363" s="13">
        <v>0</v>
      </c>
      <c r="G363" s="13">
        <v>0</v>
      </c>
      <c r="H363" s="13">
        <v>0</v>
      </c>
      <c r="I363" s="21">
        <f t="shared" si="15"/>
        <v>0</v>
      </c>
      <c r="J363" s="18">
        <v>7300</v>
      </c>
      <c r="K363" s="14">
        <f t="shared" si="16"/>
        <v>0</v>
      </c>
      <c r="L363" s="6" t="str">
        <f t="shared" si="17"/>
        <v>Silencioso</v>
      </c>
    </row>
    <row r="364" spans="1:12" ht="15.75" x14ac:dyDescent="0.25">
      <c r="A364" s="16">
        <v>328</v>
      </c>
      <c r="B364" s="23">
        <v>312890</v>
      </c>
      <c r="C364" s="56" t="s">
        <v>71</v>
      </c>
      <c r="D364" s="23" t="s">
        <v>357</v>
      </c>
      <c r="E364" s="13">
        <v>0</v>
      </c>
      <c r="F364" s="13">
        <v>0</v>
      </c>
      <c r="G364" s="13">
        <v>0</v>
      </c>
      <c r="H364" s="13">
        <v>0</v>
      </c>
      <c r="I364" s="21">
        <f t="shared" si="15"/>
        <v>0</v>
      </c>
      <c r="J364" s="18">
        <v>7956</v>
      </c>
      <c r="K364" s="14">
        <f t="shared" si="16"/>
        <v>0</v>
      </c>
      <c r="L364" s="6" t="str">
        <f t="shared" si="17"/>
        <v>Silencioso</v>
      </c>
    </row>
    <row r="365" spans="1:12" ht="15.75" x14ac:dyDescent="0.25">
      <c r="A365" s="16">
        <v>329</v>
      </c>
      <c r="B365" s="23">
        <v>312900</v>
      </c>
      <c r="C365" s="56" t="s">
        <v>62</v>
      </c>
      <c r="D365" s="23" t="s">
        <v>358</v>
      </c>
      <c r="E365" s="13">
        <v>0</v>
      </c>
      <c r="F365" s="13">
        <v>0</v>
      </c>
      <c r="G365" s="13">
        <v>0</v>
      </c>
      <c r="H365" s="13">
        <v>0</v>
      </c>
      <c r="I365" s="21">
        <f t="shared" si="15"/>
        <v>0</v>
      </c>
      <c r="J365" s="18">
        <v>8714</v>
      </c>
      <c r="K365" s="14">
        <f t="shared" si="16"/>
        <v>0</v>
      </c>
      <c r="L365" s="6" t="str">
        <f t="shared" si="17"/>
        <v>Silencioso</v>
      </c>
    </row>
    <row r="366" spans="1:12" ht="15.75" x14ac:dyDescent="0.25">
      <c r="A366" s="16">
        <v>330</v>
      </c>
      <c r="B366" s="23">
        <v>312910</v>
      </c>
      <c r="C366" s="56" t="s">
        <v>142</v>
      </c>
      <c r="D366" s="23" t="s">
        <v>359</v>
      </c>
      <c r="E366" s="13">
        <v>0</v>
      </c>
      <c r="F366" s="13">
        <v>0</v>
      </c>
      <c r="G366" s="13">
        <v>0</v>
      </c>
      <c r="H366" s="13">
        <v>0</v>
      </c>
      <c r="I366" s="21">
        <f t="shared" si="15"/>
        <v>0</v>
      </c>
      <c r="J366" s="18">
        <v>5959</v>
      </c>
      <c r="K366" s="14">
        <f t="shared" si="16"/>
        <v>0</v>
      </c>
      <c r="L366" s="6" t="str">
        <f t="shared" si="17"/>
        <v>Silencioso</v>
      </c>
    </row>
    <row r="367" spans="1:12" ht="15.75" x14ac:dyDescent="0.25">
      <c r="A367" s="16">
        <v>331</v>
      </c>
      <c r="B367" s="23">
        <v>312920</v>
      </c>
      <c r="C367" s="56" t="s">
        <v>36</v>
      </c>
      <c r="D367" s="23" t="s">
        <v>360</v>
      </c>
      <c r="E367" s="13">
        <v>0</v>
      </c>
      <c r="F367" s="13">
        <v>0</v>
      </c>
      <c r="G367" s="13">
        <v>0</v>
      </c>
      <c r="H367" s="13">
        <v>0</v>
      </c>
      <c r="I367" s="21">
        <f t="shared" si="15"/>
        <v>0</v>
      </c>
      <c r="J367" s="18">
        <v>6561</v>
      </c>
      <c r="K367" s="14">
        <f t="shared" si="16"/>
        <v>0</v>
      </c>
      <c r="L367" s="6" t="str">
        <f t="shared" si="17"/>
        <v>Silencioso</v>
      </c>
    </row>
    <row r="368" spans="1:12" ht="15.75" x14ac:dyDescent="0.25">
      <c r="A368" s="16">
        <v>332</v>
      </c>
      <c r="B368" s="23">
        <v>312930</v>
      </c>
      <c r="C368" s="56" t="s">
        <v>20</v>
      </c>
      <c r="D368" s="23" t="s">
        <v>361</v>
      </c>
      <c r="E368" s="13">
        <v>0</v>
      </c>
      <c r="F368" s="13">
        <v>0</v>
      </c>
      <c r="G368" s="13">
        <v>0</v>
      </c>
      <c r="H368" s="13">
        <v>0</v>
      </c>
      <c r="I368" s="21">
        <f t="shared" si="15"/>
        <v>0</v>
      </c>
      <c r="J368" s="18">
        <v>10962</v>
      </c>
      <c r="K368" s="14">
        <f t="shared" si="16"/>
        <v>0</v>
      </c>
      <c r="L368" s="6" t="str">
        <f t="shared" si="17"/>
        <v>Silencioso</v>
      </c>
    </row>
    <row r="369" spans="1:12" ht="15.75" x14ac:dyDescent="0.25">
      <c r="A369" s="16">
        <v>333</v>
      </c>
      <c r="B369" s="23">
        <v>312940</v>
      </c>
      <c r="C369" s="56" t="s">
        <v>41</v>
      </c>
      <c r="D369" s="23" t="s">
        <v>362</v>
      </c>
      <c r="E369" s="13">
        <v>0</v>
      </c>
      <c r="F369" s="13">
        <v>0</v>
      </c>
      <c r="G369" s="13">
        <v>0</v>
      </c>
      <c r="H369" s="13">
        <v>0</v>
      </c>
      <c r="I369" s="21">
        <f t="shared" si="15"/>
        <v>0</v>
      </c>
      <c r="J369" s="18">
        <v>5150</v>
      </c>
      <c r="K369" s="14">
        <f t="shared" si="16"/>
        <v>0</v>
      </c>
      <c r="L369" s="6" t="str">
        <f t="shared" si="17"/>
        <v>Silencioso</v>
      </c>
    </row>
    <row r="370" spans="1:12" ht="15.75" x14ac:dyDescent="0.25">
      <c r="A370" s="16">
        <v>334</v>
      </c>
      <c r="B370" s="23">
        <v>312950</v>
      </c>
      <c r="C370" s="56" t="s">
        <v>24</v>
      </c>
      <c r="D370" s="23" t="s">
        <v>363</v>
      </c>
      <c r="E370" s="13">
        <v>0</v>
      </c>
      <c r="F370" s="13">
        <v>0</v>
      </c>
      <c r="G370" s="13">
        <v>0</v>
      </c>
      <c r="H370" s="13">
        <v>0</v>
      </c>
      <c r="I370" s="21">
        <f t="shared" si="15"/>
        <v>0</v>
      </c>
      <c r="J370" s="18">
        <v>25100</v>
      </c>
      <c r="K370" s="14">
        <f t="shared" si="16"/>
        <v>0</v>
      </c>
      <c r="L370" s="6" t="str">
        <f t="shared" si="17"/>
        <v>Silencioso</v>
      </c>
    </row>
    <row r="371" spans="1:12" ht="15.75" x14ac:dyDescent="0.25">
      <c r="A371" s="16">
        <v>335</v>
      </c>
      <c r="B371" s="23">
        <v>312960</v>
      </c>
      <c r="C371" s="56" t="s">
        <v>135</v>
      </c>
      <c r="D371" s="23" t="s">
        <v>364</v>
      </c>
      <c r="E371" s="13">
        <v>0</v>
      </c>
      <c r="F371" s="13">
        <v>0</v>
      </c>
      <c r="G371" s="13">
        <v>0</v>
      </c>
      <c r="H371" s="13">
        <v>0</v>
      </c>
      <c r="I371" s="21">
        <f t="shared" si="15"/>
        <v>0</v>
      </c>
      <c r="J371" s="18">
        <v>8400</v>
      </c>
      <c r="K371" s="14">
        <f t="shared" si="16"/>
        <v>0</v>
      </c>
      <c r="L371" s="6" t="str">
        <f t="shared" si="17"/>
        <v>Silencioso</v>
      </c>
    </row>
    <row r="372" spans="1:12" ht="15.75" x14ac:dyDescent="0.25">
      <c r="A372" s="16">
        <v>336</v>
      </c>
      <c r="B372" s="23">
        <v>312965</v>
      </c>
      <c r="C372" s="56" t="s">
        <v>121</v>
      </c>
      <c r="D372" s="23" t="s">
        <v>365</v>
      </c>
      <c r="E372" s="13">
        <v>0</v>
      </c>
      <c r="F372" s="13">
        <v>0</v>
      </c>
      <c r="G372" s="13">
        <v>0</v>
      </c>
      <c r="H372" s="13">
        <v>0</v>
      </c>
      <c r="I372" s="21">
        <f t="shared" si="15"/>
        <v>0</v>
      </c>
      <c r="J372" s="18">
        <v>6165</v>
      </c>
      <c r="K372" s="14">
        <f t="shared" si="16"/>
        <v>0</v>
      </c>
      <c r="L372" s="6" t="str">
        <f t="shared" si="17"/>
        <v>Silencioso</v>
      </c>
    </row>
    <row r="373" spans="1:12" ht="15.75" x14ac:dyDescent="0.25">
      <c r="A373" s="16">
        <v>337</v>
      </c>
      <c r="B373" s="23">
        <v>312970</v>
      </c>
      <c r="C373" s="56" t="s">
        <v>45</v>
      </c>
      <c r="D373" s="23" t="s">
        <v>366</v>
      </c>
      <c r="E373" s="13">
        <v>0</v>
      </c>
      <c r="F373" s="13">
        <v>0</v>
      </c>
      <c r="G373" s="13">
        <v>0</v>
      </c>
      <c r="H373" s="13">
        <v>0</v>
      </c>
      <c r="I373" s="21">
        <f t="shared" si="15"/>
        <v>0</v>
      </c>
      <c r="J373" s="18">
        <v>13575</v>
      </c>
      <c r="K373" s="14">
        <f t="shared" si="16"/>
        <v>0</v>
      </c>
      <c r="L373" s="6" t="str">
        <f t="shared" si="17"/>
        <v>Silencioso</v>
      </c>
    </row>
    <row r="374" spans="1:12" ht="15.75" x14ac:dyDescent="0.25">
      <c r="A374" s="16">
        <v>338</v>
      </c>
      <c r="B374" s="23">
        <v>312980</v>
      </c>
      <c r="C374" s="56" t="s">
        <v>98</v>
      </c>
      <c r="D374" s="23" t="s">
        <v>367</v>
      </c>
      <c r="E374" s="13">
        <v>0</v>
      </c>
      <c r="F374" s="13">
        <v>0</v>
      </c>
      <c r="G374" s="13">
        <v>0</v>
      </c>
      <c r="H374" s="13">
        <v>0</v>
      </c>
      <c r="I374" s="21">
        <f t="shared" si="15"/>
        <v>0</v>
      </c>
      <c r="J374" s="18">
        <v>177475</v>
      </c>
      <c r="K374" s="14">
        <f t="shared" si="16"/>
        <v>0</v>
      </c>
      <c r="L374" s="6" t="str">
        <f t="shared" si="17"/>
        <v>Silencioso</v>
      </c>
    </row>
    <row r="375" spans="1:12" ht="15.75" x14ac:dyDescent="0.25">
      <c r="A375" s="16">
        <v>339</v>
      </c>
      <c r="B375" s="23">
        <v>312990</v>
      </c>
      <c r="C375" s="56" t="s">
        <v>36</v>
      </c>
      <c r="D375" s="23" t="s">
        <v>368</v>
      </c>
      <c r="E375" s="13">
        <v>0</v>
      </c>
      <c r="F375" s="13">
        <v>0</v>
      </c>
      <c r="G375" s="13">
        <v>0</v>
      </c>
      <c r="H375" s="13">
        <v>0</v>
      </c>
      <c r="I375" s="21">
        <f t="shared" si="15"/>
        <v>0</v>
      </c>
      <c r="J375" s="18">
        <v>3536</v>
      </c>
      <c r="K375" s="14">
        <f t="shared" si="16"/>
        <v>0</v>
      </c>
      <c r="L375" s="6" t="str">
        <f t="shared" si="17"/>
        <v>Silencioso</v>
      </c>
    </row>
    <row r="376" spans="1:12" ht="15.75" x14ac:dyDescent="0.25">
      <c r="A376" s="16">
        <v>340</v>
      </c>
      <c r="B376" s="23">
        <v>313000</v>
      </c>
      <c r="C376" s="56" t="s">
        <v>94</v>
      </c>
      <c r="D376" s="23" t="s">
        <v>369</v>
      </c>
      <c r="E376" s="13">
        <v>0</v>
      </c>
      <c r="F376" s="13">
        <v>0</v>
      </c>
      <c r="G376" s="13">
        <v>0</v>
      </c>
      <c r="H376" s="13">
        <v>0</v>
      </c>
      <c r="I376" s="21">
        <f t="shared" si="15"/>
        <v>0</v>
      </c>
      <c r="J376" s="18">
        <v>3018</v>
      </c>
      <c r="K376" s="14">
        <f t="shared" si="16"/>
        <v>0</v>
      </c>
      <c r="L376" s="6" t="str">
        <f t="shared" si="17"/>
        <v>Silencioso</v>
      </c>
    </row>
    <row r="377" spans="1:12" ht="15.75" x14ac:dyDescent="0.25">
      <c r="A377" s="16">
        <v>341</v>
      </c>
      <c r="B377" s="23">
        <v>313005</v>
      </c>
      <c r="C377" s="56" t="s">
        <v>121</v>
      </c>
      <c r="D377" s="23" t="s">
        <v>370</v>
      </c>
      <c r="E377" s="13">
        <v>0</v>
      </c>
      <c r="F377" s="13">
        <v>0</v>
      </c>
      <c r="G377" s="13">
        <v>0</v>
      </c>
      <c r="H377" s="13">
        <v>0</v>
      </c>
      <c r="I377" s="21">
        <f t="shared" si="15"/>
        <v>0</v>
      </c>
      <c r="J377" s="18">
        <v>11835</v>
      </c>
      <c r="K377" s="14">
        <f t="shared" si="16"/>
        <v>0</v>
      </c>
      <c r="L377" s="6" t="str">
        <f t="shared" si="17"/>
        <v>Silencioso</v>
      </c>
    </row>
    <row r="378" spans="1:12" ht="15.75" x14ac:dyDescent="0.25">
      <c r="A378" s="16">
        <v>342</v>
      </c>
      <c r="B378" s="23">
        <v>313010</v>
      </c>
      <c r="C378" s="56" t="s">
        <v>98</v>
      </c>
      <c r="D378" s="23" t="s">
        <v>371</v>
      </c>
      <c r="E378" s="13">
        <v>0</v>
      </c>
      <c r="F378" s="13">
        <v>0</v>
      </c>
      <c r="G378" s="13">
        <v>0</v>
      </c>
      <c r="H378" s="13">
        <v>0</v>
      </c>
      <c r="I378" s="21">
        <f t="shared" si="15"/>
        <v>0</v>
      </c>
      <c r="J378" s="18">
        <v>41127</v>
      </c>
      <c r="K378" s="14">
        <f t="shared" si="16"/>
        <v>0</v>
      </c>
      <c r="L378" s="6" t="str">
        <f t="shared" si="17"/>
        <v>Silencioso</v>
      </c>
    </row>
    <row r="379" spans="1:12" ht="15.75" x14ac:dyDescent="0.25">
      <c r="A379" s="16">
        <v>343</v>
      </c>
      <c r="B379" s="23">
        <v>313020</v>
      </c>
      <c r="C379" s="56" t="s">
        <v>26</v>
      </c>
      <c r="D379" s="23" t="s">
        <v>372</v>
      </c>
      <c r="E379" s="13">
        <v>0</v>
      </c>
      <c r="F379" s="13">
        <v>0</v>
      </c>
      <c r="G379" s="13">
        <v>0</v>
      </c>
      <c r="H379" s="13">
        <v>0</v>
      </c>
      <c r="I379" s="21">
        <f t="shared" si="15"/>
        <v>0</v>
      </c>
      <c r="J379" s="18">
        <v>10547</v>
      </c>
      <c r="K379" s="14">
        <f t="shared" si="16"/>
        <v>0</v>
      </c>
      <c r="L379" s="6" t="str">
        <f t="shared" si="17"/>
        <v>Silencioso</v>
      </c>
    </row>
    <row r="380" spans="1:12" ht="15.75" x14ac:dyDescent="0.25">
      <c r="A380" s="16">
        <v>344</v>
      </c>
      <c r="B380" s="23">
        <v>313030</v>
      </c>
      <c r="C380" s="56" t="s">
        <v>26</v>
      </c>
      <c r="D380" s="23" t="s">
        <v>373</v>
      </c>
      <c r="E380" s="13">
        <v>0</v>
      </c>
      <c r="F380" s="13">
        <v>0</v>
      </c>
      <c r="G380" s="13">
        <v>0</v>
      </c>
      <c r="H380" s="13">
        <v>0</v>
      </c>
      <c r="I380" s="21">
        <f t="shared" si="15"/>
        <v>0</v>
      </c>
      <c r="J380" s="18">
        <v>8172</v>
      </c>
      <c r="K380" s="14">
        <f t="shared" si="16"/>
        <v>0</v>
      </c>
      <c r="L380" s="6" t="str">
        <f t="shared" si="17"/>
        <v>Silencioso</v>
      </c>
    </row>
    <row r="381" spans="1:12" ht="15.75" x14ac:dyDescent="0.25">
      <c r="A381" s="16">
        <v>345</v>
      </c>
      <c r="B381" s="23">
        <v>313040</v>
      </c>
      <c r="C381" s="56" t="s">
        <v>33</v>
      </c>
      <c r="D381" s="23" t="s">
        <v>374</v>
      </c>
      <c r="E381" s="13">
        <v>0</v>
      </c>
      <c r="F381" s="13">
        <v>0</v>
      </c>
      <c r="G381" s="13">
        <v>0</v>
      </c>
      <c r="H381" s="13">
        <v>0</v>
      </c>
      <c r="I381" s="21">
        <f t="shared" si="15"/>
        <v>0</v>
      </c>
      <c r="J381" s="18">
        <v>6460</v>
      </c>
      <c r="K381" s="14">
        <f t="shared" si="16"/>
        <v>0</v>
      </c>
      <c r="L381" s="6" t="str">
        <f t="shared" si="17"/>
        <v>Silencioso</v>
      </c>
    </row>
    <row r="382" spans="1:12" ht="15.75" x14ac:dyDescent="0.25">
      <c r="A382" s="16">
        <v>346</v>
      </c>
      <c r="B382" s="23">
        <v>313050</v>
      </c>
      <c r="C382" s="56" t="s">
        <v>33</v>
      </c>
      <c r="D382" s="23" t="s">
        <v>375</v>
      </c>
      <c r="E382" s="13">
        <v>0</v>
      </c>
      <c r="F382" s="13">
        <v>0</v>
      </c>
      <c r="G382" s="13">
        <v>0</v>
      </c>
      <c r="H382" s="13">
        <v>0</v>
      </c>
      <c r="I382" s="21">
        <f t="shared" si="15"/>
        <v>0</v>
      </c>
      <c r="J382" s="18">
        <v>12358</v>
      </c>
      <c r="K382" s="14">
        <f t="shared" si="16"/>
        <v>0</v>
      </c>
      <c r="L382" s="6" t="str">
        <f t="shared" si="17"/>
        <v>Silencioso</v>
      </c>
    </row>
    <row r="383" spans="1:12" ht="15.75" x14ac:dyDescent="0.25">
      <c r="A383" s="16">
        <v>347</v>
      </c>
      <c r="B383" s="23">
        <v>313055</v>
      </c>
      <c r="C383" s="56" t="s">
        <v>20</v>
      </c>
      <c r="D383" s="23" t="s">
        <v>376</v>
      </c>
      <c r="E383" s="13">
        <v>0</v>
      </c>
      <c r="F383" s="13">
        <v>0</v>
      </c>
      <c r="G383" s="13">
        <v>0</v>
      </c>
      <c r="H383" s="13">
        <v>0</v>
      </c>
      <c r="I383" s="21">
        <f t="shared" si="15"/>
        <v>0</v>
      </c>
      <c r="J383" s="18">
        <v>6899</v>
      </c>
      <c r="K383" s="14">
        <f t="shared" si="16"/>
        <v>0</v>
      </c>
      <c r="L383" s="6" t="str">
        <f t="shared" si="17"/>
        <v>Silencioso</v>
      </c>
    </row>
    <row r="384" spans="1:12" ht="15.75" x14ac:dyDescent="0.25">
      <c r="A384" s="16">
        <v>348</v>
      </c>
      <c r="B384" s="23">
        <v>313060</v>
      </c>
      <c r="C384" s="56" t="s">
        <v>36</v>
      </c>
      <c r="D384" s="23" t="s">
        <v>377</v>
      </c>
      <c r="E384" s="13">
        <v>0</v>
      </c>
      <c r="F384" s="13">
        <v>0</v>
      </c>
      <c r="G384" s="13">
        <v>0</v>
      </c>
      <c r="H384" s="13">
        <v>0</v>
      </c>
      <c r="I384" s="21">
        <f t="shared" si="15"/>
        <v>0</v>
      </c>
      <c r="J384" s="18">
        <v>7356</v>
      </c>
      <c r="K384" s="14">
        <f t="shared" si="16"/>
        <v>0</v>
      </c>
      <c r="L384" s="6" t="str">
        <f t="shared" si="17"/>
        <v>Silencioso</v>
      </c>
    </row>
    <row r="385" spans="1:12" ht="15.75" x14ac:dyDescent="0.25">
      <c r="A385" s="16">
        <v>349</v>
      </c>
      <c r="B385" s="23">
        <v>313065</v>
      </c>
      <c r="C385" s="56" t="s">
        <v>102</v>
      </c>
      <c r="D385" s="23" t="s">
        <v>378</v>
      </c>
      <c r="E385" s="13">
        <v>0</v>
      </c>
      <c r="F385" s="13">
        <v>0</v>
      </c>
      <c r="G385" s="13">
        <v>0</v>
      </c>
      <c r="H385" s="13">
        <v>0</v>
      </c>
      <c r="I385" s="21">
        <f t="shared" si="15"/>
        <v>0</v>
      </c>
      <c r="J385" s="18">
        <v>7524</v>
      </c>
      <c r="K385" s="14">
        <f t="shared" si="16"/>
        <v>0</v>
      </c>
      <c r="L385" s="6" t="str">
        <f t="shared" si="17"/>
        <v>Silencioso</v>
      </c>
    </row>
    <row r="386" spans="1:12" ht="15.75" x14ac:dyDescent="0.25">
      <c r="A386" s="16">
        <v>350</v>
      </c>
      <c r="B386" s="23">
        <v>313070</v>
      </c>
      <c r="C386" s="56" t="s">
        <v>8</v>
      </c>
      <c r="D386" s="23" t="s">
        <v>379</v>
      </c>
      <c r="E386" s="13">
        <v>0</v>
      </c>
      <c r="F386" s="13">
        <v>0</v>
      </c>
      <c r="G386" s="13">
        <v>0</v>
      </c>
      <c r="H386" s="13">
        <v>0</v>
      </c>
      <c r="I386" s="21">
        <f t="shared" si="15"/>
        <v>0</v>
      </c>
      <c r="J386" s="18">
        <v>6806</v>
      </c>
      <c r="K386" s="14">
        <f t="shared" si="16"/>
        <v>0</v>
      </c>
      <c r="L386" s="6" t="str">
        <f t="shared" si="17"/>
        <v>Silencioso</v>
      </c>
    </row>
    <row r="387" spans="1:12" ht="15.75" x14ac:dyDescent="0.25">
      <c r="A387" s="16">
        <v>351</v>
      </c>
      <c r="B387" s="23">
        <v>313080</v>
      </c>
      <c r="C387" s="56" t="s">
        <v>33</v>
      </c>
      <c r="D387" s="23" t="s">
        <v>380</v>
      </c>
      <c r="E387" s="13">
        <v>0</v>
      </c>
      <c r="F387" s="13">
        <v>0</v>
      </c>
      <c r="G387" s="13">
        <v>0</v>
      </c>
      <c r="H387" s="13">
        <v>0</v>
      </c>
      <c r="I387" s="21">
        <f t="shared" si="15"/>
        <v>0</v>
      </c>
      <c r="J387" s="18">
        <v>2785</v>
      </c>
      <c r="K387" s="14">
        <f t="shared" si="16"/>
        <v>0</v>
      </c>
      <c r="L387" s="6" t="str">
        <f t="shared" si="17"/>
        <v>Silencioso</v>
      </c>
    </row>
    <row r="388" spans="1:12" ht="15.75" x14ac:dyDescent="0.25">
      <c r="A388" s="16">
        <v>352</v>
      </c>
      <c r="B388" s="23">
        <v>313090</v>
      </c>
      <c r="C388" s="56" t="s">
        <v>20</v>
      </c>
      <c r="D388" s="23" t="s">
        <v>381</v>
      </c>
      <c r="E388" s="13">
        <v>0</v>
      </c>
      <c r="F388" s="13">
        <v>0</v>
      </c>
      <c r="G388" s="13">
        <v>0</v>
      </c>
      <c r="H388" s="13">
        <v>0</v>
      </c>
      <c r="I388" s="21">
        <f t="shared" si="15"/>
        <v>0</v>
      </c>
      <c r="J388" s="18">
        <v>24792</v>
      </c>
      <c r="K388" s="14">
        <f t="shared" si="16"/>
        <v>0</v>
      </c>
      <c r="L388" s="6" t="str">
        <f t="shared" si="17"/>
        <v>Silencioso</v>
      </c>
    </row>
    <row r="389" spans="1:12" ht="15.75" x14ac:dyDescent="0.25">
      <c r="A389" s="16">
        <v>353</v>
      </c>
      <c r="B389" s="23">
        <v>313100</v>
      </c>
      <c r="C389" s="56" t="s">
        <v>11</v>
      </c>
      <c r="D389" s="23" t="s">
        <v>382</v>
      </c>
      <c r="E389" s="13">
        <v>0</v>
      </c>
      <c r="F389" s="13">
        <v>0</v>
      </c>
      <c r="G389" s="13">
        <v>0</v>
      </c>
      <c r="H389" s="13">
        <v>0</v>
      </c>
      <c r="I389" s="21">
        <f t="shared" ref="I389:I452" si="18">E389+F389+G389+H389</f>
        <v>0</v>
      </c>
      <c r="J389" s="18">
        <v>6240</v>
      </c>
      <c r="K389" s="14">
        <f t="shared" ref="K389:K452" si="19">(I389/J389)*100000</f>
        <v>0</v>
      </c>
      <c r="L389" s="6" t="str">
        <f t="shared" ref="L389:L452" si="20">IF(K389=0,"Silencioso",IF(AND(K389&gt;0,K389&lt;100),"Baixa",IF(AND(K389&gt;=100,K389&lt;300),"Média",IF(K389&gt;=300,"Alta","Avaliar"))))</f>
        <v>Silencioso</v>
      </c>
    </row>
    <row r="390" spans="1:12" ht="15.75" x14ac:dyDescent="0.25">
      <c r="A390" s="16">
        <v>354</v>
      </c>
      <c r="B390" s="23">
        <v>313110</v>
      </c>
      <c r="C390" s="56" t="s">
        <v>11</v>
      </c>
      <c r="D390" s="23" t="s">
        <v>383</v>
      </c>
      <c r="E390" s="13">
        <v>0</v>
      </c>
      <c r="F390" s="13">
        <v>0</v>
      </c>
      <c r="G390" s="13">
        <v>0</v>
      </c>
      <c r="H390" s="13">
        <v>0</v>
      </c>
      <c r="I390" s="21">
        <f t="shared" si="18"/>
        <v>0</v>
      </c>
      <c r="J390" s="18">
        <v>7489</v>
      </c>
      <c r="K390" s="14">
        <f t="shared" si="19"/>
        <v>0</v>
      </c>
      <c r="L390" s="6" t="str">
        <f t="shared" si="20"/>
        <v>Silencioso</v>
      </c>
    </row>
    <row r="391" spans="1:12" ht="15.75" x14ac:dyDescent="0.25">
      <c r="A391" s="16">
        <v>355</v>
      </c>
      <c r="B391" s="23">
        <v>313115</v>
      </c>
      <c r="C391" s="56" t="s">
        <v>20</v>
      </c>
      <c r="D391" s="23" t="s">
        <v>384</v>
      </c>
      <c r="E391" s="13">
        <v>0</v>
      </c>
      <c r="F391" s="13">
        <v>0</v>
      </c>
      <c r="G391" s="13">
        <v>0</v>
      </c>
      <c r="H391" s="13">
        <v>0</v>
      </c>
      <c r="I391" s="21">
        <f t="shared" si="18"/>
        <v>0</v>
      </c>
      <c r="J391" s="18">
        <v>18375</v>
      </c>
      <c r="K391" s="14">
        <f t="shared" si="19"/>
        <v>0</v>
      </c>
      <c r="L391" s="6" t="str">
        <f t="shared" si="20"/>
        <v>Silencioso</v>
      </c>
    </row>
    <row r="392" spans="1:12" ht="15.75" x14ac:dyDescent="0.25">
      <c r="A392" s="16">
        <v>356</v>
      </c>
      <c r="B392" s="23">
        <v>313120</v>
      </c>
      <c r="C392" s="56" t="s">
        <v>14</v>
      </c>
      <c r="D392" s="23" t="s">
        <v>385</v>
      </c>
      <c r="E392" s="13">
        <v>0</v>
      </c>
      <c r="F392" s="13">
        <v>0</v>
      </c>
      <c r="G392" s="13">
        <v>0</v>
      </c>
      <c r="H392" s="13">
        <v>0</v>
      </c>
      <c r="I392" s="21">
        <f t="shared" si="18"/>
        <v>0</v>
      </c>
      <c r="J392" s="18">
        <v>19736</v>
      </c>
      <c r="K392" s="14">
        <f t="shared" si="19"/>
        <v>0</v>
      </c>
      <c r="L392" s="6" t="str">
        <f t="shared" si="20"/>
        <v>Silencioso</v>
      </c>
    </row>
    <row r="393" spans="1:12" ht="15.75" x14ac:dyDescent="0.25">
      <c r="A393" s="16">
        <v>357</v>
      </c>
      <c r="B393" s="23">
        <v>313130</v>
      </c>
      <c r="C393" s="56" t="s">
        <v>20</v>
      </c>
      <c r="D393" s="23" t="s">
        <v>386</v>
      </c>
      <c r="E393" s="13">
        <v>0</v>
      </c>
      <c r="F393" s="13">
        <v>0</v>
      </c>
      <c r="G393" s="13">
        <v>0</v>
      </c>
      <c r="H393" s="13">
        <v>0</v>
      </c>
      <c r="I393" s="21">
        <f t="shared" si="18"/>
        <v>0</v>
      </c>
      <c r="J393" s="18">
        <v>261203</v>
      </c>
      <c r="K393" s="14">
        <f t="shared" si="19"/>
        <v>0</v>
      </c>
      <c r="L393" s="6" t="str">
        <f t="shared" si="20"/>
        <v>Silencioso</v>
      </c>
    </row>
    <row r="394" spans="1:12" ht="15.75" x14ac:dyDescent="0.25">
      <c r="A394" s="16">
        <v>358</v>
      </c>
      <c r="B394" s="23">
        <v>313140</v>
      </c>
      <c r="C394" s="56" t="s">
        <v>142</v>
      </c>
      <c r="D394" s="23" t="s">
        <v>387</v>
      </c>
      <c r="E394" s="13">
        <v>0</v>
      </c>
      <c r="F394" s="13">
        <v>0</v>
      </c>
      <c r="G394" s="13">
        <v>0</v>
      </c>
      <c r="H394" s="13">
        <v>0</v>
      </c>
      <c r="I394" s="21">
        <f t="shared" si="18"/>
        <v>0</v>
      </c>
      <c r="J394" s="18">
        <v>4285</v>
      </c>
      <c r="K394" s="14">
        <f t="shared" si="19"/>
        <v>0</v>
      </c>
      <c r="L394" s="6" t="str">
        <f t="shared" si="20"/>
        <v>Silencioso</v>
      </c>
    </row>
    <row r="395" spans="1:12" ht="15.75" x14ac:dyDescent="0.25">
      <c r="A395" s="16">
        <v>359</v>
      </c>
      <c r="B395" s="23">
        <v>313150</v>
      </c>
      <c r="C395" s="56" t="s">
        <v>36</v>
      </c>
      <c r="D395" s="23" t="s">
        <v>388</v>
      </c>
      <c r="E395" s="13">
        <v>0</v>
      </c>
      <c r="F395" s="13">
        <v>0</v>
      </c>
      <c r="G395" s="13">
        <v>0</v>
      </c>
      <c r="H395" s="13">
        <v>0</v>
      </c>
      <c r="I395" s="21">
        <f t="shared" si="18"/>
        <v>0</v>
      </c>
      <c r="J395" s="18">
        <v>10125</v>
      </c>
      <c r="K395" s="14">
        <f t="shared" si="19"/>
        <v>0</v>
      </c>
      <c r="L395" s="6" t="str">
        <f t="shared" si="20"/>
        <v>Silencioso</v>
      </c>
    </row>
    <row r="396" spans="1:12" ht="15.75" x14ac:dyDescent="0.25">
      <c r="A396" s="16">
        <v>360</v>
      </c>
      <c r="B396" s="23">
        <v>313160</v>
      </c>
      <c r="C396" s="56" t="s">
        <v>8</v>
      </c>
      <c r="D396" s="23" t="s">
        <v>389</v>
      </c>
      <c r="E396" s="13">
        <v>0</v>
      </c>
      <c r="F396" s="13">
        <v>0</v>
      </c>
      <c r="G396" s="13">
        <v>0</v>
      </c>
      <c r="H396" s="13">
        <v>0</v>
      </c>
      <c r="I396" s="21">
        <f t="shared" si="18"/>
        <v>0</v>
      </c>
      <c r="J396" s="18">
        <v>6969</v>
      </c>
      <c r="K396" s="14">
        <f t="shared" si="19"/>
        <v>0</v>
      </c>
      <c r="L396" s="6" t="str">
        <f t="shared" si="20"/>
        <v>Silencioso</v>
      </c>
    </row>
    <row r="397" spans="1:12" ht="15.75" x14ac:dyDescent="0.25">
      <c r="A397" s="16">
        <v>361</v>
      </c>
      <c r="B397" s="23">
        <v>313170</v>
      </c>
      <c r="C397" s="56" t="s">
        <v>90</v>
      </c>
      <c r="D397" s="23" t="s">
        <v>90</v>
      </c>
      <c r="E397" s="13">
        <v>0</v>
      </c>
      <c r="F397" s="13">
        <v>0</v>
      </c>
      <c r="G397" s="13">
        <v>0</v>
      </c>
      <c r="H397" s="13">
        <v>0</v>
      </c>
      <c r="I397" s="21">
        <f t="shared" si="18"/>
        <v>0</v>
      </c>
      <c r="J397" s="18">
        <v>119285</v>
      </c>
      <c r="K397" s="14">
        <f t="shared" si="19"/>
        <v>0</v>
      </c>
      <c r="L397" s="6" t="str">
        <f t="shared" si="20"/>
        <v>Silencioso</v>
      </c>
    </row>
    <row r="398" spans="1:12" ht="15.75" x14ac:dyDescent="0.25">
      <c r="A398" s="16">
        <v>362</v>
      </c>
      <c r="B398" s="23">
        <v>313180</v>
      </c>
      <c r="C398" s="56" t="s">
        <v>22</v>
      </c>
      <c r="D398" s="23" t="s">
        <v>859</v>
      </c>
      <c r="E398" s="13">
        <v>0</v>
      </c>
      <c r="F398" s="13">
        <v>0</v>
      </c>
      <c r="G398" s="13">
        <v>0</v>
      </c>
      <c r="H398" s="13">
        <v>0</v>
      </c>
      <c r="I398" s="21">
        <f t="shared" si="18"/>
        <v>0</v>
      </c>
      <c r="J398" s="18">
        <v>11498</v>
      </c>
      <c r="K398" s="14">
        <f t="shared" si="19"/>
        <v>0</v>
      </c>
      <c r="L398" s="6" t="str">
        <f t="shared" si="20"/>
        <v>Silencioso</v>
      </c>
    </row>
    <row r="399" spans="1:12" ht="15.75" x14ac:dyDescent="0.25">
      <c r="A399" s="16">
        <v>363</v>
      </c>
      <c r="B399" s="23">
        <v>313190</v>
      </c>
      <c r="C399" s="56" t="s">
        <v>98</v>
      </c>
      <c r="D399" s="23" t="s">
        <v>390</v>
      </c>
      <c r="E399" s="13">
        <v>0</v>
      </c>
      <c r="F399" s="13">
        <v>0</v>
      </c>
      <c r="G399" s="13">
        <v>0</v>
      </c>
      <c r="H399" s="13">
        <v>0</v>
      </c>
      <c r="I399" s="21">
        <f t="shared" si="18"/>
        <v>0</v>
      </c>
      <c r="J399" s="18">
        <v>50816</v>
      </c>
      <c r="K399" s="14">
        <f t="shared" si="19"/>
        <v>0</v>
      </c>
      <c r="L399" s="6" t="str">
        <f t="shared" si="20"/>
        <v>Silencioso</v>
      </c>
    </row>
    <row r="400" spans="1:12" ht="15.75" x14ac:dyDescent="0.25">
      <c r="A400" s="16">
        <v>364</v>
      </c>
      <c r="B400" s="23">
        <v>313200</v>
      </c>
      <c r="C400" s="56" t="s">
        <v>102</v>
      </c>
      <c r="D400" s="23" t="s">
        <v>391</v>
      </c>
      <c r="E400" s="13">
        <v>0</v>
      </c>
      <c r="F400" s="13">
        <v>0</v>
      </c>
      <c r="G400" s="13">
        <v>0</v>
      </c>
      <c r="H400" s="13">
        <v>0</v>
      </c>
      <c r="I400" s="21">
        <f t="shared" si="18"/>
        <v>0</v>
      </c>
      <c r="J400" s="18">
        <v>5374</v>
      </c>
      <c r="K400" s="14">
        <f t="shared" si="19"/>
        <v>0</v>
      </c>
      <c r="L400" s="6" t="str">
        <f t="shared" si="20"/>
        <v>Silencioso</v>
      </c>
    </row>
    <row r="401" spans="1:12" ht="15.75" x14ac:dyDescent="0.25">
      <c r="A401" s="16">
        <v>365</v>
      </c>
      <c r="B401" s="23">
        <v>313210</v>
      </c>
      <c r="C401" s="56" t="s">
        <v>121</v>
      </c>
      <c r="D401" s="23" t="s">
        <v>392</v>
      </c>
      <c r="E401" s="13">
        <v>0</v>
      </c>
      <c r="F401" s="13">
        <v>0</v>
      </c>
      <c r="G401" s="13">
        <v>0</v>
      </c>
      <c r="H401" s="13">
        <v>0</v>
      </c>
      <c r="I401" s="21">
        <f t="shared" si="18"/>
        <v>0</v>
      </c>
      <c r="J401" s="18">
        <v>18443</v>
      </c>
      <c r="K401" s="14">
        <f t="shared" si="19"/>
        <v>0</v>
      </c>
      <c r="L401" s="6" t="str">
        <f t="shared" si="20"/>
        <v>Silencioso</v>
      </c>
    </row>
    <row r="402" spans="1:12" ht="15.75" x14ac:dyDescent="0.25">
      <c r="A402" s="16">
        <v>366</v>
      </c>
      <c r="B402" s="23">
        <v>313220</v>
      </c>
      <c r="C402" s="56" t="s">
        <v>26</v>
      </c>
      <c r="D402" s="23" t="s">
        <v>393</v>
      </c>
      <c r="E402" s="13">
        <v>0</v>
      </c>
      <c r="F402" s="13">
        <v>0</v>
      </c>
      <c r="G402" s="13">
        <v>0</v>
      </c>
      <c r="H402" s="13">
        <v>0</v>
      </c>
      <c r="I402" s="21">
        <f t="shared" si="18"/>
        <v>0</v>
      </c>
      <c r="J402" s="18">
        <v>13329</v>
      </c>
      <c r="K402" s="14">
        <f t="shared" si="19"/>
        <v>0</v>
      </c>
      <c r="L402" s="6" t="str">
        <f t="shared" si="20"/>
        <v>Silencioso</v>
      </c>
    </row>
    <row r="403" spans="1:12" ht="15.75" x14ac:dyDescent="0.25">
      <c r="A403" s="16">
        <v>367</v>
      </c>
      <c r="B403" s="23">
        <v>313230</v>
      </c>
      <c r="C403" s="56" t="s">
        <v>28</v>
      </c>
      <c r="D403" s="23" t="s">
        <v>394</v>
      </c>
      <c r="E403" s="13">
        <v>0</v>
      </c>
      <c r="F403" s="13">
        <v>0</v>
      </c>
      <c r="G403" s="13">
        <v>0</v>
      </c>
      <c r="H403" s="13">
        <v>0</v>
      </c>
      <c r="I403" s="21">
        <f t="shared" si="18"/>
        <v>0</v>
      </c>
      <c r="J403" s="18">
        <v>12725</v>
      </c>
      <c r="K403" s="14">
        <f t="shared" si="19"/>
        <v>0</v>
      </c>
      <c r="L403" s="6" t="str">
        <f t="shared" si="20"/>
        <v>Silencioso</v>
      </c>
    </row>
    <row r="404" spans="1:12" ht="15.75" x14ac:dyDescent="0.25">
      <c r="A404" s="16">
        <v>368</v>
      </c>
      <c r="B404" s="23">
        <v>313240</v>
      </c>
      <c r="C404" s="56" t="s">
        <v>36</v>
      </c>
      <c r="D404" s="23" t="s">
        <v>395</v>
      </c>
      <c r="E404" s="13">
        <v>0</v>
      </c>
      <c r="F404" s="13">
        <v>0</v>
      </c>
      <c r="G404" s="13">
        <v>0</v>
      </c>
      <c r="H404" s="13">
        <v>0</v>
      </c>
      <c r="I404" s="21">
        <f t="shared" si="18"/>
        <v>0</v>
      </c>
      <c r="J404" s="18">
        <v>97000</v>
      </c>
      <c r="K404" s="14">
        <f t="shared" si="19"/>
        <v>0</v>
      </c>
      <c r="L404" s="6" t="str">
        <f t="shared" si="20"/>
        <v>Silencioso</v>
      </c>
    </row>
    <row r="405" spans="1:12" ht="15.75" x14ac:dyDescent="0.25">
      <c r="A405" s="16">
        <v>369</v>
      </c>
      <c r="B405" s="23">
        <v>313250</v>
      </c>
      <c r="C405" s="56" t="s">
        <v>53</v>
      </c>
      <c r="D405" s="23" t="s">
        <v>396</v>
      </c>
      <c r="E405" s="13">
        <v>0</v>
      </c>
      <c r="F405" s="13">
        <v>0</v>
      </c>
      <c r="G405" s="13">
        <v>0</v>
      </c>
      <c r="H405" s="13">
        <v>0</v>
      </c>
      <c r="I405" s="21">
        <f t="shared" si="18"/>
        <v>0</v>
      </c>
      <c r="J405" s="18">
        <v>34661</v>
      </c>
      <c r="K405" s="14">
        <f t="shared" si="19"/>
        <v>0</v>
      </c>
      <c r="L405" s="6" t="str">
        <f t="shared" si="20"/>
        <v>Silencioso</v>
      </c>
    </row>
    <row r="406" spans="1:12" ht="15.75" x14ac:dyDescent="0.25">
      <c r="A406" s="16">
        <v>370</v>
      </c>
      <c r="B406" s="23">
        <v>313260</v>
      </c>
      <c r="C406" s="56" t="s">
        <v>38</v>
      </c>
      <c r="D406" s="23" t="s">
        <v>397</v>
      </c>
      <c r="E406" s="13">
        <v>0</v>
      </c>
      <c r="F406" s="13">
        <v>0</v>
      </c>
      <c r="G406" s="13">
        <v>0</v>
      </c>
      <c r="H406" s="13">
        <v>0</v>
      </c>
      <c r="I406" s="21">
        <f t="shared" si="18"/>
        <v>0</v>
      </c>
      <c r="J406" s="18">
        <v>4362</v>
      </c>
      <c r="K406" s="14">
        <f t="shared" si="19"/>
        <v>0</v>
      </c>
      <c r="L406" s="6" t="str">
        <f t="shared" si="20"/>
        <v>Silencioso</v>
      </c>
    </row>
    <row r="407" spans="1:12" ht="15.75" x14ac:dyDescent="0.25">
      <c r="A407" s="16">
        <v>371</v>
      </c>
      <c r="B407" s="23">
        <v>313270</v>
      </c>
      <c r="C407" s="56" t="s">
        <v>28</v>
      </c>
      <c r="D407" s="23" t="s">
        <v>398</v>
      </c>
      <c r="E407" s="13">
        <v>0</v>
      </c>
      <c r="F407" s="13">
        <v>0</v>
      </c>
      <c r="G407" s="13">
        <v>0</v>
      </c>
      <c r="H407" s="13">
        <v>0</v>
      </c>
      <c r="I407" s="21">
        <f t="shared" si="18"/>
        <v>0</v>
      </c>
      <c r="J407" s="18">
        <v>23637</v>
      </c>
      <c r="K407" s="14">
        <f t="shared" si="19"/>
        <v>0</v>
      </c>
      <c r="L407" s="6" t="str">
        <f t="shared" si="20"/>
        <v>Silencioso</v>
      </c>
    </row>
    <row r="408" spans="1:12" ht="15.75" x14ac:dyDescent="0.25">
      <c r="A408" s="16">
        <v>372</v>
      </c>
      <c r="B408" s="23">
        <v>313280</v>
      </c>
      <c r="C408" s="56" t="s">
        <v>90</v>
      </c>
      <c r="D408" s="23" t="s">
        <v>399</v>
      </c>
      <c r="E408" s="13">
        <v>0</v>
      </c>
      <c r="F408" s="13">
        <v>0</v>
      </c>
      <c r="G408" s="13">
        <v>0</v>
      </c>
      <c r="H408" s="13">
        <v>0</v>
      </c>
      <c r="I408" s="21">
        <f t="shared" si="18"/>
        <v>0</v>
      </c>
      <c r="J408" s="18">
        <v>2207</v>
      </c>
      <c r="K408" s="14">
        <f t="shared" si="19"/>
        <v>0</v>
      </c>
      <c r="L408" s="6" t="str">
        <f t="shared" si="20"/>
        <v>Silencioso</v>
      </c>
    </row>
    <row r="409" spans="1:12" ht="15.75" x14ac:dyDescent="0.25">
      <c r="A409" s="16">
        <v>373</v>
      </c>
      <c r="B409" s="23">
        <v>313290</v>
      </c>
      <c r="C409" s="56" t="s">
        <v>45</v>
      </c>
      <c r="D409" s="23" t="s">
        <v>400</v>
      </c>
      <c r="E409" s="13">
        <v>0</v>
      </c>
      <c r="F409" s="13">
        <v>0</v>
      </c>
      <c r="G409" s="13">
        <v>0</v>
      </c>
      <c r="H409" s="13">
        <v>0</v>
      </c>
      <c r="I409" s="21">
        <f t="shared" si="18"/>
        <v>0</v>
      </c>
      <c r="J409" s="18">
        <v>10501</v>
      </c>
      <c r="K409" s="14">
        <f t="shared" si="19"/>
        <v>0</v>
      </c>
      <c r="L409" s="6" t="str">
        <f t="shared" si="20"/>
        <v>Silencioso</v>
      </c>
    </row>
    <row r="410" spans="1:12" ht="15.75" x14ac:dyDescent="0.25">
      <c r="A410" s="16">
        <v>374</v>
      </c>
      <c r="B410" s="23">
        <v>313300</v>
      </c>
      <c r="C410" s="56" t="s">
        <v>33</v>
      </c>
      <c r="D410" s="23" t="s">
        <v>401</v>
      </c>
      <c r="E410" s="13">
        <v>0</v>
      </c>
      <c r="F410" s="13">
        <v>0</v>
      </c>
      <c r="G410" s="13">
        <v>0</v>
      </c>
      <c r="H410" s="13">
        <v>0</v>
      </c>
      <c r="I410" s="21">
        <f t="shared" si="18"/>
        <v>0</v>
      </c>
      <c r="J410" s="18">
        <v>15391</v>
      </c>
      <c r="K410" s="14">
        <f t="shared" si="19"/>
        <v>0</v>
      </c>
      <c r="L410" s="6" t="str">
        <f t="shared" si="20"/>
        <v>Silencioso</v>
      </c>
    </row>
    <row r="411" spans="1:12" ht="15.75" x14ac:dyDescent="0.25">
      <c r="A411" s="16">
        <v>375</v>
      </c>
      <c r="B411" s="23">
        <v>313310</v>
      </c>
      <c r="C411" s="56" t="s">
        <v>33</v>
      </c>
      <c r="D411" s="23" t="s">
        <v>402</v>
      </c>
      <c r="E411" s="13">
        <v>0</v>
      </c>
      <c r="F411" s="13">
        <v>0</v>
      </c>
      <c r="G411" s="13">
        <v>0</v>
      </c>
      <c r="H411" s="13">
        <v>0</v>
      </c>
      <c r="I411" s="21">
        <f t="shared" si="18"/>
        <v>0</v>
      </c>
      <c r="J411" s="18">
        <v>15290</v>
      </c>
      <c r="K411" s="14">
        <f t="shared" si="19"/>
        <v>0</v>
      </c>
      <c r="L411" s="6" t="str">
        <f t="shared" si="20"/>
        <v>Silencioso</v>
      </c>
    </row>
    <row r="412" spans="1:12" ht="15.75" x14ac:dyDescent="0.25">
      <c r="A412" s="16">
        <v>377</v>
      </c>
      <c r="B412" s="23">
        <v>313330</v>
      </c>
      <c r="C412" s="56" t="s">
        <v>30</v>
      </c>
      <c r="D412" s="23" t="s">
        <v>404</v>
      </c>
      <c r="E412" s="13">
        <v>0</v>
      </c>
      <c r="F412" s="13">
        <v>0</v>
      </c>
      <c r="G412" s="13">
        <v>0</v>
      </c>
      <c r="H412" s="13">
        <v>0</v>
      </c>
      <c r="I412" s="21">
        <f t="shared" si="18"/>
        <v>0</v>
      </c>
      <c r="J412" s="18">
        <v>21559</v>
      </c>
      <c r="K412" s="14">
        <f t="shared" si="19"/>
        <v>0</v>
      </c>
      <c r="L412" s="6" t="str">
        <f t="shared" si="20"/>
        <v>Silencioso</v>
      </c>
    </row>
    <row r="413" spans="1:12" ht="15.75" x14ac:dyDescent="0.25">
      <c r="A413" s="16">
        <v>379</v>
      </c>
      <c r="B413" s="23">
        <v>313350</v>
      </c>
      <c r="C413" s="56" t="s">
        <v>26</v>
      </c>
      <c r="D413" s="23" t="s">
        <v>406</v>
      </c>
      <c r="E413" s="13">
        <v>0</v>
      </c>
      <c r="F413" s="13">
        <v>0</v>
      </c>
      <c r="G413" s="13">
        <v>0</v>
      </c>
      <c r="H413" s="13">
        <v>0</v>
      </c>
      <c r="I413" s="21">
        <f t="shared" si="18"/>
        <v>0</v>
      </c>
      <c r="J413" s="18">
        <v>22158</v>
      </c>
      <c r="K413" s="14">
        <f t="shared" si="19"/>
        <v>0</v>
      </c>
      <c r="L413" s="6" t="str">
        <f t="shared" si="20"/>
        <v>Silencioso</v>
      </c>
    </row>
    <row r="414" spans="1:12" ht="15.75" x14ac:dyDescent="0.25">
      <c r="A414" s="16">
        <v>380</v>
      </c>
      <c r="B414" s="23">
        <v>313360</v>
      </c>
      <c r="C414" s="56" t="s">
        <v>36</v>
      </c>
      <c r="D414" s="23" t="s">
        <v>407</v>
      </c>
      <c r="E414" s="13">
        <v>0</v>
      </c>
      <c r="F414" s="13">
        <v>0</v>
      </c>
      <c r="G414" s="13">
        <v>0</v>
      </c>
      <c r="H414" s="13">
        <v>0</v>
      </c>
      <c r="I414" s="21">
        <f t="shared" si="18"/>
        <v>0</v>
      </c>
      <c r="J414" s="18">
        <v>9618</v>
      </c>
      <c r="K414" s="14">
        <f t="shared" si="19"/>
        <v>0</v>
      </c>
      <c r="L414" s="6" t="str">
        <f t="shared" si="20"/>
        <v>Silencioso</v>
      </c>
    </row>
    <row r="415" spans="1:12" ht="15.75" x14ac:dyDescent="0.25">
      <c r="A415" s="16">
        <v>381</v>
      </c>
      <c r="B415" s="23">
        <v>313370</v>
      </c>
      <c r="C415" s="56" t="s">
        <v>26</v>
      </c>
      <c r="D415" s="23" t="s">
        <v>408</v>
      </c>
      <c r="E415" s="13">
        <v>0</v>
      </c>
      <c r="F415" s="13">
        <v>0</v>
      </c>
      <c r="G415" s="13">
        <v>0</v>
      </c>
      <c r="H415" s="13">
        <v>0</v>
      </c>
      <c r="I415" s="21">
        <f t="shared" si="18"/>
        <v>0</v>
      </c>
      <c r="J415" s="18">
        <v>10979</v>
      </c>
      <c r="K415" s="14">
        <f t="shared" si="19"/>
        <v>0</v>
      </c>
      <c r="L415" s="6" t="str">
        <f t="shared" si="20"/>
        <v>Silencioso</v>
      </c>
    </row>
    <row r="416" spans="1:12" ht="15.75" x14ac:dyDescent="0.25">
      <c r="A416" s="16">
        <v>382</v>
      </c>
      <c r="B416" s="23">
        <v>313375</v>
      </c>
      <c r="C416" s="56" t="s">
        <v>45</v>
      </c>
      <c r="D416" s="23" t="s">
        <v>409</v>
      </c>
      <c r="E416" s="13">
        <v>0</v>
      </c>
      <c r="F416" s="13">
        <v>0</v>
      </c>
      <c r="G416" s="13">
        <v>0</v>
      </c>
      <c r="H416" s="13">
        <v>0</v>
      </c>
      <c r="I416" s="21">
        <f t="shared" si="18"/>
        <v>0</v>
      </c>
      <c r="J416" s="18">
        <v>16082</v>
      </c>
      <c r="K416" s="14">
        <f t="shared" si="19"/>
        <v>0</v>
      </c>
      <c r="L416" s="6" t="str">
        <f t="shared" si="20"/>
        <v>Silencioso</v>
      </c>
    </row>
    <row r="417" spans="1:12" ht="15.75" x14ac:dyDescent="0.25">
      <c r="A417" s="16">
        <v>384</v>
      </c>
      <c r="B417" s="23">
        <v>313390</v>
      </c>
      <c r="C417" s="56" t="s">
        <v>41</v>
      </c>
      <c r="D417" s="23" t="s">
        <v>411</v>
      </c>
      <c r="E417" s="13">
        <v>0</v>
      </c>
      <c r="F417" s="13">
        <v>0</v>
      </c>
      <c r="G417" s="13">
        <v>0</v>
      </c>
      <c r="H417" s="13">
        <v>0</v>
      </c>
      <c r="I417" s="21">
        <f t="shared" si="18"/>
        <v>0</v>
      </c>
      <c r="J417" s="18">
        <v>5690</v>
      </c>
      <c r="K417" s="14">
        <f t="shared" si="19"/>
        <v>0</v>
      </c>
      <c r="L417" s="6" t="str">
        <f t="shared" si="20"/>
        <v>Silencioso</v>
      </c>
    </row>
    <row r="418" spans="1:12" ht="15.75" x14ac:dyDescent="0.25">
      <c r="A418" s="16">
        <v>385</v>
      </c>
      <c r="B418" s="23">
        <v>313400</v>
      </c>
      <c r="C418" s="56" t="s">
        <v>30</v>
      </c>
      <c r="D418" s="23" t="s">
        <v>412</v>
      </c>
      <c r="E418" s="13">
        <v>0</v>
      </c>
      <c r="F418" s="13">
        <v>0</v>
      </c>
      <c r="G418" s="13">
        <v>0</v>
      </c>
      <c r="H418" s="13">
        <v>0</v>
      </c>
      <c r="I418" s="21">
        <f t="shared" si="18"/>
        <v>0</v>
      </c>
      <c r="J418" s="18">
        <v>15147</v>
      </c>
      <c r="K418" s="14">
        <f t="shared" si="19"/>
        <v>0</v>
      </c>
      <c r="L418" s="6" t="str">
        <f t="shared" si="20"/>
        <v>Silencioso</v>
      </c>
    </row>
    <row r="419" spans="1:12" ht="15.75" x14ac:dyDescent="0.25">
      <c r="A419" s="16">
        <v>386</v>
      </c>
      <c r="B419" s="23">
        <v>313410</v>
      </c>
      <c r="C419" s="56" t="s">
        <v>22</v>
      </c>
      <c r="D419" s="23" t="s">
        <v>413</v>
      </c>
      <c r="E419" s="13">
        <v>0</v>
      </c>
      <c r="F419" s="13">
        <v>0</v>
      </c>
      <c r="G419" s="13">
        <v>0</v>
      </c>
      <c r="H419" s="13">
        <v>0</v>
      </c>
      <c r="I419" s="21">
        <f t="shared" si="18"/>
        <v>0</v>
      </c>
      <c r="J419" s="18">
        <v>6120</v>
      </c>
      <c r="K419" s="14">
        <f t="shared" si="19"/>
        <v>0</v>
      </c>
      <c r="L419" s="6" t="str">
        <f t="shared" si="20"/>
        <v>Silencioso</v>
      </c>
    </row>
    <row r="420" spans="1:12" ht="15.75" x14ac:dyDescent="0.25">
      <c r="A420" s="16">
        <v>388</v>
      </c>
      <c r="B420" s="23">
        <v>313430</v>
      </c>
      <c r="C420" s="56" t="s">
        <v>33</v>
      </c>
      <c r="D420" s="23" t="s">
        <v>414</v>
      </c>
      <c r="E420" s="13">
        <v>0</v>
      </c>
      <c r="F420" s="13">
        <v>0</v>
      </c>
      <c r="G420" s="13">
        <v>0</v>
      </c>
      <c r="H420" s="13">
        <v>0</v>
      </c>
      <c r="I420" s="21">
        <f t="shared" si="18"/>
        <v>0</v>
      </c>
      <c r="J420" s="18">
        <v>6213</v>
      </c>
      <c r="K420" s="14">
        <f t="shared" si="19"/>
        <v>0</v>
      </c>
      <c r="L420" s="6" t="str">
        <f t="shared" si="20"/>
        <v>Silencioso</v>
      </c>
    </row>
    <row r="421" spans="1:12" ht="15.75" x14ac:dyDescent="0.25">
      <c r="A421" s="16">
        <v>389</v>
      </c>
      <c r="B421" s="23">
        <v>313440</v>
      </c>
      <c r="C421" s="56" t="s">
        <v>24</v>
      </c>
      <c r="D421" s="23" t="s">
        <v>415</v>
      </c>
      <c r="E421" s="13">
        <v>0</v>
      </c>
      <c r="F421" s="13">
        <v>0</v>
      </c>
      <c r="G421" s="13">
        <v>0</v>
      </c>
      <c r="H421" s="13">
        <v>0</v>
      </c>
      <c r="I421" s="21">
        <f t="shared" si="18"/>
        <v>0</v>
      </c>
      <c r="J421" s="18">
        <v>38484</v>
      </c>
      <c r="K421" s="14">
        <f t="shared" si="19"/>
        <v>0</v>
      </c>
      <c r="L421" s="6" t="str">
        <f t="shared" si="20"/>
        <v>Silencioso</v>
      </c>
    </row>
    <row r="422" spans="1:12" ht="15.75" x14ac:dyDescent="0.25">
      <c r="A422" s="16">
        <v>390</v>
      </c>
      <c r="B422" s="23">
        <v>313450</v>
      </c>
      <c r="C422" s="56" t="s">
        <v>33</v>
      </c>
      <c r="D422" s="23" t="s">
        <v>416</v>
      </c>
      <c r="E422" s="13">
        <v>0</v>
      </c>
      <c r="F422" s="13">
        <v>0</v>
      </c>
      <c r="G422" s="13">
        <v>0</v>
      </c>
      <c r="H422" s="13">
        <v>0</v>
      </c>
      <c r="I422" s="21">
        <f t="shared" si="18"/>
        <v>0</v>
      </c>
      <c r="J422" s="18">
        <v>3926</v>
      </c>
      <c r="K422" s="14">
        <f t="shared" si="19"/>
        <v>0</v>
      </c>
      <c r="L422" s="6" t="str">
        <f t="shared" si="20"/>
        <v>Silencioso</v>
      </c>
    </row>
    <row r="423" spans="1:12" ht="15.75" x14ac:dyDescent="0.25">
      <c r="A423" s="16">
        <v>391</v>
      </c>
      <c r="B423" s="23">
        <v>313460</v>
      </c>
      <c r="C423" s="56" t="s">
        <v>98</v>
      </c>
      <c r="D423" s="23" t="s">
        <v>417</v>
      </c>
      <c r="E423" s="13">
        <v>0</v>
      </c>
      <c r="F423" s="13">
        <v>0</v>
      </c>
      <c r="G423" s="13">
        <v>0</v>
      </c>
      <c r="H423" s="13">
        <v>0</v>
      </c>
      <c r="I423" s="21">
        <f t="shared" si="18"/>
        <v>0</v>
      </c>
      <c r="J423" s="18">
        <v>19545</v>
      </c>
      <c r="K423" s="14">
        <f t="shared" si="19"/>
        <v>0</v>
      </c>
      <c r="L423" s="6" t="str">
        <f t="shared" si="20"/>
        <v>Silencioso</v>
      </c>
    </row>
    <row r="424" spans="1:12" ht="15.75" x14ac:dyDescent="0.25">
      <c r="A424" s="16">
        <v>392</v>
      </c>
      <c r="B424" s="23">
        <v>313470</v>
      </c>
      <c r="C424" s="56" t="s">
        <v>30</v>
      </c>
      <c r="D424" s="23" t="s">
        <v>418</v>
      </c>
      <c r="E424" s="13">
        <v>0</v>
      </c>
      <c r="F424" s="13">
        <v>0</v>
      </c>
      <c r="G424" s="13">
        <v>0</v>
      </c>
      <c r="H424" s="13">
        <v>0</v>
      </c>
      <c r="I424" s="21">
        <f t="shared" si="18"/>
        <v>0</v>
      </c>
      <c r="J424" s="18">
        <v>12561</v>
      </c>
      <c r="K424" s="14">
        <f t="shared" si="19"/>
        <v>0</v>
      </c>
      <c r="L424" s="6" t="str">
        <f t="shared" si="20"/>
        <v>Silencioso</v>
      </c>
    </row>
    <row r="425" spans="1:12" ht="15.75" x14ac:dyDescent="0.25">
      <c r="A425" s="16">
        <v>393</v>
      </c>
      <c r="B425" s="23">
        <v>313480</v>
      </c>
      <c r="C425" s="56" t="s">
        <v>45</v>
      </c>
      <c r="D425" s="23" t="s">
        <v>419</v>
      </c>
      <c r="E425" s="13">
        <v>0</v>
      </c>
      <c r="F425" s="13">
        <v>0</v>
      </c>
      <c r="G425" s="13">
        <v>0</v>
      </c>
      <c r="H425" s="13">
        <v>0</v>
      </c>
      <c r="I425" s="21">
        <f t="shared" si="18"/>
        <v>0</v>
      </c>
      <c r="J425" s="18">
        <v>7809</v>
      </c>
      <c r="K425" s="14">
        <f t="shared" si="19"/>
        <v>0</v>
      </c>
      <c r="L425" s="6" t="str">
        <f t="shared" si="20"/>
        <v>Silencioso</v>
      </c>
    </row>
    <row r="426" spans="1:12" ht="15.75" x14ac:dyDescent="0.25">
      <c r="A426" s="16">
        <v>394</v>
      </c>
      <c r="B426" s="23">
        <v>313490</v>
      </c>
      <c r="C426" s="56" t="s">
        <v>36</v>
      </c>
      <c r="D426" s="23" t="s">
        <v>420</v>
      </c>
      <c r="E426" s="13">
        <v>0</v>
      </c>
      <c r="F426" s="13">
        <v>0</v>
      </c>
      <c r="G426" s="13">
        <v>0</v>
      </c>
      <c r="H426" s="13">
        <v>0</v>
      </c>
      <c r="I426" s="21">
        <f t="shared" si="18"/>
        <v>0</v>
      </c>
      <c r="J426" s="18">
        <v>25453</v>
      </c>
      <c r="K426" s="14">
        <f t="shared" si="19"/>
        <v>0</v>
      </c>
      <c r="L426" s="6" t="str">
        <f t="shared" si="20"/>
        <v>Silencioso</v>
      </c>
    </row>
    <row r="427" spans="1:12" ht="15.75" x14ac:dyDescent="0.25">
      <c r="A427" s="16">
        <v>395</v>
      </c>
      <c r="B427" s="23">
        <v>313500</v>
      </c>
      <c r="C427" s="56" t="s">
        <v>20</v>
      </c>
      <c r="D427" s="23" t="s">
        <v>421</v>
      </c>
      <c r="E427" s="13">
        <v>0</v>
      </c>
      <c r="F427" s="13">
        <v>0</v>
      </c>
      <c r="G427" s="13">
        <v>0</v>
      </c>
      <c r="H427" s="13">
        <v>0</v>
      </c>
      <c r="I427" s="21">
        <f t="shared" si="18"/>
        <v>0</v>
      </c>
      <c r="J427" s="18">
        <v>3158</v>
      </c>
      <c r="K427" s="14">
        <f t="shared" si="19"/>
        <v>0</v>
      </c>
      <c r="L427" s="6" t="str">
        <f t="shared" si="20"/>
        <v>Silencioso</v>
      </c>
    </row>
    <row r="428" spans="1:12" ht="15.75" x14ac:dyDescent="0.25">
      <c r="A428" s="16">
        <v>396</v>
      </c>
      <c r="B428" s="23">
        <v>313505</v>
      </c>
      <c r="C428" s="56" t="s">
        <v>102</v>
      </c>
      <c r="D428" s="23" t="s">
        <v>422</v>
      </c>
      <c r="E428" s="13">
        <v>0</v>
      </c>
      <c r="F428" s="13">
        <v>0</v>
      </c>
      <c r="G428" s="13">
        <v>0</v>
      </c>
      <c r="H428" s="13">
        <v>0</v>
      </c>
      <c r="I428" s="21">
        <f t="shared" si="18"/>
        <v>0</v>
      </c>
      <c r="J428" s="18">
        <v>37939</v>
      </c>
      <c r="K428" s="14">
        <f t="shared" si="19"/>
        <v>0</v>
      </c>
      <c r="L428" s="6" t="str">
        <f t="shared" si="20"/>
        <v>Silencioso</v>
      </c>
    </row>
    <row r="429" spans="1:12" ht="15.75" x14ac:dyDescent="0.25">
      <c r="A429" s="16">
        <v>397</v>
      </c>
      <c r="B429" s="23">
        <v>313507</v>
      </c>
      <c r="C429" s="56" t="s">
        <v>22</v>
      </c>
      <c r="D429" s="23" t="s">
        <v>423</v>
      </c>
      <c r="E429" s="13">
        <v>0</v>
      </c>
      <c r="F429" s="13">
        <v>0</v>
      </c>
      <c r="G429" s="13">
        <v>0</v>
      </c>
      <c r="H429" s="13">
        <v>0</v>
      </c>
      <c r="I429" s="21">
        <f t="shared" si="18"/>
        <v>0</v>
      </c>
      <c r="J429" s="18">
        <v>5414</v>
      </c>
      <c r="K429" s="14">
        <f t="shared" si="19"/>
        <v>0</v>
      </c>
      <c r="L429" s="6" t="str">
        <f t="shared" si="20"/>
        <v>Silencioso</v>
      </c>
    </row>
    <row r="430" spans="1:12" ht="15.75" x14ac:dyDescent="0.25">
      <c r="A430" s="16">
        <v>400</v>
      </c>
      <c r="B430" s="23">
        <v>313530</v>
      </c>
      <c r="C430" s="56" t="s">
        <v>26</v>
      </c>
      <c r="D430" s="23" t="s">
        <v>425</v>
      </c>
      <c r="E430" s="13">
        <v>0</v>
      </c>
      <c r="F430" s="13">
        <v>0</v>
      </c>
      <c r="G430" s="13">
        <v>0</v>
      </c>
      <c r="H430" s="13">
        <v>0</v>
      </c>
      <c r="I430" s="21">
        <f t="shared" si="18"/>
        <v>0</v>
      </c>
      <c r="J430" s="18">
        <v>4308</v>
      </c>
      <c r="K430" s="14">
        <f t="shared" si="19"/>
        <v>0</v>
      </c>
      <c r="L430" s="6" t="str">
        <f t="shared" si="20"/>
        <v>Silencioso</v>
      </c>
    </row>
    <row r="431" spans="1:12" ht="15.75" x14ac:dyDescent="0.25">
      <c r="A431" s="16">
        <v>401</v>
      </c>
      <c r="B431" s="23">
        <v>313535</v>
      </c>
      <c r="C431" s="56" t="s">
        <v>121</v>
      </c>
      <c r="D431" s="23" t="s">
        <v>426</v>
      </c>
      <c r="E431" s="13">
        <v>0</v>
      </c>
      <c r="F431" s="13">
        <v>0</v>
      </c>
      <c r="G431" s="13">
        <v>0</v>
      </c>
      <c r="H431" s="13">
        <v>0</v>
      </c>
      <c r="I431" s="21">
        <f t="shared" si="18"/>
        <v>0</v>
      </c>
      <c r="J431" s="18">
        <v>8683</v>
      </c>
      <c r="K431" s="14">
        <f t="shared" si="19"/>
        <v>0</v>
      </c>
      <c r="L431" s="6" t="str">
        <f t="shared" si="20"/>
        <v>Silencioso</v>
      </c>
    </row>
    <row r="432" spans="1:12" ht="15.75" x14ac:dyDescent="0.25">
      <c r="A432" s="16">
        <v>402</v>
      </c>
      <c r="B432" s="23">
        <v>313540</v>
      </c>
      <c r="C432" s="56" t="s">
        <v>41</v>
      </c>
      <c r="D432" s="23" t="s">
        <v>427</v>
      </c>
      <c r="E432" s="13">
        <v>0</v>
      </c>
      <c r="F432" s="13">
        <v>0</v>
      </c>
      <c r="G432" s="13">
        <v>0</v>
      </c>
      <c r="H432" s="13">
        <v>0</v>
      </c>
      <c r="I432" s="21">
        <f t="shared" si="18"/>
        <v>0</v>
      </c>
      <c r="J432" s="18">
        <v>5209</v>
      </c>
      <c r="K432" s="14">
        <f t="shared" si="19"/>
        <v>0</v>
      </c>
      <c r="L432" s="6" t="str">
        <f t="shared" si="20"/>
        <v>Silencioso</v>
      </c>
    </row>
    <row r="433" spans="1:12" ht="15.75" x14ac:dyDescent="0.25">
      <c r="A433" s="16">
        <v>403</v>
      </c>
      <c r="B433" s="23">
        <v>313545</v>
      </c>
      <c r="C433" s="56" t="s">
        <v>53</v>
      </c>
      <c r="D433" s="23" t="s">
        <v>428</v>
      </c>
      <c r="E433" s="13">
        <v>0</v>
      </c>
      <c r="F433" s="13">
        <v>0</v>
      </c>
      <c r="G433" s="13">
        <v>0</v>
      </c>
      <c r="H433" s="13">
        <v>0</v>
      </c>
      <c r="I433" s="21">
        <f t="shared" si="18"/>
        <v>0</v>
      </c>
      <c r="J433" s="18">
        <v>7672</v>
      </c>
      <c r="K433" s="14">
        <f t="shared" si="19"/>
        <v>0</v>
      </c>
      <c r="L433" s="6" t="str">
        <f t="shared" si="20"/>
        <v>Silencioso</v>
      </c>
    </row>
    <row r="434" spans="1:12" ht="15.75" x14ac:dyDescent="0.25">
      <c r="A434" s="16">
        <v>404</v>
      </c>
      <c r="B434" s="23">
        <v>313550</v>
      </c>
      <c r="C434" s="56" t="s">
        <v>17</v>
      </c>
      <c r="D434" s="23" t="s">
        <v>429</v>
      </c>
      <c r="E434" s="13">
        <v>0</v>
      </c>
      <c r="F434" s="13">
        <v>0</v>
      </c>
      <c r="G434" s="13">
        <v>0</v>
      </c>
      <c r="H434" s="13">
        <v>0</v>
      </c>
      <c r="I434" s="21">
        <f t="shared" si="18"/>
        <v>0</v>
      </c>
      <c r="J434" s="18">
        <v>12859</v>
      </c>
      <c r="K434" s="14">
        <f t="shared" si="19"/>
        <v>0</v>
      </c>
      <c r="L434" s="6" t="str">
        <f t="shared" si="20"/>
        <v>Silencioso</v>
      </c>
    </row>
    <row r="435" spans="1:12" ht="15.75" x14ac:dyDescent="0.25">
      <c r="A435" s="16">
        <v>406</v>
      </c>
      <c r="B435" s="23">
        <v>313570</v>
      </c>
      <c r="C435" s="56" t="s">
        <v>11</v>
      </c>
      <c r="D435" s="23" t="s">
        <v>431</v>
      </c>
      <c r="E435" s="13">
        <v>0</v>
      </c>
      <c r="F435" s="13">
        <v>0</v>
      </c>
      <c r="G435" s="13">
        <v>0</v>
      </c>
      <c r="H435" s="13">
        <v>0</v>
      </c>
      <c r="I435" s="21">
        <f t="shared" si="18"/>
        <v>0</v>
      </c>
      <c r="J435" s="18">
        <v>5319</v>
      </c>
      <c r="K435" s="14">
        <f t="shared" si="19"/>
        <v>0</v>
      </c>
      <c r="L435" s="6" t="str">
        <f t="shared" si="20"/>
        <v>Silencioso</v>
      </c>
    </row>
    <row r="436" spans="1:12" ht="15.75" x14ac:dyDescent="0.25">
      <c r="A436" s="16">
        <v>407</v>
      </c>
      <c r="B436" s="23">
        <v>313580</v>
      </c>
      <c r="C436" s="56" t="s">
        <v>30</v>
      </c>
      <c r="D436" s="23" t="s">
        <v>432</v>
      </c>
      <c r="E436" s="13">
        <v>0</v>
      </c>
      <c r="F436" s="13">
        <v>0</v>
      </c>
      <c r="G436" s="13">
        <v>0</v>
      </c>
      <c r="H436" s="13">
        <v>0</v>
      </c>
      <c r="I436" s="21">
        <f t="shared" si="18"/>
        <v>0</v>
      </c>
      <c r="J436" s="18">
        <v>25560</v>
      </c>
      <c r="K436" s="14">
        <f t="shared" si="19"/>
        <v>0</v>
      </c>
      <c r="L436" s="6" t="str">
        <f t="shared" si="20"/>
        <v>Silencioso</v>
      </c>
    </row>
    <row r="437" spans="1:12" ht="15.75" x14ac:dyDescent="0.25">
      <c r="A437" s="16">
        <v>408</v>
      </c>
      <c r="B437" s="23">
        <v>313590</v>
      </c>
      <c r="C437" s="56" t="s">
        <v>33</v>
      </c>
      <c r="D437" s="23" t="s">
        <v>433</v>
      </c>
      <c r="E437" s="13">
        <v>0</v>
      </c>
      <c r="F437" s="13">
        <v>0</v>
      </c>
      <c r="G437" s="13">
        <v>0</v>
      </c>
      <c r="H437" s="13">
        <v>0</v>
      </c>
      <c r="I437" s="21">
        <f t="shared" si="18"/>
        <v>0</v>
      </c>
      <c r="J437" s="18">
        <v>4898</v>
      </c>
      <c r="K437" s="14">
        <f t="shared" si="19"/>
        <v>0</v>
      </c>
      <c r="L437" s="6" t="str">
        <f t="shared" si="20"/>
        <v>Silencioso</v>
      </c>
    </row>
    <row r="438" spans="1:12" ht="15.75" x14ac:dyDescent="0.25">
      <c r="A438" s="16">
        <v>409</v>
      </c>
      <c r="B438" s="23">
        <v>313600</v>
      </c>
      <c r="C438" s="56" t="s">
        <v>30</v>
      </c>
      <c r="D438" s="23" t="s">
        <v>434</v>
      </c>
      <c r="E438" s="13">
        <v>0</v>
      </c>
      <c r="F438" s="13">
        <v>0</v>
      </c>
      <c r="G438" s="13">
        <v>0</v>
      </c>
      <c r="H438" s="13">
        <v>0</v>
      </c>
      <c r="I438" s="21">
        <f t="shared" si="18"/>
        <v>0</v>
      </c>
      <c r="J438" s="18">
        <v>15634</v>
      </c>
      <c r="K438" s="14">
        <f t="shared" si="19"/>
        <v>0</v>
      </c>
      <c r="L438" s="6" t="str">
        <f t="shared" si="20"/>
        <v>Silencioso</v>
      </c>
    </row>
    <row r="439" spans="1:12" ht="15.75" x14ac:dyDescent="0.25">
      <c r="A439" s="16">
        <v>410</v>
      </c>
      <c r="B439" s="23">
        <v>313610</v>
      </c>
      <c r="C439" s="56" t="s">
        <v>20</v>
      </c>
      <c r="D439" s="23" t="s">
        <v>435</v>
      </c>
      <c r="E439" s="13">
        <v>0</v>
      </c>
      <c r="F439" s="13">
        <v>0</v>
      </c>
      <c r="G439" s="13">
        <v>0</v>
      </c>
      <c r="H439" s="13">
        <v>0</v>
      </c>
      <c r="I439" s="21">
        <f t="shared" si="18"/>
        <v>0</v>
      </c>
      <c r="J439" s="18">
        <v>4996</v>
      </c>
      <c r="K439" s="14">
        <f t="shared" si="19"/>
        <v>0</v>
      </c>
      <c r="L439" s="6" t="str">
        <f t="shared" si="20"/>
        <v>Silencioso</v>
      </c>
    </row>
    <row r="440" spans="1:12" ht="15.75" x14ac:dyDescent="0.25">
      <c r="A440" s="16">
        <v>411</v>
      </c>
      <c r="B440" s="23">
        <v>313620</v>
      </c>
      <c r="C440" s="56" t="s">
        <v>90</v>
      </c>
      <c r="D440" s="23" t="s">
        <v>436</v>
      </c>
      <c r="E440" s="13">
        <v>0</v>
      </c>
      <c r="F440" s="13">
        <v>0</v>
      </c>
      <c r="G440" s="13">
        <v>0</v>
      </c>
      <c r="H440" s="13">
        <v>0</v>
      </c>
      <c r="I440" s="21">
        <f t="shared" si="18"/>
        <v>0</v>
      </c>
      <c r="J440" s="18">
        <v>79590</v>
      </c>
      <c r="K440" s="14">
        <f t="shared" si="19"/>
        <v>0</v>
      </c>
      <c r="L440" s="6" t="str">
        <f t="shared" si="20"/>
        <v>Silencioso</v>
      </c>
    </row>
    <row r="441" spans="1:12" ht="15.75" x14ac:dyDescent="0.25">
      <c r="A441" s="16">
        <v>412</v>
      </c>
      <c r="B441" s="23">
        <v>313630</v>
      </c>
      <c r="C441" s="56" t="s">
        <v>71</v>
      </c>
      <c r="D441" s="23" t="s">
        <v>437</v>
      </c>
      <c r="E441" s="13">
        <v>0</v>
      </c>
      <c r="F441" s="13">
        <v>0</v>
      </c>
      <c r="G441" s="13">
        <v>0</v>
      </c>
      <c r="H441" s="13">
        <v>0</v>
      </c>
      <c r="I441" s="21">
        <f t="shared" si="18"/>
        <v>0</v>
      </c>
      <c r="J441" s="18">
        <v>48751</v>
      </c>
      <c r="K441" s="14">
        <f t="shared" si="19"/>
        <v>0</v>
      </c>
      <c r="L441" s="6" t="str">
        <f t="shared" si="20"/>
        <v>Silencioso</v>
      </c>
    </row>
    <row r="442" spans="1:12" ht="15.75" x14ac:dyDescent="0.25">
      <c r="A442" s="16">
        <v>413</v>
      </c>
      <c r="B442" s="23">
        <v>313640</v>
      </c>
      <c r="C442" s="56" t="s">
        <v>102</v>
      </c>
      <c r="D442" s="23" t="s">
        <v>438</v>
      </c>
      <c r="E442" s="13">
        <v>0</v>
      </c>
      <c r="F442" s="13">
        <v>0</v>
      </c>
      <c r="G442" s="13">
        <v>0</v>
      </c>
      <c r="H442" s="13">
        <v>0</v>
      </c>
      <c r="I442" s="21">
        <f t="shared" si="18"/>
        <v>0</v>
      </c>
      <c r="J442" s="18">
        <v>4669</v>
      </c>
      <c r="K442" s="14">
        <f t="shared" si="19"/>
        <v>0</v>
      </c>
      <c r="L442" s="6" t="str">
        <f t="shared" si="20"/>
        <v>Silencioso</v>
      </c>
    </row>
    <row r="443" spans="1:12" ht="15.75" x14ac:dyDescent="0.25">
      <c r="A443" s="16">
        <v>414</v>
      </c>
      <c r="B443" s="23">
        <v>313650</v>
      </c>
      <c r="C443" s="56" t="s">
        <v>30</v>
      </c>
      <c r="D443" s="23" t="s">
        <v>439</v>
      </c>
      <c r="E443" s="13">
        <v>0</v>
      </c>
      <c r="F443" s="13">
        <v>0</v>
      </c>
      <c r="G443" s="13">
        <v>0</v>
      </c>
      <c r="H443" s="13">
        <v>0</v>
      </c>
      <c r="I443" s="21">
        <f t="shared" si="18"/>
        <v>0</v>
      </c>
      <c r="J443" s="18">
        <v>10901</v>
      </c>
      <c r="K443" s="14">
        <f t="shared" si="19"/>
        <v>0</v>
      </c>
      <c r="L443" s="6" t="str">
        <f t="shared" si="20"/>
        <v>Silencioso</v>
      </c>
    </row>
    <row r="444" spans="1:12" ht="15.75" x14ac:dyDescent="0.25">
      <c r="A444" s="16">
        <v>415</v>
      </c>
      <c r="B444" s="23">
        <v>313652</v>
      </c>
      <c r="C444" s="56" t="s">
        <v>53</v>
      </c>
      <c r="D444" s="23" t="s">
        <v>440</v>
      </c>
      <c r="E444" s="13">
        <v>0</v>
      </c>
      <c r="F444" s="13">
        <v>0</v>
      </c>
      <c r="G444" s="13">
        <v>0</v>
      </c>
      <c r="H444" s="13">
        <v>0</v>
      </c>
      <c r="I444" s="21">
        <f t="shared" si="18"/>
        <v>0</v>
      </c>
      <c r="J444" s="18">
        <v>4631</v>
      </c>
      <c r="K444" s="14">
        <f t="shared" si="19"/>
        <v>0</v>
      </c>
      <c r="L444" s="6" t="str">
        <f t="shared" si="20"/>
        <v>Silencioso</v>
      </c>
    </row>
    <row r="445" spans="1:12" ht="15.75" x14ac:dyDescent="0.25">
      <c r="A445" s="16">
        <v>416</v>
      </c>
      <c r="B445" s="23">
        <v>313655</v>
      </c>
      <c r="C445" s="56" t="s">
        <v>22</v>
      </c>
      <c r="D445" s="23" t="s">
        <v>441</v>
      </c>
      <c r="E445" s="13">
        <v>0</v>
      </c>
      <c r="F445" s="13">
        <v>0</v>
      </c>
      <c r="G445" s="13">
        <v>0</v>
      </c>
      <c r="H445" s="13">
        <v>0</v>
      </c>
      <c r="I445" s="21">
        <f t="shared" si="18"/>
        <v>0</v>
      </c>
      <c r="J445" s="18">
        <v>4894</v>
      </c>
      <c r="K445" s="14">
        <f t="shared" si="19"/>
        <v>0</v>
      </c>
      <c r="L445" s="6" t="str">
        <f t="shared" si="20"/>
        <v>Silencioso</v>
      </c>
    </row>
    <row r="446" spans="1:12" ht="15.75" x14ac:dyDescent="0.25">
      <c r="A446" s="16">
        <v>417</v>
      </c>
      <c r="B446" s="23">
        <v>313657</v>
      </c>
      <c r="C446" s="56" t="s">
        <v>102</v>
      </c>
      <c r="D446" s="23" t="s">
        <v>442</v>
      </c>
      <c r="E446" s="13">
        <v>0</v>
      </c>
      <c r="F446" s="13">
        <v>0</v>
      </c>
      <c r="G446" s="13">
        <v>0</v>
      </c>
      <c r="H446" s="13">
        <v>0</v>
      </c>
      <c r="I446" s="21">
        <f t="shared" si="18"/>
        <v>0</v>
      </c>
      <c r="J446" s="18">
        <v>4877</v>
      </c>
      <c r="K446" s="14">
        <f t="shared" si="19"/>
        <v>0</v>
      </c>
      <c r="L446" s="6" t="str">
        <f t="shared" si="20"/>
        <v>Silencioso</v>
      </c>
    </row>
    <row r="447" spans="1:12" ht="15.75" x14ac:dyDescent="0.25">
      <c r="A447" s="16">
        <v>420</v>
      </c>
      <c r="B447" s="23">
        <v>313680</v>
      </c>
      <c r="C447" s="56" t="s">
        <v>102</v>
      </c>
      <c r="D447" s="23" t="s">
        <v>444</v>
      </c>
      <c r="E447" s="13">
        <v>0</v>
      </c>
      <c r="F447" s="13">
        <v>0</v>
      </c>
      <c r="G447" s="13">
        <v>0</v>
      </c>
      <c r="H447" s="13">
        <v>0</v>
      </c>
      <c r="I447" s="21">
        <f t="shared" si="18"/>
        <v>0</v>
      </c>
      <c r="J447" s="18">
        <v>4358</v>
      </c>
      <c r="K447" s="14">
        <f t="shared" si="19"/>
        <v>0</v>
      </c>
      <c r="L447" s="6" t="str">
        <f t="shared" si="20"/>
        <v>Silencioso</v>
      </c>
    </row>
    <row r="448" spans="1:12" ht="15.75" x14ac:dyDescent="0.25">
      <c r="A448" s="16">
        <v>421</v>
      </c>
      <c r="B448" s="23">
        <v>313690</v>
      </c>
      <c r="C448" s="56" t="s">
        <v>40</v>
      </c>
      <c r="D448" s="23" t="s">
        <v>445</v>
      </c>
      <c r="E448" s="13">
        <v>0</v>
      </c>
      <c r="F448" s="13">
        <v>0</v>
      </c>
      <c r="G448" s="13">
        <v>0</v>
      </c>
      <c r="H448" s="13">
        <v>0</v>
      </c>
      <c r="I448" s="21">
        <f t="shared" si="18"/>
        <v>0</v>
      </c>
      <c r="J448" s="18">
        <v>10341</v>
      </c>
      <c r="K448" s="14">
        <f t="shared" si="19"/>
        <v>0</v>
      </c>
      <c r="L448" s="6" t="str">
        <f t="shared" si="20"/>
        <v>Silencioso</v>
      </c>
    </row>
    <row r="449" spans="1:12" ht="15.75" x14ac:dyDescent="0.25">
      <c r="A449" s="16">
        <v>422</v>
      </c>
      <c r="B449" s="23">
        <v>313695</v>
      </c>
      <c r="C449" s="56" t="s">
        <v>121</v>
      </c>
      <c r="D449" s="23" t="s">
        <v>446</v>
      </c>
      <c r="E449" s="13">
        <v>0</v>
      </c>
      <c r="F449" s="13">
        <v>0</v>
      </c>
      <c r="G449" s="13">
        <v>0</v>
      </c>
      <c r="H449" s="13">
        <v>0</v>
      </c>
      <c r="I449" s="21">
        <f t="shared" si="18"/>
        <v>0</v>
      </c>
      <c r="J449" s="18">
        <v>5860</v>
      </c>
      <c r="K449" s="14">
        <f t="shared" si="19"/>
        <v>0</v>
      </c>
      <c r="L449" s="6" t="str">
        <f t="shared" si="20"/>
        <v>Silencioso</v>
      </c>
    </row>
    <row r="450" spans="1:12" ht="15.75" x14ac:dyDescent="0.25">
      <c r="A450" s="16">
        <v>423</v>
      </c>
      <c r="B450" s="23">
        <v>313700</v>
      </c>
      <c r="C450" s="56" t="s">
        <v>28</v>
      </c>
      <c r="D450" s="23" t="s">
        <v>447</v>
      </c>
      <c r="E450" s="13">
        <v>0</v>
      </c>
      <c r="F450" s="13">
        <v>0</v>
      </c>
      <c r="G450" s="13">
        <v>0</v>
      </c>
      <c r="H450" s="13">
        <v>0</v>
      </c>
      <c r="I450" s="21">
        <f t="shared" si="18"/>
        <v>0</v>
      </c>
      <c r="J450" s="18">
        <v>18152</v>
      </c>
      <c r="K450" s="14">
        <f t="shared" si="19"/>
        <v>0</v>
      </c>
      <c r="L450" s="6" t="str">
        <f t="shared" si="20"/>
        <v>Silencioso</v>
      </c>
    </row>
    <row r="451" spans="1:12" ht="15.75" x14ac:dyDescent="0.25">
      <c r="A451" s="16">
        <v>424</v>
      </c>
      <c r="B451" s="23">
        <v>313710</v>
      </c>
      <c r="C451" s="56" t="s">
        <v>71</v>
      </c>
      <c r="D451" s="23" t="s">
        <v>448</v>
      </c>
      <c r="E451" s="13">
        <v>0</v>
      </c>
      <c r="F451" s="13">
        <v>0</v>
      </c>
      <c r="G451" s="13">
        <v>0</v>
      </c>
      <c r="H451" s="13">
        <v>0</v>
      </c>
      <c r="I451" s="21">
        <f t="shared" si="18"/>
        <v>0</v>
      </c>
      <c r="J451" s="18">
        <v>7795</v>
      </c>
      <c r="K451" s="14">
        <f t="shared" si="19"/>
        <v>0</v>
      </c>
      <c r="L451" s="6" t="str">
        <f t="shared" si="20"/>
        <v>Silencioso</v>
      </c>
    </row>
    <row r="452" spans="1:12" ht="15.75" x14ac:dyDescent="0.25">
      <c r="A452" s="16">
        <v>426</v>
      </c>
      <c r="B452" s="23">
        <v>313730</v>
      </c>
      <c r="C452" s="56" t="s">
        <v>102</v>
      </c>
      <c r="D452" s="23" t="s">
        <v>450</v>
      </c>
      <c r="E452" s="13">
        <v>0</v>
      </c>
      <c r="F452" s="13">
        <v>0</v>
      </c>
      <c r="G452" s="13">
        <v>0</v>
      </c>
      <c r="H452" s="13">
        <v>0</v>
      </c>
      <c r="I452" s="21">
        <f t="shared" si="18"/>
        <v>0</v>
      </c>
      <c r="J452" s="18">
        <v>4248</v>
      </c>
      <c r="K452" s="14">
        <f t="shared" si="19"/>
        <v>0</v>
      </c>
      <c r="L452" s="6" t="str">
        <f t="shared" si="20"/>
        <v>Silencioso</v>
      </c>
    </row>
    <row r="453" spans="1:12" ht="15.75" x14ac:dyDescent="0.25">
      <c r="A453" s="16">
        <v>427</v>
      </c>
      <c r="B453" s="23">
        <v>313740</v>
      </c>
      <c r="C453" s="56" t="s">
        <v>94</v>
      </c>
      <c r="D453" s="23" t="s">
        <v>451</v>
      </c>
      <c r="E453" s="13">
        <v>0</v>
      </c>
      <c r="F453" s="13">
        <v>0</v>
      </c>
      <c r="G453" s="13">
        <v>0</v>
      </c>
      <c r="H453" s="13">
        <v>0</v>
      </c>
      <c r="I453" s="21">
        <f t="shared" ref="I453:I516" si="21">E453+F453+G453+H453</f>
        <v>0</v>
      </c>
      <c r="J453" s="18">
        <v>13056</v>
      </c>
      <c r="K453" s="14">
        <f t="shared" ref="K453:K516" si="22">(I453/J453)*100000</f>
        <v>0</v>
      </c>
      <c r="L453" s="6" t="str">
        <f t="shared" ref="L453:L516" si="23">IF(K453=0,"Silencioso",IF(AND(K453&gt;0,K453&lt;100),"Baixa",IF(AND(K453&gt;=100,K453&lt;300),"Média",IF(K453&gt;=300,"Alta","Avaliar"))))</f>
        <v>Silencioso</v>
      </c>
    </row>
    <row r="454" spans="1:12" ht="15.75" x14ac:dyDescent="0.25">
      <c r="A454" s="16">
        <v>428</v>
      </c>
      <c r="B454" s="23">
        <v>313750</v>
      </c>
      <c r="C454" s="56" t="s">
        <v>71</v>
      </c>
      <c r="D454" s="23" t="s">
        <v>452</v>
      </c>
      <c r="E454" s="13">
        <v>0</v>
      </c>
      <c r="F454" s="13">
        <v>0</v>
      </c>
      <c r="G454" s="13">
        <v>0</v>
      </c>
      <c r="H454" s="13">
        <v>0</v>
      </c>
      <c r="I454" s="21">
        <f t="shared" si="21"/>
        <v>0</v>
      </c>
      <c r="J454" s="18">
        <v>18175</v>
      </c>
      <c r="K454" s="14">
        <f t="shared" si="22"/>
        <v>0</v>
      </c>
      <c r="L454" s="6" t="str">
        <f t="shared" si="23"/>
        <v>Silencioso</v>
      </c>
    </row>
    <row r="455" spans="1:12" ht="15.75" x14ac:dyDescent="0.25">
      <c r="A455" s="16">
        <v>429</v>
      </c>
      <c r="B455" s="23">
        <v>313753</v>
      </c>
      <c r="C455" s="56" t="s">
        <v>71</v>
      </c>
      <c r="D455" s="23" t="s">
        <v>453</v>
      </c>
      <c r="E455" s="13">
        <v>0</v>
      </c>
      <c r="F455" s="13">
        <v>0</v>
      </c>
      <c r="G455" s="13">
        <v>0</v>
      </c>
      <c r="H455" s="13">
        <v>0</v>
      </c>
      <c r="I455" s="21">
        <f t="shared" si="21"/>
        <v>0</v>
      </c>
      <c r="J455" s="18">
        <v>9440</v>
      </c>
      <c r="K455" s="14">
        <f t="shared" si="22"/>
        <v>0</v>
      </c>
      <c r="L455" s="6" t="str">
        <f t="shared" si="23"/>
        <v>Silencioso</v>
      </c>
    </row>
    <row r="456" spans="1:12" ht="15.75" x14ac:dyDescent="0.25">
      <c r="A456" s="16">
        <v>430</v>
      </c>
      <c r="B456" s="23">
        <v>313760</v>
      </c>
      <c r="C456" s="56" t="s">
        <v>98</v>
      </c>
      <c r="D456" s="23" t="s">
        <v>454</v>
      </c>
      <c r="E456" s="13">
        <v>0</v>
      </c>
      <c r="F456" s="13">
        <v>0</v>
      </c>
      <c r="G456" s="13">
        <v>0</v>
      </c>
      <c r="H456" s="13">
        <v>0</v>
      </c>
      <c r="I456" s="21">
        <f t="shared" si="21"/>
        <v>0</v>
      </c>
      <c r="J456" s="18">
        <v>61752</v>
      </c>
      <c r="K456" s="14">
        <f t="shared" si="22"/>
        <v>0</v>
      </c>
      <c r="L456" s="6" t="str">
        <f t="shared" si="23"/>
        <v>Silencioso</v>
      </c>
    </row>
    <row r="457" spans="1:12" ht="15.75" x14ac:dyDescent="0.25">
      <c r="A457" s="16">
        <v>431</v>
      </c>
      <c r="B457" s="23">
        <v>313770</v>
      </c>
      <c r="C457" s="56" t="s">
        <v>14</v>
      </c>
      <c r="D457" s="23" t="s">
        <v>455</v>
      </c>
      <c r="E457" s="13">
        <v>0</v>
      </c>
      <c r="F457" s="13">
        <v>0</v>
      </c>
      <c r="G457" s="13">
        <v>0</v>
      </c>
      <c r="H457" s="13">
        <v>0</v>
      </c>
      <c r="I457" s="21">
        <f t="shared" si="21"/>
        <v>0</v>
      </c>
      <c r="J457" s="18">
        <v>20301</v>
      </c>
      <c r="K457" s="14">
        <f t="shared" si="22"/>
        <v>0</v>
      </c>
      <c r="L457" s="6" t="str">
        <f t="shared" si="23"/>
        <v>Silencioso</v>
      </c>
    </row>
    <row r="458" spans="1:12" ht="15.75" x14ac:dyDescent="0.25">
      <c r="A458" s="16">
        <v>432</v>
      </c>
      <c r="B458" s="23">
        <v>313780</v>
      </c>
      <c r="C458" s="56" t="s">
        <v>33</v>
      </c>
      <c r="D458" s="23" t="s">
        <v>456</v>
      </c>
      <c r="E458" s="13">
        <v>0</v>
      </c>
      <c r="F458" s="13">
        <v>0</v>
      </c>
      <c r="G458" s="13">
        <v>0</v>
      </c>
      <c r="H458" s="13">
        <v>0</v>
      </c>
      <c r="I458" s="21">
        <f t="shared" si="21"/>
        <v>0</v>
      </c>
      <c r="J458" s="18">
        <v>20870</v>
      </c>
      <c r="K458" s="14">
        <f t="shared" si="22"/>
        <v>0</v>
      </c>
      <c r="L458" s="6" t="str">
        <f t="shared" si="23"/>
        <v>Silencioso</v>
      </c>
    </row>
    <row r="459" spans="1:12" ht="15.75" x14ac:dyDescent="0.25">
      <c r="A459" s="16">
        <v>433</v>
      </c>
      <c r="B459" s="23">
        <v>313790</v>
      </c>
      <c r="C459" s="56" t="s">
        <v>41</v>
      </c>
      <c r="D459" s="23" t="s">
        <v>457</v>
      </c>
      <c r="E459" s="13">
        <v>0</v>
      </c>
      <c r="F459" s="13">
        <v>0</v>
      </c>
      <c r="G459" s="13">
        <v>0</v>
      </c>
      <c r="H459" s="13">
        <v>0</v>
      </c>
      <c r="I459" s="21">
        <f t="shared" si="21"/>
        <v>0</v>
      </c>
      <c r="J459" s="18">
        <v>3498</v>
      </c>
      <c r="K459" s="14">
        <f t="shared" si="22"/>
        <v>0</v>
      </c>
      <c r="L459" s="6" t="str">
        <f t="shared" si="23"/>
        <v>Silencioso</v>
      </c>
    </row>
    <row r="460" spans="1:12" ht="15.75" x14ac:dyDescent="0.25">
      <c r="A460" s="16">
        <v>434</v>
      </c>
      <c r="B460" s="23">
        <v>313800</v>
      </c>
      <c r="C460" s="56" t="s">
        <v>38</v>
      </c>
      <c r="D460" s="23" t="s">
        <v>458</v>
      </c>
      <c r="E460" s="13">
        <v>0</v>
      </c>
      <c r="F460" s="13">
        <v>0</v>
      </c>
      <c r="G460" s="13">
        <v>0</v>
      </c>
      <c r="H460" s="13">
        <v>0</v>
      </c>
      <c r="I460" s="21">
        <f t="shared" si="21"/>
        <v>0</v>
      </c>
      <c r="J460" s="18">
        <v>6852</v>
      </c>
      <c r="K460" s="14">
        <f t="shared" si="22"/>
        <v>0</v>
      </c>
      <c r="L460" s="6" t="str">
        <f t="shared" si="23"/>
        <v>Silencioso</v>
      </c>
    </row>
    <row r="461" spans="1:12" ht="15.75" x14ac:dyDescent="0.25">
      <c r="A461" s="16">
        <v>435</v>
      </c>
      <c r="B461" s="23">
        <v>313810</v>
      </c>
      <c r="C461" s="56" t="s">
        <v>135</v>
      </c>
      <c r="D461" s="23" t="s">
        <v>459</v>
      </c>
      <c r="E461" s="13">
        <v>0</v>
      </c>
      <c r="F461" s="13">
        <v>0</v>
      </c>
      <c r="G461" s="13">
        <v>0</v>
      </c>
      <c r="H461" s="13">
        <v>0</v>
      </c>
      <c r="I461" s="21">
        <f t="shared" si="21"/>
        <v>0</v>
      </c>
      <c r="J461" s="18">
        <v>6664</v>
      </c>
      <c r="K461" s="14">
        <f t="shared" si="22"/>
        <v>0</v>
      </c>
      <c r="L461" s="6" t="str">
        <f t="shared" si="23"/>
        <v>Silencioso</v>
      </c>
    </row>
    <row r="462" spans="1:12" ht="15.75" x14ac:dyDescent="0.25">
      <c r="A462" s="16">
        <v>436</v>
      </c>
      <c r="B462" s="23">
        <v>313820</v>
      </c>
      <c r="C462" s="56" t="s">
        <v>33</v>
      </c>
      <c r="D462" s="23" t="s">
        <v>460</v>
      </c>
      <c r="E462" s="13">
        <v>0</v>
      </c>
      <c r="F462" s="13">
        <v>0</v>
      </c>
      <c r="G462" s="13">
        <v>0</v>
      </c>
      <c r="H462" s="13">
        <v>0</v>
      </c>
      <c r="I462" s="21">
        <f t="shared" si="21"/>
        <v>0</v>
      </c>
      <c r="J462" s="18">
        <v>102124</v>
      </c>
      <c r="K462" s="14">
        <f t="shared" si="22"/>
        <v>0</v>
      </c>
      <c r="L462" s="6" t="str">
        <f t="shared" si="23"/>
        <v>Silencioso</v>
      </c>
    </row>
    <row r="463" spans="1:12" ht="15.75" x14ac:dyDescent="0.25">
      <c r="A463" s="16">
        <v>437</v>
      </c>
      <c r="B463" s="23">
        <v>313830</v>
      </c>
      <c r="C463" s="56" t="s">
        <v>26</v>
      </c>
      <c r="D463" s="23" t="s">
        <v>461</v>
      </c>
      <c r="E463" s="13">
        <v>0</v>
      </c>
      <c r="F463" s="13">
        <v>0</v>
      </c>
      <c r="G463" s="13">
        <v>0</v>
      </c>
      <c r="H463" s="13">
        <v>0</v>
      </c>
      <c r="I463" s="21">
        <f t="shared" si="21"/>
        <v>0</v>
      </c>
      <c r="J463" s="18">
        <v>3300</v>
      </c>
      <c r="K463" s="14">
        <f t="shared" si="22"/>
        <v>0</v>
      </c>
      <c r="L463" s="6" t="str">
        <f t="shared" si="23"/>
        <v>Silencioso</v>
      </c>
    </row>
    <row r="464" spans="1:12" ht="15.75" x14ac:dyDescent="0.25">
      <c r="A464" s="16">
        <v>438</v>
      </c>
      <c r="B464" s="23">
        <v>313835</v>
      </c>
      <c r="C464" s="56" t="s">
        <v>53</v>
      </c>
      <c r="D464" s="23" t="s">
        <v>462</v>
      </c>
      <c r="E464" s="13">
        <v>0</v>
      </c>
      <c r="F464" s="13">
        <v>0</v>
      </c>
      <c r="G464" s="13">
        <v>0</v>
      </c>
      <c r="H464" s="13">
        <v>0</v>
      </c>
      <c r="I464" s="21">
        <f t="shared" si="21"/>
        <v>0</v>
      </c>
      <c r="J464" s="18">
        <v>4998</v>
      </c>
      <c r="K464" s="14">
        <f t="shared" si="22"/>
        <v>0</v>
      </c>
      <c r="L464" s="6" t="str">
        <f t="shared" si="23"/>
        <v>Silencioso</v>
      </c>
    </row>
    <row r="465" spans="1:12" ht="15.75" x14ac:dyDescent="0.25">
      <c r="A465" s="16">
        <v>439</v>
      </c>
      <c r="B465" s="23">
        <v>313840</v>
      </c>
      <c r="C465" s="56" t="s">
        <v>38</v>
      </c>
      <c r="D465" s="23" t="s">
        <v>38</v>
      </c>
      <c r="E465" s="13">
        <v>0</v>
      </c>
      <c r="F465" s="13">
        <v>0</v>
      </c>
      <c r="G465" s="13">
        <v>0</v>
      </c>
      <c r="H465" s="13">
        <v>0</v>
      </c>
      <c r="I465" s="21">
        <f t="shared" si="21"/>
        <v>0</v>
      </c>
      <c r="J465" s="18">
        <v>53354</v>
      </c>
      <c r="K465" s="14">
        <f t="shared" si="22"/>
        <v>0</v>
      </c>
      <c r="L465" s="6" t="str">
        <f t="shared" si="23"/>
        <v>Silencioso</v>
      </c>
    </row>
    <row r="466" spans="1:12" ht="15.75" x14ac:dyDescent="0.25">
      <c r="A466" s="16">
        <v>440</v>
      </c>
      <c r="B466" s="23">
        <v>313850</v>
      </c>
      <c r="C466" s="56" t="s">
        <v>57</v>
      </c>
      <c r="D466" s="23" t="s">
        <v>463</v>
      </c>
      <c r="E466" s="13">
        <v>0</v>
      </c>
      <c r="F466" s="13">
        <v>0</v>
      </c>
      <c r="G466" s="13">
        <v>0</v>
      </c>
      <c r="H466" s="13">
        <v>0</v>
      </c>
      <c r="I466" s="21">
        <f t="shared" si="21"/>
        <v>0</v>
      </c>
      <c r="J466" s="18">
        <v>5296</v>
      </c>
      <c r="K466" s="14">
        <f t="shared" si="22"/>
        <v>0</v>
      </c>
      <c r="L466" s="6" t="str">
        <f t="shared" si="23"/>
        <v>Silencioso</v>
      </c>
    </row>
    <row r="467" spans="1:12" ht="15.75" x14ac:dyDescent="0.25">
      <c r="A467" s="16">
        <v>441</v>
      </c>
      <c r="B467" s="23">
        <v>313860</v>
      </c>
      <c r="C467" s="56" t="s">
        <v>57</v>
      </c>
      <c r="D467" s="23" t="s">
        <v>464</v>
      </c>
      <c r="E467" s="13">
        <v>0</v>
      </c>
      <c r="F467" s="13">
        <v>0</v>
      </c>
      <c r="G467" s="13">
        <v>0</v>
      </c>
      <c r="H467" s="13">
        <v>0</v>
      </c>
      <c r="I467" s="21">
        <f t="shared" si="21"/>
        <v>0</v>
      </c>
      <c r="J467" s="18">
        <v>16910</v>
      </c>
      <c r="K467" s="14">
        <f t="shared" si="22"/>
        <v>0</v>
      </c>
      <c r="L467" s="6" t="str">
        <f t="shared" si="23"/>
        <v>Silencioso</v>
      </c>
    </row>
    <row r="468" spans="1:12" ht="15.75" x14ac:dyDescent="0.25">
      <c r="A468" s="16">
        <v>442</v>
      </c>
      <c r="B468" s="23">
        <v>313862</v>
      </c>
      <c r="C468" s="56" t="s">
        <v>24</v>
      </c>
      <c r="D468" s="23" t="s">
        <v>465</v>
      </c>
      <c r="E468" s="13">
        <v>0</v>
      </c>
      <c r="F468" s="13">
        <v>0</v>
      </c>
      <c r="G468" s="13">
        <v>0</v>
      </c>
      <c r="H468" s="13">
        <v>0</v>
      </c>
      <c r="I468" s="21">
        <f t="shared" si="21"/>
        <v>0</v>
      </c>
      <c r="J468" s="18">
        <v>7487</v>
      </c>
      <c r="K468" s="14">
        <f t="shared" si="22"/>
        <v>0</v>
      </c>
      <c r="L468" s="6" t="str">
        <f t="shared" si="23"/>
        <v>Silencioso</v>
      </c>
    </row>
    <row r="469" spans="1:12" ht="15.75" x14ac:dyDescent="0.25">
      <c r="A469" s="16">
        <v>443</v>
      </c>
      <c r="B469" s="23">
        <v>313865</v>
      </c>
      <c r="C469" s="56" t="s">
        <v>121</v>
      </c>
      <c r="D469" s="23" t="s">
        <v>466</v>
      </c>
      <c r="E469" s="13">
        <v>0</v>
      </c>
      <c r="F469" s="13">
        <v>0</v>
      </c>
      <c r="G469" s="13">
        <v>0</v>
      </c>
      <c r="H469" s="13">
        <v>0</v>
      </c>
      <c r="I469" s="21">
        <f t="shared" si="21"/>
        <v>0</v>
      </c>
      <c r="J469" s="18">
        <v>9044</v>
      </c>
      <c r="K469" s="14">
        <f t="shared" si="22"/>
        <v>0</v>
      </c>
      <c r="L469" s="6" t="str">
        <f t="shared" si="23"/>
        <v>Silencioso</v>
      </c>
    </row>
    <row r="470" spans="1:12" ht="15.75" x14ac:dyDescent="0.25">
      <c r="A470" s="16">
        <v>444</v>
      </c>
      <c r="B470" s="23">
        <v>313867</v>
      </c>
      <c r="C470" s="56" t="s">
        <v>14</v>
      </c>
      <c r="D470" s="23" t="s">
        <v>467</v>
      </c>
      <c r="E470" s="13">
        <v>0</v>
      </c>
      <c r="F470" s="13">
        <v>0</v>
      </c>
      <c r="G470" s="13">
        <v>0</v>
      </c>
      <c r="H470" s="13">
        <v>0</v>
      </c>
      <c r="I470" s="21">
        <f t="shared" si="21"/>
        <v>0</v>
      </c>
      <c r="J470" s="18">
        <v>6409</v>
      </c>
      <c r="K470" s="14">
        <f t="shared" si="22"/>
        <v>0</v>
      </c>
      <c r="L470" s="6" t="str">
        <f t="shared" si="23"/>
        <v>Silencioso</v>
      </c>
    </row>
    <row r="471" spans="1:12" ht="15.75" x14ac:dyDescent="0.25">
      <c r="A471" s="16">
        <v>445</v>
      </c>
      <c r="B471" s="23">
        <v>313868</v>
      </c>
      <c r="C471" s="56" t="s">
        <v>121</v>
      </c>
      <c r="D471" s="23" t="s">
        <v>468</v>
      </c>
      <c r="E471" s="13">
        <v>0</v>
      </c>
      <c r="F471" s="13">
        <v>0</v>
      </c>
      <c r="G471" s="13">
        <v>0</v>
      </c>
      <c r="H471" s="13">
        <v>0</v>
      </c>
      <c r="I471" s="21">
        <f t="shared" si="21"/>
        <v>0</v>
      </c>
      <c r="J471" s="18">
        <v>6756</v>
      </c>
      <c r="K471" s="14">
        <f t="shared" si="22"/>
        <v>0</v>
      </c>
      <c r="L471" s="6" t="str">
        <f t="shared" si="23"/>
        <v>Silencioso</v>
      </c>
    </row>
    <row r="472" spans="1:12" ht="15.75" x14ac:dyDescent="0.25">
      <c r="A472" s="16">
        <v>446</v>
      </c>
      <c r="B472" s="23">
        <v>313870</v>
      </c>
      <c r="C472" s="56" t="s">
        <v>33</v>
      </c>
      <c r="D472" s="23" t="s">
        <v>469</v>
      </c>
      <c r="E472" s="13">
        <v>0</v>
      </c>
      <c r="F472" s="13">
        <v>0</v>
      </c>
      <c r="G472" s="13">
        <v>0</v>
      </c>
      <c r="H472" s="13">
        <v>0</v>
      </c>
      <c r="I472" s="21">
        <f t="shared" si="21"/>
        <v>0</v>
      </c>
      <c r="J472" s="18">
        <v>5572</v>
      </c>
      <c r="K472" s="14">
        <f t="shared" si="22"/>
        <v>0</v>
      </c>
      <c r="L472" s="6" t="str">
        <f t="shared" si="23"/>
        <v>Silencioso</v>
      </c>
    </row>
    <row r="473" spans="1:12" ht="15.75" x14ac:dyDescent="0.25">
      <c r="A473" s="16">
        <v>447</v>
      </c>
      <c r="B473" s="23">
        <v>313880</v>
      </c>
      <c r="C473" s="56" t="s">
        <v>26</v>
      </c>
      <c r="D473" s="23" t="s">
        <v>470</v>
      </c>
      <c r="E473" s="13">
        <v>0</v>
      </c>
      <c r="F473" s="13">
        <v>0</v>
      </c>
      <c r="G473" s="13">
        <v>0</v>
      </c>
      <c r="H473" s="13">
        <v>0</v>
      </c>
      <c r="I473" s="21">
        <f t="shared" si="21"/>
        <v>0</v>
      </c>
      <c r="J473" s="18">
        <v>18400</v>
      </c>
      <c r="K473" s="14">
        <f t="shared" si="22"/>
        <v>0</v>
      </c>
      <c r="L473" s="6" t="str">
        <f t="shared" si="23"/>
        <v>Silencioso</v>
      </c>
    </row>
    <row r="474" spans="1:12" ht="15.75" x14ac:dyDescent="0.25">
      <c r="A474" s="16">
        <v>448</v>
      </c>
      <c r="B474" s="23">
        <v>313890</v>
      </c>
      <c r="C474" s="56" t="s">
        <v>28</v>
      </c>
      <c r="D474" s="23" t="s">
        <v>471</v>
      </c>
      <c r="E474" s="13">
        <v>0</v>
      </c>
      <c r="F474" s="13">
        <v>0</v>
      </c>
      <c r="G474" s="13">
        <v>0</v>
      </c>
      <c r="H474" s="13">
        <v>0</v>
      </c>
      <c r="I474" s="21">
        <f t="shared" si="21"/>
        <v>0</v>
      </c>
      <c r="J474" s="18">
        <v>7237</v>
      </c>
      <c r="K474" s="14">
        <f t="shared" si="22"/>
        <v>0</v>
      </c>
      <c r="L474" s="6" t="str">
        <f t="shared" si="23"/>
        <v>Silencioso</v>
      </c>
    </row>
    <row r="475" spans="1:12" ht="15.75" x14ac:dyDescent="0.25">
      <c r="A475" s="16">
        <v>449</v>
      </c>
      <c r="B475" s="23">
        <v>313900</v>
      </c>
      <c r="C475" s="56" t="s">
        <v>40</v>
      </c>
      <c r="D475" s="23" t="s">
        <v>472</v>
      </c>
      <c r="E475" s="13">
        <v>0</v>
      </c>
      <c r="F475" s="13">
        <v>0</v>
      </c>
      <c r="G475" s="13">
        <v>0</v>
      </c>
      <c r="H475" s="13">
        <v>0</v>
      </c>
      <c r="I475" s="21">
        <f t="shared" si="21"/>
        <v>0</v>
      </c>
      <c r="J475" s="18">
        <v>41920</v>
      </c>
      <c r="K475" s="14">
        <f t="shared" si="22"/>
        <v>0</v>
      </c>
      <c r="L475" s="6" t="str">
        <f t="shared" si="23"/>
        <v>Silencioso</v>
      </c>
    </row>
    <row r="476" spans="1:12" ht="15.75" x14ac:dyDescent="0.25">
      <c r="A476" s="16">
        <v>450</v>
      </c>
      <c r="B476" s="23">
        <v>313910</v>
      </c>
      <c r="C476" s="56" t="s">
        <v>94</v>
      </c>
      <c r="D476" s="23" t="s">
        <v>473</v>
      </c>
      <c r="E476" s="13">
        <v>0</v>
      </c>
      <c r="F476" s="13">
        <v>0</v>
      </c>
      <c r="G476" s="13">
        <v>0</v>
      </c>
      <c r="H476" s="13">
        <v>0</v>
      </c>
      <c r="I476" s="21">
        <f t="shared" si="21"/>
        <v>0</v>
      </c>
      <c r="J476" s="18">
        <v>5153</v>
      </c>
      <c r="K476" s="14">
        <f t="shared" si="22"/>
        <v>0</v>
      </c>
      <c r="L476" s="6" t="str">
        <f t="shared" si="23"/>
        <v>Silencioso</v>
      </c>
    </row>
    <row r="477" spans="1:12" ht="15.75" x14ac:dyDescent="0.25">
      <c r="A477" s="16">
        <v>451</v>
      </c>
      <c r="B477" s="23">
        <v>313920</v>
      </c>
      <c r="C477" s="56" t="s">
        <v>28</v>
      </c>
      <c r="D477" s="23" t="s">
        <v>474</v>
      </c>
      <c r="E477" s="13">
        <v>0</v>
      </c>
      <c r="F477" s="13">
        <v>0</v>
      </c>
      <c r="G477" s="13">
        <v>0</v>
      </c>
      <c r="H477" s="13">
        <v>0</v>
      </c>
      <c r="I477" s="21">
        <f t="shared" si="21"/>
        <v>0</v>
      </c>
      <c r="J477" s="18">
        <v>19157</v>
      </c>
      <c r="K477" s="14">
        <f t="shared" si="22"/>
        <v>0</v>
      </c>
      <c r="L477" s="6" t="str">
        <f t="shared" si="23"/>
        <v>Silencioso</v>
      </c>
    </row>
    <row r="478" spans="1:12" ht="15.75" x14ac:dyDescent="0.25">
      <c r="A478" s="16">
        <v>452</v>
      </c>
      <c r="B478" s="23">
        <v>313925</v>
      </c>
      <c r="C478" s="56" t="s">
        <v>102</v>
      </c>
      <c r="D478" s="23" t="s">
        <v>475</v>
      </c>
      <c r="E478" s="13">
        <v>0</v>
      </c>
      <c r="F478" s="13">
        <v>0</v>
      </c>
      <c r="G478" s="13">
        <v>0</v>
      </c>
      <c r="H478" s="13">
        <v>0</v>
      </c>
      <c r="I478" s="21">
        <f t="shared" si="21"/>
        <v>0</v>
      </c>
      <c r="J478" s="18">
        <v>6624</v>
      </c>
      <c r="K478" s="14">
        <f t="shared" si="22"/>
        <v>0</v>
      </c>
      <c r="L478" s="6" t="str">
        <f t="shared" si="23"/>
        <v>Silencioso</v>
      </c>
    </row>
    <row r="479" spans="1:12" ht="15.75" x14ac:dyDescent="0.25">
      <c r="A479" s="16">
        <v>453</v>
      </c>
      <c r="B479" s="23">
        <v>313930</v>
      </c>
      <c r="C479" s="56" t="s">
        <v>121</v>
      </c>
      <c r="D479" s="23" t="s">
        <v>476</v>
      </c>
      <c r="E479" s="13">
        <v>0</v>
      </c>
      <c r="F479" s="13">
        <v>0</v>
      </c>
      <c r="G479" s="13">
        <v>0</v>
      </c>
      <c r="H479" s="13">
        <v>0</v>
      </c>
      <c r="I479" s="21">
        <f t="shared" si="21"/>
        <v>0</v>
      </c>
      <c r="J479" s="18">
        <v>19372</v>
      </c>
      <c r="K479" s="14">
        <f t="shared" si="22"/>
        <v>0</v>
      </c>
      <c r="L479" s="6" t="str">
        <f t="shared" si="23"/>
        <v>Silencioso</v>
      </c>
    </row>
    <row r="480" spans="1:12" ht="15.75" x14ac:dyDescent="0.25">
      <c r="A480" s="16">
        <v>454</v>
      </c>
      <c r="B480" s="23">
        <v>313940</v>
      </c>
      <c r="C480" s="56" t="s">
        <v>14</v>
      </c>
      <c r="D480" s="23" t="s">
        <v>477</v>
      </c>
      <c r="E480" s="13">
        <v>0</v>
      </c>
      <c r="F480" s="13">
        <v>0</v>
      </c>
      <c r="G480" s="13">
        <v>0</v>
      </c>
      <c r="H480" s="13">
        <v>0</v>
      </c>
      <c r="I480" s="21">
        <f t="shared" si="21"/>
        <v>0</v>
      </c>
      <c r="J480" s="18">
        <v>88580</v>
      </c>
      <c r="K480" s="14">
        <f t="shared" si="22"/>
        <v>0</v>
      </c>
      <c r="L480" s="6" t="str">
        <f t="shared" si="23"/>
        <v>Silencioso</v>
      </c>
    </row>
    <row r="481" spans="1:12" ht="15.75" x14ac:dyDescent="0.25">
      <c r="A481" s="16">
        <v>455</v>
      </c>
      <c r="B481" s="23">
        <v>313950</v>
      </c>
      <c r="C481" s="56" t="s">
        <v>14</v>
      </c>
      <c r="D481" s="23" t="s">
        <v>14</v>
      </c>
      <c r="E481" s="13">
        <v>0</v>
      </c>
      <c r="F481" s="13">
        <v>0</v>
      </c>
      <c r="G481" s="13">
        <v>0</v>
      </c>
      <c r="H481" s="13">
        <v>0</v>
      </c>
      <c r="I481" s="21">
        <f t="shared" si="21"/>
        <v>0</v>
      </c>
      <c r="J481" s="18">
        <v>22784</v>
      </c>
      <c r="K481" s="14">
        <f t="shared" si="22"/>
        <v>0</v>
      </c>
      <c r="L481" s="6" t="str">
        <f t="shared" si="23"/>
        <v>Silencioso</v>
      </c>
    </row>
    <row r="482" spans="1:12" ht="15.75" x14ac:dyDescent="0.25">
      <c r="A482" s="16">
        <v>456</v>
      </c>
      <c r="B482" s="23">
        <v>313960</v>
      </c>
      <c r="C482" s="56" t="s">
        <v>22</v>
      </c>
      <c r="D482" s="23" t="s">
        <v>478</v>
      </c>
      <c r="E482" s="13">
        <v>0</v>
      </c>
      <c r="F482" s="13">
        <v>0</v>
      </c>
      <c r="G482" s="13">
        <v>0</v>
      </c>
      <c r="H482" s="13">
        <v>0</v>
      </c>
      <c r="I482" s="21">
        <f t="shared" si="21"/>
        <v>0</v>
      </c>
      <c r="J482" s="18">
        <v>28132</v>
      </c>
      <c r="K482" s="14">
        <f t="shared" si="22"/>
        <v>0</v>
      </c>
      <c r="L482" s="6" t="str">
        <f t="shared" si="23"/>
        <v>Silencioso</v>
      </c>
    </row>
    <row r="483" spans="1:12" ht="15.75" x14ac:dyDescent="0.25">
      <c r="A483" s="16">
        <v>457</v>
      </c>
      <c r="B483" s="23">
        <v>313980</v>
      </c>
      <c r="C483" s="56" t="s">
        <v>57</v>
      </c>
      <c r="D483" s="23" t="s">
        <v>479</v>
      </c>
      <c r="E483" s="13">
        <v>0</v>
      </c>
      <c r="F483" s="13">
        <v>0</v>
      </c>
      <c r="G483" s="13">
        <v>0</v>
      </c>
      <c r="H483" s="13">
        <v>0</v>
      </c>
      <c r="I483" s="21">
        <f t="shared" si="21"/>
        <v>0</v>
      </c>
      <c r="J483" s="18">
        <v>12743</v>
      </c>
      <c r="K483" s="14">
        <f t="shared" si="22"/>
        <v>0</v>
      </c>
      <c r="L483" s="6" t="str">
        <f t="shared" si="23"/>
        <v>Silencioso</v>
      </c>
    </row>
    <row r="484" spans="1:12" ht="15.75" x14ac:dyDescent="0.25">
      <c r="A484" s="16">
        <v>458</v>
      </c>
      <c r="B484" s="23">
        <v>313970</v>
      </c>
      <c r="C484" s="56" t="s">
        <v>11</v>
      </c>
      <c r="D484" s="23" t="s">
        <v>480</v>
      </c>
      <c r="E484" s="13">
        <v>0</v>
      </c>
      <c r="F484" s="13">
        <v>0</v>
      </c>
      <c r="G484" s="13">
        <v>0</v>
      </c>
      <c r="H484" s="13">
        <v>0</v>
      </c>
      <c r="I484" s="21">
        <f t="shared" si="21"/>
        <v>0</v>
      </c>
      <c r="J484" s="18">
        <v>7876</v>
      </c>
      <c r="K484" s="14">
        <f t="shared" si="22"/>
        <v>0</v>
      </c>
      <c r="L484" s="6" t="str">
        <f t="shared" si="23"/>
        <v>Silencioso</v>
      </c>
    </row>
    <row r="485" spans="1:12" ht="15.75" x14ac:dyDescent="0.25">
      <c r="A485" s="16">
        <v>459</v>
      </c>
      <c r="B485" s="23">
        <v>313990</v>
      </c>
      <c r="C485" s="56" t="s">
        <v>36</v>
      </c>
      <c r="D485" s="23" t="s">
        <v>481</v>
      </c>
      <c r="E485" s="13">
        <v>0</v>
      </c>
      <c r="F485" s="13">
        <v>0</v>
      </c>
      <c r="G485" s="13">
        <v>0</v>
      </c>
      <c r="H485" s="13">
        <v>0</v>
      </c>
      <c r="I485" s="21">
        <f t="shared" si="21"/>
        <v>0</v>
      </c>
      <c r="J485" s="18">
        <v>14488</v>
      </c>
      <c r="K485" s="14">
        <f t="shared" si="22"/>
        <v>0</v>
      </c>
      <c r="L485" s="6" t="str">
        <f t="shared" si="23"/>
        <v>Silencioso</v>
      </c>
    </row>
    <row r="486" spans="1:12" ht="15.75" x14ac:dyDescent="0.25">
      <c r="A486" s="16">
        <v>460</v>
      </c>
      <c r="B486" s="23">
        <v>314000</v>
      </c>
      <c r="C486" s="56" t="s">
        <v>98</v>
      </c>
      <c r="D486" s="23" t="s">
        <v>482</v>
      </c>
      <c r="E486" s="13">
        <v>0</v>
      </c>
      <c r="F486" s="13">
        <v>0</v>
      </c>
      <c r="G486" s="13">
        <v>0</v>
      </c>
      <c r="H486" s="13">
        <v>0</v>
      </c>
      <c r="I486" s="21">
        <f t="shared" si="21"/>
        <v>0</v>
      </c>
      <c r="J486" s="18">
        <v>59857</v>
      </c>
      <c r="K486" s="14">
        <f t="shared" si="22"/>
        <v>0</v>
      </c>
      <c r="L486" s="6" t="str">
        <f t="shared" si="23"/>
        <v>Silencioso</v>
      </c>
    </row>
    <row r="487" spans="1:12" ht="15.75" x14ac:dyDescent="0.25">
      <c r="A487" s="16">
        <v>461</v>
      </c>
      <c r="B487" s="23">
        <v>314010</v>
      </c>
      <c r="C487" s="56" t="s">
        <v>22</v>
      </c>
      <c r="D487" s="23" t="s">
        <v>483</v>
      </c>
      <c r="E487" s="13">
        <v>0</v>
      </c>
      <c r="F487" s="13">
        <v>0</v>
      </c>
      <c r="G487" s="13">
        <v>0</v>
      </c>
      <c r="H487" s="13">
        <v>0</v>
      </c>
      <c r="I487" s="21">
        <f t="shared" si="21"/>
        <v>0</v>
      </c>
      <c r="J487" s="18">
        <v>4254</v>
      </c>
      <c r="K487" s="14">
        <f t="shared" si="22"/>
        <v>0</v>
      </c>
      <c r="L487" s="6" t="str">
        <f t="shared" si="23"/>
        <v>Silencioso</v>
      </c>
    </row>
    <row r="488" spans="1:12" ht="15.75" x14ac:dyDescent="0.25">
      <c r="A488" s="16">
        <v>462</v>
      </c>
      <c r="B488" s="23">
        <v>314015</v>
      </c>
      <c r="C488" s="56" t="s">
        <v>98</v>
      </c>
      <c r="D488" s="23" t="s">
        <v>484</v>
      </c>
      <c r="E488" s="13">
        <v>0</v>
      </c>
      <c r="F488" s="13">
        <v>0</v>
      </c>
      <c r="G488" s="13">
        <v>0</v>
      </c>
      <c r="H488" s="13">
        <v>0</v>
      </c>
      <c r="I488" s="21">
        <f t="shared" si="21"/>
        <v>0</v>
      </c>
      <c r="J488" s="18">
        <v>14988</v>
      </c>
      <c r="K488" s="14">
        <f t="shared" si="22"/>
        <v>0</v>
      </c>
      <c r="L488" s="6" t="str">
        <f t="shared" si="23"/>
        <v>Silencioso</v>
      </c>
    </row>
    <row r="489" spans="1:12" ht="15.75" x14ac:dyDescent="0.25">
      <c r="A489" s="16">
        <v>463</v>
      </c>
      <c r="B489" s="23">
        <v>314020</v>
      </c>
      <c r="C489" s="56" t="s">
        <v>57</v>
      </c>
      <c r="D489" s="23" t="s">
        <v>485</v>
      </c>
      <c r="E489" s="13">
        <v>0</v>
      </c>
      <c r="F489" s="13">
        <v>0</v>
      </c>
      <c r="G489" s="13">
        <v>0</v>
      </c>
      <c r="H489" s="13">
        <v>0</v>
      </c>
      <c r="I489" s="21">
        <f t="shared" si="21"/>
        <v>0</v>
      </c>
      <c r="J489" s="18">
        <v>2979</v>
      </c>
      <c r="K489" s="14">
        <f t="shared" si="22"/>
        <v>0</v>
      </c>
      <c r="L489" s="6" t="str">
        <f t="shared" si="23"/>
        <v>Silencioso</v>
      </c>
    </row>
    <row r="490" spans="1:12" ht="15.75" x14ac:dyDescent="0.25">
      <c r="A490" s="16">
        <v>464</v>
      </c>
      <c r="B490" s="23">
        <v>314030</v>
      </c>
      <c r="C490" s="56" t="s">
        <v>20</v>
      </c>
      <c r="D490" s="23" t="s">
        <v>486</v>
      </c>
      <c r="E490" s="13">
        <v>0</v>
      </c>
      <c r="F490" s="13">
        <v>0</v>
      </c>
      <c r="G490" s="13">
        <v>0</v>
      </c>
      <c r="H490" s="13">
        <v>0</v>
      </c>
      <c r="I490" s="21">
        <f t="shared" si="21"/>
        <v>0</v>
      </c>
      <c r="J490" s="18">
        <v>4129</v>
      </c>
      <c r="K490" s="14">
        <f t="shared" si="22"/>
        <v>0</v>
      </c>
      <c r="L490" s="6" t="str">
        <f t="shared" si="23"/>
        <v>Silencioso</v>
      </c>
    </row>
    <row r="491" spans="1:12" ht="15.75" x14ac:dyDescent="0.25">
      <c r="A491" s="16">
        <v>465</v>
      </c>
      <c r="B491" s="23">
        <v>314040</v>
      </c>
      <c r="C491" s="56" t="s">
        <v>36</v>
      </c>
      <c r="D491" s="23" t="s">
        <v>487</v>
      </c>
      <c r="E491" s="13">
        <v>0</v>
      </c>
      <c r="F491" s="13">
        <v>0</v>
      </c>
      <c r="G491" s="13">
        <v>0</v>
      </c>
      <c r="H491" s="13">
        <v>0</v>
      </c>
      <c r="I491" s="21">
        <f t="shared" si="21"/>
        <v>0</v>
      </c>
      <c r="J491" s="18">
        <v>2900</v>
      </c>
      <c r="K491" s="14">
        <f t="shared" si="22"/>
        <v>0</v>
      </c>
      <c r="L491" s="6" t="str">
        <f t="shared" si="23"/>
        <v>Silencioso</v>
      </c>
    </row>
    <row r="492" spans="1:12" ht="15.75" x14ac:dyDescent="0.25">
      <c r="A492" s="16">
        <v>466</v>
      </c>
      <c r="B492" s="23">
        <v>314050</v>
      </c>
      <c r="C492" s="56" t="s">
        <v>26</v>
      </c>
      <c r="D492" s="23" t="s">
        <v>488</v>
      </c>
      <c r="E492" s="13">
        <v>0</v>
      </c>
      <c r="F492" s="13">
        <v>0</v>
      </c>
      <c r="G492" s="13">
        <v>0</v>
      </c>
      <c r="H492" s="13">
        <v>0</v>
      </c>
      <c r="I492" s="21">
        <f t="shared" si="21"/>
        <v>0</v>
      </c>
      <c r="J492" s="18">
        <v>13436</v>
      </c>
      <c r="K492" s="14">
        <f t="shared" si="22"/>
        <v>0</v>
      </c>
      <c r="L492" s="6" t="str">
        <f t="shared" si="23"/>
        <v>Silencioso</v>
      </c>
    </row>
    <row r="493" spans="1:12" ht="15.75" x14ac:dyDescent="0.25">
      <c r="A493" s="16">
        <v>467</v>
      </c>
      <c r="B493" s="23">
        <v>314053</v>
      </c>
      <c r="C493" s="56" t="s">
        <v>14</v>
      </c>
      <c r="D493" s="23" t="s">
        <v>489</v>
      </c>
      <c r="E493" s="13">
        <v>0</v>
      </c>
      <c r="F493" s="13">
        <v>0</v>
      </c>
      <c r="G493" s="13">
        <v>0</v>
      </c>
      <c r="H493" s="13">
        <v>0</v>
      </c>
      <c r="I493" s="21">
        <f t="shared" si="21"/>
        <v>0</v>
      </c>
      <c r="J493" s="18">
        <v>8172</v>
      </c>
      <c r="K493" s="14">
        <f t="shared" si="22"/>
        <v>0</v>
      </c>
      <c r="L493" s="6" t="str">
        <f t="shared" si="23"/>
        <v>Silencioso</v>
      </c>
    </row>
    <row r="494" spans="1:12" ht="15.75" x14ac:dyDescent="0.25">
      <c r="A494" s="16">
        <v>468</v>
      </c>
      <c r="B494" s="23">
        <v>314055</v>
      </c>
      <c r="C494" s="56" t="s">
        <v>30</v>
      </c>
      <c r="D494" s="23" t="s">
        <v>490</v>
      </c>
      <c r="E494" s="13">
        <v>0</v>
      </c>
      <c r="F494" s="13">
        <v>0</v>
      </c>
      <c r="G494" s="13">
        <v>0</v>
      </c>
      <c r="H494" s="13">
        <v>0</v>
      </c>
      <c r="I494" s="21">
        <f t="shared" si="21"/>
        <v>0</v>
      </c>
      <c r="J494" s="18">
        <v>8539</v>
      </c>
      <c r="K494" s="14">
        <f t="shared" si="22"/>
        <v>0</v>
      </c>
      <c r="L494" s="6" t="str">
        <f t="shared" si="23"/>
        <v>Silencioso</v>
      </c>
    </row>
    <row r="495" spans="1:12" ht="15.75" x14ac:dyDescent="0.25">
      <c r="A495" s="16">
        <v>469</v>
      </c>
      <c r="B495" s="23">
        <v>314060</v>
      </c>
      <c r="C495" s="56" t="s">
        <v>53</v>
      </c>
      <c r="D495" s="23" t="s">
        <v>491</v>
      </c>
      <c r="E495" s="13">
        <v>0</v>
      </c>
      <c r="F495" s="13">
        <v>0</v>
      </c>
      <c r="G495" s="13">
        <v>0</v>
      </c>
      <c r="H495" s="13">
        <v>0</v>
      </c>
      <c r="I495" s="21">
        <f t="shared" si="21"/>
        <v>0</v>
      </c>
      <c r="J495" s="18">
        <v>4619</v>
      </c>
      <c r="K495" s="14">
        <f t="shared" si="22"/>
        <v>0</v>
      </c>
      <c r="L495" s="6" t="str">
        <f t="shared" si="23"/>
        <v>Silencioso</v>
      </c>
    </row>
    <row r="496" spans="1:12" ht="15.75" x14ac:dyDescent="0.25">
      <c r="A496" s="16">
        <v>471</v>
      </c>
      <c r="B496" s="23">
        <v>317150</v>
      </c>
      <c r="C496" s="56" t="s">
        <v>22</v>
      </c>
      <c r="D496" s="23" t="s">
        <v>493</v>
      </c>
      <c r="E496" s="13">
        <v>0</v>
      </c>
      <c r="F496" s="13">
        <v>0</v>
      </c>
      <c r="G496" s="13">
        <v>0</v>
      </c>
      <c r="H496" s="13">
        <v>0</v>
      </c>
      <c r="I496" s="21">
        <f t="shared" si="21"/>
        <v>0</v>
      </c>
      <c r="J496" s="18">
        <v>3342</v>
      </c>
      <c r="K496" s="14">
        <f t="shared" si="22"/>
        <v>0</v>
      </c>
      <c r="L496" s="6" t="str">
        <f t="shared" si="23"/>
        <v>Silencioso</v>
      </c>
    </row>
    <row r="497" spans="1:12" ht="15.75" x14ac:dyDescent="0.25">
      <c r="A497" s="16">
        <v>472</v>
      </c>
      <c r="B497" s="23">
        <v>314080</v>
      </c>
      <c r="C497" s="56" t="s">
        <v>57</v>
      </c>
      <c r="D497" s="23" t="s">
        <v>494</v>
      </c>
      <c r="E497" s="13">
        <v>0</v>
      </c>
      <c r="F497" s="13">
        <v>0</v>
      </c>
      <c r="G497" s="13">
        <v>0</v>
      </c>
      <c r="H497" s="13">
        <v>0</v>
      </c>
      <c r="I497" s="21">
        <f t="shared" si="21"/>
        <v>0</v>
      </c>
      <c r="J497" s="18">
        <v>14449</v>
      </c>
      <c r="K497" s="14">
        <f t="shared" si="22"/>
        <v>0</v>
      </c>
      <c r="L497" s="6" t="str">
        <f t="shared" si="23"/>
        <v>Silencioso</v>
      </c>
    </row>
    <row r="498" spans="1:12" ht="15.75" x14ac:dyDescent="0.25">
      <c r="A498" s="16">
        <v>473</v>
      </c>
      <c r="B498" s="23">
        <v>314085</v>
      </c>
      <c r="C498" s="56" t="s">
        <v>102</v>
      </c>
      <c r="D498" s="23" t="s">
        <v>495</v>
      </c>
      <c r="E498" s="13">
        <v>0</v>
      </c>
      <c r="F498" s="13">
        <v>0</v>
      </c>
      <c r="G498" s="13">
        <v>0</v>
      </c>
      <c r="H498" s="13">
        <v>0</v>
      </c>
      <c r="I498" s="21">
        <f t="shared" si="21"/>
        <v>0</v>
      </c>
      <c r="J498" s="18">
        <v>10999</v>
      </c>
      <c r="K498" s="14">
        <f t="shared" si="22"/>
        <v>0</v>
      </c>
      <c r="L498" s="6" t="str">
        <f t="shared" si="23"/>
        <v>Silencioso</v>
      </c>
    </row>
    <row r="499" spans="1:12" ht="15.75" x14ac:dyDescent="0.25">
      <c r="A499" s="16">
        <v>474</v>
      </c>
      <c r="B499" s="23">
        <v>314090</v>
      </c>
      <c r="C499" s="56" t="s">
        <v>14</v>
      </c>
      <c r="D499" s="23" t="s">
        <v>496</v>
      </c>
      <c r="E499" s="13">
        <v>0</v>
      </c>
      <c r="F499" s="13">
        <v>0</v>
      </c>
      <c r="G499" s="13">
        <v>0</v>
      </c>
      <c r="H499" s="13">
        <v>0</v>
      </c>
      <c r="I499" s="21">
        <f t="shared" si="21"/>
        <v>0</v>
      </c>
      <c r="J499" s="18">
        <v>18914</v>
      </c>
      <c r="K499" s="14">
        <f t="shared" si="22"/>
        <v>0</v>
      </c>
      <c r="L499" s="6" t="str">
        <f t="shared" si="23"/>
        <v>Silencioso</v>
      </c>
    </row>
    <row r="500" spans="1:12" ht="15.75" x14ac:dyDescent="0.25">
      <c r="A500" s="16">
        <v>475</v>
      </c>
      <c r="B500" s="23">
        <v>314100</v>
      </c>
      <c r="C500" s="56" t="s">
        <v>102</v>
      </c>
      <c r="D500" s="23" t="s">
        <v>497</v>
      </c>
      <c r="E500" s="13">
        <v>0</v>
      </c>
      <c r="F500" s="13">
        <v>0</v>
      </c>
      <c r="G500" s="13">
        <v>0</v>
      </c>
      <c r="H500" s="13">
        <v>0</v>
      </c>
      <c r="I500" s="21">
        <f t="shared" si="21"/>
        <v>0</v>
      </c>
      <c r="J500" s="18">
        <v>12849</v>
      </c>
      <c r="K500" s="14">
        <f t="shared" si="22"/>
        <v>0</v>
      </c>
      <c r="L500" s="6" t="str">
        <f t="shared" si="23"/>
        <v>Silencioso</v>
      </c>
    </row>
    <row r="501" spans="1:12" ht="15.75" x14ac:dyDescent="0.25">
      <c r="A501" s="16">
        <v>476</v>
      </c>
      <c r="B501" s="23">
        <v>314110</v>
      </c>
      <c r="C501" s="56" t="s">
        <v>98</v>
      </c>
      <c r="D501" s="23" t="s">
        <v>498</v>
      </c>
      <c r="E501" s="13">
        <v>0</v>
      </c>
      <c r="F501" s="13">
        <v>0</v>
      </c>
      <c r="G501" s="13">
        <v>0</v>
      </c>
      <c r="H501" s="13">
        <v>0</v>
      </c>
      <c r="I501" s="21">
        <f t="shared" si="21"/>
        <v>0</v>
      </c>
      <c r="J501" s="18">
        <v>37344</v>
      </c>
      <c r="K501" s="14">
        <f t="shared" si="22"/>
        <v>0</v>
      </c>
      <c r="L501" s="6" t="str">
        <f t="shared" si="23"/>
        <v>Silencioso</v>
      </c>
    </row>
    <row r="502" spans="1:12" ht="15.75" x14ac:dyDescent="0.25">
      <c r="A502" s="16">
        <v>477</v>
      </c>
      <c r="B502" s="23">
        <v>314120</v>
      </c>
      <c r="C502" s="56" t="s">
        <v>71</v>
      </c>
      <c r="D502" s="23" t="s">
        <v>499</v>
      </c>
      <c r="E502" s="13">
        <v>0</v>
      </c>
      <c r="F502" s="13">
        <v>0</v>
      </c>
      <c r="G502" s="13">
        <v>0</v>
      </c>
      <c r="H502" s="13">
        <v>0</v>
      </c>
      <c r="I502" s="21">
        <f t="shared" si="21"/>
        <v>0</v>
      </c>
      <c r="J502" s="18">
        <v>3846</v>
      </c>
      <c r="K502" s="14">
        <f t="shared" si="22"/>
        <v>0</v>
      </c>
      <c r="L502" s="6" t="str">
        <f t="shared" si="23"/>
        <v>Silencioso</v>
      </c>
    </row>
    <row r="503" spans="1:12" ht="15.75" x14ac:dyDescent="0.25">
      <c r="A503" s="16">
        <v>478</v>
      </c>
      <c r="B503" s="23">
        <v>314130</v>
      </c>
      <c r="C503" s="56" t="s">
        <v>26</v>
      </c>
      <c r="D503" s="23" t="s">
        <v>500</v>
      </c>
      <c r="E503" s="13">
        <v>0</v>
      </c>
      <c r="F503" s="13">
        <v>0</v>
      </c>
      <c r="G503" s="13">
        <v>0</v>
      </c>
      <c r="H503" s="13">
        <v>0</v>
      </c>
      <c r="I503" s="21">
        <f t="shared" si="21"/>
        <v>0</v>
      </c>
      <c r="J503" s="18">
        <v>3765</v>
      </c>
      <c r="K503" s="14">
        <f t="shared" si="22"/>
        <v>0</v>
      </c>
      <c r="L503" s="6" t="str">
        <f t="shared" si="23"/>
        <v>Silencioso</v>
      </c>
    </row>
    <row r="504" spans="1:12" ht="15.75" x14ac:dyDescent="0.25">
      <c r="A504" s="16">
        <v>479</v>
      </c>
      <c r="B504" s="23">
        <v>314140</v>
      </c>
      <c r="C504" s="56" t="s">
        <v>30</v>
      </c>
      <c r="D504" s="23" t="s">
        <v>501</v>
      </c>
      <c r="E504" s="13">
        <v>0</v>
      </c>
      <c r="F504" s="13">
        <v>0</v>
      </c>
      <c r="G504" s="13">
        <v>0</v>
      </c>
      <c r="H504" s="13">
        <v>0</v>
      </c>
      <c r="I504" s="21">
        <f t="shared" si="21"/>
        <v>0</v>
      </c>
      <c r="J504" s="18">
        <v>21409</v>
      </c>
      <c r="K504" s="14">
        <f t="shared" si="22"/>
        <v>0</v>
      </c>
      <c r="L504" s="6" t="str">
        <f t="shared" si="23"/>
        <v>Silencioso</v>
      </c>
    </row>
    <row r="505" spans="1:12" ht="15.75" x14ac:dyDescent="0.25">
      <c r="A505" s="16">
        <v>480</v>
      </c>
      <c r="B505" s="23">
        <v>314150</v>
      </c>
      <c r="C505" s="56" t="s">
        <v>22</v>
      </c>
      <c r="D505" s="23" t="s">
        <v>502</v>
      </c>
      <c r="E505" s="13">
        <v>0</v>
      </c>
      <c r="F505" s="13">
        <v>0</v>
      </c>
      <c r="G505" s="13">
        <v>0</v>
      </c>
      <c r="H505" s="13">
        <v>0</v>
      </c>
      <c r="I505" s="21">
        <f t="shared" si="21"/>
        <v>0</v>
      </c>
      <c r="J505" s="18">
        <v>6564</v>
      </c>
      <c r="K505" s="14">
        <f t="shared" si="22"/>
        <v>0</v>
      </c>
      <c r="L505" s="6" t="str">
        <f t="shared" si="23"/>
        <v>Silencioso</v>
      </c>
    </row>
    <row r="506" spans="1:12" ht="15.75" x14ac:dyDescent="0.25">
      <c r="A506" s="16">
        <v>481</v>
      </c>
      <c r="B506" s="23">
        <v>314160</v>
      </c>
      <c r="C506" s="56" t="s">
        <v>62</v>
      </c>
      <c r="D506" s="23" t="s">
        <v>503</v>
      </c>
      <c r="E506" s="13">
        <v>0</v>
      </c>
      <c r="F506" s="13">
        <v>0</v>
      </c>
      <c r="G506" s="13">
        <v>0</v>
      </c>
      <c r="H506" s="13">
        <v>0</v>
      </c>
      <c r="I506" s="21">
        <f t="shared" si="21"/>
        <v>0</v>
      </c>
      <c r="J506" s="18">
        <v>10868</v>
      </c>
      <c r="K506" s="14">
        <f t="shared" si="22"/>
        <v>0</v>
      </c>
      <c r="L506" s="6" t="str">
        <f t="shared" si="23"/>
        <v>Silencioso</v>
      </c>
    </row>
    <row r="507" spans="1:12" ht="15.75" x14ac:dyDescent="0.25">
      <c r="A507" s="16">
        <v>482</v>
      </c>
      <c r="B507" s="23">
        <v>314170</v>
      </c>
      <c r="C507" s="56" t="s">
        <v>20</v>
      </c>
      <c r="D507" s="23" t="s">
        <v>504</v>
      </c>
      <c r="E507" s="13">
        <v>0</v>
      </c>
      <c r="F507" s="13">
        <v>0</v>
      </c>
      <c r="G507" s="13">
        <v>0</v>
      </c>
      <c r="H507" s="13">
        <v>0</v>
      </c>
      <c r="I507" s="21">
        <f t="shared" si="21"/>
        <v>0</v>
      </c>
      <c r="J507" s="18">
        <v>5911</v>
      </c>
      <c r="K507" s="14">
        <f t="shared" si="22"/>
        <v>0</v>
      </c>
      <c r="L507" s="6" t="str">
        <f t="shared" si="23"/>
        <v>Silencioso</v>
      </c>
    </row>
    <row r="508" spans="1:12" ht="15.75" x14ac:dyDescent="0.25">
      <c r="A508" s="16">
        <v>483</v>
      </c>
      <c r="B508" s="23">
        <v>314180</v>
      </c>
      <c r="C508" s="56" t="s">
        <v>53</v>
      </c>
      <c r="D508" s="23" t="s">
        <v>505</v>
      </c>
      <c r="E508" s="13">
        <v>0</v>
      </c>
      <c r="F508" s="13">
        <v>0</v>
      </c>
      <c r="G508" s="13">
        <v>0</v>
      </c>
      <c r="H508" s="13">
        <v>0</v>
      </c>
      <c r="I508" s="21">
        <f t="shared" si="21"/>
        <v>0</v>
      </c>
      <c r="J508" s="18">
        <v>32009</v>
      </c>
      <c r="K508" s="14">
        <f t="shared" si="22"/>
        <v>0</v>
      </c>
      <c r="L508" s="6" t="str">
        <f t="shared" si="23"/>
        <v>Silencioso</v>
      </c>
    </row>
    <row r="509" spans="1:12" ht="15.75" x14ac:dyDescent="0.25">
      <c r="A509" s="16">
        <v>484</v>
      </c>
      <c r="B509" s="23">
        <v>314190</v>
      </c>
      <c r="C509" s="56" t="s">
        <v>33</v>
      </c>
      <c r="D509" s="23" t="s">
        <v>506</v>
      </c>
      <c r="E509" s="13">
        <v>0</v>
      </c>
      <c r="F509" s="13">
        <v>0</v>
      </c>
      <c r="G509" s="13">
        <v>0</v>
      </c>
      <c r="H509" s="13">
        <v>0</v>
      </c>
      <c r="I509" s="21">
        <f t="shared" si="21"/>
        <v>0</v>
      </c>
      <c r="J509" s="18">
        <v>3970</v>
      </c>
      <c r="K509" s="14">
        <f t="shared" si="22"/>
        <v>0</v>
      </c>
      <c r="L509" s="6" t="str">
        <f t="shared" si="23"/>
        <v>Silencioso</v>
      </c>
    </row>
    <row r="510" spans="1:12" ht="15.75" x14ac:dyDescent="0.25">
      <c r="A510" s="16">
        <v>485</v>
      </c>
      <c r="B510" s="23">
        <v>314200</v>
      </c>
      <c r="C510" s="56" t="s">
        <v>121</v>
      </c>
      <c r="D510" s="23" t="s">
        <v>507</v>
      </c>
      <c r="E510" s="13">
        <v>0</v>
      </c>
      <c r="F510" s="13">
        <v>0</v>
      </c>
      <c r="G510" s="13">
        <v>0</v>
      </c>
      <c r="H510" s="13">
        <v>0</v>
      </c>
      <c r="I510" s="21">
        <f t="shared" si="21"/>
        <v>0</v>
      </c>
      <c r="J510" s="18">
        <v>13726</v>
      </c>
      <c r="K510" s="14">
        <f t="shared" si="22"/>
        <v>0</v>
      </c>
      <c r="L510" s="6" t="str">
        <f t="shared" si="23"/>
        <v>Silencioso</v>
      </c>
    </row>
    <row r="511" spans="1:12" ht="15.75" x14ac:dyDescent="0.25">
      <c r="A511" s="16">
        <v>486</v>
      </c>
      <c r="B511" s="23">
        <v>314210</v>
      </c>
      <c r="C511" s="56" t="s">
        <v>62</v>
      </c>
      <c r="D511" s="23" t="s">
        <v>508</v>
      </c>
      <c r="E511" s="13">
        <v>0</v>
      </c>
      <c r="F511" s="13">
        <v>0</v>
      </c>
      <c r="G511" s="13">
        <v>0</v>
      </c>
      <c r="H511" s="13">
        <v>0</v>
      </c>
      <c r="I511" s="21">
        <f t="shared" si="21"/>
        <v>0</v>
      </c>
      <c r="J511" s="18">
        <v>10837</v>
      </c>
      <c r="K511" s="14">
        <f t="shared" si="22"/>
        <v>0</v>
      </c>
      <c r="L511" s="6" t="str">
        <f t="shared" si="23"/>
        <v>Silencioso</v>
      </c>
    </row>
    <row r="512" spans="1:12" ht="15.75" x14ac:dyDescent="0.25">
      <c r="A512" s="16">
        <v>488</v>
      </c>
      <c r="B512" s="23">
        <v>314225</v>
      </c>
      <c r="C512" s="56" t="s">
        <v>121</v>
      </c>
      <c r="D512" s="23" t="s">
        <v>510</v>
      </c>
      <c r="E512" s="13">
        <v>0</v>
      </c>
      <c r="F512" s="13">
        <v>0</v>
      </c>
      <c r="G512" s="13">
        <v>0</v>
      </c>
      <c r="H512" s="13">
        <v>0</v>
      </c>
      <c r="I512" s="21">
        <f t="shared" si="21"/>
        <v>0</v>
      </c>
      <c r="J512" s="18">
        <v>4885</v>
      </c>
      <c r="K512" s="14">
        <f t="shared" si="22"/>
        <v>0</v>
      </c>
      <c r="L512" s="6" t="str">
        <f t="shared" si="23"/>
        <v>Silencioso</v>
      </c>
    </row>
    <row r="513" spans="1:12" ht="15.75" x14ac:dyDescent="0.25">
      <c r="A513" s="16">
        <v>489</v>
      </c>
      <c r="B513" s="23">
        <v>314230</v>
      </c>
      <c r="C513" s="56" t="s">
        <v>98</v>
      </c>
      <c r="D513" s="23" t="s">
        <v>511</v>
      </c>
      <c r="E513" s="13">
        <v>0</v>
      </c>
      <c r="F513" s="13">
        <v>0</v>
      </c>
      <c r="G513" s="13">
        <v>0</v>
      </c>
      <c r="H513" s="13">
        <v>0</v>
      </c>
      <c r="I513" s="21">
        <f t="shared" si="21"/>
        <v>0</v>
      </c>
      <c r="J513" s="18">
        <v>4957</v>
      </c>
      <c r="K513" s="14">
        <f t="shared" si="22"/>
        <v>0</v>
      </c>
      <c r="L513" s="6" t="str">
        <f t="shared" si="23"/>
        <v>Silencioso</v>
      </c>
    </row>
    <row r="514" spans="1:12" ht="15.75" x14ac:dyDescent="0.25">
      <c r="A514" s="16">
        <v>490</v>
      </c>
      <c r="B514" s="23">
        <v>314240</v>
      </c>
      <c r="C514" s="56" t="s">
        <v>26</v>
      </c>
      <c r="D514" s="23" t="s">
        <v>512</v>
      </c>
      <c r="E514" s="13">
        <v>0</v>
      </c>
      <c r="F514" s="13">
        <v>0</v>
      </c>
      <c r="G514" s="13">
        <v>0</v>
      </c>
      <c r="H514" s="13">
        <v>0</v>
      </c>
      <c r="I514" s="21">
        <f t="shared" si="21"/>
        <v>0</v>
      </c>
      <c r="J514" s="18">
        <v>7525</v>
      </c>
      <c r="K514" s="14">
        <f t="shared" si="22"/>
        <v>0</v>
      </c>
      <c r="L514" s="6" t="str">
        <f t="shared" si="23"/>
        <v>Silencioso</v>
      </c>
    </row>
    <row r="515" spans="1:12" ht="15.75" x14ac:dyDescent="0.25">
      <c r="A515" s="16">
        <v>491</v>
      </c>
      <c r="B515" s="23">
        <v>314250</v>
      </c>
      <c r="C515" s="56" t="s">
        <v>11</v>
      </c>
      <c r="D515" s="23" t="s">
        <v>513</v>
      </c>
      <c r="E515" s="13">
        <v>0</v>
      </c>
      <c r="F515" s="13">
        <v>0</v>
      </c>
      <c r="G515" s="13">
        <v>0</v>
      </c>
      <c r="H515" s="13">
        <v>0</v>
      </c>
      <c r="I515" s="21">
        <f t="shared" si="21"/>
        <v>0</v>
      </c>
      <c r="J515" s="18">
        <v>2327</v>
      </c>
      <c r="K515" s="14">
        <f t="shared" si="22"/>
        <v>0</v>
      </c>
      <c r="L515" s="6" t="str">
        <f t="shared" si="23"/>
        <v>Silencioso</v>
      </c>
    </row>
    <row r="516" spans="1:12" ht="15.75" x14ac:dyDescent="0.25">
      <c r="A516" s="16">
        <v>492</v>
      </c>
      <c r="B516" s="23">
        <v>314260</v>
      </c>
      <c r="C516" s="56" t="s">
        <v>33</v>
      </c>
      <c r="D516" s="23" t="s">
        <v>514</v>
      </c>
      <c r="E516" s="13">
        <v>0</v>
      </c>
      <c r="F516" s="13">
        <v>0</v>
      </c>
      <c r="G516" s="13">
        <v>0</v>
      </c>
      <c r="H516" s="13">
        <v>0</v>
      </c>
      <c r="I516" s="21">
        <f t="shared" si="21"/>
        <v>0</v>
      </c>
      <c r="J516" s="18">
        <v>8711</v>
      </c>
      <c r="K516" s="14">
        <f t="shared" si="22"/>
        <v>0</v>
      </c>
      <c r="L516" s="6" t="str">
        <f t="shared" si="23"/>
        <v>Silencioso</v>
      </c>
    </row>
    <row r="517" spans="1:12" ht="15.75" x14ac:dyDescent="0.25">
      <c r="A517" s="16">
        <v>493</v>
      </c>
      <c r="B517" s="23">
        <v>314270</v>
      </c>
      <c r="C517" s="56" t="s">
        <v>121</v>
      </c>
      <c r="D517" s="23" t="s">
        <v>515</v>
      </c>
      <c r="E517" s="13">
        <v>0</v>
      </c>
      <c r="F517" s="13">
        <v>0</v>
      </c>
      <c r="G517" s="13">
        <v>0</v>
      </c>
      <c r="H517" s="13">
        <v>0</v>
      </c>
      <c r="I517" s="21">
        <f t="shared" ref="I517:I580" si="24">E517+F517+G517+H517</f>
        <v>0</v>
      </c>
      <c r="J517" s="18">
        <v>15603</v>
      </c>
      <c r="K517" s="14">
        <f t="shared" ref="K517:K580" si="25">(I517/J517)*100000</f>
        <v>0</v>
      </c>
      <c r="L517" s="6" t="str">
        <f t="shared" ref="L517:L580" si="26">IF(K517=0,"Silencioso",IF(AND(K517&gt;0,K517&lt;100),"Baixa",IF(AND(K517&gt;=100,K517&lt;300),"Média",IF(K517&gt;=300,"Alta","Avaliar"))))</f>
        <v>Silencioso</v>
      </c>
    </row>
    <row r="518" spans="1:12" ht="15.75" x14ac:dyDescent="0.25">
      <c r="A518" s="16">
        <v>494</v>
      </c>
      <c r="B518" s="23">
        <v>314280</v>
      </c>
      <c r="C518" s="56" t="s">
        <v>8</v>
      </c>
      <c r="D518" s="23" t="s">
        <v>516</v>
      </c>
      <c r="E518" s="13">
        <v>0</v>
      </c>
      <c r="F518" s="13">
        <v>0</v>
      </c>
      <c r="G518" s="13">
        <v>0</v>
      </c>
      <c r="H518" s="13">
        <v>0</v>
      </c>
      <c r="I518" s="21">
        <f t="shared" si="24"/>
        <v>0</v>
      </c>
      <c r="J518" s="18">
        <v>21095</v>
      </c>
      <c r="K518" s="14">
        <f t="shared" si="25"/>
        <v>0</v>
      </c>
      <c r="L518" s="6" t="str">
        <f t="shared" si="26"/>
        <v>Silencioso</v>
      </c>
    </row>
    <row r="519" spans="1:12" ht="15.75" x14ac:dyDescent="0.25">
      <c r="A519" s="16">
        <v>495</v>
      </c>
      <c r="B519" s="23">
        <v>314290</v>
      </c>
      <c r="C519" s="56" t="s">
        <v>102</v>
      </c>
      <c r="D519" s="23" t="s">
        <v>517</v>
      </c>
      <c r="E519" s="13">
        <v>0</v>
      </c>
      <c r="F519" s="13">
        <v>0</v>
      </c>
      <c r="G519" s="13">
        <v>0</v>
      </c>
      <c r="H519" s="13">
        <v>0</v>
      </c>
      <c r="I519" s="21">
        <f t="shared" si="24"/>
        <v>0</v>
      </c>
      <c r="J519" s="18">
        <v>21783</v>
      </c>
      <c r="K519" s="14">
        <f t="shared" si="25"/>
        <v>0</v>
      </c>
      <c r="L519" s="6" t="str">
        <f t="shared" si="26"/>
        <v>Silencioso</v>
      </c>
    </row>
    <row r="520" spans="1:12" ht="15.75" x14ac:dyDescent="0.25">
      <c r="A520" s="16">
        <v>496</v>
      </c>
      <c r="B520" s="23">
        <v>314300</v>
      </c>
      <c r="C520" s="56" t="s">
        <v>40</v>
      </c>
      <c r="D520" s="23" t="s">
        <v>518</v>
      </c>
      <c r="E520" s="13">
        <v>0</v>
      </c>
      <c r="F520" s="13">
        <v>0</v>
      </c>
      <c r="G520" s="13">
        <v>0</v>
      </c>
      <c r="H520" s="13">
        <v>0</v>
      </c>
      <c r="I520" s="21">
        <f t="shared" si="24"/>
        <v>0</v>
      </c>
      <c r="J520" s="18">
        <v>13453</v>
      </c>
      <c r="K520" s="14">
        <f t="shared" si="25"/>
        <v>0</v>
      </c>
      <c r="L520" s="6" t="str">
        <f t="shared" si="26"/>
        <v>Silencioso</v>
      </c>
    </row>
    <row r="521" spans="1:12" ht="15.75" x14ac:dyDescent="0.25">
      <c r="A521" s="16">
        <v>498</v>
      </c>
      <c r="B521" s="23">
        <v>314315</v>
      </c>
      <c r="C521" s="56" t="s">
        <v>30</v>
      </c>
      <c r="D521" s="23" t="s">
        <v>520</v>
      </c>
      <c r="E521" s="13">
        <v>0</v>
      </c>
      <c r="F521" s="13">
        <v>0</v>
      </c>
      <c r="G521" s="13">
        <v>0</v>
      </c>
      <c r="H521" s="13">
        <v>0</v>
      </c>
      <c r="I521" s="21">
        <f t="shared" si="24"/>
        <v>0</v>
      </c>
      <c r="J521" s="18">
        <v>4936</v>
      </c>
      <c r="K521" s="14">
        <f t="shared" si="25"/>
        <v>0</v>
      </c>
      <c r="L521" s="6" t="str">
        <f t="shared" si="26"/>
        <v>Silencioso</v>
      </c>
    </row>
    <row r="522" spans="1:12" ht="15.75" x14ac:dyDescent="0.25">
      <c r="A522" s="16">
        <v>499</v>
      </c>
      <c r="B522" s="23">
        <v>314320</v>
      </c>
      <c r="C522" s="56" t="s">
        <v>45</v>
      </c>
      <c r="D522" s="23" t="s">
        <v>521</v>
      </c>
      <c r="E522" s="13">
        <v>0</v>
      </c>
      <c r="F522" s="13">
        <v>0</v>
      </c>
      <c r="G522" s="13">
        <v>0</v>
      </c>
      <c r="H522" s="13">
        <v>0</v>
      </c>
      <c r="I522" s="21">
        <f t="shared" si="24"/>
        <v>0</v>
      </c>
      <c r="J522" s="18">
        <v>21949</v>
      </c>
      <c r="K522" s="14">
        <f t="shared" si="25"/>
        <v>0</v>
      </c>
      <c r="L522" s="6" t="str">
        <f t="shared" si="26"/>
        <v>Silencioso</v>
      </c>
    </row>
    <row r="523" spans="1:12" ht="15.75" x14ac:dyDescent="0.25">
      <c r="A523" s="16">
        <v>500</v>
      </c>
      <c r="B523" s="23">
        <v>314340</v>
      </c>
      <c r="C523" s="56" t="s">
        <v>36</v>
      </c>
      <c r="D523" s="23" t="s">
        <v>522</v>
      </c>
      <c r="E523" s="13">
        <v>0</v>
      </c>
      <c r="F523" s="13">
        <v>0</v>
      </c>
      <c r="G523" s="13">
        <v>0</v>
      </c>
      <c r="H523" s="13">
        <v>0</v>
      </c>
      <c r="I523" s="21">
        <f t="shared" si="24"/>
        <v>0</v>
      </c>
      <c r="J523" s="18">
        <v>23444</v>
      </c>
      <c r="K523" s="14">
        <f t="shared" si="25"/>
        <v>0</v>
      </c>
      <c r="L523" s="6" t="str">
        <f t="shared" si="26"/>
        <v>Silencioso</v>
      </c>
    </row>
    <row r="524" spans="1:12" ht="15.75" x14ac:dyDescent="0.25">
      <c r="A524" s="16">
        <v>502</v>
      </c>
      <c r="B524" s="23">
        <v>314345</v>
      </c>
      <c r="C524" s="56" t="s">
        <v>102</v>
      </c>
      <c r="D524" s="23" t="s">
        <v>523</v>
      </c>
      <c r="E524" s="13">
        <v>0</v>
      </c>
      <c r="F524" s="13">
        <v>0</v>
      </c>
      <c r="G524" s="13">
        <v>0</v>
      </c>
      <c r="H524" s="13">
        <v>0</v>
      </c>
      <c r="I524" s="21">
        <f t="shared" si="24"/>
        <v>0</v>
      </c>
      <c r="J524" s="18">
        <v>8168</v>
      </c>
      <c r="K524" s="14">
        <f t="shared" si="25"/>
        <v>0</v>
      </c>
      <c r="L524" s="6" t="str">
        <f t="shared" si="26"/>
        <v>Silencioso</v>
      </c>
    </row>
    <row r="525" spans="1:12" ht="15.75" x14ac:dyDescent="0.25">
      <c r="A525" s="16">
        <v>503</v>
      </c>
      <c r="B525" s="23">
        <v>314350</v>
      </c>
      <c r="C525" s="56" t="s">
        <v>11</v>
      </c>
      <c r="D525" s="23" t="s">
        <v>524</v>
      </c>
      <c r="E525" s="13">
        <v>0</v>
      </c>
      <c r="F525" s="13">
        <v>0</v>
      </c>
      <c r="G525" s="13">
        <v>0</v>
      </c>
      <c r="H525" s="13">
        <v>0</v>
      </c>
      <c r="I525" s="21">
        <f t="shared" si="24"/>
        <v>0</v>
      </c>
      <c r="J525" s="18">
        <v>8860</v>
      </c>
      <c r="K525" s="14">
        <f t="shared" si="25"/>
        <v>0</v>
      </c>
      <c r="L525" s="6" t="str">
        <f t="shared" si="26"/>
        <v>Silencioso</v>
      </c>
    </row>
    <row r="526" spans="1:12" ht="15.75" x14ac:dyDescent="0.25">
      <c r="A526" s="16">
        <v>504</v>
      </c>
      <c r="B526" s="23">
        <v>314360</v>
      </c>
      <c r="C526" s="56" t="s">
        <v>11</v>
      </c>
      <c r="D526" s="23" t="s">
        <v>525</v>
      </c>
      <c r="E526" s="13">
        <v>0</v>
      </c>
      <c r="F526" s="13">
        <v>0</v>
      </c>
      <c r="G526" s="13">
        <v>0</v>
      </c>
      <c r="H526" s="13">
        <v>0</v>
      </c>
      <c r="I526" s="21">
        <f t="shared" si="24"/>
        <v>0</v>
      </c>
      <c r="J526" s="18">
        <v>2595</v>
      </c>
      <c r="K526" s="14">
        <f t="shared" si="25"/>
        <v>0</v>
      </c>
      <c r="L526" s="6" t="str">
        <f t="shared" si="26"/>
        <v>Silencioso</v>
      </c>
    </row>
    <row r="527" spans="1:12" ht="15.75" x14ac:dyDescent="0.25">
      <c r="A527" s="16">
        <v>505</v>
      </c>
      <c r="B527" s="23">
        <v>314370</v>
      </c>
      <c r="C527" s="56" t="s">
        <v>90</v>
      </c>
      <c r="D527" s="23" t="s">
        <v>526</v>
      </c>
      <c r="E527" s="13">
        <v>0</v>
      </c>
      <c r="F527" s="13">
        <v>0</v>
      </c>
      <c r="G527" s="13">
        <v>0</v>
      </c>
      <c r="H527" s="13">
        <v>0</v>
      </c>
      <c r="I527" s="21">
        <f t="shared" si="24"/>
        <v>0</v>
      </c>
      <c r="J527" s="18">
        <v>3339</v>
      </c>
      <c r="K527" s="14">
        <f t="shared" si="25"/>
        <v>0</v>
      </c>
      <c r="L527" s="6" t="str">
        <f t="shared" si="26"/>
        <v>Silencioso</v>
      </c>
    </row>
    <row r="528" spans="1:12" ht="15.75" x14ac:dyDescent="0.25">
      <c r="A528" s="16">
        <v>506</v>
      </c>
      <c r="B528" s="23">
        <v>314380</v>
      </c>
      <c r="C528" s="56" t="s">
        <v>36</v>
      </c>
      <c r="D528" s="23" t="s">
        <v>527</v>
      </c>
      <c r="E528" s="13">
        <v>0</v>
      </c>
      <c r="F528" s="13">
        <v>0</v>
      </c>
      <c r="G528" s="13">
        <v>0</v>
      </c>
      <c r="H528" s="13">
        <v>0</v>
      </c>
      <c r="I528" s="21">
        <f t="shared" si="24"/>
        <v>0</v>
      </c>
      <c r="J528" s="18">
        <v>6261</v>
      </c>
      <c r="K528" s="14">
        <f t="shared" si="25"/>
        <v>0</v>
      </c>
      <c r="L528" s="6" t="str">
        <f t="shared" si="26"/>
        <v>Silencioso</v>
      </c>
    </row>
    <row r="529" spans="1:12" ht="15.75" x14ac:dyDescent="0.25">
      <c r="A529" s="16">
        <v>507</v>
      </c>
      <c r="B529" s="23">
        <v>314390</v>
      </c>
      <c r="C529" s="56" t="s">
        <v>62</v>
      </c>
      <c r="D529" s="23" t="s">
        <v>528</v>
      </c>
      <c r="E529" s="13">
        <v>0</v>
      </c>
      <c r="F529" s="13">
        <v>0</v>
      </c>
      <c r="G529" s="13">
        <v>0</v>
      </c>
      <c r="H529" s="13">
        <v>0</v>
      </c>
      <c r="I529" s="21">
        <f t="shared" si="24"/>
        <v>0</v>
      </c>
      <c r="J529" s="18">
        <v>108537</v>
      </c>
      <c r="K529" s="14">
        <f t="shared" si="25"/>
        <v>0</v>
      </c>
      <c r="L529" s="6" t="str">
        <f t="shared" si="26"/>
        <v>Silencioso</v>
      </c>
    </row>
    <row r="530" spans="1:12" ht="15.75" x14ac:dyDescent="0.25">
      <c r="A530" s="16">
        <v>508</v>
      </c>
      <c r="B530" s="23">
        <v>314400</v>
      </c>
      <c r="C530" s="56" t="s">
        <v>14</v>
      </c>
      <c r="D530" s="23" t="s">
        <v>529</v>
      </c>
      <c r="E530" s="13">
        <v>0</v>
      </c>
      <c r="F530" s="13">
        <v>0</v>
      </c>
      <c r="G530" s="13">
        <v>0</v>
      </c>
      <c r="H530" s="13">
        <v>0</v>
      </c>
      <c r="I530" s="21">
        <f t="shared" si="24"/>
        <v>0</v>
      </c>
      <c r="J530" s="18">
        <v>27528</v>
      </c>
      <c r="K530" s="14">
        <f t="shared" si="25"/>
        <v>0</v>
      </c>
      <c r="L530" s="6" t="str">
        <f t="shared" si="26"/>
        <v>Silencioso</v>
      </c>
    </row>
    <row r="531" spans="1:12" ht="15.75" x14ac:dyDescent="0.25">
      <c r="A531" s="16">
        <v>509</v>
      </c>
      <c r="B531" s="23">
        <v>314410</v>
      </c>
      <c r="C531" s="56" t="s">
        <v>40</v>
      </c>
      <c r="D531" s="23" t="s">
        <v>530</v>
      </c>
      <c r="E531" s="13">
        <v>0</v>
      </c>
      <c r="F531" s="13">
        <v>0</v>
      </c>
      <c r="G531" s="13">
        <v>0</v>
      </c>
      <c r="H531" s="13">
        <v>0</v>
      </c>
      <c r="I531" s="21">
        <f t="shared" si="24"/>
        <v>0</v>
      </c>
      <c r="J531" s="18">
        <v>21026</v>
      </c>
      <c r="K531" s="14">
        <f t="shared" si="25"/>
        <v>0</v>
      </c>
      <c r="L531" s="6" t="str">
        <f t="shared" si="26"/>
        <v>Silencioso</v>
      </c>
    </row>
    <row r="532" spans="1:12" ht="15.75" x14ac:dyDescent="0.25">
      <c r="A532" s="16">
        <v>510</v>
      </c>
      <c r="B532" s="23">
        <v>314420</v>
      </c>
      <c r="C532" s="56" t="s">
        <v>22</v>
      </c>
      <c r="D532" s="23" t="s">
        <v>531</v>
      </c>
      <c r="E532" s="13">
        <v>0</v>
      </c>
      <c r="F532" s="13">
        <v>0</v>
      </c>
      <c r="G532" s="13">
        <v>0</v>
      </c>
      <c r="H532" s="13">
        <v>0</v>
      </c>
      <c r="I532" s="21">
        <f t="shared" si="24"/>
        <v>0</v>
      </c>
      <c r="J532" s="18">
        <v>3274</v>
      </c>
      <c r="K532" s="14">
        <f t="shared" si="25"/>
        <v>0</v>
      </c>
      <c r="L532" s="6" t="str">
        <f t="shared" si="26"/>
        <v>Silencioso</v>
      </c>
    </row>
    <row r="533" spans="1:12" ht="15.75" x14ac:dyDescent="0.25">
      <c r="A533" s="16">
        <v>511</v>
      </c>
      <c r="B533" s="23">
        <v>314430</v>
      </c>
      <c r="C533" s="56" t="s">
        <v>28</v>
      </c>
      <c r="D533" s="23" t="s">
        <v>532</v>
      </c>
      <c r="E533" s="13">
        <v>0</v>
      </c>
      <c r="F533" s="13">
        <v>0</v>
      </c>
      <c r="G533" s="13">
        <v>0</v>
      </c>
      <c r="H533" s="13">
        <v>0</v>
      </c>
      <c r="I533" s="21">
        <f t="shared" si="24"/>
        <v>0</v>
      </c>
      <c r="J533" s="18">
        <v>41787</v>
      </c>
      <c r="K533" s="14">
        <f t="shared" si="25"/>
        <v>0</v>
      </c>
      <c r="L533" s="6" t="str">
        <f t="shared" si="26"/>
        <v>Silencioso</v>
      </c>
    </row>
    <row r="534" spans="1:12" ht="15.75" x14ac:dyDescent="0.25">
      <c r="A534" s="16">
        <v>512</v>
      </c>
      <c r="B534" s="23">
        <v>314435</v>
      </c>
      <c r="C534" s="56" t="s">
        <v>20</v>
      </c>
      <c r="D534" s="23" t="s">
        <v>533</v>
      </c>
      <c r="E534" s="13">
        <v>0</v>
      </c>
      <c r="F534" s="13">
        <v>0</v>
      </c>
      <c r="G534" s="13">
        <v>0</v>
      </c>
      <c r="H534" s="13">
        <v>0</v>
      </c>
      <c r="I534" s="21">
        <f t="shared" si="24"/>
        <v>0</v>
      </c>
      <c r="J534" s="18">
        <v>6930</v>
      </c>
      <c r="K534" s="14">
        <f t="shared" si="25"/>
        <v>0</v>
      </c>
      <c r="L534" s="6" t="str">
        <f t="shared" si="26"/>
        <v>Silencioso</v>
      </c>
    </row>
    <row r="535" spans="1:12" ht="15.75" x14ac:dyDescent="0.25">
      <c r="A535" s="16">
        <v>513</v>
      </c>
      <c r="B535" s="23">
        <v>314437</v>
      </c>
      <c r="C535" s="56" t="s">
        <v>80</v>
      </c>
      <c r="D535" s="23" t="s">
        <v>534</v>
      </c>
      <c r="E535" s="13">
        <v>0</v>
      </c>
      <c r="F535" s="13">
        <v>0</v>
      </c>
      <c r="G535" s="13">
        <v>0</v>
      </c>
      <c r="H535" s="13">
        <v>0</v>
      </c>
      <c r="I535" s="21">
        <f t="shared" si="24"/>
        <v>0</v>
      </c>
      <c r="J535" s="18">
        <v>3382</v>
      </c>
      <c r="K535" s="14">
        <f t="shared" si="25"/>
        <v>0</v>
      </c>
      <c r="L535" s="6" t="str">
        <f t="shared" si="26"/>
        <v>Silencioso</v>
      </c>
    </row>
    <row r="536" spans="1:12" ht="15.75" x14ac:dyDescent="0.25">
      <c r="A536" s="16">
        <v>514</v>
      </c>
      <c r="B536" s="23">
        <v>314440</v>
      </c>
      <c r="C536" s="56" t="s">
        <v>36</v>
      </c>
      <c r="D536" s="23" t="s">
        <v>535</v>
      </c>
      <c r="E536" s="13">
        <v>0</v>
      </c>
      <c r="F536" s="13">
        <v>0</v>
      </c>
      <c r="G536" s="13">
        <v>0</v>
      </c>
      <c r="H536" s="13">
        <v>0</v>
      </c>
      <c r="I536" s="21">
        <f t="shared" si="24"/>
        <v>0</v>
      </c>
      <c r="J536" s="18">
        <v>4820</v>
      </c>
      <c r="K536" s="14">
        <f t="shared" si="25"/>
        <v>0</v>
      </c>
      <c r="L536" s="6" t="str">
        <f t="shared" si="26"/>
        <v>Silencioso</v>
      </c>
    </row>
    <row r="537" spans="1:12" ht="15.75" x14ac:dyDescent="0.25">
      <c r="A537" s="16">
        <v>515</v>
      </c>
      <c r="B537" s="23">
        <v>314450</v>
      </c>
      <c r="C537" s="56" t="s">
        <v>94</v>
      </c>
      <c r="D537" s="23" t="s">
        <v>536</v>
      </c>
      <c r="E537" s="13">
        <v>0</v>
      </c>
      <c r="F537" s="13">
        <v>0</v>
      </c>
      <c r="G537" s="13">
        <v>0</v>
      </c>
      <c r="H537" s="13">
        <v>0</v>
      </c>
      <c r="I537" s="21">
        <f t="shared" si="24"/>
        <v>0</v>
      </c>
      <c r="J537" s="18">
        <v>8583</v>
      </c>
      <c r="K537" s="14">
        <f t="shared" si="25"/>
        <v>0</v>
      </c>
      <c r="L537" s="6" t="str">
        <f t="shared" si="26"/>
        <v>Silencioso</v>
      </c>
    </row>
    <row r="538" spans="1:12" ht="15.75" x14ac:dyDescent="0.25">
      <c r="A538" s="16">
        <v>516</v>
      </c>
      <c r="B538" s="23">
        <v>314460</v>
      </c>
      <c r="C538" s="56" t="s">
        <v>33</v>
      </c>
      <c r="D538" s="23" t="s">
        <v>537</v>
      </c>
      <c r="E538" s="13">
        <v>0</v>
      </c>
      <c r="F538" s="13">
        <v>0</v>
      </c>
      <c r="G538" s="13">
        <v>0</v>
      </c>
      <c r="H538" s="13">
        <v>0</v>
      </c>
      <c r="I538" s="21">
        <f t="shared" si="24"/>
        <v>0</v>
      </c>
      <c r="J538" s="18">
        <v>27053</v>
      </c>
      <c r="K538" s="14">
        <f t="shared" si="25"/>
        <v>0</v>
      </c>
      <c r="L538" s="6" t="str">
        <f t="shared" si="26"/>
        <v>Silencioso</v>
      </c>
    </row>
    <row r="539" spans="1:12" ht="15.75" x14ac:dyDescent="0.25">
      <c r="A539" s="16">
        <v>517</v>
      </c>
      <c r="B539" s="23">
        <v>314465</v>
      </c>
      <c r="C539" s="56" t="s">
        <v>102</v>
      </c>
      <c r="D539" s="23" t="s">
        <v>538</v>
      </c>
      <c r="E539" s="13">
        <v>0</v>
      </c>
      <c r="F539" s="13">
        <v>0</v>
      </c>
      <c r="G539" s="13">
        <v>0</v>
      </c>
      <c r="H539" s="13">
        <v>0</v>
      </c>
      <c r="I539" s="21">
        <f t="shared" si="24"/>
        <v>0</v>
      </c>
      <c r="J539" s="18">
        <v>10375</v>
      </c>
      <c r="K539" s="14">
        <f t="shared" si="25"/>
        <v>0</v>
      </c>
      <c r="L539" s="6" t="str">
        <f t="shared" si="26"/>
        <v>Silencioso</v>
      </c>
    </row>
    <row r="540" spans="1:12" ht="15.75" x14ac:dyDescent="0.25">
      <c r="A540" s="16">
        <v>518</v>
      </c>
      <c r="B540" s="23">
        <v>314467</v>
      </c>
      <c r="C540" s="56" t="s">
        <v>22</v>
      </c>
      <c r="D540" s="23" t="s">
        <v>539</v>
      </c>
      <c r="E540" s="13">
        <v>0</v>
      </c>
      <c r="F540" s="13">
        <v>0</v>
      </c>
      <c r="G540" s="13">
        <v>0</v>
      </c>
      <c r="H540" s="13">
        <v>0</v>
      </c>
      <c r="I540" s="21">
        <f t="shared" si="24"/>
        <v>0</v>
      </c>
      <c r="J540" s="18">
        <v>3465</v>
      </c>
      <c r="K540" s="14">
        <f t="shared" si="25"/>
        <v>0</v>
      </c>
      <c r="L540" s="6" t="str">
        <f t="shared" si="26"/>
        <v>Silencioso</v>
      </c>
    </row>
    <row r="541" spans="1:12" ht="15.75" x14ac:dyDescent="0.25">
      <c r="A541" s="16">
        <v>519</v>
      </c>
      <c r="B541" s="23">
        <v>314470</v>
      </c>
      <c r="C541" s="56" t="s">
        <v>90</v>
      </c>
      <c r="D541" s="23" t="s">
        <v>540</v>
      </c>
      <c r="E541" s="13">
        <v>0</v>
      </c>
      <c r="F541" s="13">
        <v>0</v>
      </c>
      <c r="G541" s="13">
        <v>0</v>
      </c>
      <c r="H541" s="13">
        <v>0</v>
      </c>
      <c r="I541" s="21">
        <f t="shared" si="24"/>
        <v>0</v>
      </c>
      <c r="J541" s="18">
        <v>17994</v>
      </c>
      <c r="K541" s="14">
        <f t="shared" si="25"/>
        <v>0</v>
      </c>
      <c r="L541" s="6" t="str">
        <f t="shared" si="26"/>
        <v>Silencioso</v>
      </c>
    </row>
    <row r="542" spans="1:12" ht="15.75" x14ac:dyDescent="0.25">
      <c r="A542" s="16">
        <v>520</v>
      </c>
      <c r="B542" s="23">
        <v>314480</v>
      </c>
      <c r="C542" s="56" t="s">
        <v>98</v>
      </c>
      <c r="D542" s="23" t="s">
        <v>541</v>
      </c>
      <c r="E542" s="13">
        <v>0</v>
      </c>
      <c r="F542" s="13">
        <v>0</v>
      </c>
      <c r="G542" s="13">
        <v>0</v>
      </c>
      <c r="H542" s="13">
        <v>0</v>
      </c>
      <c r="I542" s="21">
        <f t="shared" si="24"/>
        <v>0</v>
      </c>
      <c r="J542" s="18">
        <v>92178</v>
      </c>
      <c r="K542" s="14">
        <f t="shared" si="25"/>
        <v>0</v>
      </c>
      <c r="L542" s="6" t="str">
        <f t="shared" si="26"/>
        <v>Silencioso</v>
      </c>
    </row>
    <row r="543" spans="1:12" ht="15.75" x14ac:dyDescent="0.25">
      <c r="A543" s="16">
        <v>521</v>
      </c>
      <c r="B543" s="23">
        <v>314490</v>
      </c>
      <c r="C543" s="56" t="s">
        <v>28</v>
      </c>
      <c r="D543" s="23" t="s">
        <v>542</v>
      </c>
      <c r="E543" s="13">
        <v>0</v>
      </c>
      <c r="F543" s="13">
        <v>0</v>
      </c>
      <c r="G543" s="13">
        <v>0</v>
      </c>
      <c r="H543" s="13">
        <v>0</v>
      </c>
      <c r="I543" s="21">
        <f t="shared" si="24"/>
        <v>0</v>
      </c>
      <c r="J543" s="18">
        <v>3757</v>
      </c>
      <c r="K543" s="14">
        <f t="shared" si="25"/>
        <v>0</v>
      </c>
      <c r="L543" s="6" t="str">
        <f t="shared" si="26"/>
        <v>Silencioso</v>
      </c>
    </row>
    <row r="544" spans="1:12" ht="15.75" x14ac:dyDescent="0.25">
      <c r="A544" s="16">
        <v>522</v>
      </c>
      <c r="B544" s="23">
        <v>314500</v>
      </c>
      <c r="C544" s="56" t="s">
        <v>8</v>
      </c>
      <c r="D544" s="23" t="s">
        <v>543</v>
      </c>
      <c r="E544" s="13">
        <v>0</v>
      </c>
      <c r="F544" s="13">
        <v>0</v>
      </c>
      <c r="G544" s="13">
        <v>0</v>
      </c>
      <c r="H544" s="13">
        <v>0</v>
      </c>
      <c r="I544" s="21">
        <f t="shared" si="24"/>
        <v>0</v>
      </c>
      <c r="J544" s="18">
        <v>14934</v>
      </c>
      <c r="K544" s="14">
        <f t="shared" si="25"/>
        <v>0</v>
      </c>
      <c r="L544" s="6" t="str">
        <f t="shared" si="26"/>
        <v>Silencioso</v>
      </c>
    </row>
    <row r="545" spans="1:12" ht="15.75" x14ac:dyDescent="0.25">
      <c r="A545" s="16">
        <v>523</v>
      </c>
      <c r="B545" s="23">
        <v>314505</v>
      </c>
      <c r="C545" s="56" t="s">
        <v>102</v>
      </c>
      <c r="D545" s="23" t="s">
        <v>544</v>
      </c>
      <c r="E545" s="13">
        <v>0</v>
      </c>
      <c r="F545" s="13">
        <v>0</v>
      </c>
      <c r="G545" s="13">
        <v>0</v>
      </c>
      <c r="H545" s="13">
        <v>0</v>
      </c>
      <c r="I545" s="21">
        <f t="shared" si="24"/>
        <v>0</v>
      </c>
      <c r="J545" s="18">
        <v>7648</v>
      </c>
      <c r="K545" s="14">
        <f t="shared" si="25"/>
        <v>0</v>
      </c>
      <c r="L545" s="6" t="str">
        <f t="shared" si="26"/>
        <v>Silencioso</v>
      </c>
    </row>
    <row r="546" spans="1:12" ht="15.75" x14ac:dyDescent="0.25">
      <c r="A546" s="16">
        <v>524</v>
      </c>
      <c r="B546" s="23">
        <v>314510</v>
      </c>
      <c r="C546" s="56" t="s">
        <v>40</v>
      </c>
      <c r="D546" s="23" t="s">
        <v>545</v>
      </c>
      <c r="E546" s="13">
        <v>0</v>
      </c>
      <c r="F546" s="13">
        <v>0</v>
      </c>
      <c r="G546" s="13">
        <v>0</v>
      </c>
      <c r="H546" s="13">
        <v>0</v>
      </c>
      <c r="I546" s="21">
        <f t="shared" si="24"/>
        <v>0</v>
      </c>
      <c r="J546" s="18">
        <v>16645</v>
      </c>
      <c r="K546" s="14">
        <f t="shared" si="25"/>
        <v>0</v>
      </c>
      <c r="L546" s="6" t="str">
        <f t="shared" si="26"/>
        <v>Silencioso</v>
      </c>
    </row>
    <row r="547" spans="1:12" ht="15.75" x14ac:dyDescent="0.25">
      <c r="A547" s="16">
        <v>525</v>
      </c>
      <c r="B547" s="23">
        <v>314520</v>
      </c>
      <c r="C547" s="56" t="s">
        <v>26</v>
      </c>
      <c r="D547" s="23" t="s">
        <v>546</v>
      </c>
      <c r="E547" s="13">
        <v>0</v>
      </c>
      <c r="F547" s="13">
        <v>0</v>
      </c>
      <c r="G547" s="13">
        <v>0</v>
      </c>
      <c r="H547" s="13">
        <v>0</v>
      </c>
      <c r="I547" s="21">
        <f t="shared" si="24"/>
        <v>0</v>
      </c>
      <c r="J547" s="18">
        <v>94681</v>
      </c>
      <c r="K547" s="14">
        <f t="shared" si="25"/>
        <v>0</v>
      </c>
      <c r="L547" s="6" t="str">
        <f t="shared" si="26"/>
        <v>Silencioso</v>
      </c>
    </row>
    <row r="548" spans="1:12" ht="15.75" x14ac:dyDescent="0.25">
      <c r="A548" s="16">
        <v>526</v>
      </c>
      <c r="B548" s="23">
        <v>313660</v>
      </c>
      <c r="C548" s="56" t="s">
        <v>98</v>
      </c>
      <c r="D548" s="23" t="s">
        <v>547</v>
      </c>
      <c r="E548" s="13">
        <v>0</v>
      </c>
      <c r="F548" s="13">
        <v>0</v>
      </c>
      <c r="G548" s="13">
        <v>0</v>
      </c>
      <c r="H548" s="13">
        <v>0</v>
      </c>
      <c r="I548" s="21">
        <f t="shared" si="24"/>
        <v>0</v>
      </c>
      <c r="J548" s="18">
        <v>5804</v>
      </c>
      <c r="K548" s="14">
        <f t="shared" si="25"/>
        <v>0</v>
      </c>
      <c r="L548" s="6" t="str">
        <f t="shared" si="26"/>
        <v>Silencioso</v>
      </c>
    </row>
    <row r="549" spans="1:12" ht="15.75" x14ac:dyDescent="0.25">
      <c r="A549" s="16">
        <v>527</v>
      </c>
      <c r="B549" s="23">
        <v>314530</v>
      </c>
      <c r="C549" s="56" t="s">
        <v>28</v>
      </c>
      <c r="D549" s="23" t="s">
        <v>548</v>
      </c>
      <c r="E549" s="13">
        <v>0</v>
      </c>
      <c r="F549" s="13">
        <v>0</v>
      </c>
      <c r="G549" s="13">
        <v>0</v>
      </c>
      <c r="H549" s="13">
        <v>0</v>
      </c>
      <c r="I549" s="21">
        <f t="shared" si="24"/>
        <v>0</v>
      </c>
      <c r="J549" s="18">
        <v>31884</v>
      </c>
      <c r="K549" s="14">
        <f t="shared" si="25"/>
        <v>0</v>
      </c>
      <c r="L549" s="6" t="str">
        <f t="shared" si="26"/>
        <v>Silencioso</v>
      </c>
    </row>
    <row r="550" spans="1:12" ht="15.75" x14ac:dyDescent="0.25">
      <c r="A550" s="16">
        <v>528</v>
      </c>
      <c r="B550" s="23">
        <v>314535</v>
      </c>
      <c r="C550" s="56" t="s">
        <v>28</v>
      </c>
      <c r="D550" s="23" t="s">
        <v>549</v>
      </c>
      <c r="E550" s="13">
        <v>0</v>
      </c>
      <c r="F550" s="13">
        <v>0</v>
      </c>
      <c r="G550" s="13">
        <v>0</v>
      </c>
      <c r="H550" s="13">
        <v>0</v>
      </c>
      <c r="I550" s="21">
        <f t="shared" si="24"/>
        <v>0</v>
      </c>
      <c r="J550" s="18">
        <v>10869</v>
      </c>
      <c r="K550" s="14">
        <f t="shared" si="25"/>
        <v>0</v>
      </c>
      <c r="L550" s="6" t="str">
        <f t="shared" si="26"/>
        <v>Silencioso</v>
      </c>
    </row>
    <row r="551" spans="1:12" ht="15.75" x14ac:dyDescent="0.25">
      <c r="A551" s="16">
        <v>529</v>
      </c>
      <c r="B551" s="23">
        <v>314537</v>
      </c>
      <c r="C551" s="56" t="s">
        <v>102</v>
      </c>
      <c r="D551" s="23" t="s">
        <v>550</v>
      </c>
      <c r="E551" s="13">
        <v>0</v>
      </c>
      <c r="F551" s="13">
        <v>0</v>
      </c>
      <c r="G551" s="13">
        <v>0</v>
      </c>
      <c r="H551" s="13">
        <v>0</v>
      </c>
      <c r="I551" s="21">
        <f t="shared" si="24"/>
        <v>0</v>
      </c>
      <c r="J551" s="18">
        <v>5308</v>
      </c>
      <c r="K551" s="14">
        <f t="shared" si="25"/>
        <v>0</v>
      </c>
      <c r="L551" s="6" t="str">
        <f t="shared" si="26"/>
        <v>Silencioso</v>
      </c>
    </row>
    <row r="552" spans="1:12" ht="15.75" x14ac:dyDescent="0.25">
      <c r="A552" s="16">
        <v>530</v>
      </c>
      <c r="B552" s="23">
        <v>314540</v>
      </c>
      <c r="C552" s="56" t="s">
        <v>57</v>
      </c>
      <c r="D552" s="23" t="s">
        <v>551</v>
      </c>
      <c r="E552" s="13">
        <v>0</v>
      </c>
      <c r="F552" s="13">
        <v>0</v>
      </c>
      <c r="G552" s="13">
        <v>0</v>
      </c>
      <c r="H552" s="13">
        <v>0</v>
      </c>
      <c r="I552" s="21">
        <f t="shared" si="24"/>
        <v>0</v>
      </c>
      <c r="J552" s="18">
        <v>1873</v>
      </c>
      <c r="K552" s="14">
        <f t="shared" si="25"/>
        <v>0</v>
      </c>
      <c r="L552" s="6" t="str">
        <f t="shared" si="26"/>
        <v>Silencioso</v>
      </c>
    </row>
    <row r="553" spans="1:12" ht="15.75" x14ac:dyDescent="0.25">
      <c r="A553" s="16">
        <v>531</v>
      </c>
      <c r="B553" s="23">
        <v>314545</v>
      </c>
      <c r="C553" s="56" t="s">
        <v>102</v>
      </c>
      <c r="D553" s="23" t="s">
        <v>552</v>
      </c>
      <c r="E553" s="13">
        <v>0</v>
      </c>
      <c r="F553" s="13">
        <v>0</v>
      </c>
      <c r="G553" s="13">
        <v>0</v>
      </c>
      <c r="H553" s="13">
        <v>0</v>
      </c>
      <c r="I553" s="21">
        <f t="shared" si="24"/>
        <v>0</v>
      </c>
      <c r="J553" s="18">
        <v>5943</v>
      </c>
      <c r="K553" s="14">
        <f t="shared" si="25"/>
        <v>0</v>
      </c>
      <c r="L553" s="6" t="str">
        <f t="shared" si="26"/>
        <v>Silencioso</v>
      </c>
    </row>
    <row r="554" spans="1:12" ht="15.75" x14ac:dyDescent="0.25">
      <c r="A554" s="16">
        <v>532</v>
      </c>
      <c r="B554" s="23">
        <v>314550</v>
      </c>
      <c r="C554" s="56" t="s">
        <v>33</v>
      </c>
      <c r="D554" s="23" t="s">
        <v>553</v>
      </c>
      <c r="E554" s="13">
        <v>0</v>
      </c>
      <c r="F554" s="13">
        <v>0</v>
      </c>
      <c r="G554" s="13">
        <v>0</v>
      </c>
      <c r="H554" s="13">
        <v>0</v>
      </c>
      <c r="I554" s="21">
        <f t="shared" si="24"/>
        <v>0</v>
      </c>
      <c r="J554" s="18">
        <v>2763</v>
      </c>
      <c r="K554" s="14">
        <f t="shared" si="25"/>
        <v>0</v>
      </c>
      <c r="L554" s="6" t="str">
        <f t="shared" si="26"/>
        <v>Silencioso</v>
      </c>
    </row>
    <row r="555" spans="1:12" ht="15.75" x14ac:dyDescent="0.25">
      <c r="A555" s="16">
        <v>533</v>
      </c>
      <c r="B555" s="23">
        <v>314560</v>
      </c>
      <c r="C555" s="56" t="s">
        <v>26</v>
      </c>
      <c r="D555" s="23" t="s">
        <v>554</v>
      </c>
      <c r="E555" s="13">
        <v>0</v>
      </c>
      <c r="F555" s="13">
        <v>0</v>
      </c>
      <c r="G555" s="13">
        <v>0</v>
      </c>
      <c r="H555" s="13">
        <v>0</v>
      </c>
      <c r="I555" s="21">
        <f t="shared" si="24"/>
        <v>0</v>
      </c>
      <c r="J555" s="18">
        <v>41907</v>
      </c>
      <c r="K555" s="14">
        <f t="shared" si="25"/>
        <v>0</v>
      </c>
      <c r="L555" s="6" t="str">
        <f t="shared" si="26"/>
        <v>Silencioso</v>
      </c>
    </row>
    <row r="556" spans="1:12" ht="15.75" x14ac:dyDescent="0.25">
      <c r="A556" s="16">
        <v>534</v>
      </c>
      <c r="B556" s="23">
        <v>314570</v>
      </c>
      <c r="C556" s="56" t="s">
        <v>57</v>
      </c>
      <c r="D556" s="23" t="s">
        <v>555</v>
      </c>
      <c r="E556" s="13">
        <v>0</v>
      </c>
      <c r="F556" s="13">
        <v>0</v>
      </c>
      <c r="G556" s="13">
        <v>0</v>
      </c>
      <c r="H556" s="13">
        <v>0</v>
      </c>
      <c r="I556" s="21">
        <f t="shared" si="24"/>
        <v>0</v>
      </c>
      <c r="J556" s="18">
        <v>2182</v>
      </c>
      <c r="K556" s="14">
        <f t="shared" si="25"/>
        <v>0</v>
      </c>
      <c r="L556" s="6" t="str">
        <f t="shared" si="26"/>
        <v>Silencioso</v>
      </c>
    </row>
    <row r="557" spans="1:12" ht="15.75" x14ac:dyDescent="0.25">
      <c r="A557" s="16">
        <v>535</v>
      </c>
      <c r="B557" s="23">
        <v>314580</v>
      </c>
      <c r="C557" s="56" t="s">
        <v>26</v>
      </c>
      <c r="D557" s="23" t="s">
        <v>556</v>
      </c>
      <c r="E557" s="13">
        <v>0</v>
      </c>
      <c r="F557" s="13">
        <v>0</v>
      </c>
      <c r="G557" s="13">
        <v>0</v>
      </c>
      <c r="H557" s="13">
        <v>0</v>
      </c>
      <c r="I557" s="21">
        <f t="shared" si="24"/>
        <v>0</v>
      </c>
      <c r="J557" s="18">
        <v>3192</v>
      </c>
      <c r="K557" s="14">
        <f t="shared" si="25"/>
        <v>0</v>
      </c>
      <c r="L557" s="6" t="str">
        <f t="shared" si="26"/>
        <v>Silencioso</v>
      </c>
    </row>
    <row r="558" spans="1:12" ht="15.75" x14ac:dyDescent="0.25">
      <c r="A558" s="16">
        <v>536</v>
      </c>
      <c r="B558" s="23">
        <v>314585</v>
      </c>
      <c r="C558" s="56" t="s">
        <v>17</v>
      </c>
      <c r="D558" s="23" t="s">
        <v>557</v>
      </c>
      <c r="E558" s="13">
        <v>0</v>
      </c>
      <c r="F558" s="13">
        <v>0</v>
      </c>
      <c r="G558" s="13">
        <v>0</v>
      </c>
      <c r="H558" s="13">
        <v>0</v>
      </c>
      <c r="I558" s="21">
        <f t="shared" si="24"/>
        <v>0</v>
      </c>
      <c r="J558" s="18">
        <v>4710</v>
      </c>
      <c r="K558" s="14">
        <f t="shared" si="25"/>
        <v>0</v>
      </c>
      <c r="L558" s="6" t="str">
        <f t="shared" si="26"/>
        <v>Silencioso</v>
      </c>
    </row>
    <row r="559" spans="1:12" ht="15.75" x14ac:dyDescent="0.25">
      <c r="A559" s="16">
        <v>537</v>
      </c>
      <c r="B559" s="23">
        <v>314587</v>
      </c>
      <c r="C559" s="56" t="s">
        <v>14</v>
      </c>
      <c r="D559" s="23" t="s">
        <v>558</v>
      </c>
      <c r="E559" s="13">
        <v>0</v>
      </c>
      <c r="F559" s="13">
        <v>0</v>
      </c>
      <c r="G559" s="13">
        <v>0</v>
      </c>
      <c r="H559" s="13">
        <v>0</v>
      </c>
      <c r="I559" s="21">
        <f t="shared" si="24"/>
        <v>0</v>
      </c>
      <c r="J559" s="18">
        <v>7949</v>
      </c>
      <c r="K559" s="14">
        <f t="shared" si="25"/>
        <v>0</v>
      </c>
      <c r="L559" s="6" t="str">
        <f t="shared" si="26"/>
        <v>Silencioso</v>
      </c>
    </row>
    <row r="560" spans="1:12" ht="15.75" x14ac:dyDescent="0.25">
      <c r="A560" s="16">
        <v>538</v>
      </c>
      <c r="B560" s="23">
        <v>314590</v>
      </c>
      <c r="C560" s="56" t="s">
        <v>41</v>
      </c>
      <c r="D560" s="23" t="s">
        <v>559</v>
      </c>
      <c r="E560" s="13">
        <v>0</v>
      </c>
      <c r="F560" s="13">
        <v>0</v>
      </c>
      <c r="G560" s="13">
        <v>0</v>
      </c>
      <c r="H560" s="13">
        <v>0</v>
      </c>
      <c r="I560" s="21">
        <f t="shared" si="24"/>
        <v>0</v>
      </c>
      <c r="J560" s="18">
        <v>38935</v>
      </c>
      <c r="K560" s="14">
        <f t="shared" si="25"/>
        <v>0</v>
      </c>
      <c r="L560" s="6" t="str">
        <f t="shared" si="26"/>
        <v>Silencioso</v>
      </c>
    </row>
    <row r="561" spans="1:12" ht="15.75" x14ac:dyDescent="0.25">
      <c r="A561" s="16">
        <v>539</v>
      </c>
      <c r="B561" s="23">
        <v>314600</v>
      </c>
      <c r="C561" s="56" t="s">
        <v>36</v>
      </c>
      <c r="D561" s="23" t="s">
        <v>560</v>
      </c>
      <c r="E561" s="13">
        <v>0</v>
      </c>
      <c r="F561" s="13">
        <v>0</v>
      </c>
      <c r="G561" s="13">
        <v>0</v>
      </c>
      <c r="H561" s="13">
        <v>0</v>
      </c>
      <c r="I561" s="21">
        <f t="shared" si="24"/>
        <v>0</v>
      </c>
      <c r="J561" s="18">
        <v>33716</v>
      </c>
      <c r="K561" s="14">
        <f t="shared" si="25"/>
        <v>0</v>
      </c>
      <c r="L561" s="6" t="str">
        <f t="shared" si="26"/>
        <v>Silencioso</v>
      </c>
    </row>
    <row r="562" spans="1:12" ht="15.75" x14ac:dyDescent="0.25">
      <c r="A562" s="16">
        <v>540</v>
      </c>
      <c r="B562" s="23">
        <v>314610</v>
      </c>
      <c r="C562" s="56" t="s">
        <v>98</v>
      </c>
      <c r="D562" s="23" t="s">
        <v>561</v>
      </c>
      <c r="E562" s="13">
        <v>0</v>
      </c>
      <c r="F562" s="13">
        <v>0</v>
      </c>
      <c r="G562" s="13">
        <v>0</v>
      </c>
      <c r="H562" s="13">
        <v>0</v>
      </c>
      <c r="I562" s="21">
        <f t="shared" si="24"/>
        <v>0</v>
      </c>
      <c r="J562" s="18">
        <v>74659</v>
      </c>
      <c r="K562" s="14">
        <f t="shared" si="25"/>
        <v>0</v>
      </c>
      <c r="L562" s="6" t="str">
        <f t="shared" si="26"/>
        <v>Silencioso</v>
      </c>
    </row>
    <row r="563" spans="1:12" ht="15.75" x14ac:dyDescent="0.25">
      <c r="A563" s="16">
        <v>541</v>
      </c>
      <c r="B563" s="23">
        <v>314620</v>
      </c>
      <c r="C563" s="56" t="s">
        <v>28</v>
      </c>
      <c r="D563" s="23" t="s">
        <v>562</v>
      </c>
      <c r="E563" s="13">
        <v>0</v>
      </c>
      <c r="F563" s="13">
        <v>0</v>
      </c>
      <c r="G563" s="13">
        <v>0</v>
      </c>
      <c r="H563" s="13">
        <v>0</v>
      </c>
      <c r="I563" s="21">
        <f t="shared" si="24"/>
        <v>0</v>
      </c>
      <c r="J563" s="18">
        <v>6110</v>
      </c>
      <c r="K563" s="14">
        <f t="shared" si="25"/>
        <v>0</v>
      </c>
      <c r="L563" s="6" t="str">
        <f t="shared" si="26"/>
        <v>Silencioso</v>
      </c>
    </row>
    <row r="564" spans="1:12" ht="15.75" x14ac:dyDescent="0.25">
      <c r="A564" s="16">
        <v>542</v>
      </c>
      <c r="B564" s="23">
        <v>314625</v>
      </c>
      <c r="C564" s="56" t="s">
        <v>102</v>
      </c>
      <c r="D564" s="23" t="s">
        <v>563</v>
      </c>
      <c r="E564" s="13">
        <v>0</v>
      </c>
      <c r="F564" s="13">
        <v>0</v>
      </c>
      <c r="G564" s="13">
        <v>0</v>
      </c>
      <c r="H564" s="13">
        <v>0</v>
      </c>
      <c r="I564" s="21">
        <f t="shared" si="24"/>
        <v>0</v>
      </c>
      <c r="J564" s="18">
        <v>6338</v>
      </c>
      <c r="K564" s="14">
        <f t="shared" si="25"/>
        <v>0</v>
      </c>
      <c r="L564" s="6" t="str">
        <f t="shared" si="26"/>
        <v>Silencioso</v>
      </c>
    </row>
    <row r="565" spans="1:12" ht="15.75" x14ac:dyDescent="0.25">
      <c r="A565" s="16">
        <v>543</v>
      </c>
      <c r="B565" s="23">
        <v>314630</v>
      </c>
      <c r="C565" s="56" t="s">
        <v>28</v>
      </c>
      <c r="D565" s="23" t="s">
        <v>564</v>
      </c>
      <c r="E565" s="13">
        <v>0</v>
      </c>
      <c r="F565" s="13">
        <v>0</v>
      </c>
      <c r="G565" s="13">
        <v>0</v>
      </c>
      <c r="H565" s="13">
        <v>0</v>
      </c>
      <c r="I565" s="21">
        <f t="shared" si="24"/>
        <v>0</v>
      </c>
      <c r="J565" s="18">
        <v>20177</v>
      </c>
      <c r="K565" s="14">
        <f t="shared" si="25"/>
        <v>0</v>
      </c>
      <c r="L565" s="6" t="str">
        <f t="shared" si="26"/>
        <v>Silencioso</v>
      </c>
    </row>
    <row r="566" spans="1:12" ht="15.75" x14ac:dyDescent="0.25">
      <c r="A566" s="16">
        <v>544</v>
      </c>
      <c r="B566" s="23">
        <v>314655</v>
      </c>
      <c r="C566" s="56" t="s">
        <v>102</v>
      </c>
      <c r="D566" s="23" t="s">
        <v>565</v>
      </c>
      <c r="E566" s="13">
        <v>0</v>
      </c>
      <c r="F566" s="13">
        <v>0</v>
      </c>
      <c r="G566" s="13">
        <v>0</v>
      </c>
      <c r="H566" s="13">
        <v>0</v>
      </c>
      <c r="I566" s="21">
        <f t="shared" si="24"/>
        <v>0</v>
      </c>
      <c r="J566" s="18">
        <v>6184</v>
      </c>
      <c r="K566" s="14">
        <f t="shared" si="25"/>
        <v>0</v>
      </c>
      <c r="L566" s="6" t="str">
        <f t="shared" si="26"/>
        <v>Silencioso</v>
      </c>
    </row>
    <row r="567" spans="1:12" ht="15.75" x14ac:dyDescent="0.25">
      <c r="A567" s="16">
        <v>545</v>
      </c>
      <c r="B567" s="23">
        <v>314640</v>
      </c>
      <c r="C567" s="56" t="s">
        <v>11</v>
      </c>
      <c r="D567" s="23" t="s">
        <v>566</v>
      </c>
      <c r="E567" s="13">
        <v>0</v>
      </c>
      <c r="F567" s="13">
        <v>0</v>
      </c>
      <c r="G567" s="13">
        <v>0</v>
      </c>
      <c r="H567" s="13">
        <v>0</v>
      </c>
      <c r="I567" s="21">
        <f t="shared" si="24"/>
        <v>0</v>
      </c>
      <c r="J567" s="18">
        <v>4650</v>
      </c>
      <c r="K567" s="14">
        <f t="shared" si="25"/>
        <v>0</v>
      </c>
      <c r="L567" s="6" t="str">
        <f t="shared" si="26"/>
        <v>Silencioso</v>
      </c>
    </row>
    <row r="568" spans="1:12" ht="15.75" x14ac:dyDescent="0.25">
      <c r="A568" s="16">
        <v>546</v>
      </c>
      <c r="B568" s="23">
        <v>314650</v>
      </c>
      <c r="C568" s="56" t="s">
        <v>26</v>
      </c>
      <c r="D568" s="23" t="s">
        <v>567</v>
      </c>
      <c r="E568" s="13">
        <v>0</v>
      </c>
      <c r="F568" s="13">
        <v>0</v>
      </c>
      <c r="G568" s="13">
        <v>0</v>
      </c>
      <c r="H568" s="13">
        <v>0</v>
      </c>
      <c r="I568" s="21">
        <f t="shared" si="24"/>
        <v>0</v>
      </c>
      <c r="J568" s="18">
        <v>8391</v>
      </c>
      <c r="K568" s="14">
        <f t="shared" si="25"/>
        <v>0</v>
      </c>
      <c r="L568" s="6" t="str">
        <f t="shared" si="26"/>
        <v>Silencioso</v>
      </c>
    </row>
    <row r="569" spans="1:12" ht="15.75" x14ac:dyDescent="0.25">
      <c r="A569" s="16">
        <v>547</v>
      </c>
      <c r="B569" s="23">
        <v>314660</v>
      </c>
      <c r="C569" s="56" t="s">
        <v>41</v>
      </c>
      <c r="D569" s="23" t="s">
        <v>568</v>
      </c>
      <c r="E569" s="13">
        <v>0</v>
      </c>
      <c r="F569" s="13">
        <v>0</v>
      </c>
      <c r="G569" s="13">
        <v>0</v>
      </c>
      <c r="H569" s="13">
        <v>0</v>
      </c>
      <c r="I569" s="21">
        <f t="shared" si="24"/>
        <v>0</v>
      </c>
      <c r="J569" s="18">
        <v>1577</v>
      </c>
      <c r="K569" s="14">
        <f t="shared" si="25"/>
        <v>0</v>
      </c>
      <c r="L569" s="6" t="str">
        <f t="shared" si="26"/>
        <v>Silencioso</v>
      </c>
    </row>
    <row r="570" spans="1:12" ht="15.75" x14ac:dyDescent="0.25">
      <c r="A570" s="16">
        <v>548</v>
      </c>
      <c r="B570" s="23">
        <v>314670</v>
      </c>
      <c r="C570" s="56" t="s">
        <v>38</v>
      </c>
      <c r="D570" s="23" t="s">
        <v>569</v>
      </c>
      <c r="E570" s="13">
        <v>0</v>
      </c>
      <c r="F570" s="13">
        <v>0</v>
      </c>
      <c r="G570" s="13">
        <v>0</v>
      </c>
      <c r="H570" s="13">
        <v>0</v>
      </c>
      <c r="I570" s="21">
        <f t="shared" si="24"/>
        <v>0</v>
      </c>
      <c r="J570" s="18">
        <v>6753</v>
      </c>
      <c r="K570" s="14">
        <f t="shared" si="25"/>
        <v>0</v>
      </c>
      <c r="L570" s="6" t="str">
        <f t="shared" si="26"/>
        <v>Silencioso</v>
      </c>
    </row>
    <row r="571" spans="1:12" ht="15.75" x14ac:dyDescent="0.25">
      <c r="A571" s="16">
        <v>549</v>
      </c>
      <c r="B571" s="23">
        <v>314675</v>
      </c>
      <c r="C571" s="56" t="s">
        <v>30</v>
      </c>
      <c r="D571" s="23" t="s">
        <v>570</v>
      </c>
      <c r="E571" s="13">
        <v>0</v>
      </c>
      <c r="F571" s="13">
        <v>0</v>
      </c>
      <c r="G571" s="13">
        <v>0</v>
      </c>
      <c r="H571" s="13">
        <v>0</v>
      </c>
      <c r="I571" s="21">
        <f t="shared" si="24"/>
        <v>0</v>
      </c>
      <c r="J571" s="18">
        <v>6161</v>
      </c>
      <c r="K571" s="14">
        <f t="shared" si="25"/>
        <v>0</v>
      </c>
      <c r="L571" s="6" t="str">
        <f t="shared" si="26"/>
        <v>Silencioso</v>
      </c>
    </row>
    <row r="572" spans="1:12" ht="15.75" x14ac:dyDescent="0.25">
      <c r="A572" s="16">
        <v>551</v>
      </c>
      <c r="B572" s="23">
        <v>314710</v>
      </c>
      <c r="C572" s="56" t="s">
        <v>26</v>
      </c>
      <c r="D572" s="23" t="s">
        <v>572</v>
      </c>
      <c r="E572" s="13">
        <v>0</v>
      </c>
      <c r="F572" s="13">
        <v>0</v>
      </c>
      <c r="G572" s="13">
        <v>0</v>
      </c>
      <c r="H572" s="13">
        <v>0</v>
      </c>
      <c r="I572" s="21">
        <f t="shared" si="24"/>
        <v>0</v>
      </c>
      <c r="J572" s="18">
        <v>92739</v>
      </c>
      <c r="K572" s="14">
        <f t="shared" si="25"/>
        <v>0</v>
      </c>
      <c r="L572" s="6" t="str">
        <f t="shared" si="26"/>
        <v>Silencioso</v>
      </c>
    </row>
    <row r="573" spans="1:12" ht="15.75" x14ac:dyDescent="0.25">
      <c r="A573" s="16">
        <v>552</v>
      </c>
      <c r="B573" s="23">
        <v>314700</v>
      </c>
      <c r="C573" s="56" t="s">
        <v>80</v>
      </c>
      <c r="D573" s="23" t="s">
        <v>573</v>
      </c>
      <c r="E573" s="13">
        <v>0</v>
      </c>
      <c r="F573" s="13">
        <v>0</v>
      </c>
      <c r="G573" s="13">
        <v>0</v>
      </c>
      <c r="H573" s="13">
        <v>0</v>
      </c>
      <c r="I573" s="21">
        <f t="shared" si="24"/>
        <v>0</v>
      </c>
      <c r="J573" s="18">
        <v>92386</v>
      </c>
      <c r="K573" s="14">
        <f t="shared" si="25"/>
        <v>0</v>
      </c>
      <c r="L573" s="6" t="str">
        <f t="shared" si="26"/>
        <v>Silencioso</v>
      </c>
    </row>
    <row r="574" spans="1:12" ht="15.75" x14ac:dyDescent="0.25">
      <c r="A574" s="16">
        <v>553</v>
      </c>
      <c r="B574" s="23">
        <v>314720</v>
      </c>
      <c r="C574" s="56" t="s">
        <v>40</v>
      </c>
      <c r="D574" s="23" t="s">
        <v>574</v>
      </c>
      <c r="E574" s="13">
        <v>0</v>
      </c>
      <c r="F574" s="13">
        <v>0</v>
      </c>
      <c r="G574" s="13">
        <v>0</v>
      </c>
      <c r="H574" s="13">
        <v>0</v>
      </c>
      <c r="I574" s="21">
        <f t="shared" si="24"/>
        <v>0</v>
      </c>
      <c r="J574" s="18">
        <v>21583</v>
      </c>
      <c r="K574" s="14">
        <f t="shared" si="25"/>
        <v>0</v>
      </c>
      <c r="L574" s="6" t="str">
        <f t="shared" si="26"/>
        <v>Silencioso</v>
      </c>
    </row>
    <row r="575" spans="1:12" ht="15.75" x14ac:dyDescent="0.25">
      <c r="A575" s="16">
        <v>554</v>
      </c>
      <c r="B575" s="23">
        <v>314730</v>
      </c>
      <c r="C575" s="56" t="s">
        <v>36</v>
      </c>
      <c r="D575" s="23" t="s">
        <v>575</v>
      </c>
      <c r="E575" s="13">
        <v>0</v>
      </c>
      <c r="F575" s="13">
        <v>0</v>
      </c>
      <c r="G575" s="13">
        <v>0</v>
      </c>
      <c r="H575" s="13">
        <v>0</v>
      </c>
      <c r="I575" s="21">
        <f t="shared" si="24"/>
        <v>0</v>
      </c>
      <c r="J575" s="18">
        <v>20983</v>
      </c>
      <c r="K575" s="14">
        <f t="shared" si="25"/>
        <v>0</v>
      </c>
      <c r="L575" s="6" t="str">
        <f t="shared" si="26"/>
        <v>Silencioso</v>
      </c>
    </row>
    <row r="576" spans="1:12" ht="15.75" x14ac:dyDescent="0.25">
      <c r="A576" s="16">
        <v>556</v>
      </c>
      <c r="B576" s="23">
        <v>314760</v>
      </c>
      <c r="C576" s="56" t="s">
        <v>33</v>
      </c>
      <c r="D576" s="23" t="s">
        <v>577</v>
      </c>
      <c r="E576" s="13">
        <v>0</v>
      </c>
      <c r="F576" s="13">
        <v>0</v>
      </c>
      <c r="G576" s="13">
        <v>0</v>
      </c>
      <c r="H576" s="13">
        <v>0</v>
      </c>
      <c r="I576" s="21">
        <f t="shared" si="24"/>
        <v>0</v>
      </c>
      <c r="J576" s="18">
        <v>16470</v>
      </c>
      <c r="K576" s="14">
        <f t="shared" si="25"/>
        <v>0</v>
      </c>
      <c r="L576" s="6" t="str">
        <f t="shared" si="26"/>
        <v>Silencioso</v>
      </c>
    </row>
    <row r="577" spans="1:12" ht="15.75" x14ac:dyDescent="0.25">
      <c r="A577" s="16">
        <v>557</v>
      </c>
      <c r="B577" s="23">
        <v>314770</v>
      </c>
      <c r="C577" s="56" t="s">
        <v>26</v>
      </c>
      <c r="D577" s="23" t="s">
        <v>578</v>
      </c>
      <c r="E577" s="13">
        <v>0</v>
      </c>
      <c r="F577" s="13">
        <v>0</v>
      </c>
      <c r="G577" s="13">
        <v>0</v>
      </c>
      <c r="H577" s="13">
        <v>0</v>
      </c>
      <c r="I577" s="21">
        <f t="shared" si="24"/>
        <v>0</v>
      </c>
      <c r="J577" s="18">
        <v>8324</v>
      </c>
      <c r="K577" s="14">
        <f t="shared" si="25"/>
        <v>0</v>
      </c>
      <c r="L577" s="6" t="str">
        <f t="shared" si="26"/>
        <v>Silencioso</v>
      </c>
    </row>
    <row r="578" spans="1:12" ht="15.75" x14ac:dyDescent="0.25">
      <c r="A578" s="16">
        <v>558</v>
      </c>
      <c r="B578" s="23">
        <v>314780</v>
      </c>
      <c r="C578" s="56" t="s">
        <v>57</v>
      </c>
      <c r="D578" s="23" t="s">
        <v>860</v>
      </c>
      <c r="E578" s="13">
        <v>0</v>
      </c>
      <c r="F578" s="13">
        <v>0</v>
      </c>
      <c r="G578" s="13">
        <v>0</v>
      </c>
      <c r="H578" s="13">
        <v>0</v>
      </c>
      <c r="I578" s="21">
        <f t="shared" si="24"/>
        <v>0</v>
      </c>
      <c r="J578" s="18">
        <v>2104</v>
      </c>
      <c r="K578" s="14">
        <f t="shared" si="25"/>
        <v>0</v>
      </c>
      <c r="L578" s="6" t="str">
        <f t="shared" si="26"/>
        <v>Silencioso</v>
      </c>
    </row>
    <row r="579" spans="1:12" ht="15.75" x14ac:dyDescent="0.25">
      <c r="A579" s="16">
        <v>559</v>
      </c>
      <c r="B579" s="23">
        <v>314750</v>
      </c>
      <c r="C579" s="56" t="s">
        <v>90</v>
      </c>
      <c r="D579" s="23" t="s">
        <v>579</v>
      </c>
      <c r="E579" s="13">
        <v>0</v>
      </c>
      <c r="F579" s="13">
        <v>0</v>
      </c>
      <c r="G579" s="13">
        <v>0</v>
      </c>
      <c r="H579" s="13">
        <v>0</v>
      </c>
      <c r="I579" s="21">
        <f t="shared" si="24"/>
        <v>0</v>
      </c>
      <c r="J579" s="18">
        <v>1732</v>
      </c>
      <c r="K579" s="14">
        <f t="shared" si="25"/>
        <v>0</v>
      </c>
      <c r="L579" s="6" t="str">
        <f t="shared" si="26"/>
        <v>Silencioso</v>
      </c>
    </row>
    <row r="580" spans="1:12" ht="15.75" x14ac:dyDescent="0.25">
      <c r="A580" s="16">
        <v>561</v>
      </c>
      <c r="B580" s="23">
        <v>314795</v>
      </c>
      <c r="C580" s="56" t="s">
        <v>121</v>
      </c>
      <c r="D580" s="23" t="s">
        <v>580</v>
      </c>
      <c r="E580" s="13">
        <v>0</v>
      </c>
      <c r="F580" s="13">
        <v>0</v>
      </c>
      <c r="G580" s="13">
        <v>0</v>
      </c>
      <c r="H580" s="13">
        <v>0</v>
      </c>
      <c r="I580" s="21">
        <f t="shared" si="24"/>
        <v>0</v>
      </c>
      <c r="J580" s="18">
        <v>5976</v>
      </c>
      <c r="K580" s="14">
        <f t="shared" si="25"/>
        <v>0</v>
      </c>
      <c r="L580" s="6" t="str">
        <f t="shared" si="26"/>
        <v>Silencioso</v>
      </c>
    </row>
    <row r="581" spans="1:12" ht="15.75" x14ac:dyDescent="0.25">
      <c r="A581" s="16">
        <v>564</v>
      </c>
      <c r="B581" s="23">
        <v>314820</v>
      </c>
      <c r="C581" s="56" t="s">
        <v>62</v>
      </c>
      <c r="D581" s="23" t="s">
        <v>582</v>
      </c>
      <c r="E581" s="13">
        <v>0</v>
      </c>
      <c r="F581" s="13">
        <v>0</v>
      </c>
      <c r="G581" s="13">
        <v>0</v>
      </c>
      <c r="H581" s="13">
        <v>0</v>
      </c>
      <c r="I581" s="21">
        <f t="shared" ref="I581:I644" si="27">E581+F581+G581+H581</f>
        <v>0</v>
      </c>
      <c r="J581" s="18">
        <v>5680</v>
      </c>
      <c r="K581" s="14">
        <f t="shared" ref="K581:K644" si="28">(I581/J581)*100000</f>
        <v>0</v>
      </c>
      <c r="L581" s="6" t="str">
        <f t="shared" ref="L581:L644" si="29">IF(K581=0,"Silencioso",IF(AND(K581&gt;0,K581&lt;100),"Baixa",IF(AND(K581&gt;=100,K581&lt;300),"Média",IF(K581&gt;=300,"Alta","Avaliar"))))</f>
        <v>Silencioso</v>
      </c>
    </row>
    <row r="582" spans="1:12" ht="15.75" x14ac:dyDescent="0.25">
      <c r="A582" s="16">
        <v>565</v>
      </c>
      <c r="B582" s="23">
        <v>314830</v>
      </c>
      <c r="C582" s="56" t="s">
        <v>17</v>
      </c>
      <c r="D582" s="23" t="s">
        <v>583</v>
      </c>
      <c r="E582" s="13">
        <v>0</v>
      </c>
      <c r="F582" s="13">
        <v>0</v>
      </c>
      <c r="G582" s="13">
        <v>0</v>
      </c>
      <c r="H582" s="13">
        <v>0</v>
      </c>
      <c r="I582" s="21">
        <f t="shared" si="27"/>
        <v>0</v>
      </c>
      <c r="J582" s="18">
        <v>9698</v>
      </c>
      <c r="K582" s="14">
        <f t="shared" si="28"/>
        <v>0</v>
      </c>
      <c r="L582" s="6" t="str">
        <f t="shared" si="29"/>
        <v>Silencioso</v>
      </c>
    </row>
    <row r="583" spans="1:12" ht="15.75" x14ac:dyDescent="0.25">
      <c r="A583" s="16">
        <v>566</v>
      </c>
      <c r="B583" s="23">
        <v>314840</v>
      </c>
      <c r="C583" s="56" t="s">
        <v>22</v>
      </c>
      <c r="D583" s="23" t="s">
        <v>584</v>
      </c>
      <c r="E583" s="13">
        <v>0</v>
      </c>
      <c r="F583" s="13">
        <v>0</v>
      </c>
      <c r="G583" s="13">
        <v>0</v>
      </c>
      <c r="H583" s="13">
        <v>0</v>
      </c>
      <c r="I583" s="21">
        <f t="shared" si="27"/>
        <v>0</v>
      </c>
      <c r="J583" s="18">
        <v>4982</v>
      </c>
      <c r="K583" s="14">
        <f t="shared" si="28"/>
        <v>0</v>
      </c>
      <c r="L583" s="6" t="str">
        <f t="shared" si="29"/>
        <v>Silencioso</v>
      </c>
    </row>
    <row r="584" spans="1:12" ht="15.75" x14ac:dyDescent="0.25">
      <c r="A584" s="16">
        <v>567</v>
      </c>
      <c r="B584" s="23">
        <v>314850</v>
      </c>
      <c r="C584" s="56" t="s">
        <v>28</v>
      </c>
      <c r="D584" s="23" t="s">
        <v>585</v>
      </c>
      <c r="E584" s="13">
        <v>0</v>
      </c>
      <c r="F584" s="13">
        <v>0</v>
      </c>
      <c r="G584" s="13">
        <v>0</v>
      </c>
      <c r="H584" s="13">
        <v>0</v>
      </c>
      <c r="I584" s="21">
        <f t="shared" si="27"/>
        <v>0</v>
      </c>
      <c r="J584" s="18">
        <v>8709</v>
      </c>
      <c r="K584" s="14">
        <f t="shared" si="28"/>
        <v>0</v>
      </c>
      <c r="L584" s="6" t="str">
        <f t="shared" si="29"/>
        <v>Silencioso</v>
      </c>
    </row>
    <row r="585" spans="1:12" ht="15.75" x14ac:dyDescent="0.25">
      <c r="A585" s="16">
        <v>568</v>
      </c>
      <c r="B585" s="23">
        <v>314860</v>
      </c>
      <c r="C585" s="56" t="s">
        <v>22</v>
      </c>
      <c r="D585" s="23" t="s">
        <v>586</v>
      </c>
      <c r="E585" s="13">
        <v>0</v>
      </c>
      <c r="F585" s="13">
        <v>0</v>
      </c>
      <c r="G585" s="13">
        <v>0</v>
      </c>
      <c r="H585" s="13">
        <v>0</v>
      </c>
      <c r="I585" s="21">
        <f t="shared" si="27"/>
        <v>0</v>
      </c>
      <c r="J585" s="18">
        <v>17871</v>
      </c>
      <c r="K585" s="14">
        <f t="shared" si="28"/>
        <v>0</v>
      </c>
      <c r="L585" s="6" t="str">
        <f t="shared" si="29"/>
        <v>Silencioso</v>
      </c>
    </row>
    <row r="586" spans="1:12" ht="15.75" x14ac:dyDescent="0.25">
      <c r="A586" s="16">
        <v>569</v>
      </c>
      <c r="B586" s="23">
        <v>314870</v>
      </c>
      <c r="C586" s="56" t="s">
        <v>30</v>
      </c>
      <c r="D586" s="23" t="s">
        <v>30</v>
      </c>
      <c r="E586" s="13">
        <v>0</v>
      </c>
      <c r="F586" s="13">
        <v>0</v>
      </c>
      <c r="G586" s="13">
        <v>0</v>
      </c>
      <c r="H586" s="13">
        <v>0</v>
      </c>
      <c r="I586" s="21">
        <f t="shared" si="27"/>
        <v>0</v>
      </c>
      <c r="J586" s="18">
        <v>24748</v>
      </c>
      <c r="K586" s="14">
        <f t="shared" si="28"/>
        <v>0</v>
      </c>
      <c r="L586" s="6" t="str">
        <f t="shared" si="29"/>
        <v>Silencioso</v>
      </c>
    </row>
    <row r="587" spans="1:12" ht="15.75" x14ac:dyDescent="0.25">
      <c r="A587" s="16">
        <v>570</v>
      </c>
      <c r="B587" s="23">
        <v>314875</v>
      </c>
      <c r="C587" s="56" t="s">
        <v>14</v>
      </c>
      <c r="D587" s="23" t="s">
        <v>587</v>
      </c>
      <c r="E587" s="13">
        <v>0</v>
      </c>
      <c r="F587" s="13">
        <v>0</v>
      </c>
      <c r="G587" s="13">
        <v>0</v>
      </c>
      <c r="H587" s="13">
        <v>0</v>
      </c>
      <c r="I587" s="21">
        <f t="shared" si="27"/>
        <v>0</v>
      </c>
      <c r="J587" s="18">
        <v>7117</v>
      </c>
      <c r="K587" s="14">
        <f t="shared" si="28"/>
        <v>0</v>
      </c>
      <c r="L587" s="6" t="str">
        <f t="shared" si="29"/>
        <v>Silencioso</v>
      </c>
    </row>
    <row r="588" spans="1:12" ht="15.75" x14ac:dyDescent="0.25">
      <c r="A588" s="16">
        <v>571</v>
      </c>
      <c r="B588" s="23">
        <v>314880</v>
      </c>
      <c r="C588" s="56" t="s">
        <v>17</v>
      </c>
      <c r="D588" s="23" t="s">
        <v>588</v>
      </c>
      <c r="E588" s="13">
        <v>0</v>
      </c>
      <c r="F588" s="13">
        <v>0</v>
      </c>
      <c r="G588" s="13">
        <v>0</v>
      </c>
      <c r="H588" s="13">
        <v>0</v>
      </c>
      <c r="I588" s="21">
        <f t="shared" si="27"/>
        <v>0</v>
      </c>
      <c r="J588" s="18">
        <v>3270</v>
      </c>
      <c r="K588" s="14">
        <f t="shared" si="28"/>
        <v>0</v>
      </c>
      <c r="L588" s="6" t="str">
        <f t="shared" si="29"/>
        <v>Silencioso</v>
      </c>
    </row>
    <row r="589" spans="1:12" ht="15.75" x14ac:dyDescent="0.25">
      <c r="A589" s="16">
        <v>572</v>
      </c>
      <c r="B589" s="23">
        <v>314890</v>
      </c>
      <c r="C589" s="56" t="s">
        <v>26</v>
      </c>
      <c r="D589" s="23" t="s">
        <v>589</v>
      </c>
      <c r="E589" s="13">
        <v>0</v>
      </c>
      <c r="F589" s="13">
        <v>0</v>
      </c>
      <c r="G589" s="13">
        <v>0</v>
      </c>
      <c r="H589" s="13">
        <v>0</v>
      </c>
      <c r="I589" s="21">
        <f t="shared" si="27"/>
        <v>0</v>
      </c>
      <c r="J589" s="18">
        <v>4034</v>
      </c>
      <c r="K589" s="14">
        <f t="shared" si="28"/>
        <v>0</v>
      </c>
      <c r="L589" s="6" t="str">
        <f t="shared" si="29"/>
        <v>Silencioso</v>
      </c>
    </row>
    <row r="590" spans="1:12" ht="15.75" x14ac:dyDescent="0.25">
      <c r="A590" s="16">
        <v>573</v>
      </c>
      <c r="B590" s="23">
        <v>314900</v>
      </c>
      <c r="C590" s="56" t="s">
        <v>14</v>
      </c>
      <c r="D590" s="23" t="s">
        <v>590</v>
      </c>
      <c r="E590" s="13">
        <v>0</v>
      </c>
      <c r="F590" s="13">
        <v>0</v>
      </c>
      <c r="G590" s="13">
        <v>0</v>
      </c>
      <c r="H590" s="13">
        <v>0</v>
      </c>
      <c r="I590" s="21">
        <f t="shared" si="27"/>
        <v>0</v>
      </c>
      <c r="J590" s="18">
        <v>2452</v>
      </c>
      <c r="K590" s="14">
        <f t="shared" si="28"/>
        <v>0</v>
      </c>
      <c r="L590" s="6" t="str">
        <f t="shared" si="29"/>
        <v>Silencioso</v>
      </c>
    </row>
    <row r="591" spans="1:12" ht="15.75" x14ac:dyDescent="0.25">
      <c r="A591" s="16">
        <v>574</v>
      </c>
      <c r="B591" s="23">
        <v>314910</v>
      </c>
      <c r="C591" s="56" t="s">
        <v>36</v>
      </c>
      <c r="D591" s="23" t="s">
        <v>591</v>
      </c>
      <c r="E591" s="13">
        <v>0</v>
      </c>
      <c r="F591" s="13">
        <v>0</v>
      </c>
      <c r="G591" s="13">
        <v>0</v>
      </c>
      <c r="H591" s="13">
        <v>0</v>
      </c>
      <c r="I591" s="21">
        <f t="shared" si="27"/>
        <v>0</v>
      </c>
      <c r="J591" s="18">
        <v>11570</v>
      </c>
      <c r="K591" s="14">
        <f t="shared" si="28"/>
        <v>0</v>
      </c>
      <c r="L591" s="6" t="str">
        <f t="shared" si="29"/>
        <v>Silencioso</v>
      </c>
    </row>
    <row r="592" spans="1:12" ht="15.75" x14ac:dyDescent="0.25">
      <c r="A592" s="16">
        <v>575</v>
      </c>
      <c r="B592" s="23">
        <v>314915</v>
      </c>
      <c r="C592" s="56" t="s">
        <v>121</v>
      </c>
      <c r="D592" s="23" t="s">
        <v>592</v>
      </c>
      <c r="E592" s="13">
        <v>0</v>
      </c>
      <c r="F592" s="13">
        <v>0</v>
      </c>
      <c r="G592" s="13">
        <v>0</v>
      </c>
      <c r="H592" s="13">
        <v>0</v>
      </c>
      <c r="I592" s="21">
        <f t="shared" si="27"/>
        <v>0</v>
      </c>
      <c r="J592" s="18">
        <v>11396</v>
      </c>
      <c r="K592" s="14">
        <f t="shared" si="28"/>
        <v>0</v>
      </c>
      <c r="L592" s="6" t="str">
        <f t="shared" si="29"/>
        <v>Silencioso</v>
      </c>
    </row>
    <row r="593" spans="1:12" ht="15.75" x14ac:dyDescent="0.25">
      <c r="A593" s="16">
        <v>576</v>
      </c>
      <c r="B593" s="23">
        <v>314920</v>
      </c>
      <c r="C593" s="56" t="s">
        <v>24</v>
      </c>
      <c r="D593" s="23" t="s">
        <v>593</v>
      </c>
      <c r="E593" s="13">
        <v>0</v>
      </c>
      <c r="F593" s="13">
        <v>0</v>
      </c>
      <c r="G593" s="13">
        <v>0</v>
      </c>
      <c r="H593" s="13">
        <v>0</v>
      </c>
      <c r="I593" s="21">
        <f t="shared" si="27"/>
        <v>0</v>
      </c>
      <c r="J593" s="18">
        <v>3672</v>
      </c>
      <c r="K593" s="14">
        <f t="shared" si="28"/>
        <v>0</v>
      </c>
      <c r="L593" s="6" t="str">
        <f t="shared" si="29"/>
        <v>Silencioso</v>
      </c>
    </row>
    <row r="594" spans="1:12" ht="15.75" x14ac:dyDescent="0.25">
      <c r="A594" s="16">
        <v>577</v>
      </c>
      <c r="B594" s="23">
        <v>314930</v>
      </c>
      <c r="C594" s="56" t="s">
        <v>98</v>
      </c>
      <c r="D594" s="23" t="s">
        <v>594</v>
      </c>
      <c r="E594" s="13">
        <v>0</v>
      </c>
      <c r="F594" s="13">
        <v>0</v>
      </c>
      <c r="G594" s="13">
        <v>0</v>
      </c>
      <c r="H594" s="13">
        <v>0</v>
      </c>
      <c r="I594" s="21">
        <f t="shared" si="27"/>
        <v>0</v>
      </c>
      <c r="J594" s="18">
        <v>63837</v>
      </c>
      <c r="K594" s="14">
        <f t="shared" si="28"/>
        <v>0</v>
      </c>
      <c r="L594" s="6" t="str">
        <f t="shared" si="29"/>
        <v>Silencioso</v>
      </c>
    </row>
    <row r="595" spans="1:12" ht="15.75" x14ac:dyDescent="0.25">
      <c r="A595" s="16">
        <v>578</v>
      </c>
      <c r="B595" s="23">
        <v>314940</v>
      </c>
      <c r="C595" s="56" t="s">
        <v>57</v>
      </c>
      <c r="D595" s="23" t="s">
        <v>595</v>
      </c>
      <c r="E595" s="13">
        <v>0</v>
      </c>
      <c r="F595" s="13">
        <v>0</v>
      </c>
      <c r="G595" s="13">
        <v>0</v>
      </c>
      <c r="H595" s="13">
        <v>0</v>
      </c>
      <c r="I595" s="21">
        <f t="shared" si="27"/>
        <v>0</v>
      </c>
      <c r="J595" s="18">
        <v>1843</v>
      </c>
      <c r="K595" s="14">
        <f t="shared" si="28"/>
        <v>0</v>
      </c>
      <c r="L595" s="6" t="str">
        <f t="shared" si="29"/>
        <v>Silencioso</v>
      </c>
    </row>
    <row r="596" spans="1:12" ht="15.75" x14ac:dyDescent="0.25">
      <c r="A596" s="16">
        <v>579</v>
      </c>
      <c r="B596" s="23">
        <v>314950</v>
      </c>
      <c r="C596" s="56" t="s">
        <v>57</v>
      </c>
      <c r="D596" s="23" t="s">
        <v>596</v>
      </c>
      <c r="E596" s="13">
        <v>0</v>
      </c>
      <c r="F596" s="13">
        <v>0</v>
      </c>
      <c r="G596" s="13">
        <v>0</v>
      </c>
      <c r="H596" s="13">
        <v>0</v>
      </c>
      <c r="I596" s="21">
        <f t="shared" si="27"/>
        <v>0</v>
      </c>
      <c r="J596" s="18">
        <v>3347</v>
      </c>
      <c r="K596" s="14">
        <f t="shared" si="28"/>
        <v>0</v>
      </c>
      <c r="L596" s="6" t="str">
        <f t="shared" si="29"/>
        <v>Silencioso</v>
      </c>
    </row>
    <row r="597" spans="1:12" ht="15.75" x14ac:dyDescent="0.25">
      <c r="A597" s="16">
        <v>580</v>
      </c>
      <c r="B597" s="23">
        <v>314960</v>
      </c>
      <c r="C597" s="56" t="s">
        <v>11</v>
      </c>
      <c r="D597" s="23" t="s">
        <v>597</v>
      </c>
      <c r="E597" s="13">
        <v>0</v>
      </c>
      <c r="F597" s="13">
        <v>0</v>
      </c>
      <c r="G597" s="13">
        <v>0</v>
      </c>
      <c r="H597" s="13">
        <v>0</v>
      </c>
      <c r="I597" s="21">
        <f t="shared" si="27"/>
        <v>0</v>
      </c>
      <c r="J597" s="18">
        <v>4395</v>
      </c>
      <c r="K597" s="14">
        <f t="shared" si="28"/>
        <v>0</v>
      </c>
      <c r="L597" s="6" t="str">
        <f t="shared" si="29"/>
        <v>Silencioso</v>
      </c>
    </row>
    <row r="598" spans="1:12" ht="15.75" x14ac:dyDescent="0.25">
      <c r="A598" s="16">
        <v>581</v>
      </c>
      <c r="B598" s="23">
        <v>314970</v>
      </c>
      <c r="C598" s="56" t="s">
        <v>26</v>
      </c>
      <c r="D598" s="23" t="s">
        <v>598</v>
      </c>
      <c r="E598" s="13">
        <v>0</v>
      </c>
      <c r="F598" s="13">
        <v>0</v>
      </c>
      <c r="G598" s="13">
        <v>0</v>
      </c>
      <c r="H598" s="13">
        <v>0</v>
      </c>
      <c r="I598" s="21">
        <f t="shared" si="27"/>
        <v>0</v>
      </c>
      <c r="J598" s="18">
        <v>10846</v>
      </c>
      <c r="K598" s="14">
        <f t="shared" si="28"/>
        <v>0</v>
      </c>
      <c r="L598" s="6" t="str">
        <f t="shared" si="29"/>
        <v>Silencioso</v>
      </c>
    </row>
    <row r="599" spans="1:12" ht="15.75" x14ac:dyDescent="0.25">
      <c r="A599" s="16">
        <v>582</v>
      </c>
      <c r="B599" s="23">
        <v>314980</v>
      </c>
      <c r="C599" s="56" t="s">
        <v>24</v>
      </c>
      <c r="D599" s="23" t="s">
        <v>599</v>
      </c>
      <c r="E599" s="13">
        <v>0</v>
      </c>
      <c r="F599" s="13">
        <v>0</v>
      </c>
      <c r="G599" s="13">
        <v>0</v>
      </c>
      <c r="H599" s="13">
        <v>0</v>
      </c>
      <c r="I599" s="21">
        <f t="shared" si="27"/>
        <v>0</v>
      </c>
      <c r="J599" s="18">
        <v>15925</v>
      </c>
      <c r="K599" s="14">
        <f t="shared" si="28"/>
        <v>0</v>
      </c>
      <c r="L599" s="6" t="str">
        <f t="shared" si="29"/>
        <v>Silencioso</v>
      </c>
    </row>
    <row r="600" spans="1:12" ht="15.75" x14ac:dyDescent="0.25">
      <c r="A600" s="16">
        <v>583</v>
      </c>
      <c r="B600" s="23">
        <v>314990</v>
      </c>
      <c r="C600" s="56" t="s">
        <v>33</v>
      </c>
      <c r="D600" s="23" t="s">
        <v>600</v>
      </c>
      <c r="E600" s="13">
        <v>0</v>
      </c>
      <c r="F600" s="13">
        <v>0</v>
      </c>
      <c r="G600" s="13">
        <v>0</v>
      </c>
      <c r="H600" s="13">
        <v>0</v>
      </c>
      <c r="I600" s="21">
        <f t="shared" si="27"/>
        <v>0</v>
      </c>
      <c r="J600" s="18">
        <v>21444</v>
      </c>
      <c r="K600" s="14">
        <f t="shared" si="28"/>
        <v>0</v>
      </c>
      <c r="L600" s="6" t="str">
        <f t="shared" si="29"/>
        <v>Silencioso</v>
      </c>
    </row>
    <row r="601" spans="1:12" ht="15.75" x14ac:dyDescent="0.25">
      <c r="A601" s="16">
        <v>584</v>
      </c>
      <c r="B601" s="23">
        <v>314995</v>
      </c>
      <c r="C601" s="56" t="s">
        <v>20</v>
      </c>
      <c r="D601" s="23" t="s">
        <v>601</v>
      </c>
      <c r="E601" s="13">
        <v>0</v>
      </c>
      <c r="F601" s="13">
        <v>0</v>
      </c>
      <c r="G601" s="13">
        <v>0</v>
      </c>
      <c r="H601" s="13">
        <v>0</v>
      </c>
      <c r="I601" s="21">
        <f t="shared" si="27"/>
        <v>0</v>
      </c>
      <c r="J601" s="18">
        <v>7060</v>
      </c>
      <c r="K601" s="14">
        <f t="shared" si="28"/>
        <v>0</v>
      </c>
      <c r="L601" s="6" t="str">
        <f t="shared" si="29"/>
        <v>Silencioso</v>
      </c>
    </row>
    <row r="602" spans="1:12" ht="15.75" x14ac:dyDescent="0.25">
      <c r="A602" s="16">
        <v>585</v>
      </c>
      <c r="B602" s="23">
        <v>315000</v>
      </c>
      <c r="C602" s="56" t="s">
        <v>28</v>
      </c>
      <c r="D602" s="23" t="s">
        <v>602</v>
      </c>
      <c r="E602" s="13">
        <v>0</v>
      </c>
      <c r="F602" s="13">
        <v>0</v>
      </c>
      <c r="G602" s="13">
        <v>0</v>
      </c>
      <c r="H602" s="13">
        <v>0</v>
      </c>
      <c r="I602" s="21">
        <f t="shared" si="27"/>
        <v>0</v>
      </c>
      <c r="J602" s="18">
        <v>4311</v>
      </c>
      <c r="K602" s="14">
        <f t="shared" si="28"/>
        <v>0</v>
      </c>
      <c r="L602" s="6" t="str">
        <f t="shared" si="29"/>
        <v>Silencioso</v>
      </c>
    </row>
    <row r="603" spans="1:12" ht="15.75" x14ac:dyDescent="0.25">
      <c r="A603" s="16">
        <v>586</v>
      </c>
      <c r="B603" s="23">
        <v>315010</v>
      </c>
      <c r="C603" s="56" t="s">
        <v>57</v>
      </c>
      <c r="D603" s="23" t="s">
        <v>603</v>
      </c>
      <c r="E603" s="13">
        <v>0</v>
      </c>
      <c r="F603" s="13">
        <v>0</v>
      </c>
      <c r="G603" s="13">
        <v>0</v>
      </c>
      <c r="H603" s="13">
        <v>0</v>
      </c>
      <c r="I603" s="21">
        <f t="shared" si="27"/>
        <v>0</v>
      </c>
      <c r="J603" s="18">
        <v>2850</v>
      </c>
      <c r="K603" s="14">
        <f t="shared" si="28"/>
        <v>0</v>
      </c>
      <c r="L603" s="6" t="str">
        <f t="shared" si="29"/>
        <v>Silencioso</v>
      </c>
    </row>
    <row r="604" spans="1:12" ht="15.75" x14ac:dyDescent="0.25">
      <c r="A604" s="16">
        <v>587</v>
      </c>
      <c r="B604" s="23">
        <v>315015</v>
      </c>
      <c r="C604" s="56" t="s">
        <v>20</v>
      </c>
      <c r="D604" s="23" t="s">
        <v>604</v>
      </c>
      <c r="E604" s="13">
        <v>0</v>
      </c>
      <c r="F604" s="13">
        <v>0</v>
      </c>
      <c r="G604" s="13">
        <v>0</v>
      </c>
      <c r="H604" s="13">
        <v>0</v>
      </c>
      <c r="I604" s="21">
        <f t="shared" si="27"/>
        <v>0</v>
      </c>
      <c r="J604" s="18">
        <v>8247</v>
      </c>
      <c r="K604" s="14">
        <f t="shared" si="28"/>
        <v>0</v>
      </c>
      <c r="L604" s="6" t="str">
        <f t="shared" si="29"/>
        <v>Silencioso</v>
      </c>
    </row>
    <row r="605" spans="1:12" ht="15.75" x14ac:dyDescent="0.25">
      <c r="A605" s="16">
        <v>588</v>
      </c>
      <c r="B605" s="23">
        <v>315020</v>
      </c>
      <c r="C605" s="56" t="s">
        <v>17</v>
      </c>
      <c r="D605" s="23" t="s">
        <v>605</v>
      </c>
      <c r="E605" s="13">
        <v>0</v>
      </c>
      <c r="F605" s="13">
        <v>0</v>
      </c>
      <c r="G605" s="13">
        <v>0</v>
      </c>
      <c r="H605" s="13">
        <v>0</v>
      </c>
      <c r="I605" s="21">
        <f t="shared" si="27"/>
        <v>0</v>
      </c>
      <c r="J605" s="18">
        <v>4213</v>
      </c>
      <c r="K605" s="14">
        <f t="shared" si="28"/>
        <v>0</v>
      </c>
      <c r="L605" s="6" t="str">
        <f t="shared" si="29"/>
        <v>Silencioso</v>
      </c>
    </row>
    <row r="606" spans="1:12" ht="15.75" x14ac:dyDescent="0.25">
      <c r="A606" s="16">
        <v>589</v>
      </c>
      <c r="B606" s="23">
        <v>315030</v>
      </c>
      <c r="C606" s="56" t="s">
        <v>94</v>
      </c>
      <c r="D606" s="23" t="s">
        <v>606</v>
      </c>
      <c r="E606" s="13">
        <v>0</v>
      </c>
      <c r="F606" s="13">
        <v>0</v>
      </c>
      <c r="G606" s="13">
        <v>0</v>
      </c>
      <c r="H606" s="13">
        <v>0</v>
      </c>
      <c r="I606" s="21">
        <f t="shared" si="27"/>
        <v>0</v>
      </c>
      <c r="J606" s="18">
        <v>4684</v>
      </c>
      <c r="K606" s="14">
        <f t="shared" si="28"/>
        <v>0</v>
      </c>
      <c r="L606" s="6" t="str">
        <f t="shared" si="29"/>
        <v>Silencioso</v>
      </c>
    </row>
    <row r="607" spans="1:12" ht="15.75" x14ac:dyDescent="0.25">
      <c r="A607" s="16">
        <v>590</v>
      </c>
      <c r="B607" s="23">
        <v>315040</v>
      </c>
      <c r="C607" s="56" t="s">
        <v>98</v>
      </c>
      <c r="D607" s="23" t="s">
        <v>607</v>
      </c>
      <c r="E607" s="13">
        <v>0</v>
      </c>
      <c r="F607" s="13">
        <v>0</v>
      </c>
      <c r="G607" s="13">
        <v>0</v>
      </c>
      <c r="H607" s="13">
        <v>0</v>
      </c>
      <c r="I607" s="21">
        <f t="shared" si="27"/>
        <v>0</v>
      </c>
      <c r="J607" s="18">
        <v>4981</v>
      </c>
      <c r="K607" s="14">
        <f t="shared" si="28"/>
        <v>0</v>
      </c>
      <c r="L607" s="6" t="str">
        <f t="shared" si="29"/>
        <v>Silencioso</v>
      </c>
    </row>
    <row r="608" spans="1:12" ht="15.75" x14ac:dyDescent="0.25">
      <c r="A608" s="16">
        <v>591</v>
      </c>
      <c r="B608" s="23">
        <v>315050</v>
      </c>
      <c r="C608" s="56" t="s">
        <v>26</v>
      </c>
      <c r="D608" s="23" t="s">
        <v>608</v>
      </c>
      <c r="E608" s="13">
        <v>0</v>
      </c>
      <c r="F608" s="13">
        <v>0</v>
      </c>
      <c r="G608" s="13">
        <v>0</v>
      </c>
      <c r="H608" s="13">
        <v>0</v>
      </c>
      <c r="I608" s="21">
        <f t="shared" si="27"/>
        <v>0</v>
      </c>
      <c r="J608" s="18">
        <v>8720</v>
      </c>
      <c r="K608" s="14">
        <f t="shared" si="28"/>
        <v>0</v>
      </c>
      <c r="L608" s="6" t="str">
        <f t="shared" si="29"/>
        <v>Silencioso</v>
      </c>
    </row>
    <row r="609" spans="1:12" ht="15.75" x14ac:dyDescent="0.25">
      <c r="A609" s="16">
        <v>592</v>
      </c>
      <c r="B609" s="23">
        <v>315053</v>
      </c>
      <c r="C609" s="56" t="s">
        <v>20</v>
      </c>
      <c r="D609" s="23" t="s">
        <v>861</v>
      </c>
      <c r="E609" s="13">
        <v>0</v>
      </c>
      <c r="F609" s="13">
        <v>0</v>
      </c>
      <c r="G609" s="13">
        <v>0</v>
      </c>
      <c r="H609" s="13">
        <v>0</v>
      </c>
      <c r="I609" s="21">
        <f t="shared" si="27"/>
        <v>0</v>
      </c>
      <c r="J609" s="18">
        <v>4873</v>
      </c>
      <c r="K609" s="14">
        <f t="shared" si="28"/>
        <v>0</v>
      </c>
      <c r="L609" s="6" t="str">
        <f t="shared" si="29"/>
        <v>Silencioso</v>
      </c>
    </row>
    <row r="610" spans="1:12" ht="15.75" x14ac:dyDescent="0.25">
      <c r="A610" s="16">
        <v>593</v>
      </c>
      <c r="B610" s="23">
        <v>315057</v>
      </c>
      <c r="C610" s="56" t="s">
        <v>121</v>
      </c>
      <c r="D610" s="23" t="s">
        <v>609</v>
      </c>
      <c r="E610" s="13">
        <v>0</v>
      </c>
      <c r="F610" s="13">
        <v>0</v>
      </c>
      <c r="G610" s="13">
        <v>0</v>
      </c>
      <c r="H610" s="13">
        <v>0</v>
      </c>
      <c r="I610" s="21">
        <f t="shared" si="27"/>
        <v>0</v>
      </c>
      <c r="J610" s="18">
        <v>7585</v>
      </c>
      <c r="K610" s="14">
        <f t="shared" si="28"/>
        <v>0</v>
      </c>
      <c r="L610" s="6" t="str">
        <f t="shared" si="29"/>
        <v>Silencioso</v>
      </c>
    </row>
    <row r="611" spans="1:12" ht="15.75" x14ac:dyDescent="0.25">
      <c r="A611" s="16">
        <v>594</v>
      </c>
      <c r="B611" s="23">
        <v>315060</v>
      </c>
      <c r="C611" s="56" t="s">
        <v>26</v>
      </c>
      <c r="D611" s="23" t="s">
        <v>610</v>
      </c>
      <c r="E611" s="13">
        <v>0</v>
      </c>
      <c r="F611" s="13">
        <v>0</v>
      </c>
      <c r="G611" s="13">
        <v>0</v>
      </c>
      <c r="H611" s="13">
        <v>0</v>
      </c>
      <c r="I611" s="21">
        <f t="shared" si="27"/>
        <v>0</v>
      </c>
      <c r="J611" s="18">
        <v>6566</v>
      </c>
      <c r="K611" s="14">
        <f t="shared" si="28"/>
        <v>0</v>
      </c>
      <c r="L611" s="6" t="str">
        <f t="shared" si="29"/>
        <v>Silencioso</v>
      </c>
    </row>
    <row r="612" spans="1:12" ht="15.75" x14ac:dyDescent="0.25">
      <c r="A612" s="16">
        <v>595</v>
      </c>
      <c r="B612" s="23">
        <v>315070</v>
      </c>
      <c r="C612" s="56" t="s">
        <v>24</v>
      </c>
      <c r="D612" s="23" t="s">
        <v>611</v>
      </c>
      <c r="E612" s="13">
        <v>0</v>
      </c>
      <c r="F612" s="13">
        <v>0</v>
      </c>
      <c r="G612" s="13">
        <v>0</v>
      </c>
      <c r="H612" s="13">
        <v>0</v>
      </c>
      <c r="I612" s="21">
        <f t="shared" si="27"/>
        <v>0</v>
      </c>
      <c r="J612" s="18">
        <v>5790</v>
      </c>
      <c r="K612" s="14">
        <f t="shared" si="28"/>
        <v>0</v>
      </c>
      <c r="L612" s="6" t="str">
        <f t="shared" si="29"/>
        <v>Silencioso</v>
      </c>
    </row>
    <row r="613" spans="1:12" ht="15.75" x14ac:dyDescent="0.25">
      <c r="A613" s="16">
        <v>596</v>
      </c>
      <c r="B613" s="23">
        <v>315080</v>
      </c>
      <c r="C613" s="56" t="s">
        <v>41</v>
      </c>
      <c r="D613" s="23" t="s">
        <v>612</v>
      </c>
      <c r="E613" s="13">
        <v>0</v>
      </c>
      <c r="F613" s="13">
        <v>0</v>
      </c>
      <c r="G613" s="13">
        <v>0</v>
      </c>
      <c r="H613" s="13">
        <v>0</v>
      </c>
      <c r="I613" s="21">
        <f t="shared" si="27"/>
        <v>0</v>
      </c>
      <c r="J613" s="18">
        <v>17918</v>
      </c>
      <c r="K613" s="25">
        <f t="shared" si="28"/>
        <v>0</v>
      </c>
      <c r="L613" s="6" t="str">
        <f t="shared" si="29"/>
        <v>Silencioso</v>
      </c>
    </row>
    <row r="614" spans="1:12" ht="15.75" x14ac:dyDescent="0.25">
      <c r="A614" s="16">
        <v>597</v>
      </c>
      <c r="B614" s="23">
        <v>315090</v>
      </c>
      <c r="C614" s="56" t="s">
        <v>36</v>
      </c>
      <c r="D614" s="23" t="s">
        <v>613</v>
      </c>
      <c r="E614" s="13">
        <v>0</v>
      </c>
      <c r="F614" s="13">
        <v>0</v>
      </c>
      <c r="G614" s="13">
        <v>0</v>
      </c>
      <c r="H614" s="13">
        <v>0</v>
      </c>
      <c r="I614" s="21">
        <f t="shared" si="27"/>
        <v>0</v>
      </c>
      <c r="J614" s="18">
        <v>5514</v>
      </c>
      <c r="K614" s="14">
        <f t="shared" si="28"/>
        <v>0</v>
      </c>
      <c r="L614" s="6" t="str">
        <f t="shared" si="29"/>
        <v>Silencioso</v>
      </c>
    </row>
    <row r="615" spans="1:12" ht="15.75" x14ac:dyDescent="0.25">
      <c r="A615" s="16">
        <v>598</v>
      </c>
      <c r="B615" s="23">
        <v>315100</v>
      </c>
      <c r="C615" s="56" t="s">
        <v>36</v>
      </c>
      <c r="D615" s="23" t="s">
        <v>614</v>
      </c>
      <c r="E615" s="13">
        <v>0</v>
      </c>
      <c r="F615" s="13">
        <v>0</v>
      </c>
      <c r="G615" s="13">
        <v>0</v>
      </c>
      <c r="H615" s="13">
        <v>0</v>
      </c>
      <c r="I615" s="21">
        <f t="shared" si="27"/>
        <v>0</v>
      </c>
      <c r="J615" s="18">
        <v>8597</v>
      </c>
      <c r="K615" s="14">
        <f t="shared" si="28"/>
        <v>0</v>
      </c>
      <c r="L615" s="6" t="str">
        <f t="shared" si="29"/>
        <v>Silencioso</v>
      </c>
    </row>
    <row r="616" spans="1:12" ht="15.75" x14ac:dyDescent="0.25">
      <c r="A616" s="16">
        <v>599</v>
      </c>
      <c r="B616" s="23">
        <v>315110</v>
      </c>
      <c r="C616" s="56" t="s">
        <v>38</v>
      </c>
      <c r="D616" s="23" t="s">
        <v>615</v>
      </c>
      <c r="E616" s="13">
        <v>0</v>
      </c>
      <c r="F616" s="13">
        <v>0</v>
      </c>
      <c r="G616" s="13">
        <v>0</v>
      </c>
      <c r="H616" s="13">
        <v>0</v>
      </c>
      <c r="I616" s="21">
        <f t="shared" si="27"/>
        <v>0</v>
      </c>
      <c r="J616" s="18">
        <v>10876</v>
      </c>
      <c r="K616" s="14">
        <f t="shared" si="28"/>
        <v>0</v>
      </c>
      <c r="L616" s="6" t="str">
        <f t="shared" si="29"/>
        <v>Silencioso</v>
      </c>
    </row>
    <row r="617" spans="1:12" ht="15.75" x14ac:dyDescent="0.25">
      <c r="A617" s="16">
        <v>600</v>
      </c>
      <c r="B617" s="23">
        <v>315120</v>
      </c>
      <c r="C617" s="56" t="s">
        <v>135</v>
      </c>
      <c r="D617" s="23" t="s">
        <v>135</v>
      </c>
      <c r="E617" s="13">
        <v>0</v>
      </c>
      <c r="F617" s="13">
        <v>0</v>
      </c>
      <c r="G617" s="13">
        <v>0</v>
      </c>
      <c r="H617" s="13">
        <v>0</v>
      </c>
      <c r="I617" s="21">
        <f t="shared" si="27"/>
        <v>0</v>
      </c>
      <c r="J617" s="18">
        <v>56706</v>
      </c>
      <c r="K617" s="14">
        <f t="shared" si="28"/>
        <v>0</v>
      </c>
      <c r="L617" s="6" t="str">
        <f t="shared" si="29"/>
        <v>Silencioso</v>
      </c>
    </row>
    <row r="618" spans="1:12" ht="15.75" x14ac:dyDescent="0.25">
      <c r="A618" s="16">
        <v>601</v>
      </c>
      <c r="B618" s="23">
        <v>315130</v>
      </c>
      <c r="C618" s="56" t="s">
        <v>62</v>
      </c>
      <c r="D618" s="23" t="s">
        <v>616</v>
      </c>
      <c r="E618" s="13">
        <v>0</v>
      </c>
      <c r="F618" s="13">
        <v>0</v>
      </c>
      <c r="G618" s="13">
        <v>0</v>
      </c>
      <c r="H618" s="13">
        <v>0</v>
      </c>
      <c r="I618" s="21">
        <f t="shared" si="27"/>
        <v>0</v>
      </c>
      <c r="J618" s="18">
        <v>11080</v>
      </c>
      <c r="K618" s="14">
        <f t="shared" si="28"/>
        <v>0</v>
      </c>
      <c r="L618" s="6" t="str">
        <f t="shared" si="29"/>
        <v>Silencioso</v>
      </c>
    </row>
    <row r="619" spans="1:12" ht="15.75" x14ac:dyDescent="0.25">
      <c r="A619" s="16">
        <v>602</v>
      </c>
      <c r="B619" s="23">
        <v>315140</v>
      </c>
      <c r="C619" s="56" t="s">
        <v>26</v>
      </c>
      <c r="D619" s="23" t="s">
        <v>617</v>
      </c>
      <c r="E619" s="13">
        <v>0</v>
      </c>
      <c r="F619" s="13">
        <v>0</v>
      </c>
      <c r="G619" s="13">
        <v>0</v>
      </c>
      <c r="H619" s="13">
        <v>0</v>
      </c>
      <c r="I619" s="21">
        <f t="shared" si="27"/>
        <v>0</v>
      </c>
      <c r="J619" s="18">
        <v>27706</v>
      </c>
      <c r="K619" s="14">
        <f t="shared" si="28"/>
        <v>0</v>
      </c>
      <c r="L619" s="6" t="str">
        <f t="shared" si="29"/>
        <v>Silencioso</v>
      </c>
    </row>
    <row r="620" spans="1:12" ht="15.75" x14ac:dyDescent="0.25">
      <c r="A620" s="16">
        <v>603</v>
      </c>
      <c r="B620" s="23">
        <v>315150</v>
      </c>
      <c r="C620" s="56" t="s">
        <v>45</v>
      </c>
      <c r="D620" s="23" t="s">
        <v>862</v>
      </c>
      <c r="E620" s="13">
        <v>0</v>
      </c>
      <c r="F620" s="13">
        <v>0</v>
      </c>
      <c r="G620" s="13">
        <v>0</v>
      </c>
      <c r="H620" s="13">
        <v>0</v>
      </c>
      <c r="I620" s="21">
        <f t="shared" si="27"/>
        <v>0</v>
      </c>
      <c r="J620" s="18">
        <v>34525</v>
      </c>
      <c r="K620" s="14">
        <f t="shared" si="28"/>
        <v>0</v>
      </c>
      <c r="L620" s="6" t="str">
        <f t="shared" si="29"/>
        <v>Silencioso</v>
      </c>
    </row>
    <row r="621" spans="1:12" ht="15.75" x14ac:dyDescent="0.25">
      <c r="A621" s="16">
        <v>604</v>
      </c>
      <c r="B621" s="23">
        <v>315160</v>
      </c>
      <c r="C621" s="56" t="s">
        <v>24</v>
      </c>
      <c r="D621" s="23" t="s">
        <v>618</v>
      </c>
      <c r="E621" s="13">
        <v>0</v>
      </c>
      <c r="F621" s="13">
        <v>0</v>
      </c>
      <c r="G621" s="13">
        <v>0</v>
      </c>
      <c r="H621" s="13">
        <v>0</v>
      </c>
      <c r="I621" s="21">
        <f t="shared" si="27"/>
        <v>0</v>
      </c>
      <c r="J621" s="18">
        <v>11796</v>
      </c>
      <c r="K621" s="14">
        <f t="shared" si="28"/>
        <v>0</v>
      </c>
      <c r="L621" s="6" t="str">
        <f t="shared" si="29"/>
        <v>Silencioso</v>
      </c>
    </row>
    <row r="622" spans="1:12" ht="15.75" x14ac:dyDescent="0.25">
      <c r="A622" s="16">
        <v>605</v>
      </c>
      <c r="B622" s="23">
        <v>315170</v>
      </c>
      <c r="C622" s="56" t="s">
        <v>40</v>
      </c>
      <c r="D622" s="23" t="s">
        <v>619</v>
      </c>
      <c r="E622" s="13">
        <v>0</v>
      </c>
      <c r="F622" s="13">
        <v>0</v>
      </c>
      <c r="G622" s="13">
        <v>0</v>
      </c>
      <c r="H622" s="13">
        <v>0</v>
      </c>
      <c r="I622" s="21">
        <f t="shared" si="27"/>
        <v>0</v>
      </c>
      <c r="J622" s="18">
        <v>16903</v>
      </c>
      <c r="K622" s="14">
        <f t="shared" si="28"/>
        <v>0</v>
      </c>
      <c r="L622" s="6" t="str">
        <f t="shared" si="29"/>
        <v>Silencioso</v>
      </c>
    </row>
    <row r="623" spans="1:12" ht="15.75" x14ac:dyDescent="0.25">
      <c r="A623" s="16">
        <v>606</v>
      </c>
      <c r="B623" s="23">
        <v>315180</v>
      </c>
      <c r="C623" s="56" t="s">
        <v>36</v>
      </c>
      <c r="D623" s="23" t="s">
        <v>620</v>
      </c>
      <c r="E623" s="13">
        <v>0</v>
      </c>
      <c r="F623" s="13">
        <v>0</v>
      </c>
      <c r="G623" s="13">
        <v>0</v>
      </c>
      <c r="H623" s="13">
        <v>0</v>
      </c>
      <c r="I623" s="21">
        <f t="shared" si="27"/>
        <v>0</v>
      </c>
      <c r="J623" s="18">
        <v>166085</v>
      </c>
      <c r="K623" s="14">
        <f t="shared" si="28"/>
        <v>0</v>
      </c>
      <c r="L623" s="6" t="str">
        <f t="shared" si="29"/>
        <v>Silencioso</v>
      </c>
    </row>
    <row r="624" spans="1:12" ht="15.75" x14ac:dyDescent="0.25">
      <c r="A624" s="16">
        <v>607</v>
      </c>
      <c r="B624" s="23">
        <v>315190</v>
      </c>
      <c r="C624" s="56" t="s">
        <v>14</v>
      </c>
      <c r="D624" s="23" t="s">
        <v>621</v>
      </c>
      <c r="E624" s="13">
        <v>0</v>
      </c>
      <c r="F624" s="13">
        <v>0</v>
      </c>
      <c r="G624" s="13">
        <v>0</v>
      </c>
      <c r="H624" s="13">
        <v>0</v>
      </c>
      <c r="I624" s="21">
        <f t="shared" si="27"/>
        <v>0</v>
      </c>
      <c r="J624" s="18">
        <v>8841</v>
      </c>
      <c r="K624" s="14">
        <f t="shared" si="28"/>
        <v>0</v>
      </c>
      <c r="L624" s="6" t="str">
        <f t="shared" si="29"/>
        <v>Silencioso</v>
      </c>
    </row>
    <row r="625" spans="1:12" ht="15.75" x14ac:dyDescent="0.25">
      <c r="A625" s="16">
        <v>608</v>
      </c>
      <c r="B625" s="23">
        <v>315200</v>
      </c>
      <c r="C625" s="56" t="s">
        <v>11</v>
      </c>
      <c r="D625" s="23" t="s">
        <v>622</v>
      </c>
      <c r="E625" s="13">
        <v>0</v>
      </c>
      <c r="F625" s="13">
        <v>0</v>
      </c>
      <c r="G625" s="13">
        <v>0</v>
      </c>
      <c r="H625" s="13">
        <v>0</v>
      </c>
      <c r="I625" s="21">
        <f t="shared" si="27"/>
        <v>0</v>
      </c>
      <c r="J625" s="18">
        <v>31612</v>
      </c>
      <c r="K625" s="14">
        <f t="shared" si="28"/>
        <v>0</v>
      </c>
      <c r="L625" s="6" t="str">
        <f t="shared" si="29"/>
        <v>Silencioso</v>
      </c>
    </row>
    <row r="626" spans="1:12" ht="15.75" x14ac:dyDescent="0.25">
      <c r="A626" s="16">
        <v>609</v>
      </c>
      <c r="B626" s="23">
        <v>315210</v>
      </c>
      <c r="C626" s="56" t="s">
        <v>17</v>
      </c>
      <c r="D626" s="23" t="s">
        <v>17</v>
      </c>
      <c r="E626" s="13">
        <v>0</v>
      </c>
      <c r="F626" s="13">
        <v>0</v>
      </c>
      <c r="G626" s="13">
        <v>0</v>
      </c>
      <c r="H626" s="13">
        <v>0</v>
      </c>
      <c r="I626" s="21">
        <f t="shared" si="27"/>
        <v>0</v>
      </c>
      <c r="J626" s="18">
        <v>60361</v>
      </c>
      <c r="K626" s="14">
        <f t="shared" si="28"/>
        <v>0</v>
      </c>
      <c r="L626" s="6" t="str">
        <f t="shared" si="29"/>
        <v>Silencioso</v>
      </c>
    </row>
    <row r="627" spans="1:12" ht="15.75" x14ac:dyDescent="0.25">
      <c r="A627" s="16">
        <v>610</v>
      </c>
      <c r="B627" s="23">
        <v>315213</v>
      </c>
      <c r="C627" s="56" t="s">
        <v>135</v>
      </c>
      <c r="D627" s="23" t="s">
        <v>623</v>
      </c>
      <c r="E627" s="13">
        <v>0</v>
      </c>
      <c r="F627" s="13">
        <v>0</v>
      </c>
      <c r="G627" s="13">
        <v>0</v>
      </c>
      <c r="H627" s="13">
        <v>0</v>
      </c>
      <c r="I627" s="21">
        <f t="shared" si="27"/>
        <v>0</v>
      </c>
      <c r="J627" s="18">
        <v>4259</v>
      </c>
      <c r="K627" s="14">
        <f t="shared" si="28"/>
        <v>0</v>
      </c>
      <c r="L627" s="6" t="str">
        <f t="shared" si="29"/>
        <v>Silencioso</v>
      </c>
    </row>
    <row r="628" spans="1:12" ht="15.75" x14ac:dyDescent="0.25">
      <c r="A628" s="16">
        <v>611</v>
      </c>
      <c r="B628" s="23">
        <v>315217</v>
      </c>
      <c r="C628" s="56" t="s">
        <v>30</v>
      </c>
      <c r="D628" s="23" t="s">
        <v>624</v>
      </c>
      <c r="E628" s="13">
        <v>0</v>
      </c>
      <c r="F628" s="13">
        <v>0</v>
      </c>
      <c r="G628" s="13">
        <v>0</v>
      </c>
      <c r="H628" s="13">
        <v>0</v>
      </c>
      <c r="I628" s="21">
        <f t="shared" si="27"/>
        <v>0</v>
      </c>
      <c r="J628" s="18">
        <v>12138</v>
      </c>
      <c r="K628" s="14">
        <f t="shared" si="28"/>
        <v>0</v>
      </c>
      <c r="L628" s="6" t="str">
        <f t="shared" si="29"/>
        <v>Silencioso</v>
      </c>
    </row>
    <row r="629" spans="1:12" ht="15.75" x14ac:dyDescent="0.25">
      <c r="A629" s="16">
        <v>612</v>
      </c>
      <c r="B629" s="23">
        <v>315220</v>
      </c>
      <c r="C629" s="56" t="s">
        <v>102</v>
      </c>
      <c r="D629" s="23" t="s">
        <v>625</v>
      </c>
      <c r="E629" s="13">
        <v>0</v>
      </c>
      <c r="F629" s="13">
        <v>0</v>
      </c>
      <c r="G629" s="13">
        <v>0</v>
      </c>
      <c r="H629" s="13">
        <v>0</v>
      </c>
      <c r="I629" s="21">
        <f t="shared" si="27"/>
        <v>0</v>
      </c>
      <c r="J629" s="18">
        <v>38741</v>
      </c>
      <c r="K629" s="14">
        <f t="shared" si="28"/>
        <v>0</v>
      </c>
      <c r="L629" s="6" t="str">
        <f t="shared" si="29"/>
        <v>Silencioso</v>
      </c>
    </row>
    <row r="630" spans="1:12" ht="15.75" x14ac:dyDescent="0.25">
      <c r="A630" s="16">
        <v>613</v>
      </c>
      <c r="B630" s="23">
        <v>315230</v>
      </c>
      <c r="C630" s="56" t="s">
        <v>17</v>
      </c>
      <c r="D630" s="23" t="s">
        <v>626</v>
      </c>
      <c r="E630" s="13">
        <v>0</v>
      </c>
      <c r="F630" s="13">
        <v>0</v>
      </c>
      <c r="G630" s="13">
        <v>0</v>
      </c>
      <c r="H630" s="13">
        <v>0</v>
      </c>
      <c r="I630" s="21">
        <f t="shared" si="27"/>
        <v>0</v>
      </c>
      <c r="J630" s="18">
        <v>11245</v>
      </c>
      <c r="K630" s="14">
        <f t="shared" si="28"/>
        <v>0</v>
      </c>
      <c r="L630" s="6" t="str">
        <f t="shared" si="29"/>
        <v>Silencioso</v>
      </c>
    </row>
    <row r="631" spans="1:12" ht="15.75" x14ac:dyDescent="0.25">
      <c r="A631" s="16">
        <v>614</v>
      </c>
      <c r="B631" s="23">
        <v>315240</v>
      </c>
      <c r="C631" s="56" t="s">
        <v>28</v>
      </c>
      <c r="D631" s="23" t="s">
        <v>627</v>
      </c>
      <c r="E631" s="13">
        <v>0</v>
      </c>
      <c r="F631" s="13">
        <v>0</v>
      </c>
      <c r="G631" s="13">
        <v>0</v>
      </c>
      <c r="H631" s="13">
        <v>0</v>
      </c>
      <c r="I631" s="21">
        <f t="shared" si="27"/>
        <v>0</v>
      </c>
      <c r="J631" s="18">
        <v>16641</v>
      </c>
      <c r="K631" s="14">
        <f t="shared" si="28"/>
        <v>0</v>
      </c>
      <c r="L631" s="6" t="str">
        <f t="shared" si="29"/>
        <v>Silencioso</v>
      </c>
    </row>
    <row r="632" spans="1:12" ht="15.75" x14ac:dyDescent="0.25">
      <c r="A632" s="16">
        <v>615</v>
      </c>
      <c r="B632" s="23">
        <v>315250</v>
      </c>
      <c r="C632" s="56" t="s">
        <v>36</v>
      </c>
      <c r="D632" s="23" t="s">
        <v>36</v>
      </c>
      <c r="E632" s="13">
        <v>0</v>
      </c>
      <c r="F632" s="13">
        <v>0</v>
      </c>
      <c r="G632" s="13">
        <v>0</v>
      </c>
      <c r="H632" s="13">
        <v>0</v>
      </c>
      <c r="I632" s="21">
        <f t="shared" si="27"/>
        <v>0</v>
      </c>
      <c r="J632" s="18">
        <v>147137</v>
      </c>
      <c r="K632" s="14">
        <f t="shared" si="28"/>
        <v>0</v>
      </c>
      <c r="L632" s="6" t="str">
        <f t="shared" si="29"/>
        <v>Silencioso</v>
      </c>
    </row>
    <row r="633" spans="1:12" ht="15.75" x14ac:dyDescent="0.25">
      <c r="A633" s="16">
        <v>616</v>
      </c>
      <c r="B633" s="23">
        <v>315260</v>
      </c>
      <c r="C633" s="56" t="s">
        <v>33</v>
      </c>
      <c r="D633" s="23" t="s">
        <v>628</v>
      </c>
      <c r="E633" s="13">
        <v>0</v>
      </c>
      <c r="F633" s="13">
        <v>0</v>
      </c>
      <c r="G633" s="13">
        <v>0</v>
      </c>
      <c r="H633" s="13">
        <v>0</v>
      </c>
      <c r="I633" s="21">
        <f t="shared" si="27"/>
        <v>0</v>
      </c>
      <c r="J633" s="18">
        <v>6185</v>
      </c>
      <c r="K633" s="14">
        <f t="shared" si="28"/>
        <v>0</v>
      </c>
      <c r="L633" s="6" t="str">
        <f t="shared" si="29"/>
        <v>Silencioso</v>
      </c>
    </row>
    <row r="634" spans="1:12" ht="15.75" x14ac:dyDescent="0.25">
      <c r="A634" s="16">
        <v>617</v>
      </c>
      <c r="B634" s="23">
        <v>315270</v>
      </c>
      <c r="C634" s="56" t="s">
        <v>94</v>
      </c>
      <c r="D634" s="23" t="s">
        <v>629</v>
      </c>
      <c r="E634" s="13">
        <v>0</v>
      </c>
      <c r="F634" s="13">
        <v>0</v>
      </c>
      <c r="G634" s="13">
        <v>0</v>
      </c>
      <c r="H634" s="13">
        <v>0</v>
      </c>
      <c r="I634" s="21">
        <f t="shared" si="27"/>
        <v>0</v>
      </c>
      <c r="J634" s="18">
        <v>9021</v>
      </c>
      <c r="K634" s="14">
        <f t="shared" si="28"/>
        <v>0</v>
      </c>
      <c r="L634" s="6" t="str">
        <f t="shared" si="29"/>
        <v>Silencioso</v>
      </c>
    </row>
    <row r="635" spans="1:12" ht="15.75" x14ac:dyDescent="0.25">
      <c r="A635" s="16">
        <v>618</v>
      </c>
      <c r="B635" s="23">
        <v>315280</v>
      </c>
      <c r="C635" s="56" t="s">
        <v>8</v>
      </c>
      <c r="D635" s="23" t="s">
        <v>630</v>
      </c>
      <c r="E635" s="13">
        <v>0</v>
      </c>
      <c r="F635" s="13">
        <v>0</v>
      </c>
      <c r="G635" s="13">
        <v>0</v>
      </c>
      <c r="H635" s="13">
        <v>0</v>
      </c>
      <c r="I635" s="21">
        <f t="shared" si="27"/>
        <v>0</v>
      </c>
      <c r="J635" s="18">
        <v>27796</v>
      </c>
      <c r="K635" s="14">
        <f t="shared" si="28"/>
        <v>0</v>
      </c>
      <c r="L635" s="6" t="str">
        <f t="shared" si="29"/>
        <v>Silencioso</v>
      </c>
    </row>
    <row r="636" spans="1:12" ht="15.75" x14ac:dyDescent="0.25">
      <c r="A636" s="16">
        <v>619</v>
      </c>
      <c r="B636" s="23">
        <v>315290</v>
      </c>
      <c r="C636" s="56" t="s">
        <v>45</v>
      </c>
      <c r="D636" s="23" t="s">
        <v>631</v>
      </c>
      <c r="E636" s="13">
        <v>0</v>
      </c>
      <c r="F636" s="13">
        <v>0</v>
      </c>
      <c r="G636" s="13">
        <v>0</v>
      </c>
      <c r="H636" s="13">
        <v>0</v>
      </c>
      <c r="I636" s="21">
        <f t="shared" si="27"/>
        <v>0</v>
      </c>
      <c r="J636" s="18">
        <v>8890</v>
      </c>
      <c r="K636" s="14">
        <f t="shared" si="28"/>
        <v>0</v>
      </c>
      <c r="L636" s="6" t="str">
        <f t="shared" si="29"/>
        <v>Silencioso</v>
      </c>
    </row>
    <row r="637" spans="1:12" ht="15.75" x14ac:dyDescent="0.25">
      <c r="A637" s="16">
        <v>620</v>
      </c>
      <c r="B637" s="23">
        <v>315300</v>
      </c>
      <c r="C637" s="56" t="s">
        <v>24</v>
      </c>
      <c r="D637" s="23" t="s">
        <v>632</v>
      </c>
      <c r="E637" s="13">
        <v>0</v>
      </c>
      <c r="F637" s="13">
        <v>0</v>
      </c>
      <c r="G637" s="13">
        <v>0</v>
      </c>
      <c r="H637" s="13">
        <v>0</v>
      </c>
      <c r="I637" s="21">
        <f t="shared" si="27"/>
        <v>0</v>
      </c>
      <c r="J637" s="18">
        <v>3569</v>
      </c>
      <c r="K637" s="14">
        <f t="shared" si="28"/>
        <v>0</v>
      </c>
      <c r="L637" s="6" t="str">
        <f t="shared" si="29"/>
        <v>Silencioso</v>
      </c>
    </row>
    <row r="638" spans="1:12" ht="15.75" x14ac:dyDescent="0.25">
      <c r="A638" s="16">
        <v>621</v>
      </c>
      <c r="B638" s="23">
        <v>315310</v>
      </c>
      <c r="C638" s="56" t="s">
        <v>62</v>
      </c>
      <c r="D638" s="23" t="s">
        <v>633</v>
      </c>
      <c r="E638" s="13">
        <v>0</v>
      </c>
      <c r="F638" s="13">
        <v>0</v>
      </c>
      <c r="G638" s="13">
        <v>0</v>
      </c>
      <c r="H638" s="13">
        <v>0</v>
      </c>
      <c r="I638" s="21">
        <f t="shared" si="27"/>
        <v>0</v>
      </c>
      <c r="J638" s="18">
        <v>5562</v>
      </c>
      <c r="K638" s="14">
        <f t="shared" si="28"/>
        <v>0</v>
      </c>
      <c r="L638" s="6" t="str">
        <f t="shared" si="29"/>
        <v>Silencioso</v>
      </c>
    </row>
    <row r="639" spans="1:12" ht="15.75" x14ac:dyDescent="0.25">
      <c r="A639" s="16">
        <v>622</v>
      </c>
      <c r="B639" s="23">
        <v>315320</v>
      </c>
      <c r="C639" s="56" t="s">
        <v>11</v>
      </c>
      <c r="D639" s="23" t="s">
        <v>634</v>
      </c>
      <c r="E639" s="13">
        <v>0</v>
      </c>
      <c r="F639" s="13">
        <v>0</v>
      </c>
      <c r="G639" s="13">
        <v>0</v>
      </c>
      <c r="H639" s="13">
        <v>0</v>
      </c>
      <c r="I639" s="21">
        <f t="shared" si="27"/>
        <v>0</v>
      </c>
      <c r="J639" s="18">
        <v>3827</v>
      </c>
      <c r="K639" s="14">
        <f t="shared" si="28"/>
        <v>0</v>
      </c>
      <c r="L639" s="6" t="str">
        <f t="shared" si="29"/>
        <v>Silencioso</v>
      </c>
    </row>
    <row r="640" spans="1:12" ht="15.75" x14ac:dyDescent="0.25">
      <c r="A640" s="16">
        <v>623</v>
      </c>
      <c r="B640" s="23">
        <v>315330</v>
      </c>
      <c r="C640" s="56" t="s">
        <v>53</v>
      </c>
      <c r="D640" s="23" t="s">
        <v>635</v>
      </c>
      <c r="E640" s="13">
        <v>0</v>
      </c>
      <c r="F640" s="13">
        <v>0</v>
      </c>
      <c r="G640" s="13">
        <v>0</v>
      </c>
      <c r="H640" s="13">
        <v>0</v>
      </c>
      <c r="I640" s="21">
        <f t="shared" si="27"/>
        <v>0</v>
      </c>
      <c r="J640" s="18">
        <v>3061</v>
      </c>
      <c r="K640" s="14">
        <f t="shared" si="28"/>
        <v>0</v>
      </c>
      <c r="L640" s="6" t="str">
        <f t="shared" si="29"/>
        <v>Silencioso</v>
      </c>
    </row>
    <row r="641" spans="1:12" ht="15.75" x14ac:dyDescent="0.25">
      <c r="A641" s="16">
        <v>624</v>
      </c>
      <c r="B641" s="23">
        <v>315340</v>
      </c>
      <c r="C641" s="56" t="s">
        <v>71</v>
      </c>
      <c r="D641" s="23" t="s">
        <v>636</v>
      </c>
      <c r="E641" s="13">
        <v>0</v>
      </c>
      <c r="F641" s="13">
        <v>0</v>
      </c>
      <c r="G641" s="13">
        <v>0</v>
      </c>
      <c r="H641" s="13">
        <v>0</v>
      </c>
      <c r="I641" s="21">
        <f t="shared" si="27"/>
        <v>0</v>
      </c>
      <c r="J641" s="18">
        <v>19599</v>
      </c>
      <c r="K641" s="14">
        <f t="shared" si="28"/>
        <v>0</v>
      </c>
      <c r="L641" s="6" t="str">
        <f t="shared" si="29"/>
        <v>Silencioso</v>
      </c>
    </row>
    <row r="642" spans="1:12" ht="15.75" x14ac:dyDescent="0.25">
      <c r="A642" s="16">
        <v>625</v>
      </c>
      <c r="B642" s="23">
        <v>315360</v>
      </c>
      <c r="C642" s="56" t="s">
        <v>11</v>
      </c>
      <c r="D642" s="23" t="s">
        <v>637</v>
      </c>
      <c r="E642" s="13">
        <v>0</v>
      </c>
      <c r="F642" s="13">
        <v>0</v>
      </c>
      <c r="G642" s="13">
        <v>0</v>
      </c>
      <c r="H642" s="13">
        <v>0</v>
      </c>
      <c r="I642" s="21">
        <f t="shared" si="27"/>
        <v>0</v>
      </c>
      <c r="J642" s="18">
        <v>10577</v>
      </c>
      <c r="K642" s="14">
        <f t="shared" si="28"/>
        <v>0</v>
      </c>
      <c r="L642" s="6" t="str">
        <f t="shared" si="29"/>
        <v>Silencioso</v>
      </c>
    </row>
    <row r="643" spans="1:12" ht="15.75" x14ac:dyDescent="0.25">
      <c r="A643" s="16">
        <v>626</v>
      </c>
      <c r="B643" s="23">
        <v>315370</v>
      </c>
      <c r="C643" s="56" t="s">
        <v>11</v>
      </c>
      <c r="D643" s="23" t="s">
        <v>638</v>
      </c>
      <c r="E643" s="13">
        <v>0</v>
      </c>
      <c r="F643" s="13">
        <v>0</v>
      </c>
      <c r="G643" s="13">
        <v>0</v>
      </c>
      <c r="H643" s="13">
        <v>0</v>
      </c>
      <c r="I643" s="21">
        <f t="shared" si="27"/>
        <v>0</v>
      </c>
      <c r="J643" s="18">
        <v>3557</v>
      </c>
      <c r="K643" s="14">
        <f t="shared" si="28"/>
        <v>0</v>
      </c>
      <c r="L643" s="6" t="str">
        <f t="shared" si="29"/>
        <v>Silencioso</v>
      </c>
    </row>
    <row r="644" spans="1:12" ht="15.75" x14ac:dyDescent="0.25">
      <c r="A644" s="16">
        <v>627</v>
      </c>
      <c r="B644" s="23">
        <v>315380</v>
      </c>
      <c r="C644" s="56" t="s">
        <v>41</v>
      </c>
      <c r="D644" s="23" t="s">
        <v>863</v>
      </c>
      <c r="E644" s="13">
        <v>0</v>
      </c>
      <c r="F644" s="13">
        <v>0</v>
      </c>
      <c r="G644" s="13">
        <v>0</v>
      </c>
      <c r="H644" s="13">
        <v>0</v>
      </c>
      <c r="I644" s="21">
        <f t="shared" si="27"/>
        <v>0</v>
      </c>
      <c r="J644" s="18">
        <v>1958</v>
      </c>
      <c r="K644" s="14">
        <f t="shared" si="28"/>
        <v>0</v>
      </c>
      <c r="L644" s="6" t="str">
        <f t="shared" si="29"/>
        <v>Silencioso</v>
      </c>
    </row>
    <row r="645" spans="1:12" ht="15.75" x14ac:dyDescent="0.25">
      <c r="A645" s="16">
        <v>628</v>
      </c>
      <c r="B645" s="23">
        <v>315390</v>
      </c>
      <c r="C645" s="56" t="s">
        <v>98</v>
      </c>
      <c r="D645" s="23" t="s">
        <v>639</v>
      </c>
      <c r="E645" s="13">
        <v>0</v>
      </c>
      <c r="F645" s="13">
        <v>0</v>
      </c>
      <c r="G645" s="13">
        <v>0</v>
      </c>
      <c r="H645" s="13">
        <v>0</v>
      </c>
      <c r="I645" s="21">
        <f t="shared" ref="I645:I708" si="30">E645+F645+G645+H645</f>
        <v>0</v>
      </c>
      <c r="J645" s="18">
        <v>16390</v>
      </c>
      <c r="K645" s="14">
        <f t="shared" ref="K645:K708" si="31">(I645/J645)*100000</f>
        <v>0</v>
      </c>
      <c r="L645" s="6" t="str">
        <f t="shared" ref="L645:L708" si="32">IF(K645=0,"Silencioso",IF(AND(K645&gt;0,K645&lt;100),"Baixa",IF(AND(K645&gt;=100,K645&lt;300),"Média",IF(K645&gt;=300,"Alta","Avaliar"))))</f>
        <v>Silencioso</v>
      </c>
    </row>
    <row r="646" spans="1:12" ht="15.75" x14ac:dyDescent="0.25">
      <c r="A646" s="16">
        <v>629</v>
      </c>
      <c r="B646" s="23">
        <v>315400</v>
      </c>
      <c r="C646" s="56" t="s">
        <v>17</v>
      </c>
      <c r="D646" s="23" t="s">
        <v>640</v>
      </c>
      <c r="E646" s="13">
        <v>0</v>
      </c>
      <c r="F646" s="13">
        <v>0</v>
      </c>
      <c r="G646" s="13">
        <v>0</v>
      </c>
      <c r="H646" s="13">
        <v>0</v>
      </c>
      <c r="I646" s="21">
        <f t="shared" si="30"/>
        <v>0</v>
      </c>
      <c r="J646" s="18">
        <v>24368</v>
      </c>
      <c r="K646" s="14">
        <f t="shared" si="31"/>
        <v>0</v>
      </c>
      <c r="L646" s="6" t="str">
        <f t="shared" si="32"/>
        <v>Silencioso</v>
      </c>
    </row>
    <row r="647" spans="1:12" ht="15.75" x14ac:dyDescent="0.25">
      <c r="A647" s="16">
        <v>630</v>
      </c>
      <c r="B647" s="23">
        <v>315410</v>
      </c>
      <c r="C647" s="56" t="s">
        <v>38</v>
      </c>
      <c r="D647" s="23" t="s">
        <v>641</v>
      </c>
      <c r="E647" s="13">
        <v>0</v>
      </c>
      <c r="F647" s="13">
        <v>0</v>
      </c>
      <c r="G647" s="13">
        <v>0</v>
      </c>
      <c r="H647" s="13">
        <v>0</v>
      </c>
      <c r="I647" s="21">
        <f t="shared" si="30"/>
        <v>0</v>
      </c>
      <c r="J647" s="18">
        <v>10697</v>
      </c>
      <c r="K647" s="14">
        <f t="shared" si="31"/>
        <v>0</v>
      </c>
      <c r="L647" s="6" t="str">
        <f t="shared" si="32"/>
        <v>Silencioso</v>
      </c>
    </row>
    <row r="648" spans="1:12" ht="15.75" x14ac:dyDescent="0.25">
      <c r="A648" s="16">
        <v>631</v>
      </c>
      <c r="B648" s="23">
        <v>315415</v>
      </c>
      <c r="C648" s="56" t="s">
        <v>14</v>
      </c>
      <c r="D648" s="23" t="s">
        <v>642</v>
      </c>
      <c r="E648" s="13">
        <v>0</v>
      </c>
      <c r="F648" s="13">
        <v>0</v>
      </c>
      <c r="G648" s="13">
        <v>0</v>
      </c>
      <c r="H648" s="13">
        <v>0</v>
      </c>
      <c r="I648" s="21">
        <f t="shared" si="30"/>
        <v>0</v>
      </c>
      <c r="J648" s="18">
        <v>7117</v>
      </c>
      <c r="K648" s="14">
        <f t="shared" si="31"/>
        <v>0</v>
      </c>
      <c r="L648" s="6" t="str">
        <f t="shared" si="32"/>
        <v>Silencioso</v>
      </c>
    </row>
    <row r="649" spans="1:12" ht="15.75" x14ac:dyDescent="0.25">
      <c r="A649" s="16">
        <v>632</v>
      </c>
      <c r="B649" s="23">
        <v>315420</v>
      </c>
      <c r="C649" s="56" t="s">
        <v>94</v>
      </c>
      <c r="D649" s="23" t="s">
        <v>643</v>
      </c>
      <c r="E649" s="13">
        <v>0</v>
      </c>
      <c r="F649" s="13">
        <v>0</v>
      </c>
      <c r="G649" s="13">
        <v>0</v>
      </c>
      <c r="H649" s="13">
        <v>0</v>
      </c>
      <c r="I649" s="21">
        <f t="shared" si="30"/>
        <v>0</v>
      </c>
      <c r="J649" s="18">
        <v>11569</v>
      </c>
      <c r="K649" s="14">
        <f t="shared" si="31"/>
        <v>0</v>
      </c>
      <c r="L649" s="6" t="str">
        <f t="shared" si="32"/>
        <v>Silencioso</v>
      </c>
    </row>
    <row r="650" spans="1:12" ht="15.75" x14ac:dyDescent="0.25">
      <c r="A650" s="16">
        <v>633</v>
      </c>
      <c r="B650" s="23">
        <v>315430</v>
      </c>
      <c r="C650" s="56" t="s">
        <v>22</v>
      </c>
      <c r="D650" s="23" t="s">
        <v>644</v>
      </c>
      <c r="E650" s="13">
        <v>0</v>
      </c>
      <c r="F650" s="13">
        <v>0</v>
      </c>
      <c r="G650" s="13">
        <v>0</v>
      </c>
      <c r="H650" s="13">
        <v>0</v>
      </c>
      <c r="I650" s="21">
        <f t="shared" si="30"/>
        <v>0</v>
      </c>
      <c r="J650" s="18">
        <v>17715</v>
      </c>
      <c r="K650" s="14">
        <f t="shared" si="31"/>
        <v>0</v>
      </c>
      <c r="L650" s="6" t="str">
        <f t="shared" si="32"/>
        <v>Silencioso</v>
      </c>
    </row>
    <row r="651" spans="1:12" ht="15.75" x14ac:dyDescent="0.25">
      <c r="A651" s="16">
        <v>634</v>
      </c>
      <c r="B651" s="23">
        <v>315440</v>
      </c>
      <c r="C651" s="56" t="s">
        <v>41</v>
      </c>
      <c r="D651" s="23" t="s">
        <v>645</v>
      </c>
      <c r="E651" s="13">
        <v>0</v>
      </c>
      <c r="F651" s="13">
        <v>0</v>
      </c>
      <c r="G651" s="13">
        <v>0</v>
      </c>
      <c r="H651" s="13">
        <v>0</v>
      </c>
      <c r="I651" s="21">
        <f t="shared" si="30"/>
        <v>0</v>
      </c>
      <c r="J651" s="18">
        <v>4861</v>
      </c>
      <c r="K651" s="14">
        <f t="shared" si="31"/>
        <v>0</v>
      </c>
      <c r="L651" s="6" t="str">
        <f t="shared" si="32"/>
        <v>Silencioso</v>
      </c>
    </row>
    <row r="652" spans="1:12" ht="15.75" x14ac:dyDescent="0.25">
      <c r="A652" s="16">
        <v>635</v>
      </c>
      <c r="B652" s="23">
        <v>315445</v>
      </c>
      <c r="C652" s="56" t="s">
        <v>80</v>
      </c>
      <c r="D652" s="23" t="s">
        <v>646</v>
      </c>
      <c r="E652" s="13">
        <v>0</v>
      </c>
      <c r="F652" s="13">
        <v>0</v>
      </c>
      <c r="G652" s="13">
        <v>0</v>
      </c>
      <c r="H652" s="13">
        <v>0</v>
      </c>
      <c r="I652" s="21">
        <f t="shared" si="30"/>
        <v>0</v>
      </c>
      <c r="J652" s="18">
        <v>8290</v>
      </c>
      <c r="K652" s="14">
        <f t="shared" si="31"/>
        <v>0</v>
      </c>
      <c r="L652" s="6" t="str">
        <f t="shared" si="32"/>
        <v>Silencioso</v>
      </c>
    </row>
    <row r="653" spans="1:12" ht="15.75" x14ac:dyDescent="0.25">
      <c r="A653" s="16">
        <v>636</v>
      </c>
      <c r="B653" s="23">
        <v>315450</v>
      </c>
      <c r="C653" s="56" t="s">
        <v>102</v>
      </c>
      <c r="D653" s="23" t="s">
        <v>647</v>
      </c>
      <c r="E653" s="13">
        <v>0</v>
      </c>
      <c r="F653" s="13">
        <v>0</v>
      </c>
      <c r="G653" s="13">
        <v>0</v>
      </c>
      <c r="H653" s="13">
        <v>0</v>
      </c>
      <c r="I653" s="21">
        <f t="shared" si="30"/>
        <v>0</v>
      </c>
      <c r="J653" s="18">
        <v>9672</v>
      </c>
      <c r="K653" s="14">
        <f t="shared" si="31"/>
        <v>0</v>
      </c>
      <c r="L653" s="6" t="str">
        <f t="shared" si="32"/>
        <v>Silencioso</v>
      </c>
    </row>
    <row r="654" spans="1:12" ht="15.75" x14ac:dyDescent="0.25">
      <c r="A654" s="16">
        <v>638</v>
      </c>
      <c r="B654" s="23">
        <v>315470</v>
      </c>
      <c r="C654" s="56" t="s">
        <v>33</v>
      </c>
      <c r="D654" s="23" t="s">
        <v>649</v>
      </c>
      <c r="E654" s="13">
        <v>0</v>
      </c>
      <c r="F654" s="13">
        <v>0</v>
      </c>
      <c r="G654" s="13">
        <v>0</v>
      </c>
      <c r="H654" s="13">
        <v>0</v>
      </c>
      <c r="I654" s="21">
        <f t="shared" si="30"/>
        <v>0</v>
      </c>
      <c r="J654" s="18">
        <v>4058</v>
      </c>
      <c r="K654" s="14">
        <f t="shared" si="31"/>
        <v>0</v>
      </c>
      <c r="L654" s="6" t="str">
        <f t="shared" si="32"/>
        <v>Silencioso</v>
      </c>
    </row>
    <row r="655" spans="1:12" ht="15.75" x14ac:dyDescent="0.25">
      <c r="A655" s="16">
        <v>639</v>
      </c>
      <c r="B655" s="23">
        <v>315480</v>
      </c>
      <c r="C655" s="56" t="s">
        <v>98</v>
      </c>
      <c r="D655" s="23" t="s">
        <v>650</v>
      </c>
      <c r="E655" s="13">
        <v>0</v>
      </c>
      <c r="F655" s="13">
        <v>0</v>
      </c>
      <c r="G655" s="13">
        <v>0</v>
      </c>
      <c r="H655" s="13">
        <v>0</v>
      </c>
      <c r="I655" s="21">
        <f t="shared" si="30"/>
        <v>0</v>
      </c>
      <c r="J655" s="18">
        <v>10123</v>
      </c>
      <c r="K655" s="14">
        <f t="shared" si="31"/>
        <v>0</v>
      </c>
      <c r="L655" s="6" t="str">
        <f t="shared" si="32"/>
        <v>Silencioso</v>
      </c>
    </row>
    <row r="656" spans="1:12" ht="15.75" x14ac:dyDescent="0.25">
      <c r="A656" s="16">
        <v>640</v>
      </c>
      <c r="B656" s="23">
        <v>315490</v>
      </c>
      <c r="C656" s="56" t="s">
        <v>17</v>
      </c>
      <c r="D656" s="23" t="s">
        <v>651</v>
      </c>
      <c r="E656" s="13">
        <v>0</v>
      </c>
      <c r="F656" s="13">
        <v>0</v>
      </c>
      <c r="G656" s="13">
        <v>0</v>
      </c>
      <c r="H656" s="13">
        <v>0</v>
      </c>
      <c r="I656" s="21">
        <f t="shared" si="30"/>
        <v>0</v>
      </c>
      <c r="J656" s="18">
        <v>14130</v>
      </c>
      <c r="K656" s="14">
        <f t="shared" si="31"/>
        <v>0</v>
      </c>
      <c r="L656" s="6" t="str">
        <f t="shared" si="32"/>
        <v>Silencioso</v>
      </c>
    </row>
    <row r="657" spans="1:12" ht="15.75" x14ac:dyDescent="0.25">
      <c r="A657" s="16">
        <v>641</v>
      </c>
      <c r="B657" s="23">
        <v>315510</v>
      </c>
      <c r="C657" s="56" t="s">
        <v>30</v>
      </c>
      <c r="D657" s="23" t="s">
        <v>652</v>
      </c>
      <c r="E657" s="13">
        <v>0</v>
      </c>
      <c r="F657" s="13">
        <v>0</v>
      </c>
      <c r="G657" s="13">
        <v>0</v>
      </c>
      <c r="H657" s="13">
        <v>0</v>
      </c>
      <c r="I657" s="21">
        <f t="shared" si="30"/>
        <v>0</v>
      </c>
      <c r="J657" s="18">
        <v>5302</v>
      </c>
      <c r="K657" s="14">
        <f t="shared" si="31"/>
        <v>0</v>
      </c>
      <c r="L657" s="6" t="str">
        <f t="shared" si="32"/>
        <v>Silencioso</v>
      </c>
    </row>
    <row r="658" spans="1:12" ht="15.75" x14ac:dyDescent="0.25">
      <c r="A658" s="16">
        <v>642</v>
      </c>
      <c r="B658" s="23">
        <v>315500</v>
      </c>
      <c r="C658" s="56" t="s">
        <v>17</v>
      </c>
      <c r="D658" s="23" t="s">
        <v>653</v>
      </c>
      <c r="E658" s="13">
        <v>0</v>
      </c>
      <c r="F658" s="13">
        <v>0</v>
      </c>
      <c r="G658" s="13">
        <v>0</v>
      </c>
      <c r="H658" s="13">
        <v>0</v>
      </c>
      <c r="I658" s="21">
        <f t="shared" si="30"/>
        <v>0</v>
      </c>
      <c r="J658" s="18">
        <v>2623</v>
      </c>
      <c r="K658" s="14">
        <f t="shared" si="31"/>
        <v>0</v>
      </c>
      <c r="L658" s="6" t="str">
        <f t="shared" si="32"/>
        <v>Silencioso</v>
      </c>
    </row>
    <row r="659" spans="1:12" ht="15.75" x14ac:dyDescent="0.25">
      <c r="A659" s="16">
        <v>643</v>
      </c>
      <c r="B659" s="23">
        <v>315520</v>
      </c>
      <c r="C659" s="56" t="s">
        <v>41</v>
      </c>
      <c r="D659" s="23" t="s">
        <v>654</v>
      </c>
      <c r="E659" s="13">
        <v>0</v>
      </c>
      <c r="F659" s="13">
        <v>0</v>
      </c>
      <c r="G659" s="13">
        <v>0</v>
      </c>
      <c r="H659" s="13">
        <v>0</v>
      </c>
      <c r="I659" s="21">
        <f t="shared" si="30"/>
        <v>0</v>
      </c>
      <c r="J659" s="18">
        <v>5825</v>
      </c>
      <c r="K659" s="14">
        <f t="shared" si="31"/>
        <v>0</v>
      </c>
      <c r="L659" s="6" t="str">
        <f t="shared" si="32"/>
        <v>Silencioso</v>
      </c>
    </row>
    <row r="660" spans="1:12" ht="15.75" x14ac:dyDescent="0.25">
      <c r="A660" s="16">
        <v>644</v>
      </c>
      <c r="B660" s="23">
        <v>315530</v>
      </c>
      <c r="C660" s="56" t="s">
        <v>98</v>
      </c>
      <c r="D660" s="23" t="s">
        <v>655</v>
      </c>
      <c r="E660" s="13">
        <v>0</v>
      </c>
      <c r="F660" s="13">
        <v>0</v>
      </c>
      <c r="G660" s="13">
        <v>0</v>
      </c>
      <c r="H660" s="13">
        <v>0</v>
      </c>
      <c r="I660" s="21">
        <f t="shared" si="30"/>
        <v>0</v>
      </c>
      <c r="J660" s="18">
        <v>5774</v>
      </c>
      <c r="K660" s="14">
        <f t="shared" si="31"/>
        <v>0</v>
      </c>
      <c r="L660" s="6" t="str">
        <f t="shared" si="32"/>
        <v>Silencioso</v>
      </c>
    </row>
    <row r="661" spans="1:12" ht="15.75" x14ac:dyDescent="0.25">
      <c r="A661" s="16">
        <v>645</v>
      </c>
      <c r="B661" s="23">
        <v>315540</v>
      </c>
      <c r="C661" s="56" t="s">
        <v>57</v>
      </c>
      <c r="D661" s="23" t="s">
        <v>656</v>
      </c>
      <c r="E661" s="13">
        <v>0</v>
      </c>
      <c r="F661" s="13">
        <v>0</v>
      </c>
      <c r="G661" s="13">
        <v>0</v>
      </c>
      <c r="H661" s="13">
        <v>0</v>
      </c>
      <c r="I661" s="21">
        <f t="shared" si="30"/>
        <v>0</v>
      </c>
      <c r="J661" s="18">
        <v>9084</v>
      </c>
      <c r="K661" s="14">
        <f t="shared" si="31"/>
        <v>0</v>
      </c>
      <c r="L661" s="6" t="str">
        <f t="shared" si="32"/>
        <v>Silencioso</v>
      </c>
    </row>
    <row r="662" spans="1:12" ht="15.75" x14ac:dyDescent="0.25">
      <c r="A662" s="16">
        <v>646</v>
      </c>
      <c r="B662" s="23">
        <v>315550</v>
      </c>
      <c r="C662" s="56" t="s">
        <v>71</v>
      </c>
      <c r="D662" s="23" t="s">
        <v>657</v>
      </c>
      <c r="E662" s="13">
        <v>0</v>
      </c>
      <c r="F662" s="13">
        <v>0</v>
      </c>
      <c r="G662" s="13">
        <v>0</v>
      </c>
      <c r="H662" s="13">
        <v>0</v>
      </c>
      <c r="I662" s="21">
        <f t="shared" si="30"/>
        <v>0</v>
      </c>
      <c r="J662" s="18">
        <v>12462</v>
      </c>
      <c r="K662" s="14">
        <f t="shared" si="31"/>
        <v>0</v>
      </c>
      <c r="L662" s="6" t="str">
        <f t="shared" si="32"/>
        <v>Silencioso</v>
      </c>
    </row>
    <row r="663" spans="1:12" ht="15.75" x14ac:dyDescent="0.25">
      <c r="A663" s="16">
        <v>647</v>
      </c>
      <c r="B663" s="23">
        <v>315560</v>
      </c>
      <c r="C663" s="56" t="s">
        <v>102</v>
      </c>
      <c r="D663" s="23" t="s">
        <v>658</v>
      </c>
      <c r="E663" s="13">
        <v>0</v>
      </c>
      <c r="F663" s="13">
        <v>0</v>
      </c>
      <c r="G663" s="13">
        <v>0</v>
      </c>
      <c r="H663" s="13">
        <v>0</v>
      </c>
      <c r="I663" s="21">
        <f t="shared" si="30"/>
        <v>0</v>
      </c>
      <c r="J663" s="18">
        <v>31016</v>
      </c>
      <c r="K663" s="14">
        <f t="shared" si="31"/>
        <v>0</v>
      </c>
      <c r="L663" s="6" t="str">
        <f t="shared" si="32"/>
        <v>Silencioso</v>
      </c>
    </row>
    <row r="664" spans="1:12" ht="15.75" x14ac:dyDescent="0.25">
      <c r="A664" s="16">
        <v>648</v>
      </c>
      <c r="B664" s="23">
        <v>315570</v>
      </c>
      <c r="C664" s="56" t="s">
        <v>90</v>
      </c>
      <c r="D664" s="23" t="s">
        <v>659</v>
      </c>
      <c r="E664" s="13">
        <v>0</v>
      </c>
      <c r="F664" s="13">
        <v>0</v>
      </c>
      <c r="G664" s="13">
        <v>0</v>
      </c>
      <c r="H664" s="13">
        <v>0</v>
      </c>
      <c r="I664" s="21">
        <f t="shared" si="30"/>
        <v>0</v>
      </c>
      <c r="J664" s="18">
        <v>14624</v>
      </c>
      <c r="K664" s="14">
        <f t="shared" si="31"/>
        <v>0</v>
      </c>
      <c r="L664" s="6" t="str">
        <f t="shared" si="32"/>
        <v>Silencioso</v>
      </c>
    </row>
    <row r="665" spans="1:12" ht="15.75" x14ac:dyDescent="0.25">
      <c r="A665" s="16">
        <v>649</v>
      </c>
      <c r="B665" s="23">
        <v>315580</v>
      </c>
      <c r="C665" s="56" t="s">
        <v>62</v>
      </c>
      <c r="D665" s="23" t="s">
        <v>660</v>
      </c>
      <c r="E665" s="13">
        <v>0</v>
      </c>
      <c r="F665" s="13">
        <v>0</v>
      </c>
      <c r="G665" s="13">
        <v>0</v>
      </c>
      <c r="H665" s="13">
        <v>0</v>
      </c>
      <c r="I665" s="21">
        <f t="shared" si="30"/>
        <v>0</v>
      </c>
      <c r="J665" s="18">
        <v>18061</v>
      </c>
      <c r="K665" s="14">
        <f t="shared" si="31"/>
        <v>0</v>
      </c>
      <c r="L665" s="6" t="str">
        <f t="shared" si="32"/>
        <v>Silencioso</v>
      </c>
    </row>
    <row r="666" spans="1:12" ht="15.75" x14ac:dyDescent="0.25">
      <c r="A666" s="16">
        <v>650</v>
      </c>
      <c r="B666" s="23">
        <v>315590</v>
      </c>
      <c r="C666" s="56" t="s">
        <v>57</v>
      </c>
      <c r="D666" s="23" t="s">
        <v>661</v>
      </c>
      <c r="E666" s="13">
        <v>0</v>
      </c>
      <c r="F666" s="13">
        <v>0</v>
      </c>
      <c r="G666" s="13">
        <v>0</v>
      </c>
      <c r="H666" s="13">
        <v>0</v>
      </c>
      <c r="I666" s="21">
        <f t="shared" si="30"/>
        <v>0</v>
      </c>
      <c r="J666" s="18">
        <v>5544</v>
      </c>
      <c r="K666" s="14">
        <f t="shared" si="31"/>
        <v>0</v>
      </c>
      <c r="L666" s="6" t="str">
        <f t="shared" si="32"/>
        <v>Silencioso</v>
      </c>
    </row>
    <row r="667" spans="1:12" ht="15.75" x14ac:dyDescent="0.25">
      <c r="A667" s="16">
        <v>651</v>
      </c>
      <c r="B667" s="23">
        <v>315600</v>
      </c>
      <c r="C667" s="56" t="s">
        <v>53</v>
      </c>
      <c r="D667" s="23" t="s">
        <v>662</v>
      </c>
      <c r="E667" s="13">
        <v>0</v>
      </c>
      <c r="F667" s="13">
        <v>0</v>
      </c>
      <c r="G667" s="13">
        <v>0</v>
      </c>
      <c r="H667" s="13">
        <v>0</v>
      </c>
      <c r="I667" s="21">
        <f t="shared" si="30"/>
        <v>0</v>
      </c>
      <c r="J667" s="18">
        <v>13453</v>
      </c>
      <c r="K667" s="14">
        <f t="shared" si="31"/>
        <v>0</v>
      </c>
      <c r="L667" s="6" t="str">
        <f t="shared" si="32"/>
        <v>Silencioso</v>
      </c>
    </row>
    <row r="668" spans="1:12" ht="15.75" x14ac:dyDescent="0.25">
      <c r="A668" s="16">
        <v>652</v>
      </c>
      <c r="B668" s="23">
        <v>315610</v>
      </c>
      <c r="C668" s="56" t="s">
        <v>94</v>
      </c>
      <c r="D668" s="23" t="s">
        <v>663</v>
      </c>
      <c r="E668" s="13">
        <v>0</v>
      </c>
      <c r="F668" s="13">
        <v>0</v>
      </c>
      <c r="G668" s="13">
        <v>0</v>
      </c>
      <c r="H668" s="13">
        <v>0</v>
      </c>
      <c r="I668" s="21">
        <f t="shared" si="30"/>
        <v>0</v>
      </c>
      <c r="J668" s="18">
        <v>4834</v>
      </c>
      <c r="K668" s="14">
        <f t="shared" si="31"/>
        <v>0</v>
      </c>
      <c r="L668" s="6" t="str">
        <f t="shared" si="32"/>
        <v>Silencioso</v>
      </c>
    </row>
    <row r="669" spans="1:12" ht="15.75" x14ac:dyDescent="0.25">
      <c r="A669" s="16">
        <v>653</v>
      </c>
      <c r="B669" s="23">
        <v>315620</v>
      </c>
      <c r="C669" s="56" t="s">
        <v>57</v>
      </c>
      <c r="D669" s="23" t="s">
        <v>664</v>
      </c>
      <c r="E669" s="13">
        <v>0</v>
      </c>
      <c r="F669" s="13">
        <v>0</v>
      </c>
      <c r="G669" s="13">
        <v>0</v>
      </c>
      <c r="H669" s="13">
        <v>0</v>
      </c>
      <c r="I669" s="21">
        <f t="shared" si="30"/>
        <v>0</v>
      </c>
      <c r="J669" s="18">
        <v>2293</v>
      </c>
      <c r="K669" s="14">
        <f t="shared" si="31"/>
        <v>0</v>
      </c>
      <c r="L669" s="6" t="str">
        <f t="shared" si="32"/>
        <v>Silencioso</v>
      </c>
    </row>
    <row r="670" spans="1:12" ht="15.75" x14ac:dyDescent="0.25">
      <c r="A670" s="16">
        <v>654</v>
      </c>
      <c r="B670" s="23">
        <v>315630</v>
      </c>
      <c r="C670" s="56" t="s">
        <v>62</v>
      </c>
      <c r="D670" s="23" t="s">
        <v>665</v>
      </c>
      <c r="E670" s="13">
        <v>0</v>
      </c>
      <c r="F670" s="13">
        <v>0</v>
      </c>
      <c r="G670" s="13">
        <v>0</v>
      </c>
      <c r="H670" s="13">
        <v>0</v>
      </c>
      <c r="I670" s="21">
        <f t="shared" si="30"/>
        <v>0</v>
      </c>
      <c r="J670" s="18">
        <v>7857</v>
      </c>
      <c r="K670" s="14">
        <f t="shared" si="31"/>
        <v>0</v>
      </c>
      <c r="L670" s="6" t="str">
        <f t="shared" si="32"/>
        <v>Silencioso</v>
      </c>
    </row>
    <row r="671" spans="1:12" ht="15.75" x14ac:dyDescent="0.25">
      <c r="A671" s="16">
        <v>655</v>
      </c>
      <c r="B671" s="23">
        <v>315640</v>
      </c>
      <c r="C671" s="56" t="s">
        <v>8</v>
      </c>
      <c r="D671" s="23" t="s">
        <v>666</v>
      </c>
      <c r="E671" s="13">
        <v>0</v>
      </c>
      <c r="F671" s="13">
        <v>0</v>
      </c>
      <c r="G671" s="13">
        <v>0</v>
      </c>
      <c r="H671" s="13">
        <v>0</v>
      </c>
      <c r="I671" s="21">
        <f t="shared" si="30"/>
        <v>0</v>
      </c>
      <c r="J671" s="18">
        <v>3644</v>
      </c>
      <c r="K671" s="14">
        <f t="shared" si="31"/>
        <v>0</v>
      </c>
      <c r="L671" s="6" t="str">
        <f t="shared" si="32"/>
        <v>Silencioso</v>
      </c>
    </row>
    <row r="672" spans="1:12" ht="15.75" x14ac:dyDescent="0.25">
      <c r="A672" s="16">
        <v>656</v>
      </c>
      <c r="B672" s="23">
        <v>315645</v>
      </c>
      <c r="C672" s="56" t="s">
        <v>62</v>
      </c>
      <c r="D672" s="23" t="s">
        <v>667</v>
      </c>
      <c r="E672" s="13">
        <v>0</v>
      </c>
      <c r="F672" s="13">
        <v>0</v>
      </c>
      <c r="G672" s="13">
        <v>0</v>
      </c>
      <c r="H672" s="13">
        <v>0</v>
      </c>
      <c r="I672" s="21">
        <f t="shared" si="30"/>
        <v>0</v>
      </c>
      <c r="J672" s="18">
        <v>4580</v>
      </c>
      <c r="K672" s="14">
        <f t="shared" si="31"/>
        <v>0</v>
      </c>
      <c r="L672" s="6" t="str">
        <f t="shared" si="32"/>
        <v>Silencioso</v>
      </c>
    </row>
    <row r="673" spans="1:12" ht="15.75" x14ac:dyDescent="0.25">
      <c r="A673" s="16">
        <v>657</v>
      </c>
      <c r="B673" s="23">
        <v>315650</v>
      </c>
      <c r="C673" s="56" t="s">
        <v>102</v>
      </c>
      <c r="D673" s="23" t="s">
        <v>668</v>
      </c>
      <c r="E673" s="13">
        <v>0</v>
      </c>
      <c r="F673" s="13">
        <v>0</v>
      </c>
      <c r="G673" s="13">
        <v>0</v>
      </c>
      <c r="H673" s="13">
        <v>0</v>
      </c>
      <c r="I673" s="21">
        <f t="shared" si="30"/>
        <v>0</v>
      </c>
      <c r="J673" s="18">
        <v>6789</v>
      </c>
      <c r="K673" s="14">
        <f t="shared" si="31"/>
        <v>0</v>
      </c>
      <c r="L673" s="6" t="str">
        <f t="shared" si="32"/>
        <v>Silencioso</v>
      </c>
    </row>
    <row r="674" spans="1:12" ht="15.75" x14ac:dyDescent="0.25">
      <c r="A674" s="16">
        <v>658</v>
      </c>
      <c r="B674" s="23">
        <v>315660</v>
      </c>
      <c r="C674" s="56" t="s">
        <v>30</v>
      </c>
      <c r="D674" s="23" t="s">
        <v>669</v>
      </c>
      <c r="E674" s="13">
        <v>0</v>
      </c>
      <c r="F674" s="13">
        <v>0</v>
      </c>
      <c r="G674" s="13">
        <v>0</v>
      </c>
      <c r="H674" s="13">
        <v>0</v>
      </c>
      <c r="I674" s="21">
        <f t="shared" si="30"/>
        <v>0</v>
      </c>
      <c r="J674" s="18">
        <v>10377</v>
      </c>
      <c r="K674" s="14">
        <f t="shared" si="31"/>
        <v>0</v>
      </c>
      <c r="L674" s="6" t="str">
        <f t="shared" si="32"/>
        <v>Silencioso</v>
      </c>
    </row>
    <row r="675" spans="1:12" ht="15.75" x14ac:dyDescent="0.25">
      <c r="A675" s="16">
        <v>660</v>
      </c>
      <c r="B675" s="23">
        <v>315680</v>
      </c>
      <c r="C675" s="56" t="s">
        <v>53</v>
      </c>
      <c r="D675" s="23" t="s">
        <v>671</v>
      </c>
      <c r="E675" s="13">
        <v>0</v>
      </c>
      <c r="F675" s="13">
        <v>0</v>
      </c>
      <c r="G675" s="13">
        <v>0</v>
      </c>
      <c r="H675" s="13">
        <v>0</v>
      </c>
      <c r="I675" s="21">
        <f t="shared" si="30"/>
        <v>0</v>
      </c>
      <c r="J675" s="18">
        <v>15936</v>
      </c>
      <c r="K675" s="14">
        <f t="shared" si="31"/>
        <v>0</v>
      </c>
      <c r="L675" s="6" t="str">
        <f t="shared" si="32"/>
        <v>Silencioso</v>
      </c>
    </row>
    <row r="676" spans="1:12" ht="15.75" x14ac:dyDescent="0.25">
      <c r="A676" s="16">
        <v>661</v>
      </c>
      <c r="B676" s="23">
        <v>315690</v>
      </c>
      <c r="C676" s="56" t="s">
        <v>24</v>
      </c>
      <c r="D676" s="23" t="s">
        <v>672</v>
      </c>
      <c r="E676" s="13">
        <v>0</v>
      </c>
      <c r="F676" s="13">
        <v>0</v>
      </c>
      <c r="G676" s="13">
        <v>0</v>
      </c>
      <c r="H676" s="13">
        <v>0</v>
      </c>
      <c r="I676" s="21">
        <f t="shared" si="30"/>
        <v>0</v>
      </c>
      <c r="J676" s="18">
        <v>25998</v>
      </c>
      <c r="K676" s="14">
        <f t="shared" si="31"/>
        <v>0</v>
      </c>
      <c r="L676" s="6" t="str">
        <f t="shared" si="32"/>
        <v>Silencioso</v>
      </c>
    </row>
    <row r="677" spans="1:12" ht="15.75" x14ac:dyDescent="0.25">
      <c r="A677" s="16">
        <v>662</v>
      </c>
      <c r="B677" s="23">
        <v>315700</v>
      </c>
      <c r="C677" s="56" t="s">
        <v>102</v>
      </c>
      <c r="D677" s="23" t="s">
        <v>673</v>
      </c>
      <c r="E677" s="13">
        <v>0</v>
      </c>
      <c r="F677" s="13">
        <v>0</v>
      </c>
      <c r="G677" s="13">
        <v>0</v>
      </c>
      <c r="H677" s="13">
        <v>0</v>
      </c>
      <c r="I677" s="21">
        <f t="shared" si="30"/>
        <v>0</v>
      </c>
      <c r="J677" s="18">
        <v>41678</v>
      </c>
      <c r="K677" s="14">
        <f t="shared" si="31"/>
        <v>0</v>
      </c>
      <c r="L677" s="6" t="str">
        <f t="shared" si="32"/>
        <v>Silencioso</v>
      </c>
    </row>
    <row r="678" spans="1:12" ht="15.75" x14ac:dyDescent="0.25">
      <c r="A678" s="16">
        <v>663</v>
      </c>
      <c r="B678" s="23">
        <v>315710</v>
      </c>
      <c r="C678" s="56" t="s">
        <v>30</v>
      </c>
      <c r="D678" s="23" t="s">
        <v>674</v>
      </c>
      <c r="E678" s="13">
        <v>0</v>
      </c>
      <c r="F678" s="13">
        <v>0</v>
      </c>
      <c r="G678" s="13">
        <v>0</v>
      </c>
      <c r="H678" s="13">
        <v>0</v>
      </c>
      <c r="I678" s="21">
        <f t="shared" si="30"/>
        <v>0</v>
      </c>
      <c r="J678" s="18">
        <v>7127</v>
      </c>
      <c r="K678" s="14">
        <f t="shared" si="31"/>
        <v>0</v>
      </c>
      <c r="L678" s="6" t="str">
        <f t="shared" si="32"/>
        <v>Silencioso</v>
      </c>
    </row>
    <row r="679" spans="1:12" ht="15.75" x14ac:dyDescent="0.25">
      <c r="A679" s="16">
        <v>664</v>
      </c>
      <c r="B679" s="23">
        <v>315720</v>
      </c>
      <c r="C679" s="56" t="s">
        <v>90</v>
      </c>
      <c r="D679" s="23" t="s">
        <v>675</v>
      </c>
      <c r="E679" s="13">
        <v>0</v>
      </c>
      <c r="F679" s="13">
        <v>0</v>
      </c>
      <c r="G679" s="13">
        <v>0</v>
      </c>
      <c r="H679" s="13">
        <v>0</v>
      </c>
      <c r="I679" s="21">
        <f t="shared" si="30"/>
        <v>0</v>
      </c>
      <c r="J679" s="18">
        <v>30690</v>
      </c>
      <c r="K679" s="14">
        <f t="shared" si="31"/>
        <v>0</v>
      </c>
      <c r="L679" s="6" t="str">
        <f t="shared" si="32"/>
        <v>Silencioso</v>
      </c>
    </row>
    <row r="680" spans="1:12" ht="15.75" x14ac:dyDescent="0.25">
      <c r="A680" s="16">
        <v>665</v>
      </c>
      <c r="B680" s="23">
        <v>315725</v>
      </c>
      <c r="C680" s="56" t="s">
        <v>20</v>
      </c>
      <c r="D680" s="23" t="s">
        <v>676</v>
      </c>
      <c r="E680" s="13">
        <v>0</v>
      </c>
      <c r="F680" s="13">
        <v>0</v>
      </c>
      <c r="G680" s="13">
        <v>0</v>
      </c>
      <c r="H680" s="13">
        <v>0</v>
      </c>
      <c r="I680" s="21">
        <f t="shared" si="30"/>
        <v>0</v>
      </c>
      <c r="J680" s="18">
        <v>8180</v>
      </c>
      <c r="K680" s="14">
        <f t="shared" si="31"/>
        <v>0</v>
      </c>
      <c r="L680" s="6" t="str">
        <f t="shared" si="32"/>
        <v>Silencioso</v>
      </c>
    </row>
    <row r="681" spans="1:12" ht="15.75" x14ac:dyDescent="0.25">
      <c r="A681" s="16">
        <v>666</v>
      </c>
      <c r="B681" s="23">
        <v>315727</v>
      </c>
      <c r="C681" s="56" t="s">
        <v>57</v>
      </c>
      <c r="D681" s="23" t="s">
        <v>677</v>
      </c>
      <c r="E681" s="13">
        <v>0</v>
      </c>
      <c r="F681" s="13">
        <v>0</v>
      </c>
      <c r="G681" s="13">
        <v>0</v>
      </c>
      <c r="H681" s="13">
        <v>0</v>
      </c>
      <c r="I681" s="21">
        <f t="shared" si="30"/>
        <v>0</v>
      </c>
      <c r="J681" s="18">
        <v>3096</v>
      </c>
      <c r="K681" s="14">
        <f t="shared" si="31"/>
        <v>0</v>
      </c>
      <c r="L681" s="6" t="str">
        <f t="shared" si="32"/>
        <v>Silencioso</v>
      </c>
    </row>
    <row r="682" spans="1:12" ht="15.75" x14ac:dyDescent="0.25">
      <c r="A682" s="16">
        <v>667</v>
      </c>
      <c r="B682" s="23">
        <v>315730</v>
      </c>
      <c r="C682" s="56" t="s">
        <v>41</v>
      </c>
      <c r="D682" s="23" t="s">
        <v>678</v>
      </c>
      <c r="E682" s="13">
        <v>0</v>
      </c>
      <c r="F682" s="13">
        <v>0</v>
      </c>
      <c r="G682" s="13">
        <v>0</v>
      </c>
      <c r="H682" s="13">
        <v>0</v>
      </c>
      <c r="I682" s="21">
        <f t="shared" si="30"/>
        <v>0</v>
      </c>
      <c r="J682" s="18">
        <v>4590</v>
      </c>
      <c r="K682" s="14">
        <f t="shared" si="31"/>
        <v>0</v>
      </c>
      <c r="L682" s="6" t="str">
        <f t="shared" si="32"/>
        <v>Silencioso</v>
      </c>
    </row>
    <row r="683" spans="1:12" ht="15.75" x14ac:dyDescent="0.25">
      <c r="A683" s="16">
        <v>668</v>
      </c>
      <c r="B683" s="23">
        <v>315733</v>
      </c>
      <c r="C683" s="56" t="s">
        <v>94</v>
      </c>
      <c r="D683" s="23" t="s">
        <v>679</v>
      </c>
      <c r="E683" s="13">
        <v>0</v>
      </c>
      <c r="F683" s="13">
        <v>0</v>
      </c>
      <c r="G683" s="13">
        <v>0</v>
      </c>
      <c r="H683" s="13">
        <v>0</v>
      </c>
      <c r="I683" s="21">
        <f t="shared" si="30"/>
        <v>0</v>
      </c>
      <c r="J683" s="18">
        <v>8547</v>
      </c>
      <c r="K683" s="14">
        <f t="shared" si="31"/>
        <v>0</v>
      </c>
      <c r="L683" s="6" t="str">
        <f t="shared" si="32"/>
        <v>Silencioso</v>
      </c>
    </row>
    <row r="684" spans="1:12" ht="15.75" x14ac:dyDescent="0.25">
      <c r="A684" s="16">
        <v>669</v>
      </c>
      <c r="B684" s="23">
        <v>315737</v>
      </c>
      <c r="C684" s="56" t="s">
        <v>102</v>
      </c>
      <c r="D684" s="23" t="s">
        <v>680</v>
      </c>
      <c r="E684" s="13">
        <v>0</v>
      </c>
      <c r="F684" s="13">
        <v>0</v>
      </c>
      <c r="G684" s="13">
        <v>0</v>
      </c>
      <c r="H684" s="13">
        <v>0</v>
      </c>
      <c r="I684" s="21">
        <f t="shared" si="30"/>
        <v>0</v>
      </c>
      <c r="J684" s="18">
        <v>4337</v>
      </c>
      <c r="K684" s="14">
        <f t="shared" si="31"/>
        <v>0</v>
      </c>
      <c r="L684" s="6" t="str">
        <f t="shared" si="32"/>
        <v>Silencioso</v>
      </c>
    </row>
    <row r="685" spans="1:12" ht="15.75" x14ac:dyDescent="0.25">
      <c r="A685" s="16">
        <v>670</v>
      </c>
      <c r="B685" s="23">
        <v>315740</v>
      </c>
      <c r="C685" s="56" t="s">
        <v>17</v>
      </c>
      <c r="D685" s="23" t="s">
        <v>681</v>
      </c>
      <c r="E685" s="13">
        <v>0</v>
      </c>
      <c r="F685" s="13">
        <v>0</v>
      </c>
      <c r="G685" s="13">
        <v>0</v>
      </c>
      <c r="H685" s="13">
        <v>0</v>
      </c>
      <c r="I685" s="21">
        <f t="shared" si="30"/>
        <v>0</v>
      </c>
      <c r="J685" s="18">
        <v>4960</v>
      </c>
      <c r="K685" s="14">
        <f t="shared" si="31"/>
        <v>0</v>
      </c>
      <c r="L685" s="6" t="str">
        <f t="shared" si="32"/>
        <v>Silencioso</v>
      </c>
    </row>
    <row r="686" spans="1:12" ht="15.75" x14ac:dyDescent="0.25">
      <c r="A686" s="16">
        <v>671</v>
      </c>
      <c r="B686" s="23">
        <v>315750</v>
      </c>
      <c r="C686" s="56" t="s">
        <v>22</v>
      </c>
      <c r="D686" s="23" t="s">
        <v>682</v>
      </c>
      <c r="E686" s="13">
        <v>0</v>
      </c>
      <c r="F686" s="13">
        <v>0</v>
      </c>
      <c r="G686" s="13">
        <v>0</v>
      </c>
      <c r="H686" s="13">
        <v>0</v>
      </c>
      <c r="I686" s="21">
        <f t="shared" si="30"/>
        <v>0</v>
      </c>
      <c r="J686" s="18">
        <v>4587</v>
      </c>
      <c r="K686" s="14">
        <f t="shared" si="31"/>
        <v>0</v>
      </c>
      <c r="L686" s="6" t="str">
        <f t="shared" si="32"/>
        <v>Silencioso</v>
      </c>
    </row>
    <row r="687" spans="1:12" ht="15.75" x14ac:dyDescent="0.25">
      <c r="A687" s="16">
        <v>672</v>
      </c>
      <c r="B687" s="23">
        <v>315760</v>
      </c>
      <c r="C687" s="56" t="s">
        <v>135</v>
      </c>
      <c r="D687" s="23" t="s">
        <v>683</v>
      </c>
      <c r="E687" s="13">
        <v>0</v>
      </c>
      <c r="F687" s="13">
        <v>0</v>
      </c>
      <c r="G687" s="13">
        <v>0</v>
      </c>
      <c r="H687" s="13">
        <v>0</v>
      </c>
      <c r="I687" s="21">
        <f t="shared" si="30"/>
        <v>0</v>
      </c>
      <c r="J687" s="18">
        <v>3985</v>
      </c>
      <c r="K687" s="14">
        <f t="shared" si="31"/>
        <v>0</v>
      </c>
      <c r="L687" s="6" t="str">
        <f t="shared" si="32"/>
        <v>Silencioso</v>
      </c>
    </row>
    <row r="688" spans="1:12" ht="15.75" x14ac:dyDescent="0.25">
      <c r="A688" s="16">
        <v>673</v>
      </c>
      <c r="B688" s="23">
        <v>315765</v>
      </c>
      <c r="C688" s="56" t="s">
        <v>28</v>
      </c>
      <c r="D688" s="23" t="s">
        <v>684</v>
      </c>
      <c r="E688" s="13">
        <v>0</v>
      </c>
      <c r="F688" s="13">
        <v>0</v>
      </c>
      <c r="G688" s="13">
        <v>0</v>
      </c>
      <c r="H688" s="13">
        <v>0</v>
      </c>
      <c r="I688" s="21">
        <f t="shared" si="30"/>
        <v>0</v>
      </c>
      <c r="J688" s="18">
        <v>6410</v>
      </c>
      <c r="K688" s="14">
        <f t="shared" si="31"/>
        <v>0</v>
      </c>
      <c r="L688" s="6" t="str">
        <f t="shared" si="32"/>
        <v>Silencioso</v>
      </c>
    </row>
    <row r="689" spans="1:12" ht="15.75" x14ac:dyDescent="0.25">
      <c r="A689" s="16">
        <v>674</v>
      </c>
      <c r="B689" s="23">
        <v>315770</v>
      </c>
      <c r="C689" s="56" t="s">
        <v>24</v>
      </c>
      <c r="D689" s="23" t="s">
        <v>685</v>
      </c>
      <c r="E689" s="13">
        <v>0</v>
      </c>
      <c r="F689" s="13">
        <v>0</v>
      </c>
      <c r="G689" s="13">
        <v>0</v>
      </c>
      <c r="H689" s="13">
        <v>0</v>
      </c>
      <c r="I689" s="21">
        <f t="shared" si="30"/>
        <v>0</v>
      </c>
      <c r="J689" s="18">
        <v>13380</v>
      </c>
      <c r="K689" s="14">
        <f t="shared" si="31"/>
        <v>0</v>
      </c>
      <c r="L689" s="6" t="str">
        <f t="shared" si="32"/>
        <v>Silencioso</v>
      </c>
    </row>
    <row r="690" spans="1:12" ht="15.75" x14ac:dyDescent="0.25">
      <c r="A690" s="16">
        <v>675</v>
      </c>
      <c r="B690" s="23">
        <v>315780</v>
      </c>
      <c r="C690" s="56" t="s">
        <v>98</v>
      </c>
      <c r="D690" s="23" t="s">
        <v>686</v>
      </c>
      <c r="E690" s="13">
        <v>0</v>
      </c>
      <c r="F690" s="13">
        <v>0</v>
      </c>
      <c r="G690" s="13">
        <v>0</v>
      </c>
      <c r="H690" s="13">
        <v>0</v>
      </c>
      <c r="I690" s="21">
        <f t="shared" si="30"/>
        <v>0</v>
      </c>
      <c r="J690" s="18">
        <v>218897</v>
      </c>
      <c r="K690" s="14">
        <f t="shared" si="31"/>
        <v>0</v>
      </c>
      <c r="L690" s="6" t="str">
        <f t="shared" si="32"/>
        <v>Silencioso</v>
      </c>
    </row>
    <row r="691" spans="1:12" ht="15.75" x14ac:dyDescent="0.25">
      <c r="A691" s="16">
        <v>676</v>
      </c>
      <c r="B691" s="23">
        <v>315790</v>
      </c>
      <c r="C691" s="56" t="s">
        <v>14</v>
      </c>
      <c r="D691" s="23" t="s">
        <v>687</v>
      </c>
      <c r="E691" s="13">
        <v>0</v>
      </c>
      <c r="F691" s="13">
        <v>0</v>
      </c>
      <c r="G691" s="13">
        <v>0</v>
      </c>
      <c r="H691" s="13">
        <v>0</v>
      </c>
      <c r="I691" s="21">
        <f t="shared" si="30"/>
        <v>0</v>
      </c>
      <c r="J691" s="18">
        <v>16173</v>
      </c>
      <c r="K691" s="14">
        <f t="shared" si="31"/>
        <v>0</v>
      </c>
      <c r="L691" s="6" t="str">
        <f t="shared" si="32"/>
        <v>Silencioso</v>
      </c>
    </row>
    <row r="692" spans="1:12" ht="15.75" x14ac:dyDescent="0.25">
      <c r="A692" s="16">
        <v>677</v>
      </c>
      <c r="B692" s="23">
        <v>315800</v>
      </c>
      <c r="C692" s="56" t="s">
        <v>90</v>
      </c>
      <c r="D692" s="23" t="s">
        <v>688</v>
      </c>
      <c r="E692" s="13">
        <v>0</v>
      </c>
      <c r="F692" s="13">
        <v>0</v>
      </c>
      <c r="G692" s="13">
        <v>0</v>
      </c>
      <c r="H692" s="13">
        <v>0</v>
      </c>
      <c r="I692" s="21">
        <f t="shared" si="30"/>
        <v>0</v>
      </c>
      <c r="J692" s="18">
        <v>11007</v>
      </c>
      <c r="K692" s="14">
        <f t="shared" si="31"/>
        <v>0</v>
      </c>
      <c r="L692" s="6" t="str">
        <f t="shared" si="32"/>
        <v>Silencioso</v>
      </c>
    </row>
    <row r="693" spans="1:12" ht="15.75" x14ac:dyDescent="0.25">
      <c r="A693" s="16">
        <v>678</v>
      </c>
      <c r="B693" s="23">
        <v>315810</v>
      </c>
      <c r="C693" s="56" t="s">
        <v>30</v>
      </c>
      <c r="D693" s="23" t="s">
        <v>689</v>
      </c>
      <c r="E693" s="13">
        <v>0</v>
      </c>
      <c r="F693" s="13">
        <v>0</v>
      </c>
      <c r="G693" s="13">
        <v>0</v>
      </c>
      <c r="H693" s="13">
        <v>0</v>
      </c>
      <c r="I693" s="21">
        <f t="shared" si="30"/>
        <v>0</v>
      </c>
      <c r="J693" s="18">
        <v>5381</v>
      </c>
      <c r="K693" s="14">
        <f t="shared" si="31"/>
        <v>0</v>
      </c>
      <c r="L693" s="6" t="str">
        <f t="shared" si="32"/>
        <v>Silencioso</v>
      </c>
    </row>
    <row r="694" spans="1:12" ht="15.75" x14ac:dyDescent="0.25">
      <c r="A694" s="16">
        <v>679</v>
      </c>
      <c r="B694" s="23">
        <v>315820</v>
      </c>
      <c r="C694" s="56" t="s">
        <v>22</v>
      </c>
      <c r="D694" s="23" t="s">
        <v>690</v>
      </c>
      <c r="E694" s="13">
        <v>0</v>
      </c>
      <c r="F694" s="13">
        <v>0</v>
      </c>
      <c r="G694" s="13">
        <v>0</v>
      </c>
      <c r="H694" s="13">
        <v>0</v>
      </c>
      <c r="I694" s="21">
        <f t="shared" si="30"/>
        <v>0</v>
      </c>
      <c r="J694" s="18">
        <v>14896</v>
      </c>
      <c r="K694" s="14">
        <f t="shared" si="31"/>
        <v>0</v>
      </c>
      <c r="L694" s="6" t="str">
        <f t="shared" si="32"/>
        <v>Silencioso</v>
      </c>
    </row>
    <row r="695" spans="1:12" ht="15.75" x14ac:dyDescent="0.25">
      <c r="A695" s="16">
        <v>680</v>
      </c>
      <c r="B695" s="23">
        <v>315920</v>
      </c>
      <c r="C695" s="56" t="s">
        <v>36</v>
      </c>
      <c r="D695" s="23" t="s">
        <v>691</v>
      </c>
      <c r="E695" s="13">
        <v>0</v>
      </c>
      <c r="F695" s="13">
        <v>0</v>
      </c>
      <c r="G695" s="13">
        <v>0</v>
      </c>
      <c r="H695" s="13">
        <v>0</v>
      </c>
      <c r="I695" s="21">
        <f t="shared" si="30"/>
        <v>0</v>
      </c>
      <c r="J695" s="18">
        <v>9198</v>
      </c>
      <c r="K695" s="14">
        <f t="shared" si="31"/>
        <v>0</v>
      </c>
      <c r="L695" s="6" t="str">
        <f t="shared" si="32"/>
        <v>Silencioso</v>
      </c>
    </row>
    <row r="696" spans="1:12" ht="15.75" x14ac:dyDescent="0.25">
      <c r="A696" s="16">
        <v>681</v>
      </c>
      <c r="B696" s="23">
        <v>315930</v>
      </c>
      <c r="C696" s="56" t="s">
        <v>57</v>
      </c>
      <c r="D696" s="23" t="s">
        <v>692</v>
      </c>
      <c r="E696" s="13">
        <v>0</v>
      </c>
      <c r="F696" s="13">
        <v>0</v>
      </c>
      <c r="G696" s="13">
        <v>0</v>
      </c>
      <c r="H696" s="13">
        <v>0</v>
      </c>
      <c r="I696" s="21">
        <f t="shared" si="30"/>
        <v>0</v>
      </c>
      <c r="J696" s="18">
        <v>5043</v>
      </c>
      <c r="K696" s="14">
        <f t="shared" si="31"/>
        <v>0</v>
      </c>
      <c r="L696" s="6" t="str">
        <f t="shared" si="32"/>
        <v>Silencioso</v>
      </c>
    </row>
    <row r="697" spans="1:12" ht="15.75" x14ac:dyDescent="0.25">
      <c r="A697" s="16">
        <v>682</v>
      </c>
      <c r="B697" s="23">
        <v>315935</v>
      </c>
      <c r="C697" s="56" t="s">
        <v>20</v>
      </c>
      <c r="D697" s="23" t="s">
        <v>693</v>
      </c>
      <c r="E697" s="13">
        <v>0</v>
      </c>
      <c r="F697" s="13">
        <v>0</v>
      </c>
      <c r="G697" s="13">
        <v>0</v>
      </c>
      <c r="H697" s="13">
        <v>0</v>
      </c>
      <c r="I697" s="21">
        <f t="shared" si="30"/>
        <v>0</v>
      </c>
      <c r="J697" s="18">
        <v>7149</v>
      </c>
      <c r="K697" s="14">
        <f t="shared" si="31"/>
        <v>0</v>
      </c>
      <c r="L697" s="6" t="str">
        <f t="shared" si="32"/>
        <v>Silencioso</v>
      </c>
    </row>
    <row r="698" spans="1:12" ht="15.75" x14ac:dyDescent="0.25">
      <c r="A698" s="16">
        <v>683</v>
      </c>
      <c r="B698" s="23">
        <v>315940</v>
      </c>
      <c r="C698" s="56" t="s">
        <v>41</v>
      </c>
      <c r="D698" s="23" t="s">
        <v>864</v>
      </c>
      <c r="E698" s="13">
        <v>0</v>
      </c>
      <c r="F698" s="13">
        <v>0</v>
      </c>
      <c r="G698" s="13">
        <v>0</v>
      </c>
      <c r="H698" s="13">
        <v>0</v>
      </c>
      <c r="I698" s="21">
        <f t="shared" si="30"/>
        <v>0</v>
      </c>
      <c r="J698" s="18">
        <v>3566</v>
      </c>
      <c r="K698" s="14">
        <f t="shared" si="31"/>
        <v>0</v>
      </c>
      <c r="L698" s="6" t="str">
        <f t="shared" si="32"/>
        <v>Silencioso</v>
      </c>
    </row>
    <row r="699" spans="1:12" ht="15.75" x14ac:dyDescent="0.25">
      <c r="A699" s="16">
        <v>684</v>
      </c>
      <c r="B699" s="23">
        <v>315950</v>
      </c>
      <c r="C699" s="56" t="s">
        <v>22</v>
      </c>
      <c r="D699" s="23" t="s">
        <v>694</v>
      </c>
      <c r="E699" s="13">
        <v>0</v>
      </c>
      <c r="F699" s="13">
        <v>0</v>
      </c>
      <c r="G699" s="13">
        <v>0</v>
      </c>
      <c r="H699" s="13">
        <v>0</v>
      </c>
      <c r="I699" s="21">
        <f t="shared" si="30"/>
        <v>0</v>
      </c>
      <c r="J699" s="18">
        <v>5699</v>
      </c>
      <c r="K699" s="14">
        <f t="shared" si="31"/>
        <v>0</v>
      </c>
      <c r="L699" s="6" t="str">
        <f t="shared" si="32"/>
        <v>Silencioso</v>
      </c>
    </row>
    <row r="700" spans="1:12" ht="15.75" x14ac:dyDescent="0.25">
      <c r="A700" s="16">
        <v>685</v>
      </c>
      <c r="B700" s="23">
        <v>315960</v>
      </c>
      <c r="C700" s="56" t="s">
        <v>36</v>
      </c>
      <c r="D700" s="23" t="s">
        <v>695</v>
      </c>
      <c r="E700" s="13">
        <v>0</v>
      </c>
      <c r="F700" s="13">
        <v>0</v>
      </c>
      <c r="G700" s="13">
        <v>0</v>
      </c>
      <c r="H700" s="13">
        <v>0</v>
      </c>
      <c r="I700" s="21">
        <f t="shared" si="30"/>
        <v>0</v>
      </c>
      <c r="J700" s="18">
        <v>42324</v>
      </c>
      <c r="K700" s="14">
        <f t="shared" si="31"/>
        <v>0</v>
      </c>
      <c r="L700" s="6" t="str">
        <f t="shared" si="32"/>
        <v>Silencioso</v>
      </c>
    </row>
    <row r="701" spans="1:12" ht="15.75" x14ac:dyDescent="0.25">
      <c r="A701" s="16">
        <v>686</v>
      </c>
      <c r="B701" s="23">
        <v>315970</v>
      </c>
      <c r="C701" s="56" t="s">
        <v>71</v>
      </c>
      <c r="D701" s="23" t="s">
        <v>696</v>
      </c>
      <c r="E701" s="13">
        <v>0</v>
      </c>
      <c r="F701" s="13">
        <v>0</v>
      </c>
      <c r="G701" s="13">
        <v>0</v>
      </c>
      <c r="H701" s="13">
        <v>0</v>
      </c>
      <c r="I701" s="21">
        <f t="shared" si="30"/>
        <v>0</v>
      </c>
      <c r="J701" s="18">
        <v>3386</v>
      </c>
      <c r="K701" s="14">
        <f t="shared" si="31"/>
        <v>0</v>
      </c>
      <c r="L701" s="6" t="str">
        <f t="shared" si="32"/>
        <v>Silencioso</v>
      </c>
    </row>
    <row r="702" spans="1:12" ht="15.75" x14ac:dyDescent="0.25">
      <c r="A702" s="16">
        <v>687</v>
      </c>
      <c r="B702" s="23">
        <v>315980</v>
      </c>
      <c r="C702" s="56" t="s">
        <v>142</v>
      </c>
      <c r="D702" s="23" t="s">
        <v>697</v>
      </c>
      <c r="E702" s="13">
        <v>0</v>
      </c>
      <c r="F702" s="13">
        <v>0</v>
      </c>
      <c r="G702" s="13">
        <v>0</v>
      </c>
      <c r="H702" s="13">
        <v>0</v>
      </c>
      <c r="I702" s="21">
        <f t="shared" si="30"/>
        <v>0</v>
      </c>
      <c r="J702" s="18">
        <v>19646</v>
      </c>
      <c r="K702" s="14">
        <f t="shared" si="31"/>
        <v>0</v>
      </c>
      <c r="L702" s="6" t="str">
        <f t="shared" si="32"/>
        <v>Silencioso</v>
      </c>
    </row>
    <row r="703" spans="1:12" ht="15.75" x14ac:dyDescent="0.25">
      <c r="A703" s="16">
        <v>688</v>
      </c>
      <c r="B703" s="23">
        <v>315830</v>
      </c>
      <c r="C703" s="56" t="s">
        <v>33</v>
      </c>
      <c r="D703" s="23" t="s">
        <v>698</v>
      </c>
      <c r="E703" s="13">
        <v>0</v>
      </c>
      <c r="F703" s="13">
        <v>0</v>
      </c>
      <c r="G703" s="13">
        <v>0</v>
      </c>
      <c r="H703" s="13">
        <v>0</v>
      </c>
      <c r="I703" s="21">
        <f t="shared" si="30"/>
        <v>0</v>
      </c>
      <c r="J703" s="18">
        <v>7322</v>
      </c>
      <c r="K703" s="14">
        <f t="shared" si="31"/>
        <v>0</v>
      </c>
      <c r="L703" s="6" t="str">
        <f t="shared" si="32"/>
        <v>Silencioso</v>
      </c>
    </row>
    <row r="704" spans="1:12" ht="15.75" x14ac:dyDescent="0.25">
      <c r="A704" s="16">
        <v>689</v>
      </c>
      <c r="B704" s="23">
        <v>315840</v>
      </c>
      <c r="C704" s="56" t="s">
        <v>38</v>
      </c>
      <c r="D704" s="23" t="s">
        <v>699</v>
      </c>
      <c r="E704" s="13">
        <v>0</v>
      </c>
      <c r="F704" s="13">
        <v>0</v>
      </c>
      <c r="G704" s="13">
        <v>0</v>
      </c>
      <c r="H704" s="13">
        <v>0</v>
      </c>
      <c r="I704" s="21">
        <f t="shared" si="30"/>
        <v>0</v>
      </c>
      <c r="J704" s="18">
        <v>3876</v>
      </c>
      <c r="K704" s="14">
        <f t="shared" si="31"/>
        <v>0</v>
      </c>
      <c r="L704" s="6" t="str">
        <f t="shared" si="32"/>
        <v>Silencioso</v>
      </c>
    </row>
    <row r="705" spans="1:12" ht="15.75" x14ac:dyDescent="0.25">
      <c r="A705" s="16">
        <v>690</v>
      </c>
      <c r="B705" s="23">
        <v>315850</v>
      </c>
      <c r="C705" s="56" t="s">
        <v>11</v>
      </c>
      <c r="D705" s="23" t="s">
        <v>700</v>
      </c>
      <c r="E705" s="13">
        <v>0</v>
      </c>
      <c r="F705" s="13">
        <v>0</v>
      </c>
      <c r="G705" s="13">
        <v>0</v>
      </c>
      <c r="H705" s="13">
        <v>0</v>
      </c>
      <c r="I705" s="21">
        <f t="shared" si="30"/>
        <v>0</v>
      </c>
      <c r="J705" s="18">
        <v>7965</v>
      </c>
      <c r="K705" s="14">
        <f t="shared" si="31"/>
        <v>0</v>
      </c>
      <c r="L705" s="6" t="str">
        <f t="shared" si="32"/>
        <v>Silencioso</v>
      </c>
    </row>
    <row r="706" spans="1:12" ht="15.75" x14ac:dyDescent="0.25">
      <c r="A706" s="16">
        <v>691</v>
      </c>
      <c r="B706" s="23">
        <v>315860</v>
      </c>
      <c r="C706" s="56" t="s">
        <v>57</v>
      </c>
      <c r="D706" s="23" t="s">
        <v>701</v>
      </c>
      <c r="E706" s="13">
        <v>0</v>
      </c>
      <c r="F706" s="13">
        <v>0</v>
      </c>
      <c r="G706" s="13">
        <v>0</v>
      </c>
      <c r="H706" s="13">
        <v>0</v>
      </c>
      <c r="I706" s="21">
        <f t="shared" si="30"/>
        <v>0</v>
      </c>
      <c r="J706" s="18">
        <v>4032</v>
      </c>
      <c r="K706" s="14">
        <f t="shared" si="31"/>
        <v>0</v>
      </c>
      <c r="L706" s="6" t="str">
        <f t="shared" si="32"/>
        <v>Silencioso</v>
      </c>
    </row>
    <row r="707" spans="1:12" ht="15.75" x14ac:dyDescent="0.25">
      <c r="A707" s="16">
        <v>692</v>
      </c>
      <c r="B707" s="23">
        <v>315870</v>
      </c>
      <c r="C707" s="56" t="s">
        <v>41</v>
      </c>
      <c r="D707" s="23" t="s">
        <v>702</v>
      </c>
      <c r="E707" s="13">
        <v>0</v>
      </c>
      <c r="F707" s="13">
        <v>0</v>
      </c>
      <c r="G707" s="13">
        <v>0</v>
      </c>
      <c r="H707" s="13">
        <v>0</v>
      </c>
      <c r="I707" s="21">
        <f t="shared" si="30"/>
        <v>0</v>
      </c>
      <c r="J707" s="18">
        <v>2436</v>
      </c>
      <c r="K707" s="14">
        <f t="shared" si="31"/>
        <v>0</v>
      </c>
      <c r="L707" s="6" t="str">
        <f t="shared" si="32"/>
        <v>Silencioso</v>
      </c>
    </row>
    <row r="708" spans="1:12" ht="15.75" x14ac:dyDescent="0.25">
      <c r="A708" s="16">
        <v>693</v>
      </c>
      <c r="B708" s="23">
        <v>315880</v>
      </c>
      <c r="C708" s="56" t="s">
        <v>26</v>
      </c>
      <c r="D708" s="23" t="s">
        <v>703</v>
      </c>
      <c r="E708" s="13">
        <v>0</v>
      </c>
      <c r="F708" s="13">
        <v>0</v>
      </c>
      <c r="G708" s="13">
        <v>0</v>
      </c>
      <c r="H708" s="13">
        <v>0</v>
      </c>
      <c r="I708" s="21">
        <f t="shared" si="30"/>
        <v>0</v>
      </c>
      <c r="J708" s="18">
        <v>4861</v>
      </c>
      <c r="K708" s="14">
        <f t="shared" si="31"/>
        <v>0</v>
      </c>
      <c r="L708" s="6" t="str">
        <f t="shared" si="32"/>
        <v>Silencioso</v>
      </c>
    </row>
    <row r="709" spans="1:12" ht="15.75" x14ac:dyDescent="0.25">
      <c r="A709" s="16">
        <v>694</v>
      </c>
      <c r="B709" s="23">
        <v>315890</v>
      </c>
      <c r="C709" s="56" t="s">
        <v>14</v>
      </c>
      <c r="D709" s="23" t="s">
        <v>704</v>
      </c>
      <c r="E709" s="13">
        <v>0</v>
      </c>
      <c r="F709" s="13">
        <v>0</v>
      </c>
      <c r="G709" s="13">
        <v>0</v>
      </c>
      <c r="H709" s="13">
        <v>0</v>
      </c>
      <c r="I709" s="21">
        <f t="shared" ref="I709:I772" si="33">E709+F709+G709+H709</f>
        <v>0</v>
      </c>
      <c r="J709" s="18">
        <v>8853</v>
      </c>
      <c r="K709" s="14">
        <f t="shared" ref="K709:K772" si="34">(I709/J709)*100000</f>
        <v>0</v>
      </c>
      <c r="L709" s="6" t="str">
        <f t="shared" ref="L709:L772" si="35">IF(K709=0,"Silencioso",IF(AND(K709&gt;0,K709&lt;100),"Baixa",IF(AND(K709&gt;=100,K709&lt;300),"Média",IF(K709&gt;=300,"Alta","Avaliar"))))</f>
        <v>Silencioso</v>
      </c>
    </row>
    <row r="710" spans="1:12" ht="15.75" x14ac:dyDescent="0.25">
      <c r="A710" s="16">
        <v>695</v>
      </c>
      <c r="B710" s="23">
        <v>315895</v>
      </c>
      <c r="C710" s="56" t="s">
        <v>20</v>
      </c>
      <c r="D710" s="23" t="s">
        <v>705</v>
      </c>
      <c r="E710" s="13">
        <v>0</v>
      </c>
      <c r="F710" s="13">
        <v>0</v>
      </c>
      <c r="G710" s="13">
        <v>0</v>
      </c>
      <c r="H710" s="13">
        <v>0</v>
      </c>
      <c r="I710" s="21">
        <f t="shared" si="33"/>
        <v>0</v>
      </c>
      <c r="J710" s="18">
        <v>32828</v>
      </c>
      <c r="K710" s="14">
        <f t="shared" si="34"/>
        <v>0</v>
      </c>
      <c r="L710" s="6" t="str">
        <f t="shared" si="35"/>
        <v>Silencioso</v>
      </c>
    </row>
    <row r="711" spans="1:12" ht="15.75" x14ac:dyDescent="0.25">
      <c r="A711" s="16">
        <v>696</v>
      </c>
      <c r="B711" s="23">
        <v>315900</v>
      </c>
      <c r="C711" s="56" t="s">
        <v>98</v>
      </c>
      <c r="D711" s="23" t="s">
        <v>706</v>
      </c>
      <c r="E711" s="13">
        <v>0</v>
      </c>
      <c r="F711" s="13">
        <v>0</v>
      </c>
      <c r="G711" s="13">
        <v>0</v>
      </c>
      <c r="H711" s="13">
        <v>0</v>
      </c>
      <c r="I711" s="21">
        <f t="shared" si="33"/>
        <v>0</v>
      </c>
      <c r="J711" s="18">
        <v>4301</v>
      </c>
      <c r="K711" s="14">
        <f t="shared" si="34"/>
        <v>0</v>
      </c>
      <c r="L711" s="6" t="str">
        <f t="shared" si="35"/>
        <v>Silencioso</v>
      </c>
    </row>
    <row r="712" spans="1:12" ht="15.75" x14ac:dyDescent="0.25">
      <c r="A712" s="16">
        <v>697</v>
      </c>
      <c r="B712" s="23">
        <v>315910</v>
      </c>
      <c r="C712" s="56" t="s">
        <v>41</v>
      </c>
      <c r="D712" s="23" t="s">
        <v>707</v>
      </c>
      <c r="E712" s="13">
        <v>0</v>
      </c>
      <c r="F712" s="13">
        <v>0</v>
      </c>
      <c r="G712" s="13">
        <v>0</v>
      </c>
      <c r="H712" s="13">
        <v>0</v>
      </c>
      <c r="I712" s="21">
        <f t="shared" si="33"/>
        <v>0</v>
      </c>
      <c r="J712" s="18">
        <v>3887</v>
      </c>
      <c r="K712" s="14">
        <f t="shared" si="34"/>
        <v>0</v>
      </c>
      <c r="L712" s="6" t="str">
        <f t="shared" si="35"/>
        <v>Silencioso</v>
      </c>
    </row>
    <row r="713" spans="1:12" ht="15.75" x14ac:dyDescent="0.25">
      <c r="A713" s="16">
        <v>699</v>
      </c>
      <c r="B713" s="23">
        <v>316000</v>
      </c>
      <c r="C713" s="56" t="s">
        <v>38</v>
      </c>
      <c r="D713" s="23" t="s">
        <v>709</v>
      </c>
      <c r="E713" s="13">
        <v>0</v>
      </c>
      <c r="F713" s="13">
        <v>0</v>
      </c>
      <c r="G713" s="13">
        <v>0</v>
      </c>
      <c r="H713" s="13">
        <v>0</v>
      </c>
      <c r="I713" s="21">
        <f t="shared" si="33"/>
        <v>0</v>
      </c>
      <c r="J713" s="18">
        <v>3668</v>
      </c>
      <c r="K713" s="14">
        <f t="shared" si="34"/>
        <v>0</v>
      </c>
      <c r="L713" s="6" t="str">
        <f t="shared" si="35"/>
        <v>Silencioso</v>
      </c>
    </row>
    <row r="714" spans="1:12" ht="15.75" x14ac:dyDescent="0.25">
      <c r="A714" s="16">
        <v>700</v>
      </c>
      <c r="B714" s="23">
        <v>316010</v>
      </c>
      <c r="C714" s="56" t="s">
        <v>17</v>
      </c>
      <c r="D714" s="23" t="s">
        <v>710</v>
      </c>
      <c r="E714" s="13">
        <v>0</v>
      </c>
      <c r="F714" s="13">
        <v>0</v>
      </c>
      <c r="G714" s="13">
        <v>0</v>
      </c>
      <c r="H714" s="13">
        <v>0</v>
      </c>
      <c r="I714" s="21">
        <f t="shared" si="33"/>
        <v>0</v>
      </c>
      <c r="J714" s="18">
        <v>4071</v>
      </c>
      <c r="K714" s="14">
        <f t="shared" si="34"/>
        <v>0</v>
      </c>
      <c r="L714" s="6" t="str">
        <f t="shared" si="35"/>
        <v>Silencioso</v>
      </c>
    </row>
    <row r="715" spans="1:12" ht="15.75" x14ac:dyDescent="0.25">
      <c r="A715" s="16">
        <v>701</v>
      </c>
      <c r="B715" s="23">
        <v>316020</v>
      </c>
      <c r="C715" s="56" t="s">
        <v>53</v>
      </c>
      <c r="D715" s="23" t="s">
        <v>711</v>
      </c>
      <c r="E715" s="13">
        <v>0</v>
      </c>
      <c r="F715" s="13">
        <v>0</v>
      </c>
      <c r="G715" s="13">
        <v>0</v>
      </c>
      <c r="H715" s="13">
        <v>0</v>
      </c>
      <c r="I715" s="21">
        <f t="shared" si="33"/>
        <v>0</v>
      </c>
      <c r="J715" s="18">
        <v>4040</v>
      </c>
      <c r="K715" s="14">
        <f t="shared" si="34"/>
        <v>0</v>
      </c>
      <c r="L715" s="6" t="str">
        <f t="shared" si="35"/>
        <v>Silencioso</v>
      </c>
    </row>
    <row r="716" spans="1:12" ht="15.75" x14ac:dyDescent="0.25">
      <c r="A716" s="16">
        <v>702</v>
      </c>
      <c r="B716" s="23">
        <v>316030</v>
      </c>
      <c r="C716" s="56" t="s">
        <v>30</v>
      </c>
      <c r="D716" s="23" t="s">
        <v>712</v>
      </c>
      <c r="E716" s="13">
        <v>0</v>
      </c>
      <c r="F716" s="13">
        <v>0</v>
      </c>
      <c r="G716" s="13">
        <v>0</v>
      </c>
      <c r="H716" s="13">
        <v>0</v>
      </c>
      <c r="I716" s="21">
        <f t="shared" si="33"/>
        <v>0</v>
      </c>
      <c r="J716" s="18">
        <v>11977</v>
      </c>
      <c r="K716" s="14">
        <f t="shared" si="34"/>
        <v>0</v>
      </c>
      <c r="L716" s="6" t="str">
        <f t="shared" si="35"/>
        <v>Silencioso</v>
      </c>
    </row>
    <row r="717" spans="1:12" ht="15.75" x14ac:dyDescent="0.25">
      <c r="A717" s="16">
        <v>703</v>
      </c>
      <c r="B717" s="23">
        <v>316040</v>
      </c>
      <c r="C717" s="56" t="s">
        <v>26</v>
      </c>
      <c r="D717" s="23" t="s">
        <v>713</v>
      </c>
      <c r="E717" s="13">
        <v>0</v>
      </c>
      <c r="F717" s="13">
        <v>0</v>
      </c>
      <c r="G717" s="13">
        <v>0</v>
      </c>
      <c r="H717" s="13">
        <v>0</v>
      </c>
      <c r="I717" s="21">
        <f t="shared" si="33"/>
        <v>0</v>
      </c>
      <c r="J717" s="18">
        <v>28115</v>
      </c>
      <c r="K717" s="14">
        <f t="shared" si="34"/>
        <v>0</v>
      </c>
      <c r="L717" s="6" t="str">
        <f t="shared" si="35"/>
        <v>Silencioso</v>
      </c>
    </row>
    <row r="718" spans="1:12" ht="15.75" x14ac:dyDescent="0.25">
      <c r="A718" s="16">
        <v>704</v>
      </c>
      <c r="B718" s="23">
        <v>316045</v>
      </c>
      <c r="C718" s="56" t="s">
        <v>102</v>
      </c>
      <c r="D718" s="23" t="s">
        <v>714</v>
      </c>
      <c r="E718" s="13">
        <v>0</v>
      </c>
      <c r="F718" s="13">
        <v>0</v>
      </c>
      <c r="G718" s="13">
        <v>0</v>
      </c>
      <c r="H718" s="13">
        <v>0</v>
      </c>
      <c r="I718" s="21">
        <f t="shared" si="33"/>
        <v>0</v>
      </c>
      <c r="J718" s="18">
        <v>7339</v>
      </c>
      <c r="K718" s="14">
        <f t="shared" si="34"/>
        <v>0</v>
      </c>
      <c r="L718" s="6" t="str">
        <f t="shared" si="35"/>
        <v>Silencioso</v>
      </c>
    </row>
    <row r="719" spans="1:12" ht="15.75" x14ac:dyDescent="0.25">
      <c r="A719" s="16">
        <v>705</v>
      </c>
      <c r="B719" s="23">
        <v>316050</v>
      </c>
      <c r="C719" s="56" t="s">
        <v>90</v>
      </c>
      <c r="D719" s="23" t="s">
        <v>715</v>
      </c>
      <c r="E719" s="13">
        <v>0</v>
      </c>
      <c r="F719" s="13">
        <v>0</v>
      </c>
      <c r="G719" s="13">
        <v>0</v>
      </c>
      <c r="H719" s="13">
        <v>0</v>
      </c>
      <c r="I719" s="21">
        <f t="shared" si="33"/>
        <v>0</v>
      </c>
      <c r="J719" s="18">
        <v>1813</v>
      </c>
      <c r="K719" s="14">
        <f t="shared" si="34"/>
        <v>0</v>
      </c>
      <c r="L719" s="6" t="str">
        <f t="shared" si="35"/>
        <v>Silencioso</v>
      </c>
    </row>
    <row r="720" spans="1:12" ht="15.75" x14ac:dyDescent="0.25">
      <c r="A720" s="16">
        <v>706</v>
      </c>
      <c r="B720" s="23">
        <v>316060</v>
      </c>
      <c r="C720" s="56" t="s">
        <v>11</v>
      </c>
      <c r="D720" s="23" t="s">
        <v>716</v>
      </c>
      <c r="E720" s="13">
        <v>0</v>
      </c>
      <c r="F720" s="13">
        <v>0</v>
      </c>
      <c r="G720" s="13">
        <v>0</v>
      </c>
      <c r="H720" s="13">
        <v>0</v>
      </c>
      <c r="I720" s="21">
        <f t="shared" si="33"/>
        <v>0</v>
      </c>
      <c r="J720" s="18">
        <v>3218</v>
      </c>
      <c r="K720" s="14">
        <f t="shared" si="34"/>
        <v>0</v>
      </c>
      <c r="L720" s="6" t="str">
        <f t="shared" si="35"/>
        <v>Silencioso</v>
      </c>
    </row>
    <row r="721" spans="1:12" ht="15.75" x14ac:dyDescent="0.25">
      <c r="A721" s="16">
        <v>707</v>
      </c>
      <c r="B721" s="23">
        <v>316070</v>
      </c>
      <c r="C721" s="56" t="s">
        <v>57</v>
      </c>
      <c r="D721" s="23" t="s">
        <v>717</v>
      </c>
      <c r="E721" s="13">
        <v>0</v>
      </c>
      <c r="F721" s="13">
        <v>0</v>
      </c>
      <c r="G721" s="13">
        <v>0</v>
      </c>
      <c r="H721" s="13">
        <v>0</v>
      </c>
      <c r="I721" s="21">
        <f t="shared" si="33"/>
        <v>0</v>
      </c>
      <c r="J721" s="18">
        <v>47561</v>
      </c>
      <c r="K721" s="14">
        <f t="shared" si="34"/>
        <v>0</v>
      </c>
      <c r="L721" s="6" t="str">
        <f t="shared" si="35"/>
        <v>Silencioso</v>
      </c>
    </row>
    <row r="722" spans="1:12" ht="15.75" x14ac:dyDescent="0.25">
      <c r="A722" s="16">
        <v>708</v>
      </c>
      <c r="B722" s="23">
        <v>316080</v>
      </c>
      <c r="C722" s="56" t="s">
        <v>33</v>
      </c>
      <c r="D722" s="23" t="s">
        <v>718</v>
      </c>
      <c r="E722" s="13">
        <v>0</v>
      </c>
      <c r="F722" s="13">
        <v>0</v>
      </c>
      <c r="G722" s="13">
        <v>0</v>
      </c>
      <c r="H722" s="13">
        <v>0</v>
      </c>
      <c r="I722" s="21">
        <f t="shared" si="33"/>
        <v>0</v>
      </c>
      <c r="J722" s="18">
        <v>5159</v>
      </c>
      <c r="K722" s="14">
        <f t="shared" si="34"/>
        <v>0</v>
      </c>
      <c r="L722" s="6" t="str">
        <f t="shared" si="35"/>
        <v>Silencioso</v>
      </c>
    </row>
    <row r="723" spans="1:12" ht="15.75" x14ac:dyDescent="0.25">
      <c r="A723" s="16">
        <v>709</v>
      </c>
      <c r="B723" s="23">
        <v>316090</v>
      </c>
      <c r="C723" s="56" t="s">
        <v>41</v>
      </c>
      <c r="D723" s="23" t="s">
        <v>719</v>
      </c>
      <c r="E723" s="13">
        <v>0</v>
      </c>
      <c r="F723" s="13">
        <v>0</v>
      </c>
      <c r="G723" s="13">
        <v>0</v>
      </c>
      <c r="H723" s="13">
        <v>0</v>
      </c>
      <c r="I723" s="21">
        <f t="shared" si="33"/>
        <v>0</v>
      </c>
      <c r="J723" s="18">
        <v>3747</v>
      </c>
      <c r="K723" s="14">
        <f t="shared" si="34"/>
        <v>0</v>
      </c>
      <c r="L723" s="6" t="str">
        <f t="shared" si="35"/>
        <v>Silencioso</v>
      </c>
    </row>
    <row r="724" spans="1:12" ht="15.75" x14ac:dyDescent="0.25">
      <c r="A724" s="16">
        <v>710</v>
      </c>
      <c r="B724" s="23">
        <v>316095</v>
      </c>
      <c r="C724" s="56" t="s">
        <v>20</v>
      </c>
      <c r="D724" s="23" t="s">
        <v>720</v>
      </c>
      <c r="E724" s="13">
        <v>0</v>
      </c>
      <c r="F724" s="13">
        <v>0</v>
      </c>
      <c r="G724" s="13">
        <v>0</v>
      </c>
      <c r="H724" s="13">
        <v>0</v>
      </c>
      <c r="I724" s="21">
        <f t="shared" si="33"/>
        <v>0</v>
      </c>
      <c r="J724" s="18">
        <v>5697</v>
      </c>
      <c r="K724" s="14">
        <f t="shared" si="34"/>
        <v>0</v>
      </c>
      <c r="L724" s="6" t="str">
        <f t="shared" si="35"/>
        <v>Silencioso</v>
      </c>
    </row>
    <row r="725" spans="1:12" ht="15.75" x14ac:dyDescent="0.25">
      <c r="A725" s="16">
        <v>711</v>
      </c>
      <c r="B725" s="23">
        <v>316100</v>
      </c>
      <c r="C725" s="56" t="s">
        <v>90</v>
      </c>
      <c r="D725" s="23" t="s">
        <v>721</v>
      </c>
      <c r="E725" s="13">
        <v>0</v>
      </c>
      <c r="F725" s="13">
        <v>0</v>
      </c>
      <c r="G725" s="13">
        <v>0</v>
      </c>
      <c r="H725" s="13">
        <v>0</v>
      </c>
      <c r="I725" s="21">
        <f t="shared" si="33"/>
        <v>0</v>
      </c>
      <c r="J725" s="18">
        <v>17787</v>
      </c>
      <c r="K725" s="14">
        <f t="shared" si="34"/>
        <v>0</v>
      </c>
      <c r="L725" s="6" t="str">
        <f t="shared" si="35"/>
        <v>Silencioso</v>
      </c>
    </row>
    <row r="726" spans="1:12" ht="15.75" x14ac:dyDescent="0.25">
      <c r="A726" s="16">
        <v>712</v>
      </c>
      <c r="B726" s="23">
        <v>316105</v>
      </c>
      <c r="C726" s="56" t="s">
        <v>22</v>
      </c>
      <c r="D726" s="23" t="s">
        <v>722</v>
      </c>
      <c r="E726" s="13">
        <v>0</v>
      </c>
      <c r="F726" s="13">
        <v>0</v>
      </c>
      <c r="G726" s="13">
        <v>0</v>
      </c>
      <c r="H726" s="13">
        <v>0</v>
      </c>
      <c r="I726" s="21">
        <f t="shared" si="33"/>
        <v>0</v>
      </c>
      <c r="J726" s="18">
        <v>3458</v>
      </c>
      <c r="K726" s="14">
        <f t="shared" si="34"/>
        <v>0</v>
      </c>
      <c r="L726" s="6" t="str">
        <f t="shared" si="35"/>
        <v>Silencioso</v>
      </c>
    </row>
    <row r="727" spans="1:12" ht="15.75" x14ac:dyDescent="0.25">
      <c r="A727" s="16">
        <v>713</v>
      </c>
      <c r="B727" s="23">
        <v>316110</v>
      </c>
      <c r="C727" s="56" t="s">
        <v>121</v>
      </c>
      <c r="D727" s="23" t="s">
        <v>723</v>
      </c>
      <c r="E727" s="13">
        <v>0</v>
      </c>
      <c r="F727" s="13">
        <v>0</v>
      </c>
      <c r="G727" s="13">
        <v>0</v>
      </c>
      <c r="H727" s="13">
        <v>0</v>
      </c>
      <c r="I727" s="21">
        <f t="shared" si="33"/>
        <v>0</v>
      </c>
      <c r="J727" s="18">
        <v>56805</v>
      </c>
      <c r="K727" s="14">
        <f t="shared" si="34"/>
        <v>0</v>
      </c>
      <c r="L727" s="6" t="str">
        <f t="shared" si="35"/>
        <v>Silencioso</v>
      </c>
    </row>
    <row r="728" spans="1:12" ht="15.75" x14ac:dyDescent="0.25">
      <c r="A728" s="16">
        <v>714</v>
      </c>
      <c r="B728" s="23">
        <v>316120</v>
      </c>
      <c r="C728" s="56" t="s">
        <v>26</v>
      </c>
      <c r="D728" s="23" t="s">
        <v>724</v>
      </c>
      <c r="E728" s="13">
        <v>0</v>
      </c>
      <c r="F728" s="13">
        <v>0</v>
      </c>
      <c r="G728" s="13">
        <v>0</v>
      </c>
      <c r="H728" s="13">
        <v>0</v>
      </c>
      <c r="I728" s="21">
        <f t="shared" si="33"/>
        <v>0</v>
      </c>
      <c r="J728" s="18">
        <v>6673</v>
      </c>
      <c r="K728" s="14">
        <f t="shared" si="34"/>
        <v>0</v>
      </c>
      <c r="L728" s="6" t="str">
        <f t="shared" si="35"/>
        <v>Silencioso</v>
      </c>
    </row>
    <row r="729" spans="1:12" ht="15.75" x14ac:dyDescent="0.25">
      <c r="A729" s="16">
        <v>715</v>
      </c>
      <c r="B729" s="23">
        <v>316130</v>
      </c>
      <c r="C729" s="56" t="s">
        <v>24</v>
      </c>
      <c r="D729" s="23" t="s">
        <v>725</v>
      </c>
      <c r="E729" s="13">
        <v>0</v>
      </c>
      <c r="F729" s="13">
        <v>0</v>
      </c>
      <c r="G729" s="13">
        <v>0</v>
      </c>
      <c r="H729" s="13">
        <v>0</v>
      </c>
      <c r="I729" s="21">
        <f t="shared" si="33"/>
        <v>0</v>
      </c>
      <c r="J729" s="18">
        <v>6224</v>
      </c>
      <c r="K729" s="14">
        <f t="shared" si="34"/>
        <v>0</v>
      </c>
      <c r="L729" s="6" t="str">
        <f t="shared" si="35"/>
        <v>Silencioso</v>
      </c>
    </row>
    <row r="730" spans="1:12" ht="15.75" x14ac:dyDescent="0.25">
      <c r="A730" s="16">
        <v>716</v>
      </c>
      <c r="B730" s="23">
        <v>316140</v>
      </c>
      <c r="C730" s="56" t="s">
        <v>62</v>
      </c>
      <c r="D730" s="23" t="s">
        <v>726</v>
      </c>
      <c r="E730" s="13">
        <v>0</v>
      </c>
      <c r="F730" s="13">
        <v>0</v>
      </c>
      <c r="G730" s="13">
        <v>0</v>
      </c>
      <c r="H730" s="13">
        <v>0</v>
      </c>
      <c r="I730" s="21">
        <f t="shared" si="33"/>
        <v>0</v>
      </c>
      <c r="J730" s="18">
        <v>5085</v>
      </c>
      <c r="K730" s="14">
        <f t="shared" si="34"/>
        <v>0</v>
      </c>
      <c r="L730" s="6" t="str">
        <f t="shared" si="35"/>
        <v>Silencioso</v>
      </c>
    </row>
    <row r="731" spans="1:12" ht="15.75" x14ac:dyDescent="0.25">
      <c r="A731" s="16">
        <v>717</v>
      </c>
      <c r="B731" s="23">
        <v>316150</v>
      </c>
      <c r="C731" s="56" t="s">
        <v>62</v>
      </c>
      <c r="D731" s="23" t="s">
        <v>727</v>
      </c>
      <c r="E731" s="13">
        <v>0</v>
      </c>
      <c r="F731" s="13">
        <v>0</v>
      </c>
      <c r="G731" s="13">
        <v>0</v>
      </c>
      <c r="H731" s="13">
        <v>0</v>
      </c>
      <c r="I731" s="21">
        <f t="shared" si="33"/>
        <v>0</v>
      </c>
      <c r="J731" s="18">
        <v>11905</v>
      </c>
      <c r="K731" s="14">
        <f t="shared" si="34"/>
        <v>0</v>
      </c>
      <c r="L731" s="6" t="str">
        <f t="shared" si="35"/>
        <v>Silencioso</v>
      </c>
    </row>
    <row r="732" spans="1:12" ht="15.75" x14ac:dyDescent="0.25">
      <c r="A732" s="16">
        <v>718</v>
      </c>
      <c r="B732" s="23">
        <v>316160</v>
      </c>
      <c r="C732" s="56" t="s">
        <v>22</v>
      </c>
      <c r="D732" s="23" t="s">
        <v>728</v>
      </c>
      <c r="E732" s="13">
        <v>0</v>
      </c>
      <c r="F732" s="13">
        <v>0</v>
      </c>
      <c r="G732" s="13">
        <v>0</v>
      </c>
      <c r="H732" s="13">
        <v>0</v>
      </c>
      <c r="I732" s="21">
        <f t="shared" si="33"/>
        <v>0</v>
      </c>
      <c r="J732" s="18">
        <v>4214</v>
      </c>
      <c r="K732" s="14">
        <f t="shared" si="34"/>
        <v>0</v>
      </c>
      <c r="L732" s="6" t="str">
        <f t="shared" si="35"/>
        <v>Silencioso</v>
      </c>
    </row>
    <row r="733" spans="1:12" ht="15.75" x14ac:dyDescent="0.25">
      <c r="A733" s="16">
        <v>719</v>
      </c>
      <c r="B733" s="23">
        <v>316165</v>
      </c>
      <c r="C733" s="56" t="s">
        <v>22</v>
      </c>
      <c r="D733" s="23" t="s">
        <v>729</v>
      </c>
      <c r="E733" s="13">
        <v>0</v>
      </c>
      <c r="F733" s="13">
        <v>0</v>
      </c>
      <c r="G733" s="13">
        <v>0</v>
      </c>
      <c r="H733" s="13">
        <v>0</v>
      </c>
      <c r="I733" s="21">
        <f t="shared" si="33"/>
        <v>0</v>
      </c>
      <c r="J733" s="18">
        <v>3920</v>
      </c>
      <c r="K733" s="14">
        <f t="shared" si="34"/>
        <v>0</v>
      </c>
      <c r="L733" s="6" t="str">
        <f t="shared" si="35"/>
        <v>Silencioso</v>
      </c>
    </row>
    <row r="734" spans="1:12" ht="15.75" x14ac:dyDescent="0.25">
      <c r="A734" s="16">
        <v>720</v>
      </c>
      <c r="B734" s="23">
        <v>316170</v>
      </c>
      <c r="C734" s="56" t="s">
        <v>71</v>
      </c>
      <c r="D734" s="23" t="s">
        <v>730</v>
      </c>
      <c r="E734" s="13">
        <v>0</v>
      </c>
      <c r="F734" s="13">
        <v>0</v>
      </c>
      <c r="G734" s="13">
        <v>0</v>
      </c>
      <c r="H734" s="13">
        <v>0</v>
      </c>
      <c r="I734" s="21">
        <f t="shared" si="33"/>
        <v>0</v>
      </c>
      <c r="J734" s="18">
        <v>6898</v>
      </c>
      <c r="K734" s="14">
        <f t="shared" si="34"/>
        <v>0</v>
      </c>
      <c r="L734" s="6" t="str">
        <f t="shared" si="35"/>
        <v>Silencioso</v>
      </c>
    </row>
    <row r="735" spans="1:12" ht="15.75" x14ac:dyDescent="0.25">
      <c r="A735" s="16">
        <v>722</v>
      </c>
      <c r="B735" s="23">
        <v>316190</v>
      </c>
      <c r="C735" s="56" t="s">
        <v>90</v>
      </c>
      <c r="D735" s="23" t="s">
        <v>732</v>
      </c>
      <c r="E735" s="13">
        <v>0</v>
      </c>
      <c r="F735" s="13">
        <v>0</v>
      </c>
      <c r="G735" s="13">
        <v>0</v>
      </c>
      <c r="H735" s="13">
        <v>0</v>
      </c>
      <c r="I735" s="21">
        <f t="shared" si="33"/>
        <v>0</v>
      </c>
      <c r="J735" s="18">
        <v>10773</v>
      </c>
      <c r="K735" s="14">
        <f t="shared" si="34"/>
        <v>0</v>
      </c>
      <c r="L735" s="6" t="str">
        <f t="shared" si="35"/>
        <v>Silencioso</v>
      </c>
    </row>
    <row r="736" spans="1:12" ht="15.75" x14ac:dyDescent="0.25">
      <c r="A736" s="16">
        <v>723</v>
      </c>
      <c r="B736" s="23">
        <v>312550</v>
      </c>
      <c r="C736" s="56" t="s">
        <v>53</v>
      </c>
      <c r="D736" s="23" t="s">
        <v>733</v>
      </c>
      <c r="E736" s="13">
        <v>0</v>
      </c>
      <c r="F736" s="13">
        <v>0</v>
      </c>
      <c r="G736" s="13">
        <v>0</v>
      </c>
      <c r="H736" s="13">
        <v>0</v>
      </c>
      <c r="I736" s="21">
        <f t="shared" si="33"/>
        <v>0</v>
      </c>
      <c r="J736" s="18">
        <v>3205</v>
      </c>
      <c r="K736" s="14">
        <f t="shared" si="34"/>
        <v>0</v>
      </c>
      <c r="L736" s="6" t="str">
        <f t="shared" si="35"/>
        <v>Silencioso</v>
      </c>
    </row>
    <row r="737" spans="1:12" ht="15.75" x14ac:dyDescent="0.25">
      <c r="A737" s="16">
        <v>724</v>
      </c>
      <c r="B737" s="23">
        <v>316200</v>
      </c>
      <c r="C737" s="56" t="s">
        <v>33</v>
      </c>
      <c r="D737" s="23" t="s">
        <v>734</v>
      </c>
      <c r="E737" s="13">
        <v>0</v>
      </c>
      <c r="F737" s="13">
        <v>0</v>
      </c>
      <c r="G737" s="13">
        <v>0</v>
      </c>
      <c r="H737" s="13">
        <v>0</v>
      </c>
      <c r="I737" s="21">
        <f t="shared" si="33"/>
        <v>0</v>
      </c>
      <c r="J737" s="18">
        <v>25517</v>
      </c>
      <c r="K737" s="14">
        <f t="shared" si="34"/>
        <v>0</v>
      </c>
      <c r="L737" s="6" t="str">
        <f t="shared" si="35"/>
        <v>Silencioso</v>
      </c>
    </row>
    <row r="738" spans="1:12" ht="15.75" x14ac:dyDescent="0.25">
      <c r="A738" s="16">
        <v>725</v>
      </c>
      <c r="B738" s="23">
        <v>316210</v>
      </c>
      <c r="C738" s="56" t="s">
        <v>71</v>
      </c>
      <c r="D738" s="23" t="s">
        <v>735</v>
      </c>
      <c r="E738" s="13">
        <v>0</v>
      </c>
      <c r="F738" s="13">
        <v>0</v>
      </c>
      <c r="G738" s="13">
        <v>0</v>
      </c>
      <c r="H738" s="13">
        <v>0</v>
      </c>
      <c r="I738" s="21">
        <f t="shared" si="33"/>
        <v>0</v>
      </c>
      <c r="J738" s="18">
        <v>35016</v>
      </c>
      <c r="K738" s="14">
        <f t="shared" si="34"/>
        <v>0</v>
      </c>
      <c r="L738" s="6" t="str">
        <f t="shared" si="35"/>
        <v>Silencioso</v>
      </c>
    </row>
    <row r="739" spans="1:12" ht="15.75" x14ac:dyDescent="0.25">
      <c r="A739" s="16">
        <v>727</v>
      </c>
      <c r="B739" s="23">
        <v>316225</v>
      </c>
      <c r="C739" s="56" t="s">
        <v>102</v>
      </c>
      <c r="D739" s="23" t="s">
        <v>737</v>
      </c>
      <c r="E739" s="13">
        <v>0</v>
      </c>
      <c r="F739" s="13">
        <v>0</v>
      </c>
      <c r="G739" s="13">
        <v>0</v>
      </c>
      <c r="H739" s="13">
        <v>0</v>
      </c>
      <c r="I739" s="21">
        <f t="shared" si="33"/>
        <v>0</v>
      </c>
      <c r="J739" s="18">
        <v>4942</v>
      </c>
      <c r="K739" s="14">
        <f t="shared" si="34"/>
        <v>0</v>
      </c>
      <c r="L739" s="6" t="str">
        <f t="shared" si="35"/>
        <v>Silencioso</v>
      </c>
    </row>
    <row r="740" spans="1:12" ht="15.75" x14ac:dyDescent="0.25">
      <c r="A740" s="16">
        <v>728</v>
      </c>
      <c r="B740" s="23">
        <v>316230</v>
      </c>
      <c r="C740" s="56" t="s">
        <v>36</v>
      </c>
      <c r="D740" s="23" t="s">
        <v>738</v>
      </c>
      <c r="E740" s="13">
        <v>0</v>
      </c>
      <c r="F740" s="13">
        <v>0</v>
      </c>
      <c r="G740" s="13">
        <v>0</v>
      </c>
      <c r="H740" s="13">
        <v>0</v>
      </c>
      <c r="I740" s="21">
        <f t="shared" si="33"/>
        <v>0</v>
      </c>
      <c r="J740" s="18">
        <v>2811</v>
      </c>
      <c r="K740" s="14">
        <f t="shared" si="34"/>
        <v>0</v>
      </c>
      <c r="L740" s="6" t="str">
        <f t="shared" si="35"/>
        <v>Silencioso</v>
      </c>
    </row>
    <row r="741" spans="1:12" ht="15.75" x14ac:dyDescent="0.25">
      <c r="A741" s="16">
        <v>730</v>
      </c>
      <c r="B741" s="23">
        <v>316245</v>
      </c>
      <c r="C741" s="56" t="s">
        <v>121</v>
      </c>
      <c r="D741" s="23" t="s">
        <v>740</v>
      </c>
      <c r="E741" s="13">
        <v>0</v>
      </c>
      <c r="F741" s="13">
        <v>0</v>
      </c>
      <c r="G741" s="13">
        <v>0</v>
      </c>
      <c r="H741" s="13">
        <v>0</v>
      </c>
      <c r="I741" s="21">
        <f t="shared" si="33"/>
        <v>0</v>
      </c>
      <c r="J741" s="18">
        <v>12862</v>
      </c>
      <c r="K741" s="14">
        <f t="shared" si="34"/>
        <v>0</v>
      </c>
      <c r="L741" s="6" t="str">
        <f t="shared" si="35"/>
        <v>Silencioso</v>
      </c>
    </row>
    <row r="742" spans="1:12" ht="15.75" x14ac:dyDescent="0.25">
      <c r="A742" s="16">
        <v>731</v>
      </c>
      <c r="B742" s="23">
        <v>316250</v>
      </c>
      <c r="C742" s="56" t="s">
        <v>94</v>
      </c>
      <c r="D742" s="23" t="s">
        <v>741</v>
      </c>
      <c r="E742" s="13">
        <v>0</v>
      </c>
      <c r="F742" s="13">
        <v>0</v>
      </c>
      <c r="G742" s="13">
        <v>0</v>
      </c>
      <c r="H742" s="13">
        <v>0</v>
      </c>
      <c r="I742" s="21">
        <f t="shared" si="33"/>
        <v>0</v>
      </c>
      <c r="J742" s="18">
        <v>90263</v>
      </c>
      <c r="K742" s="14">
        <f t="shared" si="34"/>
        <v>0</v>
      </c>
      <c r="L742" s="6" t="str">
        <f t="shared" si="35"/>
        <v>Silencioso</v>
      </c>
    </row>
    <row r="743" spans="1:12" ht="15.75" x14ac:dyDescent="0.25">
      <c r="A743" s="16">
        <v>732</v>
      </c>
      <c r="B743" s="23">
        <v>316255</v>
      </c>
      <c r="C743" s="56" t="s">
        <v>14</v>
      </c>
      <c r="D743" s="23" t="s">
        <v>742</v>
      </c>
      <c r="E743" s="13">
        <v>0</v>
      </c>
      <c r="F743" s="13">
        <v>0</v>
      </c>
      <c r="G743" s="13">
        <v>0</v>
      </c>
      <c r="H743" s="13">
        <v>0</v>
      </c>
      <c r="I743" s="21">
        <f t="shared" si="33"/>
        <v>0</v>
      </c>
      <c r="J743" s="18">
        <v>11367</v>
      </c>
      <c r="K743" s="14">
        <f t="shared" si="34"/>
        <v>0</v>
      </c>
      <c r="L743" s="6" t="str">
        <f t="shared" si="35"/>
        <v>Silencioso</v>
      </c>
    </row>
    <row r="744" spans="1:12" ht="15.75" x14ac:dyDescent="0.25">
      <c r="A744" s="16">
        <v>733</v>
      </c>
      <c r="B744" s="23">
        <v>316257</v>
      </c>
      <c r="C744" s="56" t="s">
        <v>22</v>
      </c>
      <c r="D744" s="23" t="s">
        <v>743</v>
      </c>
      <c r="E744" s="13">
        <v>0</v>
      </c>
      <c r="F744" s="13">
        <v>0</v>
      </c>
      <c r="G744" s="13">
        <v>0</v>
      </c>
      <c r="H744" s="13">
        <v>0</v>
      </c>
      <c r="I744" s="21">
        <f t="shared" si="33"/>
        <v>0</v>
      </c>
      <c r="J744" s="18">
        <v>5759</v>
      </c>
      <c r="K744" s="14">
        <f t="shared" si="34"/>
        <v>0</v>
      </c>
      <c r="L744" s="6" t="str">
        <f t="shared" si="35"/>
        <v>Silencioso</v>
      </c>
    </row>
    <row r="745" spans="1:12" ht="15.75" x14ac:dyDescent="0.25">
      <c r="A745" s="16">
        <v>734</v>
      </c>
      <c r="B745" s="23">
        <v>316260</v>
      </c>
      <c r="C745" s="56" t="s">
        <v>20</v>
      </c>
      <c r="D745" s="23" t="s">
        <v>744</v>
      </c>
      <c r="E745" s="13">
        <v>0</v>
      </c>
      <c r="F745" s="13">
        <v>0</v>
      </c>
      <c r="G745" s="13">
        <v>0</v>
      </c>
      <c r="H745" s="13">
        <v>0</v>
      </c>
      <c r="I745" s="21">
        <f t="shared" si="33"/>
        <v>0</v>
      </c>
      <c r="J745" s="18">
        <v>7819</v>
      </c>
      <c r="K745" s="14">
        <f t="shared" si="34"/>
        <v>0</v>
      </c>
      <c r="L745" s="6" t="str">
        <f t="shared" si="35"/>
        <v>Silencioso</v>
      </c>
    </row>
    <row r="746" spans="1:12" ht="15.75" x14ac:dyDescent="0.25">
      <c r="A746" s="16">
        <v>735</v>
      </c>
      <c r="B746" s="23">
        <v>316265</v>
      </c>
      <c r="C746" s="56" t="s">
        <v>102</v>
      </c>
      <c r="D746" s="23" t="s">
        <v>745</v>
      </c>
      <c r="E746" s="13">
        <v>0</v>
      </c>
      <c r="F746" s="13">
        <v>0</v>
      </c>
      <c r="G746" s="13">
        <v>0</v>
      </c>
      <c r="H746" s="13">
        <v>0</v>
      </c>
      <c r="I746" s="21">
        <f t="shared" si="33"/>
        <v>0</v>
      </c>
      <c r="J746" s="18">
        <v>4396</v>
      </c>
      <c r="K746" s="14">
        <f t="shared" si="34"/>
        <v>0</v>
      </c>
      <c r="L746" s="6" t="str">
        <f t="shared" si="35"/>
        <v>Silencioso</v>
      </c>
    </row>
    <row r="747" spans="1:12" ht="15.75" x14ac:dyDescent="0.25">
      <c r="A747" s="16">
        <v>736</v>
      </c>
      <c r="B747" s="23">
        <v>316270</v>
      </c>
      <c r="C747" s="56" t="s">
        <v>102</v>
      </c>
      <c r="D747" s="23" t="s">
        <v>746</v>
      </c>
      <c r="E747" s="13">
        <v>0</v>
      </c>
      <c r="F747" s="13">
        <v>0</v>
      </c>
      <c r="G747" s="13">
        <v>0</v>
      </c>
      <c r="H747" s="13">
        <v>0</v>
      </c>
      <c r="I747" s="21">
        <f t="shared" si="33"/>
        <v>0</v>
      </c>
      <c r="J747" s="18">
        <v>23729</v>
      </c>
      <c r="K747" s="14">
        <f t="shared" si="34"/>
        <v>0</v>
      </c>
      <c r="L747" s="6" t="str">
        <f t="shared" si="35"/>
        <v>Silencioso</v>
      </c>
    </row>
    <row r="748" spans="1:12" ht="15.75" x14ac:dyDescent="0.25">
      <c r="A748" s="16">
        <v>737</v>
      </c>
      <c r="B748" s="23">
        <v>316280</v>
      </c>
      <c r="C748" s="56" t="s">
        <v>22</v>
      </c>
      <c r="D748" s="23" t="s">
        <v>747</v>
      </c>
      <c r="E748" s="13">
        <v>0</v>
      </c>
      <c r="F748" s="13">
        <v>0</v>
      </c>
      <c r="G748" s="13">
        <v>0</v>
      </c>
      <c r="H748" s="13">
        <v>0</v>
      </c>
      <c r="I748" s="21">
        <f t="shared" si="33"/>
        <v>0</v>
      </c>
      <c r="J748" s="18">
        <v>16083</v>
      </c>
      <c r="K748" s="14">
        <f t="shared" si="34"/>
        <v>0</v>
      </c>
      <c r="L748" s="6" t="str">
        <f t="shared" si="35"/>
        <v>Silencioso</v>
      </c>
    </row>
    <row r="749" spans="1:12" ht="15.75" x14ac:dyDescent="0.25">
      <c r="A749" s="16">
        <v>738</v>
      </c>
      <c r="B749" s="23">
        <v>316290</v>
      </c>
      <c r="C749" s="56" t="s">
        <v>57</v>
      </c>
      <c r="D749" s="23" t="s">
        <v>748</v>
      </c>
      <c r="E749" s="13">
        <v>0</v>
      </c>
      <c r="F749" s="13">
        <v>0</v>
      </c>
      <c r="G749" s="13">
        <v>0</v>
      </c>
      <c r="H749" s="13">
        <v>0</v>
      </c>
      <c r="I749" s="21">
        <f t="shared" si="33"/>
        <v>0</v>
      </c>
      <c r="J749" s="18">
        <v>26538</v>
      </c>
      <c r="K749" s="14">
        <f t="shared" si="34"/>
        <v>0</v>
      </c>
      <c r="L749" s="6" t="str">
        <f t="shared" si="35"/>
        <v>Silencioso</v>
      </c>
    </row>
    <row r="750" spans="1:12" ht="15.75" x14ac:dyDescent="0.25">
      <c r="A750" s="16">
        <v>739</v>
      </c>
      <c r="B750" s="23">
        <v>316292</v>
      </c>
      <c r="C750" s="56" t="s">
        <v>98</v>
      </c>
      <c r="D750" s="23" t="s">
        <v>749</v>
      </c>
      <c r="E750" s="13">
        <v>0</v>
      </c>
      <c r="F750" s="13">
        <v>0</v>
      </c>
      <c r="G750" s="13">
        <v>0</v>
      </c>
      <c r="H750" s="13">
        <v>0</v>
      </c>
      <c r="I750" s="21">
        <f t="shared" si="33"/>
        <v>0</v>
      </c>
      <c r="J750" s="18">
        <v>30160</v>
      </c>
      <c r="K750" s="14">
        <f t="shared" si="34"/>
        <v>0</v>
      </c>
      <c r="L750" s="6" t="str">
        <f t="shared" si="35"/>
        <v>Silencioso</v>
      </c>
    </row>
    <row r="751" spans="1:12" ht="15.75" x14ac:dyDescent="0.25">
      <c r="A751" s="16">
        <v>740</v>
      </c>
      <c r="B751" s="23">
        <v>316294</v>
      </c>
      <c r="C751" s="56" t="s">
        <v>45</v>
      </c>
      <c r="D751" s="23" t="s">
        <v>750</v>
      </c>
      <c r="E751" s="13">
        <v>0</v>
      </c>
      <c r="F751" s="13">
        <v>0</v>
      </c>
      <c r="G751" s="13">
        <v>0</v>
      </c>
      <c r="H751" s="13">
        <v>0</v>
      </c>
      <c r="I751" s="21">
        <f t="shared" si="33"/>
        <v>0</v>
      </c>
      <c r="J751" s="18">
        <v>7374</v>
      </c>
      <c r="K751" s="14">
        <f t="shared" si="34"/>
        <v>0</v>
      </c>
      <c r="L751" s="6" t="str">
        <f t="shared" si="35"/>
        <v>Silencioso</v>
      </c>
    </row>
    <row r="752" spans="1:12" ht="15.75" x14ac:dyDescent="0.25">
      <c r="A752" s="16">
        <v>741</v>
      </c>
      <c r="B752" s="23">
        <v>316295</v>
      </c>
      <c r="C752" s="56" t="s">
        <v>98</v>
      </c>
      <c r="D752" s="23" t="s">
        <v>751</v>
      </c>
      <c r="E752" s="13">
        <v>0</v>
      </c>
      <c r="F752" s="13">
        <v>0</v>
      </c>
      <c r="G752" s="13">
        <v>0</v>
      </c>
      <c r="H752" s="13">
        <v>0</v>
      </c>
      <c r="I752" s="21">
        <f t="shared" si="33"/>
        <v>0</v>
      </c>
      <c r="J752" s="18">
        <v>22910</v>
      </c>
      <c r="K752" s="14">
        <f t="shared" si="34"/>
        <v>0</v>
      </c>
      <c r="L752" s="6" t="str">
        <f t="shared" si="35"/>
        <v>Silencioso</v>
      </c>
    </row>
    <row r="753" spans="1:12" ht="15.75" x14ac:dyDescent="0.25">
      <c r="A753" s="16">
        <v>742</v>
      </c>
      <c r="B753" s="23">
        <v>316300</v>
      </c>
      <c r="C753" s="56" t="s">
        <v>22</v>
      </c>
      <c r="D753" s="23" t="s">
        <v>752</v>
      </c>
      <c r="E753" s="13">
        <v>0</v>
      </c>
      <c r="F753" s="13">
        <v>0</v>
      </c>
      <c r="G753" s="13">
        <v>0</v>
      </c>
      <c r="H753" s="13">
        <v>0</v>
      </c>
      <c r="I753" s="21">
        <f t="shared" si="33"/>
        <v>0</v>
      </c>
      <c r="J753" s="18">
        <v>4303</v>
      </c>
      <c r="K753" s="14">
        <f t="shared" si="34"/>
        <v>0</v>
      </c>
      <c r="L753" s="6" t="str">
        <f t="shared" si="35"/>
        <v>Silencioso</v>
      </c>
    </row>
    <row r="754" spans="1:12" ht="15.75" x14ac:dyDescent="0.25">
      <c r="A754" s="16">
        <v>743</v>
      </c>
      <c r="B754" s="23">
        <v>316310</v>
      </c>
      <c r="C754" s="56" t="s">
        <v>26</v>
      </c>
      <c r="D754" s="23" t="s">
        <v>753</v>
      </c>
      <c r="E754" s="13">
        <v>0</v>
      </c>
      <c r="F754" s="13">
        <v>0</v>
      </c>
      <c r="G754" s="13">
        <v>0</v>
      </c>
      <c r="H754" s="13">
        <v>0</v>
      </c>
      <c r="I754" s="21">
        <f t="shared" si="33"/>
        <v>0</v>
      </c>
      <c r="J754" s="18">
        <v>4834</v>
      </c>
      <c r="K754" s="14">
        <f t="shared" si="34"/>
        <v>0</v>
      </c>
      <c r="L754" s="6" t="str">
        <f t="shared" si="35"/>
        <v>Silencioso</v>
      </c>
    </row>
    <row r="755" spans="1:12" ht="15.75" x14ac:dyDescent="0.25">
      <c r="A755" s="16">
        <v>744</v>
      </c>
      <c r="B755" s="23">
        <v>316320</v>
      </c>
      <c r="C755" s="56" t="s">
        <v>36</v>
      </c>
      <c r="D755" s="23" t="s">
        <v>754</v>
      </c>
      <c r="E755" s="13">
        <v>0</v>
      </c>
      <c r="F755" s="13">
        <v>0</v>
      </c>
      <c r="G755" s="13">
        <v>0</v>
      </c>
      <c r="H755" s="13">
        <v>0</v>
      </c>
      <c r="I755" s="21">
        <f t="shared" si="33"/>
        <v>0</v>
      </c>
      <c r="J755" s="18">
        <v>4228</v>
      </c>
      <c r="K755" s="14">
        <f t="shared" si="34"/>
        <v>0</v>
      </c>
      <c r="L755" s="6" t="str">
        <f t="shared" si="35"/>
        <v>Silencioso</v>
      </c>
    </row>
    <row r="756" spans="1:12" ht="15.75" x14ac:dyDescent="0.25">
      <c r="A756" s="16">
        <v>745</v>
      </c>
      <c r="B756" s="23">
        <v>316330</v>
      </c>
      <c r="C756" s="56" t="s">
        <v>28</v>
      </c>
      <c r="D756" s="23" t="s">
        <v>755</v>
      </c>
      <c r="E756" s="13">
        <v>0</v>
      </c>
      <c r="F756" s="13">
        <v>0</v>
      </c>
      <c r="G756" s="13">
        <v>0</v>
      </c>
      <c r="H756" s="13">
        <v>0</v>
      </c>
      <c r="I756" s="21">
        <f t="shared" si="33"/>
        <v>0</v>
      </c>
      <c r="J756" s="18">
        <v>3946</v>
      </c>
      <c r="K756" s="14">
        <f t="shared" si="34"/>
        <v>0</v>
      </c>
      <c r="L756" s="6" t="str">
        <f t="shared" si="35"/>
        <v>Silencioso</v>
      </c>
    </row>
    <row r="757" spans="1:12" ht="15.75" x14ac:dyDescent="0.25">
      <c r="A757" s="16">
        <v>746</v>
      </c>
      <c r="B757" s="23">
        <v>316340</v>
      </c>
      <c r="C757" s="56" t="s">
        <v>17</v>
      </c>
      <c r="D757" s="23" t="s">
        <v>756</v>
      </c>
      <c r="E757" s="13">
        <v>0</v>
      </c>
      <c r="F757" s="13">
        <v>0</v>
      </c>
      <c r="G757" s="13">
        <v>0</v>
      </c>
      <c r="H757" s="13">
        <v>0</v>
      </c>
      <c r="I757" s="21">
        <f t="shared" si="33"/>
        <v>0</v>
      </c>
      <c r="J757" s="18">
        <v>5633</v>
      </c>
      <c r="K757" s="14">
        <f t="shared" si="34"/>
        <v>0</v>
      </c>
      <c r="L757" s="6" t="str">
        <f t="shared" si="35"/>
        <v>Silencioso</v>
      </c>
    </row>
    <row r="758" spans="1:12" ht="15.75" x14ac:dyDescent="0.25">
      <c r="A758" s="16">
        <v>747</v>
      </c>
      <c r="B758" s="23">
        <v>316350</v>
      </c>
      <c r="C758" s="56" t="s">
        <v>22</v>
      </c>
      <c r="D758" s="23" t="s">
        <v>757</v>
      </c>
      <c r="E758" s="13">
        <v>0</v>
      </c>
      <c r="F758" s="13">
        <v>0</v>
      </c>
      <c r="G758" s="13">
        <v>0</v>
      </c>
      <c r="H758" s="13">
        <v>0</v>
      </c>
      <c r="I758" s="21">
        <f t="shared" si="33"/>
        <v>0</v>
      </c>
      <c r="J758" s="18">
        <v>6650</v>
      </c>
      <c r="K758" s="14">
        <f t="shared" si="34"/>
        <v>0</v>
      </c>
      <c r="L758" s="6" t="str">
        <f t="shared" si="35"/>
        <v>Silencioso</v>
      </c>
    </row>
    <row r="759" spans="1:12" ht="15.75" x14ac:dyDescent="0.25">
      <c r="A759" s="16">
        <v>748</v>
      </c>
      <c r="B759" s="23">
        <v>316360</v>
      </c>
      <c r="C759" s="56" t="s">
        <v>14</v>
      </c>
      <c r="D759" s="23" t="s">
        <v>758</v>
      </c>
      <c r="E759" s="13">
        <v>0</v>
      </c>
      <c r="F759" s="13">
        <v>0</v>
      </c>
      <c r="G759" s="13">
        <v>0</v>
      </c>
      <c r="H759" s="13">
        <v>0</v>
      </c>
      <c r="I759" s="21">
        <f t="shared" si="33"/>
        <v>0</v>
      </c>
      <c r="J759" s="18">
        <v>2787</v>
      </c>
      <c r="K759" s="14">
        <f t="shared" si="34"/>
        <v>0</v>
      </c>
      <c r="L759" s="6" t="str">
        <f t="shared" si="35"/>
        <v>Silencioso</v>
      </c>
    </row>
    <row r="760" spans="1:12" ht="15.75" x14ac:dyDescent="0.25">
      <c r="A760" s="16">
        <v>749</v>
      </c>
      <c r="B760" s="23">
        <v>316370</v>
      </c>
      <c r="C760" s="56" t="s">
        <v>33</v>
      </c>
      <c r="D760" s="23" t="s">
        <v>759</v>
      </c>
      <c r="E760" s="13">
        <v>0</v>
      </c>
      <c r="F760" s="13">
        <v>0</v>
      </c>
      <c r="G760" s="13">
        <v>0</v>
      </c>
      <c r="H760" s="13">
        <v>0</v>
      </c>
      <c r="I760" s="21">
        <f t="shared" si="33"/>
        <v>0</v>
      </c>
      <c r="J760" s="18">
        <v>45457</v>
      </c>
      <c r="K760" s="14">
        <f t="shared" si="34"/>
        <v>0</v>
      </c>
      <c r="L760" s="6" t="str">
        <f t="shared" si="35"/>
        <v>Silencioso</v>
      </c>
    </row>
    <row r="761" spans="1:12" ht="15.75" x14ac:dyDescent="0.25">
      <c r="A761" s="16">
        <v>750</v>
      </c>
      <c r="B761" s="23">
        <v>316380</v>
      </c>
      <c r="C761" s="56" t="s">
        <v>17</v>
      </c>
      <c r="D761" s="23" t="s">
        <v>760</v>
      </c>
      <c r="E761" s="13">
        <v>0</v>
      </c>
      <c r="F761" s="13">
        <v>0</v>
      </c>
      <c r="G761" s="13">
        <v>0</v>
      </c>
      <c r="H761" s="13">
        <v>0</v>
      </c>
      <c r="I761" s="21">
        <f t="shared" si="33"/>
        <v>0</v>
      </c>
      <c r="J761" s="18">
        <v>7045</v>
      </c>
      <c r="K761" s="14">
        <f t="shared" si="34"/>
        <v>0</v>
      </c>
      <c r="L761" s="6" t="str">
        <f t="shared" si="35"/>
        <v>Silencioso</v>
      </c>
    </row>
    <row r="762" spans="1:12" ht="15.75" x14ac:dyDescent="0.25">
      <c r="A762" s="16">
        <v>751</v>
      </c>
      <c r="B762" s="23">
        <v>316390</v>
      </c>
      <c r="C762" s="56" t="s">
        <v>40</v>
      </c>
      <c r="D762" s="23" t="s">
        <v>761</v>
      </c>
      <c r="E762" s="13">
        <v>0</v>
      </c>
      <c r="F762" s="13">
        <v>0</v>
      </c>
      <c r="G762" s="13">
        <v>0</v>
      </c>
      <c r="H762" s="13">
        <v>0</v>
      </c>
      <c r="I762" s="21">
        <f t="shared" si="33"/>
        <v>0</v>
      </c>
      <c r="J762" s="18">
        <v>4911</v>
      </c>
      <c r="K762" s="14">
        <f t="shared" si="34"/>
        <v>0</v>
      </c>
      <c r="L762" s="6" t="str">
        <f t="shared" si="35"/>
        <v>Silencioso</v>
      </c>
    </row>
    <row r="763" spans="1:12" ht="15.75" x14ac:dyDescent="0.25">
      <c r="A763" s="16">
        <v>752</v>
      </c>
      <c r="B763" s="23">
        <v>316410</v>
      </c>
      <c r="C763" s="56" t="s">
        <v>22</v>
      </c>
      <c r="D763" s="23" t="s">
        <v>762</v>
      </c>
      <c r="E763" s="13">
        <v>0</v>
      </c>
      <c r="F763" s="13">
        <v>0</v>
      </c>
      <c r="G763" s="13">
        <v>0</v>
      </c>
      <c r="H763" s="13">
        <v>0</v>
      </c>
      <c r="I763" s="21">
        <f t="shared" si="33"/>
        <v>0</v>
      </c>
      <c r="J763" s="18">
        <v>5494</v>
      </c>
      <c r="K763" s="14">
        <f t="shared" si="34"/>
        <v>0</v>
      </c>
      <c r="L763" s="6" t="str">
        <f t="shared" si="35"/>
        <v>Silencioso</v>
      </c>
    </row>
    <row r="764" spans="1:12" ht="15.75" x14ac:dyDescent="0.25">
      <c r="A764" s="16">
        <v>753</v>
      </c>
      <c r="B764" s="23">
        <v>316400</v>
      </c>
      <c r="C764" s="56" t="s">
        <v>17</v>
      </c>
      <c r="D764" s="23" t="s">
        <v>763</v>
      </c>
      <c r="E764" s="13">
        <v>0</v>
      </c>
      <c r="F764" s="13">
        <v>0</v>
      </c>
      <c r="G764" s="13">
        <v>0</v>
      </c>
      <c r="H764" s="13">
        <v>0</v>
      </c>
      <c r="I764" s="21">
        <f t="shared" si="33"/>
        <v>0</v>
      </c>
      <c r="J764" s="18">
        <v>8181</v>
      </c>
      <c r="K764" s="14">
        <f t="shared" si="34"/>
        <v>0</v>
      </c>
      <c r="L764" s="6" t="str">
        <f t="shared" si="35"/>
        <v>Silencioso</v>
      </c>
    </row>
    <row r="765" spans="1:12" ht="15.75" x14ac:dyDescent="0.25">
      <c r="A765" s="16">
        <v>754</v>
      </c>
      <c r="B765" s="23">
        <v>316420</v>
      </c>
      <c r="C765" s="56" t="s">
        <v>121</v>
      </c>
      <c r="D765" s="23" t="s">
        <v>764</v>
      </c>
      <c r="E765" s="13">
        <v>0</v>
      </c>
      <c r="F765" s="13">
        <v>0</v>
      </c>
      <c r="G765" s="13">
        <v>0</v>
      </c>
      <c r="H765" s="13">
        <v>0</v>
      </c>
      <c r="I765" s="21">
        <f t="shared" si="33"/>
        <v>0</v>
      </c>
      <c r="J765" s="18">
        <v>11892</v>
      </c>
      <c r="K765" s="14">
        <f t="shared" si="34"/>
        <v>0</v>
      </c>
      <c r="L765" s="6" t="str">
        <f t="shared" si="35"/>
        <v>Silencioso</v>
      </c>
    </row>
    <row r="766" spans="1:12" ht="15.75" x14ac:dyDescent="0.25">
      <c r="A766" s="16">
        <v>755</v>
      </c>
      <c r="B766" s="23">
        <v>316430</v>
      </c>
      <c r="C766" s="56" t="s">
        <v>45</v>
      </c>
      <c r="D766" s="23" t="s">
        <v>765</v>
      </c>
      <c r="E766" s="13">
        <v>0</v>
      </c>
      <c r="F766" s="13">
        <v>0</v>
      </c>
      <c r="G766" s="13">
        <v>0</v>
      </c>
      <c r="H766" s="13">
        <v>0</v>
      </c>
      <c r="I766" s="21">
        <f t="shared" si="33"/>
        <v>0</v>
      </c>
      <c r="J766" s="18">
        <v>7092</v>
      </c>
      <c r="K766" s="14">
        <f t="shared" si="34"/>
        <v>0</v>
      </c>
      <c r="L766" s="6" t="str">
        <f t="shared" si="35"/>
        <v>Silencioso</v>
      </c>
    </row>
    <row r="767" spans="1:12" ht="15.75" x14ac:dyDescent="0.25">
      <c r="A767" s="16">
        <v>756</v>
      </c>
      <c r="B767" s="23">
        <v>316440</v>
      </c>
      <c r="C767" s="56" t="s">
        <v>36</v>
      </c>
      <c r="D767" s="23" t="s">
        <v>766</v>
      </c>
      <c r="E767" s="13">
        <v>0</v>
      </c>
      <c r="F767" s="13">
        <v>0</v>
      </c>
      <c r="G767" s="13">
        <v>0</v>
      </c>
      <c r="H767" s="13">
        <v>0</v>
      </c>
      <c r="I767" s="21">
        <f t="shared" si="33"/>
        <v>0</v>
      </c>
      <c r="J767" s="18">
        <v>5438</v>
      </c>
      <c r="K767" s="14">
        <f t="shared" si="34"/>
        <v>0</v>
      </c>
      <c r="L767" s="6" t="str">
        <f t="shared" si="35"/>
        <v>Silencioso</v>
      </c>
    </row>
    <row r="768" spans="1:12" ht="15.75" x14ac:dyDescent="0.25">
      <c r="A768" s="16">
        <v>757</v>
      </c>
      <c r="B768" s="23">
        <v>316443</v>
      </c>
      <c r="C768" s="56" t="s">
        <v>62</v>
      </c>
      <c r="D768" s="23" t="s">
        <v>767</v>
      </c>
      <c r="E768" s="13">
        <v>0</v>
      </c>
      <c r="F768" s="13">
        <v>0</v>
      </c>
      <c r="G768" s="13">
        <v>0</v>
      </c>
      <c r="H768" s="13">
        <v>0</v>
      </c>
      <c r="I768" s="21">
        <f t="shared" si="33"/>
        <v>0</v>
      </c>
      <c r="J768" s="18">
        <v>3006</v>
      </c>
      <c r="K768" s="14">
        <f t="shared" si="34"/>
        <v>0</v>
      </c>
      <c r="L768" s="6" t="str">
        <f t="shared" si="35"/>
        <v>Silencioso</v>
      </c>
    </row>
    <row r="769" spans="1:12" ht="15.75" x14ac:dyDescent="0.25">
      <c r="A769" s="16">
        <v>758</v>
      </c>
      <c r="B769" s="23">
        <v>316447</v>
      </c>
      <c r="C769" s="56" t="s">
        <v>20</v>
      </c>
      <c r="D769" s="23" t="s">
        <v>768</v>
      </c>
      <c r="E769" s="13">
        <v>0</v>
      </c>
      <c r="F769" s="13">
        <v>0</v>
      </c>
      <c r="G769" s="13">
        <v>0</v>
      </c>
      <c r="H769" s="13">
        <v>0</v>
      </c>
      <c r="I769" s="21">
        <f t="shared" si="33"/>
        <v>0</v>
      </c>
      <c r="J769" s="18">
        <v>6419</v>
      </c>
      <c r="K769" s="14">
        <f t="shared" si="34"/>
        <v>0</v>
      </c>
      <c r="L769" s="6" t="str">
        <f t="shared" si="35"/>
        <v>Silencioso</v>
      </c>
    </row>
    <row r="770" spans="1:12" ht="15.75" x14ac:dyDescent="0.25">
      <c r="A770" s="16">
        <v>759</v>
      </c>
      <c r="B770" s="23">
        <v>316450</v>
      </c>
      <c r="C770" s="56" t="s">
        <v>22</v>
      </c>
      <c r="D770" s="23" t="s">
        <v>769</v>
      </c>
      <c r="E770" s="13">
        <v>0</v>
      </c>
      <c r="F770" s="13">
        <v>0</v>
      </c>
      <c r="G770" s="13">
        <v>0</v>
      </c>
      <c r="H770" s="13">
        <v>0</v>
      </c>
      <c r="I770" s="21">
        <f t="shared" si="33"/>
        <v>0</v>
      </c>
      <c r="J770" s="18">
        <v>10511</v>
      </c>
      <c r="K770" s="14">
        <f t="shared" si="34"/>
        <v>0</v>
      </c>
      <c r="L770" s="6" t="str">
        <f t="shared" si="35"/>
        <v>Silencioso</v>
      </c>
    </row>
    <row r="771" spans="1:12" ht="15.75" x14ac:dyDescent="0.25">
      <c r="A771" s="16">
        <v>760</v>
      </c>
      <c r="B771" s="23">
        <v>316460</v>
      </c>
      <c r="C771" s="56" t="s">
        <v>26</v>
      </c>
      <c r="D771" s="23" t="s">
        <v>770</v>
      </c>
      <c r="E771" s="13">
        <v>0</v>
      </c>
      <c r="F771" s="13">
        <v>0</v>
      </c>
      <c r="G771" s="13">
        <v>0</v>
      </c>
      <c r="H771" s="13">
        <v>0</v>
      </c>
      <c r="I771" s="21">
        <f t="shared" si="33"/>
        <v>0</v>
      </c>
      <c r="J771" s="18">
        <v>6589</v>
      </c>
      <c r="K771" s="14">
        <f t="shared" si="34"/>
        <v>0</v>
      </c>
      <c r="L771" s="6" t="str">
        <f t="shared" si="35"/>
        <v>Silencioso</v>
      </c>
    </row>
    <row r="772" spans="1:12" ht="15.75" x14ac:dyDescent="0.25">
      <c r="A772" s="16">
        <v>761</v>
      </c>
      <c r="B772" s="23">
        <v>316470</v>
      </c>
      <c r="C772" s="56" t="s">
        <v>45</v>
      </c>
      <c r="D772" s="23" t="s">
        <v>771</v>
      </c>
      <c r="E772" s="13">
        <v>0</v>
      </c>
      <c r="F772" s="13">
        <v>0</v>
      </c>
      <c r="G772" s="13">
        <v>0</v>
      </c>
      <c r="H772" s="13">
        <v>0</v>
      </c>
      <c r="I772" s="21">
        <f t="shared" si="33"/>
        <v>0</v>
      </c>
      <c r="J772" s="18">
        <v>70533</v>
      </c>
      <c r="K772" s="14">
        <f t="shared" si="34"/>
        <v>0</v>
      </c>
      <c r="L772" s="6" t="str">
        <f t="shared" si="35"/>
        <v>Silencioso</v>
      </c>
    </row>
    <row r="773" spans="1:12" ht="15.75" x14ac:dyDescent="0.25">
      <c r="A773" s="16">
        <v>762</v>
      </c>
      <c r="B773" s="23">
        <v>316480</v>
      </c>
      <c r="C773" s="56" t="s">
        <v>90</v>
      </c>
      <c r="D773" s="23" t="s">
        <v>772</v>
      </c>
      <c r="E773" s="13">
        <v>0</v>
      </c>
      <c r="F773" s="13">
        <v>0</v>
      </c>
      <c r="G773" s="13">
        <v>0</v>
      </c>
      <c r="H773" s="13">
        <v>0</v>
      </c>
      <c r="I773" s="21">
        <f t="shared" ref="I773:I836" si="36">E773+F773+G773+H773</f>
        <v>0</v>
      </c>
      <c r="J773" s="18">
        <v>1582</v>
      </c>
      <c r="K773" s="14">
        <f t="shared" ref="K773:K836" si="37">(I773/J773)*100000</f>
        <v>0</v>
      </c>
      <c r="L773" s="6" t="str">
        <f t="shared" ref="L773:L836" si="38">IF(K773=0,"Silencioso",IF(AND(K773&gt;0,K773&lt;100),"Baixa",IF(AND(K773&gt;=100,K773&lt;300),"Média",IF(K773&gt;=300,"Alta","Avaliar"))))</f>
        <v>Silencioso</v>
      </c>
    </row>
    <row r="774" spans="1:12" ht="15.75" x14ac:dyDescent="0.25">
      <c r="A774" s="16">
        <v>763</v>
      </c>
      <c r="B774" s="23">
        <v>316490</v>
      </c>
      <c r="C774" s="56" t="s">
        <v>33</v>
      </c>
      <c r="D774" s="23" t="s">
        <v>773</v>
      </c>
      <c r="E774" s="13">
        <v>0</v>
      </c>
      <c r="F774" s="13">
        <v>0</v>
      </c>
      <c r="G774" s="13">
        <v>0</v>
      </c>
      <c r="H774" s="13">
        <v>0</v>
      </c>
      <c r="I774" s="21">
        <f t="shared" si="36"/>
        <v>0</v>
      </c>
      <c r="J774" s="18">
        <v>2249</v>
      </c>
      <c r="K774" s="14">
        <f t="shared" si="37"/>
        <v>0</v>
      </c>
      <c r="L774" s="6" t="str">
        <f t="shared" si="38"/>
        <v>Silencioso</v>
      </c>
    </row>
    <row r="775" spans="1:12" ht="15.75" x14ac:dyDescent="0.25">
      <c r="A775" s="16">
        <v>764</v>
      </c>
      <c r="B775" s="23">
        <v>316500</v>
      </c>
      <c r="C775" s="56" t="s">
        <v>94</v>
      </c>
      <c r="D775" s="23" t="s">
        <v>774</v>
      </c>
      <c r="E775" s="13">
        <v>0</v>
      </c>
      <c r="F775" s="13">
        <v>0</v>
      </c>
      <c r="G775" s="13">
        <v>0</v>
      </c>
      <c r="H775" s="13">
        <v>0</v>
      </c>
      <c r="I775" s="21">
        <f t="shared" si="36"/>
        <v>0</v>
      </c>
      <c r="J775" s="18">
        <v>11073</v>
      </c>
      <c r="K775" s="14">
        <f t="shared" si="37"/>
        <v>0</v>
      </c>
      <c r="L775" s="6" t="str">
        <f t="shared" si="38"/>
        <v>Silencioso</v>
      </c>
    </row>
    <row r="776" spans="1:12" ht="15.75" x14ac:dyDescent="0.25">
      <c r="A776" s="16">
        <v>765</v>
      </c>
      <c r="B776" s="23">
        <v>316510</v>
      </c>
      <c r="C776" s="56" t="s">
        <v>45</v>
      </c>
      <c r="D776" s="23" t="s">
        <v>775</v>
      </c>
      <c r="E776" s="13">
        <v>0</v>
      </c>
      <c r="F776" s="13">
        <v>0</v>
      </c>
      <c r="G776" s="13">
        <v>0</v>
      </c>
      <c r="H776" s="13">
        <v>0</v>
      </c>
      <c r="I776" s="21">
        <f t="shared" si="36"/>
        <v>0</v>
      </c>
      <c r="J776" s="18">
        <v>7222</v>
      </c>
      <c r="K776" s="14">
        <f t="shared" si="37"/>
        <v>0</v>
      </c>
      <c r="L776" s="6" t="str">
        <f t="shared" si="38"/>
        <v>Silencioso</v>
      </c>
    </row>
    <row r="777" spans="1:12" ht="15.75" x14ac:dyDescent="0.25">
      <c r="A777" s="16">
        <v>766</v>
      </c>
      <c r="B777" s="23">
        <v>316520</v>
      </c>
      <c r="C777" s="56" t="s">
        <v>33</v>
      </c>
      <c r="D777" s="23" t="s">
        <v>865</v>
      </c>
      <c r="E777" s="13">
        <v>0</v>
      </c>
      <c r="F777" s="13">
        <v>0</v>
      </c>
      <c r="G777" s="13">
        <v>0</v>
      </c>
      <c r="H777" s="13">
        <v>0</v>
      </c>
      <c r="I777" s="21">
        <f t="shared" si="36"/>
        <v>0</v>
      </c>
      <c r="J777" s="18">
        <v>7106</v>
      </c>
      <c r="K777" s="14">
        <f t="shared" si="37"/>
        <v>0</v>
      </c>
      <c r="L777" s="6" t="str">
        <f t="shared" si="38"/>
        <v>Silencioso</v>
      </c>
    </row>
    <row r="778" spans="1:12" ht="15.75" x14ac:dyDescent="0.25">
      <c r="A778" s="16">
        <v>767</v>
      </c>
      <c r="B778" s="23">
        <v>316530</v>
      </c>
      <c r="C778" s="56" t="s">
        <v>94</v>
      </c>
      <c r="D778" s="23" t="s">
        <v>776</v>
      </c>
      <c r="E778" s="13">
        <v>0</v>
      </c>
      <c r="F778" s="13">
        <v>0</v>
      </c>
      <c r="G778" s="13">
        <v>0</v>
      </c>
      <c r="H778" s="13">
        <v>0</v>
      </c>
      <c r="I778" s="21">
        <f t="shared" si="36"/>
        <v>0</v>
      </c>
      <c r="J778" s="18">
        <v>7672</v>
      </c>
      <c r="K778" s="14">
        <f t="shared" si="37"/>
        <v>0</v>
      </c>
      <c r="L778" s="6" t="str">
        <f t="shared" si="38"/>
        <v>Silencioso</v>
      </c>
    </row>
    <row r="779" spans="1:12" ht="15.75" x14ac:dyDescent="0.25">
      <c r="A779" s="16">
        <v>768</v>
      </c>
      <c r="B779" s="23">
        <v>316540</v>
      </c>
      <c r="C779" s="56" t="s">
        <v>36</v>
      </c>
      <c r="D779" s="23" t="s">
        <v>777</v>
      </c>
      <c r="E779" s="13">
        <v>0</v>
      </c>
      <c r="F779" s="13">
        <v>0</v>
      </c>
      <c r="G779" s="13">
        <v>0</v>
      </c>
      <c r="H779" s="13">
        <v>0</v>
      </c>
      <c r="I779" s="21">
        <f t="shared" si="36"/>
        <v>0</v>
      </c>
      <c r="J779" s="18">
        <v>6850</v>
      </c>
      <c r="K779" s="14">
        <f t="shared" si="37"/>
        <v>0</v>
      </c>
      <c r="L779" s="6" t="str">
        <f t="shared" si="38"/>
        <v>Silencioso</v>
      </c>
    </row>
    <row r="780" spans="1:12" ht="15.75" x14ac:dyDescent="0.25">
      <c r="A780" s="16">
        <v>769</v>
      </c>
      <c r="B780" s="23">
        <v>316550</v>
      </c>
      <c r="C780" s="56" t="s">
        <v>22</v>
      </c>
      <c r="D780" s="23" t="s">
        <v>778</v>
      </c>
      <c r="E780" s="13">
        <v>0</v>
      </c>
      <c r="F780" s="13">
        <v>0</v>
      </c>
      <c r="G780" s="13">
        <v>0</v>
      </c>
      <c r="H780" s="13">
        <v>0</v>
      </c>
      <c r="I780" s="21">
        <f t="shared" si="36"/>
        <v>0</v>
      </c>
      <c r="J780" s="18">
        <v>6198</v>
      </c>
      <c r="K780" s="14">
        <f t="shared" si="37"/>
        <v>0</v>
      </c>
      <c r="L780" s="6" t="str">
        <f t="shared" si="38"/>
        <v>Silencioso</v>
      </c>
    </row>
    <row r="781" spans="1:12" ht="15.75" x14ac:dyDescent="0.25">
      <c r="A781" s="16">
        <v>771</v>
      </c>
      <c r="B781" s="23">
        <v>316556</v>
      </c>
      <c r="C781" s="56" t="s">
        <v>17</v>
      </c>
      <c r="D781" s="23" t="s">
        <v>780</v>
      </c>
      <c r="E781" s="13">
        <v>0</v>
      </c>
      <c r="F781" s="13">
        <v>0</v>
      </c>
      <c r="G781" s="13">
        <v>0</v>
      </c>
      <c r="H781" s="13">
        <v>0</v>
      </c>
      <c r="I781" s="21">
        <f t="shared" si="36"/>
        <v>0</v>
      </c>
      <c r="J781" s="18">
        <v>2776</v>
      </c>
      <c r="K781" s="14">
        <f t="shared" si="37"/>
        <v>0</v>
      </c>
      <c r="L781" s="6" t="str">
        <f t="shared" si="38"/>
        <v>Silencioso</v>
      </c>
    </row>
    <row r="782" spans="1:12" ht="15.75" x14ac:dyDescent="0.25">
      <c r="A782" s="16">
        <v>772</v>
      </c>
      <c r="B782" s="23">
        <v>316557</v>
      </c>
      <c r="C782" s="56" t="s">
        <v>36</v>
      </c>
      <c r="D782" s="23" t="s">
        <v>781</v>
      </c>
      <c r="E782" s="13">
        <v>0</v>
      </c>
      <c r="F782" s="13">
        <v>0</v>
      </c>
      <c r="G782" s="13">
        <v>0</v>
      </c>
      <c r="H782" s="13">
        <v>0</v>
      </c>
      <c r="I782" s="21">
        <f t="shared" si="36"/>
        <v>0</v>
      </c>
      <c r="J782" s="18">
        <v>5439</v>
      </c>
      <c r="K782" s="14">
        <f t="shared" si="37"/>
        <v>0</v>
      </c>
      <c r="L782" s="6" t="str">
        <f t="shared" si="38"/>
        <v>Silencioso</v>
      </c>
    </row>
    <row r="783" spans="1:12" ht="15.75" x14ac:dyDescent="0.25">
      <c r="A783" s="16">
        <v>773</v>
      </c>
      <c r="B783" s="23">
        <v>316560</v>
      </c>
      <c r="C783" s="56" t="s">
        <v>57</v>
      </c>
      <c r="D783" s="23" t="s">
        <v>782</v>
      </c>
      <c r="E783" s="13">
        <v>0</v>
      </c>
      <c r="F783" s="13">
        <v>0</v>
      </c>
      <c r="G783" s="13">
        <v>0</v>
      </c>
      <c r="H783" s="13">
        <v>0</v>
      </c>
      <c r="I783" s="21">
        <f t="shared" si="36"/>
        <v>0</v>
      </c>
      <c r="J783" s="18">
        <v>2049</v>
      </c>
      <c r="K783" s="14">
        <f t="shared" si="37"/>
        <v>0</v>
      </c>
      <c r="L783" s="6" t="str">
        <f t="shared" si="38"/>
        <v>Silencioso</v>
      </c>
    </row>
    <row r="784" spans="1:12" ht="15.75" x14ac:dyDescent="0.25">
      <c r="A784" s="16">
        <v>774</v>
      </c>
      <c r="B784" s="23">
        <v>316570</v>
      </c>
      <c r="C784" s="56" t="s">
        <v>62</v>
      </c>
      <c r="D784" s="23" t="s">
        <v>783</v>
      </c>
      <c r="E784" s="13">
        <v>0</v>
      </c>
      <c r="F784" s="13">
        <v>0</v>
      </c>
      <c r="G784" s="13">
        <v>0</v>
      </c>
      <c r="H784" s="13">
        <v>0</v>
      </c>
      <c r="I784" s="21">
        <f t="shared" si="36"/>
        <v>0</v>
      </c>
      <c r="J784" s="18">
        <v>7792</v>
      </c>
      <c r="K784" s="14">
        <f t="shared" si="37"/>
        <v>0</v>
      </c>
      <c r="L784" s="6" t="str">
        <f t="shared" si="38"/>
        <v>Silencioso</v>
      </c>
    </row>
    <row r="785" spans="1:12" ht="15.75" x14ac:dyDescent="0.25">
      <c r="A785" s="16">
        <v>775</v>
      </c>
      <c r="B785" s="23">
        <v>316580</v>
      </c>
      <c r="C785" s="56" t="s">
        <v>36</v>
      </c>
      <c r="D785" s="23" t="s">
        <v>784</v>
      </c>
      <c r="E785" s="13">
        <v>0</v>
      </c>
      <c r="F785" s="13">
        <v>0</v>
      </c>
      <c r="G785" s="13">
        <v>0</v>
      </c>
      <c r="H785" s="13">
        <v>0</v>
      </c>
      <c r="I785" s="21">
        <f t="shared" si="36"/>
        <v>0</v>
      </c>
      <c r="J785" s="18">
        <v>1672</v>
      </c>
      <c r="K785" s="14">
        <f t="shared" si="37"/>
        <v>0</v>
      </c>
      <c r="L785" s="6" t="str">
        <f t="shared" si="38"/>
        <v>Silencioso</v>
      </c>
    </row>
    <row r="786" spans="1:12" ht="15.75" x14ac:dyDescent="0.25">
      <c r="A786" s="16">
        <v>776</v>
      </c>
      <c r="B786" s="23">
        <v>316590</v>
      </c>
      <c r="C786" s="56" t="s">
        <v>53</v>
      </c>
      <c r="D786" s="23" t="s">
        <v>785</v>
      </c>
      <c r="E786" s="13">
        <v>0</v>
      </c>
      <c r="F786" s="13">
        <v>0</v>
      </c>
      <c r="G786" s="13">
        <v>0</v>
      </c>
      <c r="H786" s="13">
        <v>0</v>
      </c>
      <c r="I786" s="21">
        <f t="shared" si="36"/>
        <v>0</v>
      </c>
      <c r="J786" s="18">
        <v>4410</v>
      </c>
      <c r="K786" s="14">
        <f t="shared" si="37"/>
        <v>0</v>
      </c>
      <c r="L786" s="6" t="str">
        <f t="shared" si="38"/>
        <v>Silencioso</v>
      </c>
    </row>
    <row r="787" spans="1:12" ht="15.75" x14ac:dyDescent="0.25">
      <c r="A787" s="16">
        <v>777</v>
      </c>
      <c r="B787" s="23">
        <v>316600</v>
      </c>
      <c r="C787" s="56" t="s">
        <v>41</v>
      </c>
      <c r="D787" s="23" t="s">
        <v>786</v>
      </c>
      <c r="E787" s="13">
        <v>0</v>
      </c>
      <c r="F787" s="13">
        <v>0</v>
      </c>
      <c r="G787" s="13">
        <v>0</v>
      </c>
      <c r="H787" s="13">
        <v>0</v>
      </c>
      <c r="I787" s="21">
        <f t="shared" si="36"/>
        <v>0</v>
      </c>
      <c r="J787" s="18">
        <v>5892</v>
      </c>
      <c r="K787" s="14">
        <f t="shared" si="37"/>
        <v>0</v>
      </c>
      <c r="L787" s="6" t="str">
        <f t="shared" si="38"/>
        <v>Silencioso</v>
      </c>
    </row>
    <row r="788" spans="1:12" ht="15.75" x14ac:dyDescent="0.25">
      <c r="A788" s="16">
        <v>778</v>
      </c>
      <c r="B788" s="23">
        <v>316610</v>
      </c>
      <c r="C788" s="56" t="s">
        <v>90</v>
      </c>
      <c r="D788" s="23" t="s">
        <v>787</v>
      </c>
      <c r="E788" s="13">
        <v>0</v>
      </c>
      <c r="F788" s="13">
        <v>0</v>
      </c>
      <c r="G788" s="13">
        <v>0</v>
      </c>
      <c r="H788" s="13">
        <v>0</v>
      </c>
      <c r="I788" s="21">
        <f t="shared" si="36"/>
        <v>0</v>
      </c>
      <c r="J788" s="18">
        <v>3602</v>
      </c>
      <c r="K788" s="14">
        <f t="shared" si="37"/>
        <v>0</v>
      </c>
      <c r="L788" s="6" t="str">
        <f t="shared" si="38"/>
        <v>Silencioso</v>
      </c>
    </row>
    <row r="789" spans="1:12" ht="15.75" x14ac:dyDescent="0.25">
      <c r="A789" s="16">
        <v>779</v>
      </c>
      <c r="B789" s="23">
        <v>316620</v>
      </c>
      <c r="C789" s="56" t="s">
        <v>41</v>
      </c>
      <c r="D789" s="23" t="s">
        <v>788</v>
      </c>
      <c r="E789" s="13">
        <v>0</v>
      </c>
      <c r="F789" s="13">
        <v>0</v>
      </c>
      <c r="G789" s="13">
        <v>0</v>
      </c>
      <c r="H789" s="13">
        <v>0</v>
      </c>
      <c r="I789" s="21">
        <f t="shared" si="36"/>
        <v>0</v>
      </c>
      <c r="J789" s="18">
        <v>10622</v>
      </c>
      <c r="K789" s="14">
        <f t="shared" si="37"/>
        <v>0</v>
      </c>
      <c r="L789" s="6" t="str">
        <f t="shared" si="38"/>
        <v>Silencioso</v>
      </c>
    </row>
    <row r="790" spans="1:12" ht="15.75" x14ac:dyDescent="0.25">
      <c r="A790" s="16">
        <v>780</v>
      </c>
      <c r="B790" s="23">
        <v>316630</v>
      </c>
      <c r="C790" s="56" t="s">
        <v>17</v>
      </c>
      <c r="D790" s="23" t="s">
        <v>789</v>
      </c>
      <c r="E790" s="13">
        <v>0</v>
      </c>
      <c r="F790" s="13">
        <v>0</v>
      </c>
      <c r="G790" s="13">
        <v>0</v>
      </c>
      <c r="H790" s="13">
        <v>0</v>
      </c>
      <c r="I790" s="21">
        <f t="shared" si="36"/>
        <v>0</v>
      </c>
      <c r="J790" s="18">
        <v>7434</v>
      </c>
      <c r="K790" s="14">
        <f t="shared" si="37"/>
        <v>0</v>
      </c>
      <c r="L790" s="6" t="str">
        <f t="shared" si="38"/>
        <v>Silencioso</v>
      </c>
    </row>
    <row r="791" spans="1:12" ht="15.75" x14ac:dyDescent="0.25">
      <c r="A791" s="16">
        <v>781</v>
      </c>
      <c r="B791" s="23">
        <v>316640</v>
      </c>
      <c r="C791" s="56" t="s">
        <v>33</v>
      </c>
      <c r="D791" s="23" t="s">
        <v>790</v>
      </c>
      <c r="E791" s="13">
        <v>0</v>
      </c>
      <c r="F791" s="13">
        <v>0</v>
      </c>
      <c r="G791" s="13">
        <v>0</v>
      </c>
      <c r="H791" s="13">
        <v>0</v>
      </c>
      <c r="I791" s="21">
        <f t="shared" si="36"/>
        <v>0</v>
      </c>
      <c r="J791" s="18">
        <v>1874</v>
      </c>
      <c r="K791" s="14">
        <f t="shared" si="37"/>
        <v>0</v>
      </c>
      <c r="L791" s="6" t="str">
        <f t="shared" si="38"/>
        <v>Silencioso</v>
      </c>
    </row>
    <row r="792" spans="1:12" ht="15.75" x14ac:dyDescent="0.25">
      <c r="A792" s="16">
        <v>782</v>
      </c>
      <c r="B792" s="23">
        <v>316650</v>
      </c>
      <c r="C792" s="56" t="s">
        <v>53</v>
      </c>
      <c r="D792" s="23" t="s">
        <v>791</v>
      </c>
      <c r="E792" s="13">
        <v>0</v>
      </c>
      <c r="F792" s="13">
        <v>0</v>
      </c>
      <c r="G792" s="13">
        <v>0</v>
      </c>
      <c r="H792" s="13">
        <v>0</v>
      </c>
      <c r="I792" s="21">
        <f t="shared" si="36"/>
        <v>0</v>
      </c>
      <c r="J792" s="18">
        <v>4372</v>
      </c>
      <c r="K792" s="14">
        <f t="shared" si="37"/>
        <v>0</v>
      </c>
      <c r="L792" s="6" t="str">
        <f t="shared" si="38"/>
        <v>Silencioso</v>
      </c>
    </row>
    <row r="793" spans="1:12" ht="15.75" x14ac:dyDescent="0.25">
      <c r="A793" s="16">
        <v>783</v>
      </c>
      <c r="B793" s="23">
        <v>316660</v>
      </c>
      <c r="C793" s="56" t="s">
        <v>26</v>
      </c>
      <c r="D793" s="23" t="s">
        <v>792</v>
      </c>
      <c r="E793" s="13">
        <v>0</v>
      </c>
      <c r="F793" s="13">
        <v>0</v>
      </c>
      <c r="G793" s="13">
        <v>0</v>
      </c>
      <c r="H793" s="13">
        <v>0</v>
      </c>
      <c r="I793" s="21">
        <f t="shared" si="36"/>
        <v>0</v>
      </c>
      <c r="J793" s="18">
        <v>812</v>
      </c>
      <c r="K793" s="14">
        <f t="shared" si="37"/>
        <v>0</v>
      </c>
      <c r="L793" s="6" t="str">
        <f t="shared" si="38"/>
        <v>Silencioso</v>
      </c>
    </row>
    <row r="794" spans="1:12" ht="15.75" x14ac:dyDescent="0.25">
      <c r="A794" s="16">
        <v>784</v>
      </c>
      <c r="B794" s="23">
        <v>316680</v>
      </c>
      <c r="C794" s="56" t="s">
        <v>71</v>
      </c>
      <c r="D794" s="23" t="s">
        <v>793</v>
      </c>
      <c r="E794" s="13">
        <v>0</v>
      </c>
      <c r="F794" s="13">
        <v>0</v>
      </c>
      <c r="G794" s="13">
        <v>0</v>
      </c>
      <c r="H794" s="13">
        <v>0</v>
      </c>
      <c r="I794" s="21">
        <f t="shared" si="36"/>
        <v>0</v>
      </c>
      <c r="J794" s="18">
        <v>11491</v>
      </c>
      <c r="K794" s="14">
        <f t="shared" si="37"/>
        <v>0</v>
      </c>
      <c r="L794" s="6" t="str">
        <f t="shared" si="38"/>
        <v>Silencioso</v>
      </c>
    </row>
    <row r="795" spans="1:12" ht="15.75" x14ac:dyDescent="0.25">
      <c r="A795" s="16">
        <v>785</v>
      </c>
      <c r="B795" s="23">
        <v>316670</v>
      </c>
      <c r="C795" s="56" t="s">
        <v>28</v>
      </c>
      <c r="D795" s="23" t="s">
        <v>794</v>
      </c>
      <c r="E795" s="13">
        <v>0</v>
      </c>
      <c r="F795" s="13">
        <v>0</v>
      </c>
      <c r="G795" s="13">
        <v>0</v>
      </c>
      <c r="H795" s="13">
        <v>0</v>
      </c>
      <c r="I795" s="21">
        <f t="shared" si="36"/>
        <v>0</v>
      </c>
      <c r="J795" s="18">
        <v>8809</v>
      </c>
      <c r="K795" s="14">
        <f t="shared" si="37"/>
        <v>0</v>
      </c>
      <c r="L795" s="6" t="str">
        <f t="shared" si="38"/>
        <v>Silencioso</v>
      </c>
    </row>
    <row r="796" spans="1:12" ht="15.75" x14ac:dyDescent="0.25">
      <c r="A796" s="16">
        <v>786</v>
      </c>
      <c r="B796" s="23">
        <v>316690</v>
      </c>
      <c r="C796" s="56" t="s">
        <v>40</v>
      </c>
      <c r="D796" s="23" t="s">
        <v>795</v>
      </c>
      <c r="E796" s="13">
        <v>0</v>
      </c>
      <c r="F796" s="13">
        <v>0</v>
      </c>
      <c r="G796" s="13">
        <v>0</v>
      </c>
      <c r="H796" s="13">
        <v>0</v>
      </c>
      <c r="I796" s="21">
        <f t="shared" si="36"/>
        <v>0</v>
      </c>
      <c r="J796" s="18">
        <v>7812</v>
      </c>
      <c r="K796" s="14">
        <f t="shared" si="37"/>
        <v>0</v>
      </c>
      <c r="L796" s="6" t="str">
        <f t="shared" si="38"/>
        <v>Silencioso</v>
      </c>
    </row>
    <row r="797" spans="1:12" ht="15.75" x14ac:dyDescent="0.25">
      <c r="A797" s="16">
        <v>787</v>
      </c>
      <c r="B797" s="23">
        <v>316695</v>
      </c>
      <c r="C797" s="56" t="s">
        <v>102</v>
      </c>
      <c r="D797" s="23" t="s">
        <v>796</v>
      </c>
      <c r="E797" s="13">
        <v>0</v>
      </c>
      <c r="F797" s="13">
        <v>0</v>
      </c>
      <c r="G797" s="13">
        <v>0</v>
      </c>
      <c r="H797" s="13">
        <v>0</v>
      </c>
      <c r="I797" s="21">
        <f t="shared" si="36"/>
        <v>0</v>
      </c>
      <c r="J797" s="18">
        <v>4769</v>
      </c>
      <c r="K797" s="14">
        <f t="shared" si="37"/>
        <v>0</v>
      </c>
      <c r="L797" s="6" t="str">
        <f t="shared" si="38"/>
        <v>Silencioso</v>
      </c>
    </row>
    <row r="798" spans="1:12" ht="15.75" x14ac:dyDescent="0.25">
      <c r="A798" s="16">
        <v>788</v>
      </c>
      <c r="B798" s="23">
        <v>316700</v>
      </c>
      <c r="C798" s="56" t="s">
        <v>33</v>
      </c>
      <c r="D798" s="23" t="s">
        <v>797</v>
      </c>
      <c r="E798" s="13">
        <v>0</v>
      </c>
      <c r="F798" s="13">
        <v>0</v>
      </c>
      <c r="G798" s="13">
        <v>0</v>
      </c>
      <c r="H798" s="13">
        <v>0</v>
      </c>
      <c r="I798" s="21">
        <f t="shared" si="36"/>
        <v>0</v>
      </c>
      <c r="J798" s="18">
        <v>2023</v>
      </c>
      <c r="K798" s="14">
        <f t="shared" si="37"/>
        <v>0</v>
      </c>
      <c r="L798" s="6" t="str">
        <f t="shared" si="38"/>
        <v>Silencioso</v>
      </c>
    </row>
    <row r="799" spans="1:12" ht="15.75" x14ac:dyDescent="0.25">
      <c r="A799" s="16">
        <v>789</v>
      </c>
      <c r="B799" s="23">
        <v>316710</v>
      </c>
      <c r="C799" s="56" t="s">
        <v>53</v>
      </c>
      <c r="D799" s="23" t="s">
        <v>798</v>
      </c>
      <c r="E799" s="13">
        <v>0</v>
      </c>
      <c r="F799" s="13">
        <v>0</v>
      </c>
      <c r="G799" s="13">
        <v>0</v>
      </c>
      <c r="H799" s="13">
        <v>0</v>
      </c>
      <c r="I799" s="21">
        <f t="shared" si="36"/>
        <v>0</v>
      </c>
      <c r="J799" s="18">
        <v>21435</v>
      </c>
      <c r="K799" s="14">
        <f t="shared" si="37"/>
        <v>0</v>
      </c>
      <c r="L799" s="6" t="str">
        <f t="shared" si="38"/>
        <v>Silencioso</v>
      </c>
    </row>
    <row r="800" spans="1:12" ht="15.75" x14ac:dyDescent="0.25">
      <c r="A800" s="16">
        <v>790</v>
      </c>
      <c r="B800" s="23">
        <v>316720</v>
      </c>
      <c r="C800" s="56" t="s">
        <v>11</v>
      </c>
      <c r="D800" s="23" t="s">
        <v>11</v>
      </c>
      <c r="E800" s="13">
        <v>0</v>
      </c>
      <c r="F800" s="13">
        <v>0</v>
      </c>
      <c r="G800" s="13">
        <v>0</v>
      </c>
      <c r="H800" s="13">
        <v>0</v>
      </c>
      <c r="I800" s="21">
        <f t="shared" si="36"/>
        <v>0</v>
      </c>
      <c r="J800" s="18">
        <v>236228</v>
      </c>
      <c r="K800" s="14">
        <f t="shared" si="37"/>
        <v>0</v>
      </c>
      <c r="L800" s="6" t="str">
        <f t="shared" si="38"/>
        <v>Silencioso</v>
      </c>
    </row>
    <row r="801" spans="1:12" ht="15.75" x14ac:dyDescent="0.25">
      <c r="A801" s="16">
        <v>791</v>
      </c>
      <c r="B801" s="23">
        <v>316555</v>
      </c>
      <c r="C801" s="56" t="s">
        <v>28</v>
      </c>
      <c r="D801" s="23" t="s">
        <v>799</v>
      </c>
      <c r="E801" s="13">
        <v>0</v>
      </c>
      <c r="F801" s="13">
        <v>0</v>
      </c>
      <c r="G801" s="13">
        <v>0</v>
      </c>
      <c r="H801" s="13">
        <v>0</v>
      </c>
      <c r="I801" s="21">
        <f t="shared" si="36"/>
        <v>0</v>
      </c>
      <c r="J801" s="18">
        <v>12060</v>
      </c>
      <c r="K801" s="14">
        <f t="shared" si="37"/>
        <v>0</v>
      </c>
      <c r="L801" s="6" t="str">
        <f t="shared" si="38"/>
        <v>Silencioso</v>
      </c>
    </row>
    <row r="802" spans="1:12" ht="15.75" x14ac:dyDescent="0.25">
      <c r="A802" s="16">
        <v>792</v>
      </c>
      <c r="B802" s="23">
        <v>316730</v>
      </c>
      <c r="C802" s="56" t="s">
        <v>62</v>
      </c>
      <c r="D802" s="23" t="s">
        <v>800</v>
      </c>
      <c r="E802" s="13">
        <v>0</v>
      </c>
      <c r="F802" s="13">
        <v>0</v>
      </c>
      <c r="G802" s="13">
        <v>0</v>
      </c>
      <c r="H802" s="13">
        <v>0</v>
      </c>
      <c r="I802" s="21">
        <f t="shared" si="36"/>
        <v>0</v>
      </c>
      <c r="J802" s="18">
        <v>2292</v>
      </c>
      <c r="K802" s="14">
        <f t="shared" si="37"/>
        <v>0</v>
      </c>
      <c r="L802" s="6" t="str">
        <f t="shared" si="38"/>
        <v>Silencioso</v>
      </c>
    </row>
    <row r="803" spans="1:12" ht="15.75" x14ac:dyDescent="0.25">
      <c r="A803" s="16">
        <v>793</v>
      </c>
      <c r="B803" s="23">
        <v>316740</v>
      </c>
      <c r="C803" s="56" t="s">
        <v>36</v>
      </c>
      <c r="D803" s="23" t="s">
        <v>801</v>
      </c>
      <c r="E803" s="13">
        <v>0</v>
      </c>
      <c r="F803" s="13">
        <v>0</v>
      </c>
      <c r="G803" s="13">
        <v>0</v>
      </c>
      <c r="H803" s="13">
        <v>0</v>
      </c>
      <c r="I803" s="21">
        <f t="shared" si="36"/>
        <v>0</v>
      </c>
      <c r="J803" s="18">
        <v>6314</v>
      </c>
      <c r="K803" s="14">
        <f t="shared" si="37"/>
        <v>0</v>
      </c>
      <c r="L803" s="6" t="str">
        <f t="shared" si="38"/>
        <v>Silencioso</v>
      </c>
    </row>
    <row r="804" spans="1:12" ht="15.75" x14ac:dyDescent="0.25">
      <c r="A804" s="16">
        <v>794</v>
      </c>
      <c r="B804" s="23">
        <v>316750</v>
      </c>
      <c r="C804" s="56" t="s">
        <v>57</v>
      </c>
      <c r="D804" s="23" t="s">
        <v>802</v>
      </c>
      <c r="E804" s="13">
        <v>0</v>
      </c>
      <c r="F804" s="13">
        <v>0</v>
      </c>
      <c r="G804" s="13">
        <v>0</v>
      </c>
      <c r="H804" s="13">
        <v>0</v>
      </c>
      <c r="I804" s="21">
        <f t="shared" si="36"/>
        <v>0</v>
      </c>
      <c r="J804" s="18">
        <v>2651</v>
      </c>
      <c r="K804" s="14">
        <f t="shared" si="37"/>
        <v>0</v>
      </c>
      <c r="L804" s="6" t="str">
        <f t="shared" si="38"/>
        <v>Silencioso</v>
      </c>
    </row>
    <row r="805" spans="1:12" ht="15.75" x14ac:dyDescent="0.25">
      <c r="A805" s="16">
        <v>795</v>
      </c>
      <c r="B805" s="23">
        <v>316760</v>
      </c>
      <c r="C805" s="56" t="s">
        <v>14</v>
      </c>
      <c r="D805" s="23" t="s">
        <v>803</v>
      </c>
      <c r="E805" s="13">
        <v>0</v>
      </c>
      <c r="F805" s="13">
        <v>0</v>
      </c>
      <c r="G805" s="13">
        <v>0</v>
      </c>
      <c r="H805" s="13">
        <v>0</v>
      </c>
      <c r="I805" s="21">
        <f t="shared" si="36"/>
        <v>0</v>
      </c>
      <c r="J805" s="18">
        <v>19633</v>
      </c>
      <c r="K805" s="14">
        <f t="shared" si="37"/>
        <v>0</v>
      </c>
      <c r="L805" s="6" t="str">
        <f t="shared" si="38"/>
        <v>Silencioso</v>
      </c>
    </row>
    <row r="806" spans="1:12" ht="15.75" x14ac:dyDescent="0.25">
      <c r="A806" s="16">
        <v>796</v>
      </c>
      <c r="B806" s="23">
        <v>316770</v>
      </c>
      <c r="C806" s="56" t="s">
        <v>22</v>
      </c>
      <c r="D806" s="23" t="s">
        <v>804</v>
      </c>
      <c r="E806" s="13">
        <v>0</v>
      </c>
      <c r="F806" s="13">
        <v>0</v>
      </c>
      <c r="G806" s="13">
        <v>0</v>
      </c>
      <c r="H806" s="13">
        <v>0</v>
      </c>
      <c r="I806" s="21">
        <f t="shared" si="36"/>
        <v>0</v>
      </c>
      <c r="J806" s="18">
        <v>5791</v>
      </c>
      <c r="K806" s="14">
        <f t="shared" si="37"/>
        <v>0</v>
      </c>
      <c r="L806" s="6" t="str">
        <f t="shared" si="38"/>
        <v>Silencioso</v>
      </c>
    </row>
    <row r="807" spans="1:12" ht="15.75" x14ac:dyDescent="0.25">
      <c r="A807" s="16">
        <v>797</v>
      </c>
      <c r="B807" s="23">
        <v>316780</v>
      </c>
      <c r="C807" s="56" t="s">
        <v>33</v>
      </c>
      <c r="D807" s="23" t="s">
        <v>805</v>
      </c>
      <c r="E807" s="13">
        <v>0</v>
      </c>
      <c r="F807" s="13">
        <v>0</v>
      </c>
      <c r="G807" s="13">
        <v>0</v>
      </c>
      <c r="H807" s="13">
        <v>0</v>
      </c>
      <c r="I807" s="21">
        <f t="shared" si="36"/>
        <v>0</v>
      </c>
      <c r="J807" s="18">
        <v>6131</v>
      </c>
      <c r="K807" s="14">
        <f t="shared" si="37"/>
        <v>0</v>
      </c>
      <c r="L807" s="6" t="str">
        <f t="shared" si="38"/>
        <v>Silencioso</v>
      </c>
    </row>
    <row r="808" spans="1:12" ht="15.75" x14ac:dyDescent="0.25">
      <c r="A808" s="16">
        <v>798</v>
      </c>
      <c r="B808" s="23">
        <v>316790</v>
      </c>
      <c r="C808" s="56" t="s">
        <v>62</v>
      </c>
      <c r="D808" s="23" t="s">
        <v>806</v>
      </c>
      <c r="E808" s="13">
        <v>0</v>
      </c>
      <c r="F808" s="13">
        <v>0</v>
      </c>
      <c r="G808" s="13">
        <v>0</v>
      </c>
      <c r="H808" s="13">
        <v>0</v>
      </c>
      <c r="I808" s="21">
        <f t="shared" si="36"/>
        <v>0</v>
      </c>
      <c r="J808" s="18">
        <v>3963</v>
      </c>
      <c r="K808" s="14">
        <f t="shared" si="37"/>
        <v>0</v>
      </c>
      <c r="L808" s="6" t="str">
        <f t="shared" si="38"/>
        <v>Silencioso</v>
      </c>
    </row>
    <row r="809" spans="1:12" ht="15.75" x14ac:dyDescent="0.25">
      <c r="A809" s="16">
        <v>800</v>
      </c>
      <c r="B809" s="23">
        <v>316805</v>
      </c>
      <c r="C809" s="56" t="s">
        <v>14</v>
      </c>
      <c r="D809" s="23" t="s">
        <v>808</v>
      </c>
      <c r="E809" s="13">
        <v>0</v>
      </c>
      <c r="F809" s="13">
        <v>0</v>
      </c>
      <c r="G809" s="13">
        <v>0</v>
      </c>
      <c r="H809" s="13">
        <v>0</v>
      </c>
      <c r="I809" s="21">
        <f t="shared" si="36"/>
        <v>0</v>
      </c>
      <c r="J809" s="18">
        <v>3196</v>
      </c>
      <c r="K809" s="14">
        <f t="shared" si="37"/>
        <v>0</v>
      </c>
      <c r="L809" s="6" t="str">
        <f t="shared" si="38"/>
        <v>Silencioso</v>
      </c>
    </row>
    <row r="810" spans="1:12" ht="15.75" x14ac:dyDescent="0.25">
      <c r="A810" s="16">
        <v>801</v>
      </c>
      <c r="B810" s="23">
        <v>316810</v>
      </c>
      <c r="C810" s="56" t="s">
        <v>24</v>
      </c>
      <c r="D810" s="23" t="s">
        <v>809</v>
      </c>
      <c r="E810" s="13">
        <v>0</v>
      </c>
      <c r="F810" s="13">
        <v>0</v>
      </c>
      <c r="G810" s="13">
        <v>0</v>
      </c>
      <c r="H810" s="13">
        <v>0</v>
      </c>
      <c r="I810" s="21">
        <f t="shared" si="36"/>
        <v>0</v>
      </c>
      <c r="J810" s="18">
        <v>4650</v>
      </c>
      <c r="K810" s="14">
        <f t="shared" si="37"/>
        <v>0</v>
      </c>
      <c r="L810" s="6" t="str">
        <f t="shared" si="38"/>
        <v>Silencioso</v>
      </c>
    </row>
    <row r="811" spans="1:12" ht="15.75" x14ac:dyDescent="0.25">
      <c r="A811" s="16">
        <v>802</v>
      </c>
      <c r="B811" s="23">
        <v>316820</v>
      </c>
      <c r="C811" s="56" t="s">
        <v>26</v>
      </c>
      <c r="D811" s="23" t="s">
        <v>810</v>
      </c>
      <c r="E811" s="13">
        <v>0</v>
      </c>
      <c r="F811" s="13">
        <v>0</v>
      </c>
      <c r="G811" s="13">
        <v>0</v>
      </c>
      <c r="H811" s="13">
        <v>0</v>
      </c>
      <c r="I811" s="21">
        <f t="shared" si="36"/>
        <v>0</v>
      </c>
      <c r="J811" s="18">
        <v>1921</v>
      </c>
      <c r="K811" s="14">
        <f t="shared" si="37"/>
        <v>0</v>
      </c>
      <c r="L811" s="6" t="str">
        <f t="shared" si="38"/>
        <v>Silencioso</v>
      </c>
    </row>
    <row r="812" spans="1:12" ht="15.75" x14ac:dyDescent="0.25">
      <c r="A812" s="16">
        <v>803</v>
      </c>
      <c r="B812" s="23">
        <v>316830</v>
      </c>
      <c r="C812" s="56" t="s">
        <v>98</v>
      </c>
      <c r="D812" s="23" t="s">
        <v>811</v>
      </c>
      <c r="E812" s="13">
        <v>0</v>
      </c>
      <c r="F812" s="13">
        <v>0</v>
      </c>
      <c r="G812" s="13">
        <v>0</v>
      </c>
      <c r="H812" s="13">
        <v>0</v>
      </c>
      <c r="I812" s="21">
        <f t="shared" si="36"/>
        <v>0</v>
      </c>
      <c r="J812" s="18">
        <v>4075</v>
      </c>
      <c r="K812" s="14">
        <f t="shared" si="37"/>
        <v>0</v>
      </c>
      <c r="L812" s="6" t="str">
        <f t="shared" si="38"/>
        <v>Silencioso</v>
      </c>
    </row>
    <row r="813" spans="1:12" ht="15.75" x14ac:dyDescent="0.25">
      <c r="A813" s="16">
        <v>804</v>
      </c>
      <c r="B813" s="23">
        <v>316840</v>
      </c>
      <c r="C813" s="56" t="s">
        <v>22</v>
      </c>
      <c r="D813" s="23" t="s">
        <v>812</v>
      </c>
      <c r="E813" s="13">
        <v>0</v>
      </c>
      <c r="F813" s="13">
        <v>0</v>
      </c>
      <c r="G813" s="13">
        <v>0</v>
      </c>
      <c r="H813" s="13">
        <v>0</v>
      </c>
      <c r="I813" s="21">
        <f t="shared" si="36"/>
        <v>0</v>
      </c>
      <c r="J813" s="18">
        <v>14667</v>
      </c>
      <c r="K813" s="14">
        <f t="shared" si="37"/>
        <v>0</v>
      </c>
      <c r="L813" s="6" t="str">
        <f t="shared" si="38"/>
        <v>Silencioso</v>
      </c>
    </row>
    <row r="814" spans="1:12" ht="15.75" x14ac:dyDescent="0.25">
      <c r="A814" s="16">
        <v>805</v>
      </c>
      <c r="B814" s="23">
        <v>316850</v>
      </c>
      <c r="C814" s="56" t="s">
        <v>17</v>
      </c>
      <c r="D814" s="23" t="s">
        <v>813</v>
      </c>
      <c r="E814" s="13">
        <v>0</v>
      </c>
      <c r="F814" s="13">
        <v>0</v>
      </c>
      <c r="G814" s="13">
        <v>0</v>
      </c>
      <c r="H814" s="13">
        <v>0</v>
      </c>
      <c r="I814" s="21">
        <f t="shared" si="36"/>
        <v>0</v>
      </c>
      <c r="J814" s="18">
        <v>11836</v>
      </c>
      <c r="K814" s="14">
        <f t="shared" si="37"/>
        <v>0</v>
      </c>
      <c r="L814" s="6" t="str">
        <f t="shared" si="38"/>
        <v>Silencioso</v>
      </c>
    </row>
    <row r="815" spans="1:12" ht="15.75" x14ac:dyDescent="0.25">
      <c r="A815" s="16">
        <v>806</v>
      </c>
      <c r="B815" s="23">
        <v>316860</v>
      </c>
      <c r="C815" s="56" t="s">
        <v>28</v>
      </c>
      <c r="D815" s="23" t="s">
        <v>28</v>
      </c>
      <c r="E815" s="13">
        <v>0</v>
      </c>
      <c r="F815" s="13">
        <v>0</v>
      </c>
      <c r="G815" s="13">
        <v>0</v>
      </c>
      <c r="H815" s="13">
        <v>0</v>
      </c>
      <c r="I815" s="21">
        <f t="shared" si="36"/>
        <v>0</v>
      </c>
      <c r="J815" s="18">
        <v>141934</v>
      </c>
      <c r="K815" s="14">
        <f t="shared" si="37"/>
        <v>0</v>
      </c>
      <c r="L815" s="6" t="str">
        <f t="shared" si="38"/>
        <v>Silencioso</v>
      </c>
    </row>
    <row r="816" spans="1:12" ht="15.75" x14ac:dyDescent="0.25">
      <c r="A816" s="16">
        <v>808</v>
      </c>
      <c r="B816" s="23">
        <v>316880</v>
      </c>
      <c r="C816" s="56" t="s">
        <v>94</v>
      </c>
      <c r="D816" s="23" t="s">
        <v>815</v>
      </c>
      <c r="E816" s="13">
        <v>0</v>
      </c>
      <c r="F816" s="13">
        <v>0</v>
      </c>
      <c r="G816" s="13">
        <v>0</v>
      </c>
      <c r="H816" s="13">
        <v>0</v>
      </c>
      <c r="I816" s="21">
        <f t="shared" si="36"/>
        <v>0</v>
      </c>
      <c r="J816" s="18">
        <v>7807</v>
      </c>
      <c r="K816" s="14">
        <f t="shared" si="37"/>
        <v>0</v>
      </c>
      <c r="L816" s="6" t="str">
        <f t="shared" si="38"/>
        <v>Silencioso</v>
      </c>
    </row>
    <row r="817" spans="1:12" ht="15.75" x14ac:dyDescent="0.25">
      <c r="A817" s="16">
        <v>809</v>
      </c>
      <c r="B817" s="23">
        <v>316890</v>
      </c>
      <c r="C817" s="56" t="s">
        <v>71</v>
      </c>
      <c r="D817" s="23" t="s">
        <v>816</v>
      </c>
      <c r="E817" s="13">
        <v>0</v>
      </c>
      <c r="F817" s="13">
        <v>0</v>
      </c>
      <c r="G817" s="13">
        <v>0</v>
      </c>
      <c r="H817" s="13">
        <v>0</v>
      </c>
      <c r="I817" s="21">
        <f t="shared" si="36"/>
        <v>0</v>
      </c>
      <c r="J817" s="18">
        <v>6795</v>
      </c>
      <c r="K817" s="14">
        <f t="shared" si="37"/>
        <v>0</v>
      </c>
      <c r="L817" s="6" t="str">
        <f t="shared" si="38"/>
        <v>Silencioso</v>
      </c>
    </row>
    <row r="818" spans="1:12" ht="15.75" x14ac:dyDescent="0.25">
      <c r="A818" s="16">
        <v>810</v>
      </c>
      <c r="B818" s="23">
        <v>316900</v>
      </c>
      <c r="C818" s="56" t="s">
        <v>62</v>
      </c>
      <c r="D818" s="23" t="s">
        <v>817</v>
      </c>
      <c r="E818" s="13">
        <v>0</v>
      </c>
      <c r="F818" s="13">
        <v>0</v>
      </c>
      <c r="G818" s="13">
        <v>0</v>
      </c>
      <c r="H818" s="13">
        <v>0</v>
      </c>
      <c r="I818" s="21">
        <f t="shared" si="36"/>
        <v>0</v>
      </c>
      <c r="J818" s="18">
        <v>16766</v>
      </c>
      <c r="K818" s="14">
        <f t="shared" si="37"/>
        <v>0</v>
      </c>
      <c r="L818" s="6" t="str">
        <f t="shared" si="38"/>
        <v>Silencioso</v>
      </c>
    </row>
    <row r="819" spans="1:12" ht="15.75" x14ac:dyDescent="0.25">
      <c r="A819" s="16">
        <v>811</v>
      </c>
      <c r="B819" s="23">
        <v>316905</v>
      </c>
      <c r="C819" s="56" t="s">
        <v>36</v>
      </c>
      <c r="D819" s="23" t="s">
        <v>818</v>
      </c>
      <c r="E819" s="13">
        <v>0</v>
      </c>
      <c r="F819" s="13">
        <v>0</v>
      </c>
      <c r="G819" s="13">
        <v>0</v>
      </c>
      <c r="H819" s="13">
        <v>0</v>
      </c>
      <c r="I819" s="21">
        <f t="shared" si="36"/>
        <v>0</v>
      </c>
      <c r="J819" s="18">
        <v>4147</v>
      </c>
      <c r="K819" s="14">
        <f t="shared" si="37"/>
        <v>0</v>
      </c>
      <c r="L819" s="6" t="str">
        <f t="shared" si="38"/>
        <v>Silencioso</v>
      </c>
    </row>
    <row r="820" spans="1:12" ht="15.75" x14ac:dyDescent="0.25">
      <c r="A820" s="16">
        <v>812</v>
      </c>
      <c r="B820" s="23">
        <v>316910</v>
      </c>
      <c r="C820" s="56" t="s">
        <v>36</v>
      </c>
      <c r="D820" s="23" t="s">
        <v>819</v>
      </c>
      <c r="E820" s="13">
        <v>0</v>
      </c>
      <c r="F820" s="13">
        <v>0</v>
      </c>
      <c r="G820" s="13">
        <v>0</v>
      </c>
      <c r="H820" s="13">
        <v>0</v>
      </c>
      <c r="I820" s="21">
        <f t="shared" si="36"/>
        <v>0</v>
      </c>
      <c r="J820" s="18">
        <v>6232</v>
      </c>
      <c r="K820" s="14">
        <f t="shared" si="37"/>
        <v>0</v>
      </c>
      <c r="L820" s="6" t="str">
        <f t="shared" si="38"/>
        <v>Silencioso</v>
      </c>
    </row>
    <row r="821" spans="1:12" ht="15.75" x14ac:dyDescent="0.25">
      <c r="A821" s="16">
        <v>813</v>
      </c>
      <c r="B821" s="23">
        <v>316920</v>
      </c>
      <c r="C821" s="56" t="s">
        <v>14</v>
      </c>
      <c r="D821" s="23" t="s">
        <v>820</v>
      </c>
      <c r="E821" s="13">
        <v>0</v>
      </c>
      <c r="F821" s="13">
        <v>0</v>
      </c>
      <c r="G821" s="13">
        <v>0</v>
      </c>
      <c r="H821" s="13">
        <v>0</v>
      </c>
      <c r="I821" s="21">
        <f t="shared" si="36"/>
        <v>0</v>
      </c>
      <c r="J821" s="18">
        <v>8772</v>
      </c>
      <c r="K821" s="14">
        <f t="shared" si="37"/>
        <v>0</v>
      </c>
      <c r="L821" s="6" t="str">
        <f t="shared" si="38"/>
        <v>Silencioso</v>
      </c>
    </row>
    <row r="822" spans="1:12" ht="15.75" x14ac:dyDescent="0.25">
      <c r="A822" s="16">
        <v>814</v>
      </c>
      <c r="B822" s="23">
        <v>316930</v>
      </c>
      <c r="C822" s="56" t="s">
        <v>33</v>
      </c>
      <c r="D822" s="23" t="s">
        <v>821</v>
      </c>
      <c r="E822" s="13">
        <v>0</v>
      </c>
      <c r="F822" s="13">
        <v>0</v>
      </c>
      <c r="G822" s="13">
        <v>0</v>
      </c>
      <c r="H822" s="13">
        <v>0</v>
      </c>
      <c r="I822" s="21">
        <f t="shared" si="36"/>
        <v>0</v>
      </c>
      <c r="J822" s="18">
        <v>78999</v>
      </c>
      <c r="K822" s="14">
        <f t="shared" si="37"/>
        <v>0</v>
      </c>
      <c r="L822" s="6" t="str">
        <f t="shared" si="38"/>
        <v>Silencioso</v>
      </c>
    </row>
    <row r="823" spans="1:12" ht="15.75" x14ac:dyDescent="0.25">
      <c r="A823" s="16">
        <v>815</v>
      </c>
      <c r="B823" s="23">
        <v>316935</v>
      </c>
      <c r="C823" s="56" t="s">
        <v>11</v>
      </c>
      <c r="D823" s="23" t="s">
        <v>822</v>
      </c>
      <c r="E823" s="13">
        <v>0</v>
      </c>
      <c r="F823" s="13">
        <v>0</v>
      </c>
      <c r="G823" s="13">
        <v>0</v>
      </c>
      <c r="H823" s="13">
        <v>0</v>
      </c>
      <c r="I823" s="21">
        <f t="shared" si="36"/>
        <v>0</v>
      </c>
      <c r="J823" s="18">
        <v>31687</v>
      </c>
      <c r="K823" s="14">
        <f t="shared" si="37"/>
        <v>0</v>
      </c>
      <c r="L823" s="6" t="str">
        <f t="shared" si="38"/>
        <v>Silencioso</v>
      </c>
    </row>
    <row r="824" spans="1:12" ht="15.75" x14ac:dyDescent="0.25">
      <c r="A824" s="16">
        <v>817</v>
      </c>
      <c r="B824" s="23">
        <v>316950</v>
      </c>
      <c r="C824" s="56" t="s">
        <v>22</v>
      </c>
      <c r="D824" s="23" t="s">
        <v>824</v>
      </c>
      <c r="E824" s="13">
        <v>0</v>
      </c>
      <c r="F824" s="13">
        <v>0</v>
      </c>
      <c r="G824" s="13">
        <v>0</v>
      </c>
      <c r="H824" s="13">
        <v>0</v>
      </c>
      <c r="I824" s="21">
        <f t="shared" si="36"/>
        <v>0</v>
      </c>
      <c r="J824" s="18">
        <v>6739</v>
      </c>
      <c r="K824" s="14">
        <f t="shared" si="37"/>
        <v>0</v>
      </c>
      <c r="L824" s="6" t="str">
        <f t="shared" si="38"/>
        <v>Silencioso</v>
      </c>
    </row>
    <row r="825" spans="1:12" ht="15.75" x14ac:dyDescent="0.25">
      <c r="A825" s="16">
        <v>818</v>
      </c>
      <c r="B825" s="23">
        <v>316960</v>
      </c>
      <c r="C825" s="56" t="s">
        <v>8</v>
      </c>
      <c r="D825" s="23" t="s">
        <v>825</v>
      </c>
      <c r="E825" s="13">
        <v>0</v>
      </c>
      <c r="F825" s="13">
        <v>0</v>
      </c>
      <c r="G825" s="13">
        <v>0</v>
      </c>
      <c r="H825" s="13">
        <v>0</v>
      </c>
      <c r="I825" s="21">
        <f t="shared" si="36"/>
        <v>0</v>
      </c>
      <c r="J825" s="18">
        <v>25538</v>
      </c>
      <c r="K825" s="14">
        <f t="shared" si="37"/>
        <v>0</v>
      </c>
      <c r="L825" s="6" t="str">
        <f t="shared" si="38"/>
        <v>Silencioso</v>
      </c>
    </row>
    <row r="826" spans="1:12" ht="15.75" x14ac:dyDescent="0.25">
      <c r="A826" s="16">
        <v>819</v>
      </c>
      <c r="B826" s="23">
        <v>316970</v>
      </c>
      <c r="C826" s="56" t="s">
        <v>53</v>
      </c>
      <c r="D826" s="23" t="s">
        <v>826</v>
      </c>
      <c r="E826" s="13">
        <v>0</v>
      </c>
      <c r="F826" s="13">
        <v>0</v>
      </c>
      <c r="G826" s="13">
        <v>0</v>
      </c>
      <c r="H826" s="13">
        <v>0</v>
      </c>
      <c r="I826" s="21">
        <f t="shared" si="36"/>
        <v>0</v>
      </c>
      <c r="J826" s="18">
        <v>19762</v>
      </c>
      <c r="K826" s="14">
        <f t="shared" si="37"/>
        <v>0</v>
      </c>
      <c r="L826" s="6" t="str">
        <f t="shared" si="38"/>
        <v>Silencioso</v>
      </c>
    </row>
    <row r="827" spans="1:12" ht="15.75" x14ac:dyDescent="0.25">
      <c r="A827" s="16">
        <v>820</v>
      </c>
      <c r="B827" s="23">
        <v>316980</v>
      </c>
      <c r="C827" s="56" t="s">
        <v>36</v>
      </c>
      <c r="D827" s="23" t="s">
        <v>827</v>
      </c>
      <c r="E827" s="13">
        <v>0</v>
      </c>
      <c r="F827" s="13">
        <v>0</v>
      </c>
      <c r="G827" s="13">
        <v>0</v>
      </c>
      <c r="H827" s="13">
        <v>0</v>
      </c>
      <c r="I827" s="21">
        <f t="shared" si="36"/>
        <v>0</v>
      </c>
      <c r="J827" s="18">
        <v>5025</v>
      </c>
      <c r="K827" s="14">
        <f t="shared" si="37"/>
        <v>0</v>
      </c>
      <c r="L827" s="6" t="str">
        <f t="shared" si="38"/>
        <v>Silencioso</v>
      </c>
    </row>
    <row r="828" spans="1:12" ht="15.75" x14ac:dyDescent="0.25">
      <c r="A828" s="16">
        <v>821</v>
      </c>
      <c r="B828" s="23">
        <v>316990</v>
      </c>
      <c r="C828" s="56" t="s">
        <v>62</v>
      </c>
      <c r="D828" s="23" t="s">
        <v>62</v>
      </c>
      <c r="E828" s="13">
        <v>0</v>
      </c>
      <c r="F828" s="13">
        <v>0</v>
      </c>
      <c r="G828" s="13">
        <v>0</v>
      </c>
      <c r="H828" s="13">
        <v>0</v>
      </c>
      <c r="I828" s="21">
        <f t="shared" si="36"/>
        <v>0</v>
      </c>
      <c r="J828" s="18">
        <v>113300</v>
      </c>
      <c r="K828" s="14">
        <f t="shared" si="37"/>
        <v>0</v>
      </c>
      <c r="L828" s="6" t="str">
        <f t="shared" si="38"/>
        <v>Silencioso</v>
      </c>
    </row>
    <row r="829" spans="1:12" ht="15.75" x14ac:dyDescent="0.25">
      <c r="A829" s="16">
        <v>822</v>
      </c>
      <c r="B829" s="23">
        <v>317000</v>
      </c>
      <c r="C829" s="56" t="s">
        <v>121</v>
      </c>
      <c r="D829" s="23" t="s">
        <v>828</v>
      </c>
      <c r="E829" s="13">
        <v>0</v>
      </c>
      <c r="F829" s="13">
        <v>0</v>
      </c>
      <c r="G829" s="13">
        <v>0</v>
      </c>
      <c r="H829" s="13">
        <v>0</v>
      </c>
      <c r="I829" s="21">
        <f t="shared" si="36"/>
        <v>0</v>
      </c>
      <c r="J829" s="18">
        <v>12531</v>
      </c>
      <c r="K829" s="14">
        <f t="shared" si="37"/>
        <v>0</v>
      </c>
      <c r="L829" s="6" t="str">
        <f t="shared" si="38"/>
        <v>Silencioso</v>
      </c>
    </row>
    <row r="830" spans="1:12" ht="15.75" x14ac:dyDescent="0.25">
      <c r="A830" s="16">
        <v>823</v>
      </c>
      <c r="B830" s="23">
        <v>317005</v>
      </c>
      <c r="C830" s="56" t="s">
        <v>20</v>
      </c>
      <c r="D830" s="23" t="s">
        <v>829</v>
      </c>
      <c r="E830" s="13">
        <v>0</v>
      </c>
      <c r="F830" s="13">
        <v>0</v>
      </c>
      <c r="G830" s="13">
        <v>0</v>
      </c>
      <c r="H830" s="13">
        <v>0</v>
      </c>
      <c r="I830" s="21">
        <f t="shared" si="36"/>
        <v>0</v>
      </c>
      <c r="J830" s="18">
        <v>12622</v>
      </c>
      <c r="K830" s="14">
        <f t="shared" si="37"/>
        <v>0</v>
      </c>
      <c r="L830" s="6" t="str">
        <f t="shared" si="38"/>
        <v>Silencioso</v>
      </c>
    </row>
    <row r="831" spans="1:12" ht="15.75" x14ac:dyDescent="0.25">
      <c r="A831" s="16">
        <v>826</v>
      </c>
      <c r="B831" s="23">
        <v>317030</v>
      </c>
      <c r="C831" s="56" t="s">
        <v>28</v>
      </c>
      <c r="D831" s="23" t="s">
        <v>830</v>
      </c>
      <c r="E831" s="13">
        <v>0</v>
      </c>
      <c r="F831" s="13">
        <v>0</v>
      </c>
      <c r="G831" s="13">
        <v>0</v>
      </c>
      <c r="H831" s="13">
        <v>0</v>
      </c>
      <c r="I831" s="21">
        <f t="shared" si="36"/>
        <v>0</v>
      </c>
      <c r="J831" s="18">
        <v>2709</v>
      </c>
      <c r="K831" s="14">
        <f t="shared" si="37"/>
        <v>0</v>
      </c>
      <c r="L831" s="6" t="str">
        <f t="shared" si="38"/>
        <v>Silencioso</v>
      </c>
    </row>
    <row r="832" spans="1:12" ht="15.75" x14ac:dyDescent="0.25">
      <c r="A832" s="16">
        <v>827</v>
      </c>
      <c r="B832" s="23">
        <v>317040</v>
      </c>
      <c r="C832" s="56" t="s">
        <v>80</v>
      </c>
      <c r="D832" s="23" t="s">
        <v>80</v>
      </c>
      <c r="E832" s="13">
        <v>0</v>
      </c>
      <c r="F832" s="13">
        <v>0</v>
      </c>
      <c r="G832" s="13">
        <v>0</v>
      </c>
      <c r="H832" s="13">
        <v>0</v>
      </c>
      <c r="I832" s="21">
        <f t="shared" si="36"/>
        <v>0</v>
      </c>
      <c r="J832" s="18">
        <v>83980</v>
      </c>
      <c r="K832" s="14">
        <f t="shared" si="37"/>
        <v>0</v>
      </c>
      <c r="L832" s="6" t="str">
        <f t="shared" si="38"/>
        <v>Silencioso</v>
      </c>
    </row>
    <row r="833" spans="1:12" ht="15.75" x14ac:dyDescent="0.25">
      <c r="A833" s="16">
        <v>828</v>
      </c>
      <c r="B833" s="23">
        <v>317043</v>
      </c>
      <c r="C833" s="56" t="s">
        <v>24</v>
      </c>
      <c r="D833" s="23" t="s">
        <v>831</v>
      </c>
      <c r="E833" s="13">
        <v>0</v>
      </c>
      <c r="F833" s="13">
        <v>0</v>
      </c>
      <c r="G833" s="13">
        <v>0</v>
      </c>
      <c r="H833" s="13">
        <v>0</v>
      </c>
      <c r="I833" s="21">
        <f t="shared" si="36"/>
        <v>0</v>
      </c>
      <c r="J833" s="18">
        <v>4452</v>
      </c>
      <c r="K833" s="14">
        <f t="shared" si="37"/>
        <v>0</v>
      </c>
      <c r="L833" s="6" t="str">
        <f t="shared" si="38"/>
        <v>Silencioso</v>
      </c>
    </row>
    <row r="834" spans="1:12" ht="15.75" x14ac:dyDescent="0.25">
      <c r="A834" s="16">
        <v>829</v>
      </c>
      <c r="B834" s="23">
        <v>317047</v>
      </c>
      <c r="C834" s="56" t="s">
        <v>80</v>
      </c>
      <c r="D834" s="23" t="s">
        <v>832</v>
      </c>
      <c r="E834" s="13">
        <v>0</v>
      </c>
      <c r="F834" s="13">
        <v>0</v>
      </c>
      <c r="G834" s="13">
        <v>0</v>
      </c>
      <c r="H834" s="13">
        <v>0</v>
      </c>
      <c r="I834" s="21">
        <f t="shared" si="36"/>
        <v>0</v>
      </c>
      <c r="J834" s="18">
        <v>3338</v>
      </c>
      <c r="K834" s="14">
        <f t="shared" si="37"/>
        <v>0</v>
      </c>
      <c r="L834" s="6" t="str">
        <f t="shared" si="38"/>
        <v>Silencioso</v>
      </c>
    </row>
    <row r="835" spans="1:12" ht="15.75" x14ac:dyDescent="0.25">
      <c r="A835" s="16">
        <v>830</v>
      </c>
      <c r="B835" s="23">
        <v>317050</v>
      </c>
      <c r="C835" s="56" t="s">
        <v>17</v>
      </c>
      <c r="D835" s="23" t="s">
        <v>833</v>
      </c>
      <c r="E835" s="13">
        <v>0</v>
      </c>
      <c r="F835" s="13">
        <v>0</v>
      </c>
      <c r="G835" s="13">
        <v>0</v>
      </c>
      <c r="H835" s="13">
        <v>0</v>
      </c>
      <c r="I835" s="21">
        <f t="shared" si="36"/>
        <v>0</v>
      </c>
      <c r="J835" s="18">
        <v>10589</v>
      </c>
      <c r="K835" s="14">
        <f t="shared" si="37"/>
        <v>0</v>
      </c>
      <c r="L835" s="6" t="str">
        <f t="shared" si="38"/>
        <v>Silencioso</v>
      </c>
    </row>
    <row r="836" spans="1:12" ht="15.75" x14ac:dyDescent="0.25">
      <c r="A836" s="16">
        <v>831</v>
      </c>
      <c r="B836" s="23">
        <v>317052</v>
      </c>
      <c r="C836" s="56" t="s">
        <v>121</v>
      </c>
      <c r="D836" s="23" t="s">
        <v>834</v>
      </c>
      <c r="E836" s="13">
        <v>0</v>
      </c>
      <c r="F836" s="13">
        <v>0</v>
      </c>
      <c r="G836" s="13">
        <v>0</v>
      </c>
      <c r="H836" s="13">
        <v>0</v>
      </c>
      <c r="I836" s="21">
        <f t="shared" si="36"/>
        <v>0</v>
      </c>
      <c r="J836" s="18">
        <v>16095</v>
      </c>
      <c r="K836" s="14">
        <f t="shared" si="37"/>
        <v>0</v>
      </c>
      <c r="L836" s="6" t="str">
        <f t="shared" si="38"/>
        <v>Silencioso</v>
      </c>
    </row>
    <row r="837" spans="1:12" ht="15.75" x14ac:dyDescent="0.25">
      <c r="A837" s="16">
        <v>832</v>
      </c>
      <c r="B837" s="23">
        <v>317057</v>
      </c>
      <c r="C837" s="56" t="s">
        <v>20</v>
      </c>
      <c r="D837" s="23" t="s">
        <v>835</v>
      </c>
      <c r="E837" s="13">
        <v>0</v>
      </c>
      <c r="F837" s="13">
        <v>0</v>
      </c>
      <c r="G837" s="13">
        <v>0</v>
      </c>
      <c r="H837" s="13">
        <v>0</v>
      </c>
      <c r="I837" s="21">
        <f t="shared" ref="I837:I900" si="39">E837+F837+G837+H837</f>
        <v>0</v>
      </c>
      <c r="J837" s="18">
        <v>6632</v>
      </c>
      <c r="K837" s="14">
        <f t="shared" ref="K837:K900" si="40">(I837/J837)*100000</f>
        <v>0</v>
      </c>
      <c r="L837" s="6" t="str">
        <f t="shared" ref="L837:L900" si="41">IF(K837=0,"Silencioso",IF(AND(K837&gt;0,K837&lt;100),"Baixa",IF(AND(K837&gt;=100,K837&lt;300),"Média",IF(K837&gt;=300,"Alta","Avaliar"))))</f>
        <v>Silencioso</v>
      </c>
    </row>
    <row r="838" spans="1:12" ht="15.75" x14ac:dyDescent="0.25">
      <c r="A838" s="16">
        <v>833</v>
      </c>
      <c r="B838" s="23">
        <v>317060</v>
      </c>
      <c r="C838" s="56" t="s">
        <v>45</v>
      </c>
      <c r="D838" s="23" t="s">
        <v>836</v>
      </c>
      <c r="E838" s="13">
        <v>0</v>
      </c>
      <c r="F838" s="13">
        <v>0</v>
      </c>
      <c r="G838" s="13">
        <v>0</v>
      </c>
      <c r="H838" s="13">
        <v>0</v>
      </c>
      <c r="I838" s="21">
        <f t="shared" si="39"/>
        <v>0</v>
      </c>
      <c r="J838" s="18">
        <v>2209</v>
      </c>
      <c r="K838" s="14">
        <f t="shared" si="40"/>
        <v>0</v>
      </c>
      <c r="L838" s="6" t="str">
        <f t="shared" si="41"/>
        <v>Silencioso</v>
      </c>
    </row>
    <row r="839" spans="1:12" ht="15.75" x14ac:dyDescent="0.25">
      <c r="A839" s="16">
        <v>834</v>
      </c>
      <c r="B839" s="23">
        <v>317065</v>
      </c>
      <c r="C839" s="56" t="s">
        <v>102</v>
      </c>
      <c r="D839" s="23" t="s">
        <v>837</v>
      </c>
      <c r="E839" s="13">
        <v>0</v>
      </c>
      <c r="F839" s="13">
        <v>0</v>
      </c>
      <c r="G839" s="13">
        <v>0</v>
      </c>
      <c r="H839" s="13">
        <v>0</v>
      </c>
      <c r="I839" s="21">
        <f t="shared" si="39"/>
        <v>0</v>
      </c>
      <c r="J839" s="18">
        <v>5032</v>
      </c>
      <c r="K839" s="14">
        <f t="shared" si="40"/>
        <v>0</v>
      </c>
      <c r="L839" s="6" t="str">
        <f t="shared" si="41"/>
        <v>Silencioso</v>
      </c>
    </row>
    <row r="840" spans="1:12" ht="15.75" x14ac:dyDescent="0.25">
      <c r="A840" s="16">
        <v>835</v>
      </c>
      <c r="B840" s="23">
        <v>317070</v>
      </c>
      <c r="C840" s="56" t="s">
        <v>33</v>
      </c>
      <c r="D840" s="23" t="s">
        <v>33</v>
      </c>
      <c r="E840" s="13">
        <v>0</v>
      </c>
      <c r="F840" s="13">
        <v>0</v>
      </c>
      <c r="G840" s="13">
        <v>0</v>
      </c>
      <c r="H840" s="13">
        <v>0</v>
      </c>
      <c r="I840" s="21">
        <f t="shared" si="39"/>
        <v>0</v>
      </c>
      <c r="J840" s="18">
        <v>134364</v>
      </c>
      <c r="K840" s="14">
        <f t="shared" si="40"/>
        <v>0</v>
      </c>
      <c r="L840" s="6" t="str">
        <f t="shared" si="41"/>
        <v>Silencioso</v>
      </c>
    </row>
    <row r="841" spans="1:12" ht="15.75" x14ac:dyDescent="0.25">
      <c r="A841" s="16">
        <v>836</v>
      </c>
      <c r="B841" s="23">
        <v>317075</v>
      </c>
      <c r="C841" s="56" t="s">
        <v>71</v>
      </c>
      <c r="D841" s="23" t="s">
        <v>838</v>
      </c>
      <c r="E841" s="13">
        <v>0</v>
      </c>
      <c r="F841" s="13">
        <v>0</v>
      </c>
      <c r="G841" s="13">
        <v>0</v>
      </c>
      <c r="H841" s="13">
        <v>0</v>
      </c>
      <c r="I841" s="21">
        <f t="shared" si="39"/>
        <v>0</v>
      </c>
      <c r="J841" s="18">
        <v>6947</v>
      </c>
      <c r="K841" s="14">
        <f t="shared" si="40"/>
        <v>0</v>
      </c>
      <c r="L841" s="6" t="str">
        <f t="shared" si="41"/>
        <v>Silencioso</v>
      </c>
    </row>
    <row r="842" spans="1:12" ht="15.75" x14ac:dyDescent="0.25">
      <c r="A842" s="16">
        <v>837</v>
      </c>
      <c r="B842" s="23">
        <v>317080</v>
      </c>
      <c r="C842" s="56" t="s">
        <v>135</v>
      </c>
      <c r="D842" s="23" t="s">
        <v>839</v>
      </c>
      <c r="E842" s="13">
        <v>0</v>
      </c>
      <c r="F842" s="13">
        <v>0</v>
      </c>
      <c r="G842" s="13">
        <v>0</v>
      </c>
      <c r="H842" s="13">
        <v>0</v>
      </c>
      <c r="I842" s="21">
        <f t="shared" si="39"/>
        <v>0</v>
      </c>
      <c r="J842" s="18">
        <v>39128</v>
      </c>
      <c r="K842" s="14">
        <f t="shared" si="40"/>
        <v>0</v>
      </c>
      <c r="L842" s="6" t="str">
        <f t="shared" si="41"/>
        <v>Silencioso</v>
      </c>
    </row>
    <row r="843" spans="1:12" ht="15.75" x14ac:dyDescent="0.25">
      <c r="A843" s="16">
        <v>838</v>
      </c>
      <c r="B843" s="23">
        <v>317090</v>
      </c>
      <c r="C843" s="56" t="s">
        <v>121</v>
      </c>
      <c r="D843" s="23" t="s">
        <v>840</v>
      </c>
      <c r="E843" s="13">
        <v>0</v>
      </c>
      <c r="F843" s="13">
        <v>0</v>
      </c>
      <c r="G843" s="13">
        <v>0</v>
      </c>
      <c r="H843" s="13">
        <v>0</v>
      </c>
      <c r="I843" s="21">
        <f t="shared" si="39"/>
        <v>0</v>
      </c>
      <c r="J843" s="18">
        <v>19723</v>
      </c>
      <c r="K843" s="14">
        <f t="shared" si="40"/>
        <v>0</v>
      </c>
      <c r="L843" s="6" t="str">
        <f t="shared" si="41"/>
        <v>Silencioso</v>
      </c>
    </row>
    <row r="844" spans="1:12" ht="15.75" x14ac:dyDescent="0.25">
      <c r="A844" s="16">
        <v>839</v>
      </c>
      <c r="B844" s="23">
        <v>317100</v>
      </c>
      <c r="C844" s="56" t="s">
        <v>71</v>
      </c>
      <c r="D844" s="23" t="s">
        <v>841</v>
      </c>
      <c r="E844" s="13">
        <v>0</v>
      </c>
      <c r="F844" s="13">
        <v>0</v>
      </c>
      <c r="G844" s="13">
        <v>0</v>
      </c>
      <c r="H844" s="13">
        <v>0</v>
      </c>
      <c r="I844" s="21">
        <f t="shared" si="39"/>
        <v>0</v>
      </c>
      <c r="J844" s="18">
        <v>20784</v>
      </c>
      <c r="K844" s="14">
        <f t="shared" si="40"/>
        <v>0</v>
      </c>
      <c r="L844" s="6" t="str">
        <f t="shared" si="41"/>
        <v>Silencioso</v>
      </c>
    </row>
    <row r="845" spans="1:12" ht="15.75" x14ac:dyDescent="0.25">
      <c r="A845" s="16">
        <v>840</v>
      </c>
      <c r="B845" s="23">
        <v>317103</v>
      </c>
      <c r="C845" s="56" t="s">
        <v>102</v>
      </c>
      <c r="D845" s="23" t="s">
        <v>842</v>
      </c>
      <c r="E845" s="13">
        <v>0</v>
      </c>
      <c r="F845" s="13">
        <v>0</v>
      </c>
      <c r="G845" s="13">
        <v>0</v>
      </c>
      <c r="H845" s="13">
        <v>0</v>
      </c>
      <c r="I845" s="21">
        <f t="shared" si="39"/>
        <v>0</v>
      </c>
      <c r="J845" s="18">
        <v>9220</v>
      </c>
      <c r="K845" s="14">
        <f t="shared" si="40"/>
        <v>0</v>
      </c>
      <c r="L845" s="6" t="str">
        <f t="shared" si="41"/>
        <v>Silencioso</v>
      </c>
    </row>
    <row r="846" spans="1:12" ht="15.75" x14ac:dyDescent="0.25">
      <c r="A846" s="16">
        <v>841</v>
      </c>
      <c r="B846" s="23">
        <v>317107</v>
      </c>
      <c r="C846" s="56" t="s">
        <v>53</v>
      </c>
      <c r="D846" s="23" t="s">
        <v>843</v>
      </c>
      <c r="E846" s="13">
        <v>0</v>
      </c>
      <c r="F846" s="13">
        <v>0</v>
      </c>
      <c r="G846" s="13">
        <v>0</v>
      </c>
      <c r="H846" s="13">
        <v>0</v>
      </c>
      <c r="I846" s="21">
        <f t="shared" si="39"/>
        <v>0</v>
      </c>
      <c r="J846" s="18">
        <v>5798</v>
      </c>
      <c r="K846" s="14">
        <f t="shared" si="40"/>
        <v>0</v>
      </c>
      <c r="L846" s="6" t="str">
        <f t="shared" si="41"/>
        <v>Silencioso</v>
      </c>
    </row>
    <row r="847" spans="1:12" ht="15.75" x14ac:dyDescent="0.25">
      <c r="A847" s="16">
        <v>842</v>
      </c>
      <c r="B847" s="23">
        <v>317110</v>
      </c>
      <c r="C847" s="56" t="s">
        <v>24</v>
      </c>
      <c r="D847" s="23" t="s">
        <v>844</v>
      </c>
      <c r="E847" s="13">
        <v>0</v>
      </c>
      <c r="F847" s="13">
        <v>0</v>
      </c>
      <c r="G847" s="13">
        <v>0</v>
      </c>
      <c r="H847" s="13">
        <v>0</v>
      </c>
      <c r="I847" s="21">
        <f t="shared" si="39"/>
        <v>0</v>
      </c>
      <c r="J847" s="18">
        <v>3911</v>
      </c>
      <c r="K847" s="14">
        <f t="shared" si="40"/>
        <v>0</v>
      </c>
      <c r="L847" s="6" t="str">
        <f t="shared" si="41"/>
        <v>Silencioso</v>
      </c>
    </row>
    <row r="848" spans="1:12" ht="15.75" x14ac:dyDescent="0.25">
      <c r="A848" s="16">
        <v>843</v>
      </c>
      <c r="B848" s="23">
        <v>317115</v>
      </c>
      <c r="C848" s="56" t="s">
        <v>20</v>
      </c>
      <c r="D848" s="23" t="s">
        <v>845</v>
      </c>
      <c r="E848" s="13">
        <v>0</v>
      </c>
      <c r="F848" s="13">
        <v>0</v>
      </c>
      <c r="G848" s="13">
        <v>0</v>
      </c>
      <c r="H848" s="13">
        <v>0</v>
      </c>
      <c r="I848" s="21">
        <f t="shared" si="39"/>
        <v>0</v>
      </c>
      <c r="J848" s="18">
        <v>4905</v>
      </c>
      <c r="K848" s="14">
        <f t="shared" si="40"/>
        <v>0</v>
      </c>
      <c r="L848" s="6" t="str">
        <f t="shared" si="41"/>
        <v>Silencioso</v>
      </c>
    </row>
    <row r="849" spans="1:12" ht="15.75" x14ac:dyDescent="0.25">
      <c r="A849" s="16">
        <v>845</v>
      </c>
      <c r="B849" s="23">
        <v>317130</v>
      </c>
      <c r="C849" s="56" t="s">
        <v>17</v>
      </c>
      <c r="D849" s="23" t="s">
        <v>847</v>
      </c>
      <c r="E849" s="13">
        <v>0</v>
      </c>
      <c r="F849" s="13">
        <v>0</v>
      </c>
      <c r="G849" s="13">
        <v>0</v>
      </c>
      <c r="H849" s="13">
        <v>0</v>
      </c>
      <c r="I849" s="21">
        <f t="shared" si="39"/>
        <v>0</v>
      </c>
      <c r="J849" s="18">
        <v>78381</v>
      </c>
      <c r="K849" s="14">
        <f t="shared" si="40"/>
        <v>0</v>
      </c>
      <c r="L849" s="6" t="str">
        <f t="shared" si="41"/>
        <v>Silencioso</v>
      </c>
    </row>
    <row r="850" spans="1:12" ht="15.75" x14ac:dyDescent="0.25">
      <c r="A850" s="16">
        <v>846</v>
      </c>
      <c r="B850" s="23">
        <v>317140</v>
      </c>
      <c r="C850" s="56" t="s">
        <v>62</v>
      </c>
      <c r="D850" s="23" t="s">
        <v>848</v>
      </c>
      <c r="E850" s="13">
        <v>0</v>
      </c>
      <c r="F850" s="13">
        <v>0</v>
      </c>
      <c r="G850" s="13">
        <v>0</v>
      </c>
      <c r="H850" s="13">
        <v>0</v>
      </c>
      <c r="I850" s="21">
        <f t="shared" si="39"/>
        <v>0</v>
      </c>
      <c r="J850" s="18">
        <v>3741</v>
      </c>
      <c r="K850" s="14">
        <f t="shared" si="40"/>
        <v>0</v>
      </c>
      <c r="L850" s="6" t="str">
        <f t="shared" si="41"/>
        <v>Silencioso</v>
      </c>
    </row>
    <row r="851" spans="1:12" ht="15.75" x14ac:dyDescent="0.25">
      <c r="A851" s="16">
        <v>847</v>
      </c>
      <c r="B851" s="23">
        <v>317160</v>
      </c>
      <c r="C851" s="56" t="s">
        <v>53</v>
      </c>
      <c r="D851" s="23" t="s">
        <v>849</v>
      </c>
      <c r="E851" s="13">
        <v>0</v>
      </c>
      <c r="F851" s="13">
        <v>0</v>
      </c>
      <c r="G851" s="13">
        <v>0</v>
      </c>
      <c r="H851" s="13">
        <v>0</v>
      </c>
      <c r="I851" s="21">
        <f t="shared" si="39"/>
        <v>0</v>
      </c>
      <c r="J851" s="18">
        <v>14043</v>
      </c>
      <c r="K851" s="14">
        <f t="shared" si="40"/>
        <v>0</v>
      </c>
      <c r="L851" s="6" t="str">
        <f t="shared" si="41"/>
        <v>Silencioso</v>
      </c>
    </row>
    <row r="852" spans="1:12" ht="15.75" x14ac:dyDescent="0.25">
      <c r="A852" s="16">
        <v>848</v>
      </c>
      <c r="B852" s="23">
        <v>317170</v>
      </c>
      <c r="C852" s="56" t="s">
        <v>33</v>
      </c>
      <c r="D852" s="23" t="s">
        <v>850</v>
      </c>
      <c r="E852" s="13">
        <v>0</v>
      </c>
      <c r="F852" s="13">
        <v>0</v>
      </c>
      <c r="G852" s="13">
        <v>0</v>
      </c>
      <c r="H852" s="13">
        <v>0</v>
      </c>
      <c r="I852" s="21">
        <f t="shared" si="39"/>
        <v>0</v>
      </c>
      <c r="J852" s="18">
        <v>8870</v>
      </c>
      <c r="K852" s="14">
        <f t="shared" si="40"/>
        <v>0</v>
      </c>
      <c r="L852" s="6" t="str">
        <f t="shared" si="41"/>
        <v>Silencioso</v>
      </c>
    </row>
    <row r="853" spans="1:12" ht="15.75" x14ac:dyDescent="0.25">
      <c r="A853" s="16">
        <v>849</v>
      </c>
      <c r="B853" s="23">
        <v>317180</v>
      </c>
      <c r="C853" s="56" t="s">
        <v>90</v>
      </c>
      <c r="D853" s="23" t="s">
        <v>851</v>
      </c>
      <c r="E853" s="13">
        <v>0</v>
      </c>
      <c r="F853" s="13">
        <v>0</v>
      </c>
      <c r="G853" s="13">
        <v>0</v>
      </c>
      <c r="H853" s="13">
        <v>0</v>
      </c>
      <c r="I853" s="21">
        <f t="shared" si="39"/>
        <v>0</v>
      </c>
      <c r="J853" s="18">
        <v>10793</v>
      </c>
      <c r="K853" s="14">
        <f t="shared" si="40"/>
        <v>0</v>
      </c>
      <c r="L853" s="6" t="str">
        <f t="shared" si="41"/>
        <v>Silencioso</v>
      </c>
    </row>
    <row r="854" spans="1:12" ht="15.75" x14ac:dyDescent="0.25">
      <c r="A854" s="16">
        <v>850</v>
      </c>
      <c r="B854" s="23">
        <v>317190</v>
      </c>
      <c r="C854" s="56" t="s">
        <v>22</v>
      </c>
      <c r="D854" s="23" t="s">
        <v>852</v>
      </c>
      <c r="E854" s="13">
        <v>0</v>
      </c>
      <c r="F854" s="13">
        <v>0</v>
      </c>
      <c r="G854" s="13">
        <v>0</v>
      </c>
      <c r="H854" s="13">
        <v>0</v>
      </c>
      <c r="I854" s="21">
        <f t="shared" si="39"/>
        <v>0</v>
      </c>
      <c r="J854" s="18">
        <v>5613</v>
      </c>
      <c r="K854" s="14">
        <f t="shared" si="40"/>
        <v>0</v>
      </c>
      <c r="L854" s="6" t="str">
        <f t="shared" si="41"/>
        <v>Silencioso</v>
      </c>
    </row>
    <row r="855" spans="1:12" ht="15.75" x14ac:dyDescent="0.25">
      <c r="A855" s="16">
        <v>851</v>
      </c>
      <c r="B855" s="23">
        <v>317200</v>
      </c>
      <c r="C855" s="56" t="s">
        <v>62</v>
      </c>
      <c r="D855" s="23" t="s">
        <v>853</v>
      </c>
      <c r="E855" s="13">
        <v>0</v>
      </c>
      <c r="F855" s="13">
        <v>0</v>
      </c>
      <c r="G855" s="13">
        <v>0</v>
      </c>
      <c r="H855" s="13">
        <v>0</v>
      </c>
      <c r="I855" s="21">
        <f t="shared" si="39"/>
        <v>0</v>
      </c>
      <c r="J855" s="18">
        <v>41932</v>
      </c>
      <c r="K855" s="14">
        <f t="shared" si="40"/>
        <v>0</v>
      </c>
      <c r="L855" s="6" t="str">
        <f t="shared" si="41"/>
        <v>Silencioso</v>
      </c>
    </row>
    <row r="856" spans="1:12" ht="15.75" x14ac:dyDescent="0.25">
      <c r="A856" s="16">
        <v>852</v>
      </c>
      <c r="B856" s="23">
        <v>317210</v>
      </c>
      <c r="C856" s="56" t="s">
        <v>38</v>
      </c>
      <c r="D856" s="23" t="s">
        <v>854</v>
      </c>
      <c r="E856" s="13">
        <v>0</v>
      </c>
      <c r="F856" s="13">
        <v>0</v>
      </c>
      <c r="G856" s="13">
        <v>0</v>
      </c>
      <c r="H856" s="13">
        <v>0</v>
      </c>
      <c r="I856" s="21">
        <f t="shared" si="39"/>
        <v>0</v>
      </c>
      <c r="J856" s="18">
        <v>5315</v>
      </c>
      <c r="K856" s="14">
        <f t="shared" si="40"/>
        <v>0</v>
      </c>
      <c r="L856" s="6" t="str">
        <f t="shared" si="41"/>
        <v>Silencioso</v>
      </c>
    </row>
    <row r="857" spans="1:12" ht="15.75" x14ac:dyDescent="0.25">
      <c r="A857" s="16">
        <v>853</v>
      </c>
      <c r="B857" s="23">
        <v>317220</v>
      </c>
      <c r="C857" s="56" t="s">
        <v>36</v>
      </c>
      <c r="D857" s="23" t="s">
        <v>855</v>
      </c>
      <c r="E857" s="13">
        <v>0</v>
      </c>
      <c r="F857" s="13">
        <v>0</v>
      </c>
      <c r="G857" s="13">
        <v>0</v>
      </c>
      <c r="H857" s="13">
        <v>0</v>
      </c>
      <c r="I857" s="21">
        <f t="shared" si="39"/>
        <v>0</v>
      </c>
      <c r="J857" s="18">
        <v>2615</v>
      </c>
      <c r="K857" s="14">
        <f t="shared" si="40"/>
        <v>0</v>
      </c>
      <c r="L857" s="6" t="str">
        <f t="shared" si="41"/>
        <v>Silencioso</v>
      </c>
    </row>
    <row r="858" spans="1:12" x14ac:dyDescent="0.25">
      <c r="D858" s="5"/>
      <c r="E858" s="12">
        <f>SUM(E5:E857)</f>
        <v>41</v>
      </c>
      <c r="F858" s="12">
        <f>SUM(F5:F857)</f>
        <v>32</v>
      </c>
      <c r="G858" s="12">
        <f>SUM(G5:G857)</f>
        <v>38</v>
      </c>
      <c r="H858" s="56">
        <v>0</v>
      </c>
      <c r="I858" s="20">
        <f>SUM(I5:I857)</f>
        <v>128</v>
      </c>
      <c r="J858" s="20">
        <v>21119536</v>
      </c>
    </row>
    <row r="862" spans="1:12" x14ac:dyDescent="0.25">
      <c r="H862" s="23" t="s">
        <v>0</v>
      </c>
    </row>
  </sheetData>
  <autoFilter ref="A4:L4">
    <sortState ref="A5:O858">
      <sortCondition descending="1" ref="K4"/>
    </sortState>
  </autoFilter>
  <mergeCells count="1">
    <mergeCell ref="A2:K2"/>
  </mergeCells>
  <conditionalFormatting sqref="L5:L857">
    <cfRule type="cellIs" dxfId="13" priority="4" stopIfTrue="1" operator="equal">
      <formula>"Alta"</formula>
    </cfRule>
    <cfRule type="cellIs" dxfId="12" priority="5" stopIfTrue="1" operator="equal">
      <formula>"Média"</formula>
    </cfRule>
    <cfRule type="cellIs" dxfId="11" priority="6" stopIfTrue="1" operator="equal">
      <formula>"Baixa"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4"/>
  <sheetViews>
    <sheetView workbookViewId="0">
      <selection activeCell="B38" sqref="B38"/>
    </sheetView>
  </sheetViews>
  <sheetFormatPr defaultRowHeight="15" x14ac:dyDescent="0.25"/>
  <cols>
    <col min="1" max="1" width="10" style="13" bestFit="1" customWidth="1"/>
    <col min="2" max="2" width="32" style="46" bestFit="1" customWidth="1"/>
    <col min="3" max="3" width="18.85546875" style="23" bestFit="1" customWidth="1"/>
    <col min="4" max="4" width="17.85546875" style="23" bestFit="1" customWidth="1"/>
    <col min="5" max="5" width="16.7109375" style="23" bestFit="1" customWidth="1"/>
    <col min="6" max="16384" width="9.140625" style="23"/>
  </cols>
  <sheetData>
    <row r="1" spans="1:5" ht="15.75" thickBot="1" x14ac:dyDescent="0.3">
      <c r="A1" s="29" t="s">
        <v>872</v>
      </c>
      <c r="B1" s="30" t="s">
        <v>873</v>
      </c>
      <c r="C1" s="31" t="s">
        <v>874</v>
      </c>
      <c r="D1" s="32" t="s">
        <v>875</v>
      </c>
      <c r="E1" s="33" t="s">
        <v>876</v>
      </c>
    </row>
    <row r="2" spans="1:5" ht="15.75" x14ac:dyDescent="0.25">
      <c r="A2" s="34">
        <v>310010</v>
      </c>
      <c r="B2" s="35" t="s">
        <v>877</v>
      </c>
      <c r="C2" s="36" t="str">
        <f>IFERROR(VLOOKUP(A2,'[1]Outubro 2016'!$A$4:$C$857,3,FALSE),"Sem Informação")</f>
        <v>Sem Informação</v>
      </c>
      <c r="D2" s="36" t="str">
        <f>IFERROR(VLOOKUP(A2,'[1]Janeiro 2017'!$A$4:$C$857,3,FALSE),"Sem Informação")</f>
        <v>Sem Informação</v>
      </c>
      <c r="E2" s="37" t="str">
        <f>IFERROR(VLOOKUP(A2,'[1]Março 2017'!$A$4:$C$857,3,FALSE),"Sem Informação")</f>
        <v>Sem Informação</v>
      </c>
    </row>
    <row r="3" spans="1:5" ht="15.75" x14ac:dyDescent="0.25">
      <c r="A3" s="38">
        <v>310020</v>
      </c>
      <c r="B3" s="39" t="s">
        <v>12</v>
      </c>
      <c r="C3" s="36" t="str">
        <f>IFERROR(VLOOKUP(A3,'[1]Outubro 2016'!$A$4:$C$857,3,FALSE),"Sem Informação")</f>
        <v>Sem Informação</v>
      </c>
      <c r="D3" s="36" t="str">
        <f>IFERROR(VLOOKUP(A3,'[1]Janeiro 2017'!$A$4:$C$857,3,FALSE),"Sem Informação")</f>
        <v>Sem Informação</v>
      </c>
      <c r="E3" s="37" t="str">
        <f>IFERROR(VLOOKUP(A3,'[1]Março 2017'!$A$4:$C$857,3,FALSE),"Sem Informação")</f>
        <v>Sem Informação</v>
      </c>
    </row>
    <row r="4" spans="1:5" ht="15.75" x14ac:dyDescent="0.25">
      <c r="A4" s="38">
        <v>310030</v>
      </c>
      <c r="B4" s="39" t="s">
        <v>15</v>
      </c>
      <c r="C4" s="36" t="str">
        <f>IFERROR(VLOOKUP(A4,'[1]Outubro 2016'!$A$4:$C$857,3,FALSE),"Sem Informação")</f>
        <v>Sem Informação</v>
      </c>
      <c r="D4" s="36" t="str">
        <f>IFERROR(VLOOKUP(A4,'[1]Janeiro 2017'!$A$4:$C$857,3,FALSE),"Sem Informação")</f>
        <v>Sem Informação</v>
      </c>
      <c r="E4" s="37" t="str">
        <f>IFERROR(VLOOKUP(A4,'[1]Março 2017'!$A$4:$C$857,3,FALSE),"Sem Informação")</f>
        <v>Sem Informação</v>
      </c>
    </row>
    <row r="5" spans="1:5" ht="15.75" x14ac:dyDescent="0.25">
      <c r="A5" s="38">
        <v>310040</v>
      </c>
      <c r="B5" s="39" t="s">
        <v>18</v>
      </c>
      <c r="C5" s="36" t="str">
        <f>IFERROR(VLOOKUP(A5,'[1]Outubro 2016'!$A$4:$C$857,3,FALSE),"Sem Informação")</f>
        <v>Sem Informação</v>
      </c>
      <c r="D5" s="36" t="str">
        <f>IFERROR(VLOOKUP(A5,'[1]Janeiro 2017'!$A$4:$C$857,3,FALSE),"Sem Informação")</f>
        <v>Sem Informação</v>
      </c>
      <c r="E5" s="37" t="str">
        <f>IFERROR(VLOOKUP(A5,'[1]Março 2017'!$A$4:$C$857,3,FALSE),"Sem Informação")</f>
        <v>Sem Informação</v>
      </c>
    </row>
    <row r="6" spans="1:5" ht="15.75" x14ac:dyDescent="0.25">
      <c r="A6" s="38">
        <v>310050</v>
      </c>
      <c r="B6" s="39" t="s">
        <v>21</v>
      </c>
      <c r="C6" s="36" t="str">
        <f>IFERROR(VLOOKUP(A6,'[1]Outubro 2016'!$A$4:$C$857,3,FALSE),"Sem Informação")</f>
        <v>Sem Informação</v>
      </c>
      <c r="D6" s="36" t="str">
        <f>IFERROR(VLOOKUP(A6,'[1]Janeiro 2017'!$A$4:$C$857,3,FALSE),"Sem Informação")</f>
        <v>Sem Informação</v>
      </c>
      <c r="E6" s="37" t="str">
        <f>IFERROR(VLOOKUP(A6,'[1]Março 2017'!$A$4:$C$857,3,FALSE),"Sem Informação")</f>
        <v>Sem Informação</v>
      </c>
    </row>
    <row r="7" spans="1:5" ht="15.75" x14ac:dyDescent="0.25">
      <c r="A7" s="38">
        <v>310060</v>
      </c>
      <c r="B7" s="39" t="s">
        <v>23</v>
      </c>
      <c r="C7" s="36" t="str">
        <f>IFERROR(VLOOKUP(A7,'[1]Outubro 2016'!$A$4:$C$857,3,FALSE),"Sem Informação")</f>
        <v>Sem Informação</v>
      </c>
      <c r="D7" s="36" t="str">
        <f>IFERROR(VLOOKUP(A7,'[1]Janeiro 2017'!$A$4:$C$857,3,FALSE),"Sem Informação")</f>
        <v>Sem Informação</v>
      </c>
      <c r="E7" s="37" t="str">
        <f>IFERROR(VLOOKUP(A7,'[1]Março 2017'!$A$4:$C$857,3,FALSE),"Sem Informação")</f>
        <v>Sem Informação</v>
      </c>
    </row>
    <row r="8" spans="1:5" ht="15.75" x14ac:dyDescent="0.25">
      <c r="A8" s="38">
        <v>310070</v>
      </c>
      <c r="B8" s="39" t="s">
        <v>25</v>
      </c>
      <c r="C8" s="36" t="str">
        <f>IFERROR(VLOOKUP(A8,'[1]Outubro 2016'!$A$4:$C$857,3,FALSE),"Sem Informação")</f>
        <v>Sem Informação</v>
      </c>
      <c r="D8" s="36" t="str">
        <f>IFERROR(VLOOKUP(A8,'[1]Janeiro 2017'!$A$4:$C$857,3,FALSE),"Sem Informação")</f>
        <v>Sem Informação</v>
      </c>
      <c r="E8" s="37" t="str">
        <f>IFERROR(VLOOKUP(A8,'[1]Março 2017'!$A$4:$C$857,3,FALSE),"Sem Informação")</f>
        <v>Sem Informação</v>
      </c>
    </row>
    <row r="9" spans="1:5" ht="15.75" x14ac:dyDescent="0.25">
      <c r="A9" s="38">
        <v>310080</v>
      </c>
      <c r="B9" s="39" t="s">
        <v>27</v>
      </c>
      <c r="C9" s="36" t="str">
        <f>IFERROR(VLOOKUP(A9,'[1]Outubro 2016'!$A$4:$C$857,3,FALSE),"Sem Informação")</f>
        <v>Sem Informação</v>
      </c>
      <c r="D9" s="36" t="str">
        <f>IFERROR(VLOOKUP(A9,'[1]Janeiro 2017'!$A$4:$C$857,3,FALSE),"Sem Informação")</f>
        <v>Sem Informação</v>
      </c>
      <c r="E9" s="37" t="str">
        <f>IFERROR(VLOOKUP(A9,'[1]Março 2017'!$A$4:$C$857,3,FALSE),"Sem Informação")</f>
        <v>Sem Informação</v>
      </c>
    </row>
    <row r="10" spans="1:5" ht="15.75" x14ac:dyDescent="0.25">
      <c r="A10" s="38">
        <v>310090</v>
      </c>
      <c r="B10" s="39" t="s">
        <v>29</v>
      </c>
      <c r="C10" s="36" t="str">
        <f>IFERROR(VLOOKUP(A10,'[1]Outubro 2016'!$A$4:$C$857,3,FALSE),"Sem Informação")</f>
        <v>Sem Informação</v>
      </c>
      <c r="D10" s="36" t="str">
        <f>IFERROR(VLOOKUP(A10,'[1]Janeiro 2017'!$A$4:$C$857,3,FALSE),"Sem Informação")</f>
        <v>Sem Informação</v>
      </c>
      <c r="E10" s="37" t="str">
        <f>IFERROR(VLOOKUP(A10,'[1]Março 2017'!$A$4:$C$857,3,FALSE),"Sem Informação")</f>
        <v>Sem Informação</v>
      </c>
    </row>
    <row r="11" spans="1:5" ht="15.75" x14ac:dyDescent="0.25">
      <c r="A11" s="38">
        <v>310100</v>
      </c>
      <c r="B11" s="39" t="s">
        <v>31</v>
      </c>
      <c r="C11" s="36" t="str">
        <f>IFERROR(VLOOKUP(A11,'[1]Outubro 2016'!$A$4:$C$857,3,FALSE),"Sem Informação")</f>
        <v>Sem Informação</v>
      </c>
      <c r="D11" s="36" t="str">
        <f>IFERROR(VLOOKUP(A11,'[1]Janeiro 2017'!$A$4:$C$857,3,FALSE),"Sem Informação")</f>
        <v>Sem Informação</v>
      </c>
      <c r="E11" s="37" t="str">
        <f>IFERROR(VLOOKUP(A11,'[1]Março 2017'!$A$4:$C$857,3,FALSE),"Sem Informação")</f>
        <v>Sem Informação</v>
      </c>
    </row>
    <row r="12" spans="1:5" ht="15.75" x14ac:dyDescent="0.25">
      <c r="A12" s="38">
        <v>310110</v>
      </c>
      <c r="B12" s="39" t="s">
        <v>32</v>
      </c>
      <c r="C12" s="36">
        <f>IFERROR(VLOOKUP(A12,'[1]Outubro 2016'!$A$4:$C$857,3,FALSE),"Sem Informação")</f>
        <v>4.3</v>
      </c>
      <c r="D12" s="36">
        <f>IFERROR(VLOOKUP(A12,'[1]Janeiro 2017'!$A$4:$C$857,3,FALSE),"Sem Informação")</f>
        <v>5.6</v>
      </c>
      <c r="E12" s="37">
        <f>IFERROR(VLOOKUP(A12,'[1]Março 2017'!$A$4:$C$857,3,FALSE),"Sem Informação")</f>
        <v>3</v>
      </c>
    </row>
    <row r="13" spans="1:5" ht="15.75" x14ac:dyDescent="0.25">
      <c r="A13" s="38">
        <v>310120</v>
      </c>
      <c r="B13" s="39" t="s">
        <v>34</v>
      </c>
      <c r="C13" s="36" t="str">
        <f>IFERROR(VLOOKUP(A13,'[1]Outubro 2016'!$A$4:$C$857,3,FALSE),"Sem Informação")</f>
        <v>Sem Informação</v>
      </c>
      <c r="D13" s="36" t="str">
        <f>IFERROR(VLOOKUP(A13,'[1]Janeiro 2017'!$A$4:$C$857,3,FALSE),"Sem Informação")</f>
        <v>Sem Informação</v>
      </c>
      <c r="E13" s="37" t="str">
        <f>IFERROR(VLOOKUP(A13,'[1]Março 2017'!$A$4:$C$857,3,FALSE),"Sem Informação")</f>
        <v>Sem Informação</v>
      </c>
    </row>
    <row r="14" spans="1:5" ht="15.75" x14ac:dyDescent="0.25">
      <c r="A14" s="38">
        <v>310130</v>
      </c>
      <c r="B14" s="39" t="s">
        <v>35</v>
      </c>
      <c r="C14" s="36" t="str">
        <f>IFERROR(VLOOKUP(A14,'[1]Outubro 2016'!$A$4:$C$857,3,FALSE),"Sem Informação")</f>
        <v>Sem Informação</v>
      </c>
      <c r="D14" s="36" t="str">
        <f>IFERROR(VLOOKUP(A14,'[1]Janeiro 2017'!$A$4:$C$857,3,FALSE),"Sem Informação")</f>
        <v>Sem Informação</v>
      </c>
      <c r="E14" s="37" t="str">
        <f>IFERROR(VLOOKUP(A14,'[1]Março 2017'!$A$4:$C$857,3,FALSE),"Sem Informação")</f>
        <v>Sem Informação</v>
      </c>
    </row>
    <row r="15" spans="1:5" ht="15.75" x14ac:dyDescent="0.25">
      <c r="A15" s="38">
        <v>310140</v>
      </c>
      <c r="B15" s="39" t="s">
        <v>37</v>
      </c>
      <c r="C15" s="36" t="str">
        <f>IFERROR(VLOOKUP(A15,'[1]Outubro 2016'!$A$4:$C$857,3,FALSE),"Sem Informação")</f>
        <v>Sem Informação</v>
      </c>
      <c r="D15" s="36" t="str">
        <f>IFERROR(VLOOKUP(A15,'[1]Janeiro 2017'!$A$4:$C$857,3,FALSE),"Sem Informação")</f>
        <v>Sem Informação</v>
      </c>
      <c r="E15" s="37" t="str">
        <f>IFERROR(VLOOKUP(A15,'[1]Março 2017'!$A$4:$C$857,3,FALSE),"Sem Informação")</f>
        <v>Sem Informação</v>
      </c>
    </row>
    <row r="16" spans="1:5" ht="15.75" x14ac:dyDescent="0.25">
      <c r="A16" s="38">
        <v>310150</v>
      </c>
      <c r="B16" s="39" t="s">
        <v>39</v>
      </c>
      <c r="C16" s="36">
        <f>IFERROR(VLOOKUP(A16,'[1]Outubro 2016'!$A$4:$C$857,3,FALSE),"Sem Informação")</f>
        <v>1.6</v>
      </c>
      <c r="D16" s="36">
        <f>IFERROR(VLOOKUP(A16,'[1]Janeiro 2017'!$A$4:$C$857,3,FALSE),"Sem Informação")</f>
        <v>2.6</v>
      </c>
      <c r="E16" s="37">
        <f>IFERROR(VLOOKUP(A16,'[1]Março 2017'!$A$4:$C$857,3,FALSE),"Sem Informação")</f>
        <v>1.9</v>
      </c>
    </row>
    <row r="17" spans="1:5" ht="15.75" x14ac:dyDescent="0.25">
      <c r="A17" s="38">
        <v>310160</v>
      </c>
      <c r="B17" s="39" t="s">
        <v>40</v>
      </c>
      <c r="C17" s="36">
        <f>IFERROR(VLOOKUP(A17,'[1]Outubro 2016'!$A$4:$C$857,3,FALSE),"Sem Informação")</f>
        <v>0.9</v>
      </c>
      <c r="D17" s="36">
        <f>IFERROR(VLOOKUP(A17,'[1]Janeiro 2017'!$A$4:$C$857,3,FALSE),"Sem Informação")</f>
        <v>2.5</v>
      </c>
      <c r="E17" s="37">
        <f>IFERROR(VLOOKUP(A17,'[1]Março 2017'!$A$4:$C$857,3,FALSE),"Sem Informação")</f>
        <v>1.6</v>
      </c>
    </row>
    <row r="18" spans="1:5" ht="15.75" x14ac:dyDescent="0.25">
      <c r="A18" s="38">
        <v>310163</v>
      </c>
      <c r="B18" s="39" t="s">
        <v>42</v>
      </c>
      <c r="C18" s="36" t="str">
        <f>IFERROR(VLOOKUP(A18,'[1]Outubro 2016'!$A$4:$C$857,3,FALSE),"Sem Informação")</f>
        <v>Sem Informação</v>
      </c>
      <c r="D18" s="36" t="str">
        <f>IFERROR(VLOOKUP(A18,'[1]Janeiro 2017'!$A$4:$C$857,3,FALSE),"Sem Informação")</f>
        <v>Sem Informação</v>
      </c>
      <c r="E18" s="37" t="str">
        <f>IFERROR(VLOOKUP(A18,'[1]Março 2017'!$A$4:$C$857,3,FALSE),"Sem Informação")</f>
        <v>Sem Informação</v>
      </c>
    </row>
    <row r="19" spans="1:5" ht="15.75" x14ac:dyDescent="0.25">
      <c r="A19" s="38">
        <v>310170</v>
      </c>
      <c r="B19" s="39" t="s">
        <v>43</v>
      </c>
      <c r="C19" s="36">
        <f>IFERROR(VLOOKUP(A19,'[1]Outubro 2016'!$A$4:$C$857,3,FALSE),"Sem Informação")</f>
        <v>1.3</v>
      </c>
      <c r="D19" s="36">
        <f>IFERROR(VLOOKUP(A19,'[1]Janeiro 2017'!$A$4:$C$857,3,FALSE),"Sem Informação")</f>
        <v>2.1</v>
      </c>
      <c r="E19" s="37">
        <f>IFERROR(VLOOKUP(A19,'[1]Março 2017'!$A$4:$C$857,3,FALSE),"Sem Informação")</f>
        <v>0.6</v>
      </c>
    </row>
    <row r="20" spans="1:5" ht="15.75" x14ac:dyDescent="0.25">
      <c r="A20" s="38">
        <v>310180</v>
      </c>
      <c r="B20" s="39" t="s">
        <v>44</v>
      </c>
      <c r="C20" s="36" t="str">
        <f>IFERROR(VLOOKUP(A20,'[1]Outubro 2016'!$A$4:$C$857,3,FALSE),"Sem Informação")</f>
        <v>Sem Informação</v>
      </c>
      <c r="D20" s="36" t="str">
        <f>IFERROR(VLOOKUP(A20,'[1]Janeiro 2017'!$A$4:$C$857,3,FALSE),"Sem Informação")</f>
        <v>Sem Informação</v>
      </c>
      <c r="E20" s="37" t="str">
        <f>IFERROR(VLOOKUP(A20,'[1]Março 2017'!$A$4:$C$857,3,FALSE),"Sem Informação")</f>
        <v>Sem Informação</v>
      </c>
    </row>
    <row r="21" spans="1:5" ht="15.75" x14ac:dyDescent="0.25">
      <c r="A21" s="38">
        <v>310190</v>
      </c>
      <c r="B21" s="39" t="s">
        <v>46</v>
      </c>
      <c r="C21" s="36" t="str">
        <f>IFERROR(VLOOKUP(A21,'[1]Outubro 2016'!$A$4:$C$857,3,FALSE),"Sem Informação")</f>
        <v>Sem Informação</v>
      </c>
      <c r="D21" s="36" t="str">
        <f>IFERROR(VLOOKUP(A21,'[1]Janeiro 2017'!$A$4:$C$857,3,FALSE),"Sem Informação")</f>
        <v>Sem Informação</v>
      </c>
      <c r="E21" s="37" t="str">
        <f>IFERROR(VLOOKUP(A21,'[1]Março 2017'!$A$4:$C$857,3,FALSE),"Sem Informação")</f>
        <v>Sem Informação</v>
      </c>
    </row>
    <row r="22" spans="1:5" ht="15.75" x14ac:dyDescent="0.25">
      <c r="A22" s="38">
        <v>310200</v>
      </c>
      <c r="B22" s="39" t="s">
        <v>47</v>
      </c>
      <c r="C22" s="36" t="str">
        <f>IFERROR(VLOOKUP(A22,'[1]Outubro 2016'!$A$4:$C$857,3,FALSE),"Sem Informação")</f>
        <v>Sem Informação</v>
      </c>
      <c r="D22" s="36" t="str">
        <f>IFERROR(VLOOKUP(A22,'[1]Janeiro 2017'!$A$4:$C$857,3,FALSE),"Sem Informação")</f>
        <v>Sem Informação</v>
      </c>
      <c r="E22" s="37" t="str">
        <f>IFERROR(VLOOKUP(A22,'[1]Março 2017'!$A$4:$C$857,3,FALSE),"Sem Informação")</f>
        <v>Sem Informação</v>
      </c>
    </row>
    <row r="23" spans="1:5" ht="15.75" x14ac:dyDescent="0.25">
      <c r="A23" s="38">
        <v>310205</v>
      </c>
      <c r="B23" s="39" t="s">
        <v>48</v>
      </c>
      <c r="C23" s="36" t="str">
        <f>IFERROR(VLOOKUP(A23,'[1]Outubro 2016'!$A$4:$C$857,3,FALSE),"Sem Informação")</f>
        <v>Sem Informação</v>
      </c>
      <c r="D23" s="36" t="str">
        <f>IFERROR(VLOOKUP(A23,'[1]Janeiro 2017'!$A$4:$C$857,3,FALSE),"Sem Informação")</f>
        <v>Sem Informação</v>
      </c>
      <c r="E23" s="37" t="str">
        <f>IFERROR(VLOOKUP(A23,'[1]Março 2017'!$A$4:$C$857,3,FALSE),"Sem Informação")</f>
        <v>Sem Informação</v>
      </c>
    </row>
    <row r="24" spans="1:5" ht="15.75" x14ac:dyDescent="0.25">
      <c r="A24" s="38">
        <v>310210</v>
      </c>
      <c r="B24" s="39" t="s">
        <v>50</v>
      </c>
      <c r="C24" s="36" t="str">
        <f>IFERROR(VLOOKUP(A24,'[1]Outubro 2016'!$A$4:$C$857,3,FALSE),"Sem Informação")</f>
        <v>Sem Informação</v>
      </c>
      <c r="D24" s="36" t="str">
        <f>IFERROR(VLOOKUP(A24,'[1]Janeiro 2017'!$A$4:$C$857,3,FALSE),"Sem Informação")</f>
        <v>Sem Informação</v>
      </c>
      <c r="E24" s="37" t="str">
        <f>IFERROR(VLOOKUP(A24,'[1]Março 2017'!$A$4:$C$857,3,FALSE),"Sem Informação")</f>
        <v>Sem Informação</v>
      </c>
    </row>
    <row r="25" spans="1:5" ht="15.75" x14ac:dyDescent="0.25">
      <c r="A25" s="38">
        <v>310220</v>
      </c>
      <c r="B25" s="39" t="s">
        <v>51</v>
      </c>
      <c r="C25" s="36" t="str">
        <f>IFERROR(VLOOKUP(A25,'[1]Outubro 2016'!$A$4:$C$857,3,FALSE),"Sem Informação")</f>
        <v>Sem Informação</v>
      </c>
      <c r="D25" s="36" t="str">
        <f>IFERROR(VLOOKUP(A25,'[1]Janeiro 2017'!$A$4:$C$857,3,FALSE),"Sem Informação")</f>
        <v>Sem Informação</v>
      </c>
      <c r="E25" s="37" t="str">
        <f>IFERROR(VLOOKUP(A25,'[1]Março 2017'!$A$4:$C$857,3,FALSE),"Sem Informação")</f>
        <v>Sem Informação</v>
      </c>
    </row>
    <row r="26" spans="1:5" ht="15.75" x14ac:dyDescent="0.25">
      <c r="A26" s="38">
        <v>310230</v>
      </c>
      <c r="B26" s="39" t="s">
        <v>52</v>
      </c>
      <c r="C26" s="36" t="str">
        <f>IFERROR(VLOOKUP(A26,'[1]Outubro 2016'!$A$4:$C$857,3,FALSE),"Sem Informação")</f>
        <v>Sem Informação</v>
      </c>
      <c r="D26" s="36" t="str">
        <f>IFERROR(VLOOKUP(A26,'[1]Janeiro 2017'!$A$4:$C$857,3,FALSE),"Sem Informação")</f>
        <v>Sem Informação</v>
      </c>
      <c r="E26" s="37" t="str">
        <f>IFERROR(VLOOKUP(A26,'[1]Março 2017'!$A$4:$C$857,3,FALSE),"Sem Informação")</f>
        <v>Sem Informação</v>
      </c>
    </row>
    <row r="27" spans="1:5" ht="15.75" x14ac:dyDescent="0.25">
      <c r="A27" s="38">
        <v>310240</v>
      </c>
      <c r="B27" s="39" t="s">
        <v>878</v>
      </c>
      <c r="C27" s="36" t="str">
        <f>IFERROR(VLOOKUP(A27,'[1]Outubro 2016'!$A$4:$C$857,3,FALSE),"Sem Informação")</f>
        <v>Sem Informação</v>
      </c>
      <c r="D27" s="36" t="str">
        <f>IFERROR(VLOOKUP(A27,'[1]Janeiro 2017'!$A$4:$C$857,3,FALSE),"Sem Informação")</f>
        <v>Sem Informação</v>
      </c>
      <c r="E27" s="37" t="str">
        <f>IFERROR(VLOOKUP(A27,'[1]Março 2017'!$A$4:$C$857,3,FALSE),"Sem Informação")</f>
        <v>Sem Informação</v>
      </c>
    </row>
    <row r="28" spans="1:5" ht="15.75" x14ac:dyDescent="0.25">
      <c r="A28" s="38">
        <v>310250</v>
      </c>
      <c r="B28" s="39" t="s">
        <v>879</v>
      </c>
      <c r="C28" s="36" t="str">
        <f>IFERROR(VLOOKUP(A28,'[1]Outubro 2016'!$A$4:$C$857,3,FALSE),"Sem Informação")</f>
        <v>Sem Informação</v>
      </c>
      <c r="D28" s="36" t="str">
        <f>IFERROR(VLOOKUP(A28,'[1]Janeiro 2017'!$A$4:$C$857,3,FALSE),"Sem Informação")</f>
        <v>Sem Informação</v>
      </c>
      <c r="E28" s="37" t="str">
        <f>IFERROR(VLOOKUP(A28,'[1]Março 2017'!$A$4:$C$857,3,FALSE),"Sem Informação")</f>
        <v>Sem Informação</v>
      </c>
    </row>
    <row r="29" spans="1:5" ht="15.75" x14ac:dyDescent="0.25">
      <c r="A29" s="38">
        <v>310260</v>
      </c>
      <c r="B29" s="39" t="s">
        <v>56</v>
      </c>
      <c r="C29" s="36">
        <f>IFERROR(VLOOKUP(A29,'[1]Outubro 2016'!$A$4:$C$857,3,FALSE),"Sem Informação")</f>
        <v>0.8</v>
      </c>
      <c r="D29" s="36">
        <f>IFERROR(VLOOKUP(A29,'[1]Janeiro 2017'!$A$4:$C$857,3,FALSE),"Sem Informação")</f>
        <v>3.1</v>
      </c>
      <c r="E29" s="37">
        <f>IFERROR(VLOOKUP(A29,'[1]Março 2017'!$A$4:$C$857,3,FALSE),"Sem Informação")</f>
        <v>3.2</v>
      </c>
    </row>
    <row r="30" spans="1:5" ht="15.75" x14ac:dyDescent="0.25">
      <c r="A30" s="38">
        <v>310270</v>
      </c>
      <c r="B30" s="39" t="s">
        <v>898</v>
      </c>
      <c r="C30" s="36" t="str">
        <f>IFERROR(VLOOKUP(A30,'[1]Outubro 2016'!$A$4:$C$857,3,FALSE),"Sem Informação")</f>
        <v>Sem Informação</v>
      </c>
      <c r="D30" s="36" t="str">
        <f>IFERROR(VLOOKUP(A30,'[1]Janeiro 2017'!$A$4:$C$857,3,FALSE),"Sem Informação")</f>
        <v>Sem Informação</v>
      </c>
      <c r="E30" s="37" t="str">
        <f>IFERROR(VLOOKUP(A30,'[1]Março 2017'!$A$4:$C$857,3,FALSE),"Sem Informação")</f>
        <v>Sem Informação</v>
      </c>
    </row>
    <row r="31" spans="1:5" ht="15.75" x14ac:dyDescent="0.25">
      <c r="A31" s="38">
        <v>310280</v>
      </c>
      <c r="B31" s="39" t="s">
        <v>58</v>
      </c>
      <c r="C31" s="36" t="str">
        <f>IFERROR(VLOOKUP(A31,'[1]Outubro 2016'!$A$4:$C$857,3,FALSE),"Sem Informação")</f>
        <v>Sem Informação</v>
      </c>
      <c r="D31" s="36" t="str">
        <f>IFERROR(VLOOKUP(A31,'[1]Janeiro 2017'!$A$4:$C$857,3,FALSE),"Sem Informação")</f>
        <v>Sem Informação</v>
      </c>
      <c r="E31" s="37" t="str">
        <f>IFERROR(VLOOKUP(A31,'[1]Março 2017'!$A$4:$C$857,3,FALSE),"Sem Informação")</f>
        <v>Sem Informação</v>
      </c>
    </row>
    <row r="32" spans="1:5" ht="15.75" x14ac:dyDescent="0.25">
      <c r="A32" s="38">
        <v>310285</v>
      </c>
      <c r="B32" s="39" t="s">
        <v>59</v>
      </c>
      <c r="C32" s="36" t="str">
        <f>IFERROR(VLOOKUP(A32,'[1]Outubro 2016'!$A$4:$C$857,3,FALSE),"Sem Informação")</f>
        <v>Sem Informação</v>
      </c>
      <c r="D32" s="36" t="str">
        <f>IFERROR(VLOOKUP(A32,'[1]Janeiro 2017'!$A$4:$C$857,3,FALSE),"Sem Informação")</f>
        <v>Sem Informação</v>
      </c>
      <c r="E32" s="37" t="str">
        <f>IFERROR(VLOOKUP(A32,'[1]Março 2017'!$A$4:$C$857,3,FALSE),"Sem Informação")</f>
        <v>Sem Informação</v>
      </c>
    </row>
    <row r="33" spans="1:5" ht="15.75" x14ac:dyDescent="0.25">
      <c r="A33" s="38">
        <v>310290</v>
      </c>
      <c r="B33" s="39" t="s">
        <v>60</v>
      </c>
      <c r="C33" s="36" t="str">
        <f>IFERROR(VLOOKUP(A33,'[1]Outubro 2016'!$A$4:$C$857,3,FALSE),"Sem Informação")</f>
        <v>Sem Informação</v>
      </c>
      <c r="D33" s="36" t="str">
        <f>IFERROR(VLOOKUP(A33,'[1]Janeiro 2017'!$A$4:$C$857,3,FALSE),"Sem Informação")</f>
        <v>Sem Informação</v>
      </c>
      <c r="E33" s="37" t="str">
        <f>IFERROR(VLOOKUP(A33,'[1]Março 2017'!$A$4:$C$857,3,FALSE),"Sem Informação")</f>
        <v>Sem Informação</v>
      </c>
    </row>
    <row r="34" spans="1:5" ht="15.75" x14ac:dyDescent="0.25">
      <c r="A34" s="38">
        <v>310300</v>
      </c>
      <c r="B34" s="39" t="s">
        <v>61</v>
      </c>
      <c r="C34" s="36" t="str">
        <f>IFERROR(VLOOKUP(A34,'[1]Outubro 2016'!$A$4:$C$857,3,FALSE),"Sem Informação")</f>
        <v>Sem Informação</v>
      </c>
      <c r="D34" s="36" t="str">
        <f>IFERROR(VLOOKUP(A34,'[1]Janeiro 2017'!$A$4:$C$857,3,FALSE),"Sem Informação")</f>
        <v>Sem Informação</v>
      </c>
      <c r="E34" s="37" t="str">
        <f>IFERROR(VLOOKUP(A34,'[1]Março 2017'!$A$4:$C$857,3,FALSE),"Sem Informação")</f>
        <v>Sem Informação</v>
      </c>
    </row>
    <row r="35" spans="1:5" ht="15.75" x14ac:dyDescent="0.25">
      <c r="A35" s="38">
        <v>310310</v>
      </c>
      <c r="B35" s="39" t="s">
        <v>880</v>
      </c>
      <c r="C35" s="36" t="str">
        <f>IFERROR(VLOOKUP(A35,'[1]Outubro 2016'!$A$4:$C$857,3,FALSE),"Sem Informação")</f>
        <v>Sem Informação</v>
      </c>
      <c r="D35" s="36" t="str">
        <f>IFERROR(VLOOKUP(A35,'[1]Janeiro 2017'!$A$4:$C$857,3,FALSE),"Sem Informação")</f>
        <v>Sem Informação</v>
      </c>
      <c r="E35" s="37" t="str">
        <f>IFERROR(VLOOKUP(A35,'[1]Março 2017'!$A$4:$C$857,3,FALSE),"Sem Informação")</f>
        <v>Sem Informação</v>
      </c>
    </row>
    <row r="36" spans="1:5" ht="15.75" x14ac:dyDescent="0.25">
      <c r="A36" s="38">
        <v>310320</v>
      </c>
      <c r="B36" s="39" t="s">
        <v>64</v>
      </c>
      <c r="C36" s="36" t="str">
        <f>IFERROR(VLOOKUP(A36,'[1]Outubro 2016'!$A$4:$C$857,3,FALSE),"Sem Informação")</f>
        <v>Sem Informação</v>
      </c>
      <c r="D36" s="36" t="str">
        <f>IFERROR(VLOOKUP(A36,'[1]Janeiro 2017'!$A$4:$C$857,3,FALSE),"Sem Informação")</f>
        <v>Sem Informação</v>
      </c>
      <c r="E36" s="37" t="str">
        <f>IFERROR(VLOOKUP(A36,'[1]Março 2017'!$A$4:$C$857,3,FALSE),"Sem Informação")</f>
        <v>Sem Informação</v>
      </c>
    </row>
    <row r="37" spans="1:5" ht="15.75" x14ac:dyDescent="0.25">
      <c r="A37" s="38">
        <v>310330</v>
      </c>
      <c r="B37" s="39" t="s">
        <v>65</v>
      </c>
      <c r="C37" s="36" t="str">
        <f>IFERROR(VLOOKUP(A37,'[1]Outubro 2016'!$A$4:$C$857,3,FALSE),"Sem Informação")</f>
        <v>Sem Informação</v>
      </c>
      <c r="D37" s="36" t="str">
        <f>IFERROR(VLOOKUP(A37,'[1]Janeiro 2017'!$A$4:$C$857,3,FALSE),"Sem Informação")</f>
        <v>Sem Informação</v>
      </c>
      <c r="E37" s="37" t="str">
        <f>IFERROR(VLOOKUP(A37,'[1]Março 2017'!$A$4:$C$857,3,FALSE),"Sem Informação")</f>
        <v>Sem Informação</v>
      </c>
    </row>
    <row r="38" spans="1:5" ht="15.75" x14ac:dyDescent="0.25">
      <c r="A38" s="38">
        <v>310340</v>
      </c>
      <c r="B38" s="39" t="s">
        <v>66</v>
      </c>
      <c r="C38" s="36">
        <f>IFERROR(VLOOKUP(A38,'[1]Outubro 2016'!$A$4:$C$857,3,FALSE),"Sem Informação")</f>
        <v>2.1</v>
      </c>
      <c r="D38" s="36">
        <f>IFERROR(VLOOKUP(A38,'[1]Janeiro 2017'!$A$4:$C$857,3,FALSE),"Sem Informação")</f>
        <v>4.2</v>
      </c>
      <c r="E38" s="37">
        <f>IFERROR(VLOOKUP(A38,'[1]Março 2017'!$A$4:$C$857,3,FALSE),"Sem Informação")</f>
        <v>4</v>
      </c>
    </row>
    <row r="39" spans="1:5" ht="15.75" x14ac:dyDescent="0.25">
      <c r="A39" s="38">
        <v>310350</v>
      </c>
      <c r="B39" s="39" t="s">
        <v>67</v>
      </c>
      <c r="C39" s="36">
        <f>IFERROR(VLOOKUP(A39,'[1]Outubro 2016'!$A$4:$C$857,3,FALSE),"Sem Informação")</f>
        <v>1.6</v>
      </c>
      <c r="D39" s="36">
        <f>IFERROR(VLOOKUP(A39,'[1]Janeiro 2017'!$A$4:$C$857,3,FALSE),"Sem Informação")</f>
        <v>3.8</v>
      </c>
      <c r="E39" s="37">
        <f>IFERROR(VLOOKUP(A39,'[1]Março 2017'!$A$4:$C$857,3,FALSE),"Sem Informação")</f>
        <v>4.5</v>
      </c>
    </row>
    <row r="40" spans="1:5" ht="15.75" x14ac:dyDescent="0.25">
      <c r="A40" s="38">
        <v>310360</v>
      </c>
      <c r="B40" s="39" t="s">
        <v>68</v>
      </c>
      <c r="C40" s="36" t="str">
        <f>IFERROR(VLOOKUP(A40,'[1]Outubro 2016'!$A$4:$C$857,3,FALSE),"Sem Informação")</f>
        <v>Sem Informação</v>
      </c>
      <c r="D40" s="36" t="str">
        <f>IFERROR(VLOOKUP(A40,'[1]Janeiro 2017'!$A$4:$C$857,3,FALSE),"Sem Informação")</f>
        <v>Sem Informação</v>
      </c>
      <c r="E40" s="37" t="str">
        <f>IFERROR(VLOOKUP(A40,'[1]Março 2017'!$A$4:$C$857,3,FALSE),"Sem Informação")</f>
        <v>Sem Informação</v>
      </c>
    </row>
    <row r="41" spans="1:5" ht="15.75" x14ac:dyDescent="0.25">
      <c r="A41" s="38">
        <v>310370</v>
      </c>
      <c r="B41" s="39" t="s">
        <v>69</v>
      </c>
      <c r="C41" s="36" t="str">
        <f>IFERROR(VLOOKUP(A41,'[1]Outubro 2016'!$A$4:$C$857,3,FALSE),"Sem Informação")</f>
        <v>Sem Informação</v>
      </c>
      <c r="D41" s="36" t="str">
        <f>IFERROR(VLOOKUP(A41,'[1]Janeiro 2017'!$A$4:$C$857,3,FALSE),"Sem Informação")</f>
        <v>Sem Informação</v>
      </c>
      <c r="E41" s="37" t="str">
        <f>IFERROR(VLOOKUP(A41,'[1]Março 2017'!$A$4:$C$857,3,FALSE),"Sem Informação")</f>
        <v>Sem Informação</v>
      </c>
    </row>
    <row r="42" spans="1:5" ht="15.75" x14ac:dyDescent="0.25">
      <c r="A42" s="38">
        <v>310375</v>
      </c>
      <c r="B42" s="39" t="s">
        <v>70</v>
      </c>
      <c r="C42" s="36" t="str">
        <f>IFERROR(VLOOKUP(A42,'[1]Outubro 2016'!$A$4:$C$857,3,FALSE),"Sem Informação")</f>
        <v>Sem Informação</v>
      </c>
      <c r="D42" s="36" t="str">
        <f>IFERROR(VLOOKUP(A42,'[1]Janeiro 2017'!$A$4:$C$857,3,FALSE),"Sem Informação")</f>
        <v>Sem Informação</v>
      </c>
      <c r="E42" s="37" t="str">
        <f>IFERROR(VLOOKUP(A42,'[1]Março 2017'!$A$4:$C$857,3,FALSE),"Sem Informação")</f>
        <v>Sem Informação</v>
      </c>
    </row>
    <row r="43" spans="1:5" ht="15.75" x14ac:dyDescent="0.25">
      <c r="A43" s="38">
        <v>310380</v>
      </c>
      <c r="B43" s="39" t="s">
        <v>72</v>
      </c>
      <c r="C43" s="36" t="str">
        <f>IFERROR(VLOOKUP(A43,'[1]Outubro 2016'!$A$4:$C$857,3,FALSE),"Sem Informação")</f>
        <v>Sem Informação</v>
      </c>
      <c r="D43" s="36" t="str">
        <f>IFERROR(VLOOKUP(A43,'[1]Janeiro 2017'!$A$4:$C$857,3,FALSE),"Sem Informação")</f>
        <v>Sem Informação</v>
      </c>
      <c r="E43" s="37" t="str">
        <f>IFERROR(VLOOKUP(A43,'[1]Março 2017'!$A$4:$C$857,3,FALSE),"Sem Informação")</f>
        <v>Sem Informação</v>
      </c>
    </row>
    <row r="44" spans="1:5" ht="15.75" x14ac:dyDescent="0.25">
      <c r="A44" s="38">
        <v>310390</v>
      </c>
      <c r="B44" s="39" t="s">
        <v>73</v>
      </c>
      <c r="C44" s="36" t="str">
        <f>IFERROR(VLOOKUP(A44,'[1]Outubro 2016'!$A$4:$C$857,3,FALSE),"Sem Informação")</f>
        <v>Sem Informação</v>
      </c>
      <c r="D44" s="36" t="str">
        <f>IFERROR(VLOOKUP(A44,'[1]Janeiro 2017'!$A$4:$C$857,3,FALSE),"Sem Informação")</f>
        <v>Sem Informação</v>
      </c>
      <c r="E44" s="37" t="str">
        <f>IFERROR(VLOOKUP(A44,'[1]Março 2017'!$A$4:$C$857,3,FALSE),"Sem Informação")</f>
        <v>Sem Informação</v>
      </c>
    </row>
    <row r="45" spans="1:5" ht="15.75" x14ac:dyDescent="0.25">
      <c r="A45" s="38">
        <v>310400</v>
      </c>
      <c r="B45" s="39" t="s">
        <v>74</v>
      </c>
      <c r="C45" s="36">
        <f>IFERROR(VLOOKUP(A45,'[1]Outubro 2016'!$A$4:$C$857,3,FALSE),"Sem Informação")</f>
        <v>0.6</v>
      </c>
      <c r="D45" s="36">
        <f>IFERROR(VLOOKUP(A45,'[1]Janeiro 2017'!$A$4:$C$857,3,FALSE),"Sem Informação")</f>
        <v>0.5</v>
      </c>
      <c r="E45" s="37">
        <f>IFERROR(VLOOKUP(A45,'[1]Março 2017'!$A$4:$C$857,3,FALSE),"Sem Informação")</f>
        <v>0.9</v>
      </c>
    </row>
    <row r="46" spans="1:5" ht="15.75" x14ac:dyDescent="0.25">
      <c r="A46" s="38">
        <v>310410</v>
      </c>
      <c r="B46" s="39" t="s">
        <v>75</v>
      </c>
      <c r="C46" s="36" t="str">
        <f>IFERROR(VLOOKUP(A46,'[1]Outubro 2016'!$A$4:$C$857,3,FALSE),"Sem Informação")</f>
        <v>Sem Informação</v>
      </c>
      <c r="D46" s="36" t="str">
        <f>IFERROR(VLOOKUP(A46,'[1]Janeiro 2017'!$A$4:$C$857,3,FALSE),"Sem Informação")</f>
        <v>Sem Informação</v>
      </c>
      <c r="E46" s="37" t="str">
        <f>IFERROR(VLOOKUP(A46,'[1]Março 2017'!$A$4:$C$857,3,FALSE),"Sem Informação")</f>
        <v>Sem Informação</v>
      </c>
    </row>
    <row r="47" spans="1:5" ht="15.75" x14ac:dyDescent="0.25">
      <c r="A47" s="38">
        <v>310420</v>
      </c>
      <c r="B47" s="39" t="s">
        <v>76</v>
      </c>
      <c r="C47" s="36">
        <f>IFERROR(VLOOKUP(A47,'[1]Outubro 2016'!$A$4:$C$857,3,FALSE),"Sem Informação")</f>
        <v>3.5</v>
      </c>
      <c r="D47" s="36">
        <f>IFERROR(VLOOKUP(A47,'[1]Janeiro 2017'!$A$4:$C$857,3,FALSE),"Sem Informação")</f>
        <v>3.8</v>
      </c>
      <c r="E47" s="37">
        <f>IFERROR(VLOOKUP(A47,'[1]Março 2017'!$A$4:$C$857,3,FALSE),"Sem Informação")</f>
        <v>3.4</v>
      </c>
    </row>
    <row r="48" spans="1:5" ht="15.75" x14ac:dyDescent="0.25">
      <c r="A48" s="38">
        <v>310430</v>
      </c>
      <c r="B48" s="39" t="s">
        <v>77</v>
      </c>
      <c r="C48" s="36" t="str">
        <f>IFERROR(VLOOKUP(A48,'[1]Outubro 2016'!$A$4:$C$857,3,FALSE),"Sem Informação")</f>
        <v>Sem Informação</v>
      </c>
      <c r="D48" s="36" t="str">
        <f>IFERROR(VLOOKUP(A48,'[1]Janeiro 2017'!$A$4:$C$857,3,FALSE),"Sem Informação")</f>
        <v>Sem Informação</v>
      </c>
      <c r="E48" s="37" t="str">
        <f>IFERROR(VLOOKUP(A48,'[1]Março 2017'!$A$4:$C$857,3,FALSE),"Sem Informação")</f>
        <v>Sem Informação</v>
      </c>
    </row>
    <row r="49" spans="1:5" ht="15.75" x14ac:dyDescent="0.25">
      <c r="A49" s="38">
        <v>310440</v>
      </c>
      <c r="B49" s="39" t="s">
        <v>78</v>
      </c>
      <c r="C49" s="36" t="str">
        <f>IFERROR(VLOOKUP(A49,'[1]Outubro 2016'!$A$4:$C$857,3,FALSE),"Sem Informação")</f>
        <v>Sem Informação</v>
      </c>
      <c r="D49" s="36" t="str">
        <f>IFERROR(VLOOKUP(A49,'[1]Janeiro 2017'!$A$4:$C$857,3,FALSE),"Sem Informação")</f>
        <v>Sem Informação</v>
      </c>
      <c r="E49" s="37" t="str">
        <f>IFERROR(VLOOKUP(A49,'[1]Março 2017'!$A$4:$C$857,3,FALSE),"Sem Informação")</f>
        <v>Sem Informação</v>
      </c>
    </row>
    <row r="50" spans="1:5" ht="15.75" x14ac:dyDescent="0.25">
      <c r="A50" s="38">
        <v>310445</v>
      </c>
      <c r="B50" s="39" t="s">
        <v>79</v>
      </c>
      <c r="C50" s="36" t="str">
        <f>IFERROR(VLOOKUP(A50,'[1]Outubro 2016'!$A$4:$C$857,3,FALSE),"Sem Informação")</f>
        <v>Sem Informação</v>
      </c>
      <c r="D50" s="36" t="str">
        <f>IFERROR(VLOOKUP(A50,'[1]Janeiro 2017'!$A$4:$C$857,3,FALSE),"Sem Informação")</f>
        <v>Sem Informação</v>
      </c>
      <c r="E50" s="37" t="str">
        <f>IFERROR(VLOOKUP(A50,'[1]Março 2017'!$A$4:$C$857,3,FALSE),"Sem Informação")</f>
        <v>Sem Informação</v>
      </c>
    </row>
    <row r="51" spans="1:5" ht="15.75" x14ac:dyDescent="0.25">
      <c r="A51" s="38">
        <v>310450</v>
      </c>
      <c r="B51" s="39" t="s">
        <v>81</v>
      </c>
      <c r="C51" s="36" t="str">
        <f>IFERROR(VLOOKUP(A51,'[1]Outubro 2016'!$A$4:$C$857,3,FALSE),"Sem Informação")</f>
        <v>Sem Informação</v>
      </c>
      <c r="D51" s="36" t="str">
        <f>IFERROR(VLOOKUP(A51,'[1]Janeiro 2017'!$A$4:$C$857,3,FALSE),"Sem Informação")</f>
        <v>Sem Informação</v>
      </c>
      <c r="E51" s="37" t="str">
        <f>IFERROR(VLOOKUP(A51,'[1]Março 2017'!$A$4:$C$857,3,FALSE),"Sem Informação")</f>
        <v>Sem Informação</v>
      </c>
    </row>
    <row r="52" spans="1:5" ht="15.75" x14ac:dyDescent="0.25">
      <c r="A52" s="38">
        <v>310460</v>
      </c>
      <c r="B52" s="39" t="s">
        <v>82</v>
      </c>
      <c r="C52" s="36" t="str">
        <f>IFERROR(VLOOKUP(A52,'[1]Outubro 2016'!$A$4:$C$857,3,FALSE),"Sem Informação")</f>
        <v>Sem Informação</v>
      </c>
      <c r="D52" s="36" t="str">
        <f>IFERROR(VLOOKUP(A52,'[1]Janeiro 2017'!$A$4:$C$857,3,FALSE),"Sem Informação")</f>
        <v>Sem Informação</v>
      </c>
      <c r="E52" s="37" t="str">
        <f>IFERROR(VLOOKUP(A52,'[1]Março 2017'!$A$4:$C$857,3,FALSE),"Sem Informação")</f>
        <v>Sem Informação</v>
      </c>
    </row>
    <row r="53" spans="1:5" ht="15.75" x14ac:dyDescent="0.25">
      <c r="A53" s="38">
        <v>310470</v>
      </c>
      <c r="B53" s="39" t="s">
        <v>83</v>
      </c>
      <c r="C53" s="36" t="str">
        <f>IFERROR(VLOOKUP(A53,'[1]Outubro 2016'!$A$4:$C$857,3,FALSE),"Sem Informação")</f>
        <v>Sem Informação</v>
      </c>
      <c r="D53" s="36" t="str">
        <f>IFERROR(VLOOKUP(A53,'[1]Janeiro 2017'!$A$4:$C$857,3,FALSE),"Sem Informação")</f>
        <v>Sem Informação</v>
      </c>
      <c r="E53" s="37" t="str">
        <f>IFERROR(VLOOKUP(A53,'[1]Março 2017'!$A$4:$C$857,3,FALSE),"Sem Informação")</f>
        <v>Sem Informação</v>
      </c>
    </row>
    <row r="54" spans="1:5" ht="15.75" x14ac:dyDescent="0.25">
      <c r="A54" s="38">
        <v>310480</v>
      </c>
      <c r="B54" s="39" t="s">
        <v>881</v>
      </c>
      <c r="C54" s="36" t="str">
        <f>IFERROR(VLOOKUP(A54,'[1]Outubro 2016'!$A$4:$C$857,3,FALSE),"Sem Informação")</f>
        <v>Sem Informação</v>
      </c>
      <c r="D54" s="36" t="str">
        <f>IFERROR(VLOOKUP(A54,'[1]Janeiro 2017'!$A$4:$C$857,3,FALSE),"Sem Informação")</f>
        <v>Sem Informação</v>
      </c>
      <c r="E54" s="37" t="str">
        <f>IFERROR(VLOOKUP(A54,'[1]Março 2017'!$A$4:$C$857,3,FALSE),"Sem Informação")</f>
        <v>Sem Informação</v>
      </c>
    </row>
    <row r="55" spans="1:5" ht="15.75" x14ac:dyDescent="0.25">
      <c r="A55" s="38">
        <v>310490</v>
      </c>
      <c r="B55" s="39" t="s">
        <v>85</v>
      </c>
      <c r="C55" s="36" t="str">
        <f>IFERROR(VLOOKUP(A55,'[1]Outubro 2016'!$A$4:$C$857,3,FALSE),"Sem Informação")</f>
        <v>Sem Informação</v>
      </c>
      <c r="D55" s="36" t="str">
        <f>IFERROR(VLOOKUP(A55,'[1]Janeiro 2017'!$A$4:$C$857,3,FALSE),"Sem Informação")</f>
        <v>Sem Informação</v>
      </c>
      <c r="E55" s="37" t="str">
        <f>IFERROR(VLOOKUP(A55,'[1]Março 2017'!$A$4:$C$857,3,FALSE),"Sem Informação")</f>
        <v>Sem Informação</v>
      </c>
    </row>
    <row r="56" spans="1:5" ht="15.75" x14ac:dyDescent="0.25">
      <c r="A56" s="38">
        <v>310500</v>
      </c>
      <c r="B56" s="39" t="s">
        <v>86</v>
      </c>
      <c r="C56" s="36" t="str">
        <f>IFERROR(VLOOKUP(A56,'[1]Outubro 2016'!$A$4:$C$857,3,FALSE),"Sem Informação")</f>
        <v>Sem Informação</v>
      </c>
      <c r="D56" s="36" t="str">
        <f>IFERROR(VLOOKUP(A56,'[1]Janeiro 2017'!$A$4:$C$857,3,FALSE),"Sem Informação")</f>
        <v>Sem Informação</v>
      </c>
      <c r="E56" s="37" t="str">
        <f>IFERROR(VLOOKUP(A56,'[1]Março 2017'!$A$4:$C$857,3,FALSE),"Sem Informação")</f>
        <v>Sem Informação</v>
      </c>
    </row>
    <row r="57" spans="1:5" ht="15.75" x14ac:dyDescent="0.25">
      <c r="A57" s="38">
        <v>310510</v>
      </c>
      <c r="B57" s="39" t="s">
        <v>87</v>
      </c>
      <c r="C57" s="36">
        <f>IFERROR(VLOOKUP(A57,'[1]Outubro 2016'!$A$4:$C$857,3,FALSE),"Sem Informação")</f>
        <v>5.0999999999999996</v>
      </c>
      <c r="D57" s="36">
        <f>IFERROR(VLOOKUP(A57,'[1]Janeiro 2017'!$A$4:$C$857,3,FALSE),"Sem Informação")</f>
        <v>8.4</v>
      </c>
      <c r="E57" s="37">
        <f>IFERROR(VLOOKUP(A57,'[1]Março 2017'!$A$4:$C$857,3,FALSE),"Sem Informação")</f>
        <v>7.1</v>
      </c>
    </row>
    <row r="58" spans="1:5" ht="15.75" x14ac:dyDescent="0.25">
      <c r="A58" s="38">
        <v>310520</v>
      </c>
      <c r="B58" s="39" t="s">
        <v>88</v>
      </c>
      <c r="C58" s="36" t="str">
        <f>IFERROR(VLOOKUP(A58,'[1]Outubro 2016'!$A$4:$C$857,3,FALSE),"Sem Informação")</f>
        <v>Sem Informação</v>
      </c>
      <c r="D58" s="36" t="str">
        <f>IFERROR(VLOOKUP(A58,'[1]Janeiro 2017'!$A$4:$C$857,3,FALSE),"Sem Informação")</f>
        <v>Sem Informação</v>
      </c>
      <c r="E58" s="37" t="str">
        <f>IFERROR(VLOOKUP(A58,'[1]Março 2017'!$A$4:$C$857,3,FALSE),"Sem Informação")</f>
        <v>Sem Informação</v>
      </c>
    </row>
    <row r="59" spans="1:5" ht="15.75" x14ac:dyDescent="0.25">
      <c r="A59" s="38">
        <v>310530</v>
      </c>
      <c r="B59" s="39" t="s">
        <v>882</v>
      </c>
      <c r="C59" s="36" t="str">
        <f>IFERROR(VLOOKUP(A59,'[1]Outubro 2016'!$A$4:$C$857,3,FALSE),"Sem Informação")</f>
        <v>Sem Informação</v>
      </c>
      <c r="D59" s="36" t="str">
        <f>IFERROR(VLOOKUP(A59,'[1]Janeiro 2017'!$A$4:$C$857,3,FALSE),"Sem Informação")</f>
        <v>Sem Informação</v>
      </c>
      <c r="E59" s="37" t="str">
        <f>IFERROR(VLOOKUP(A59,'[1]Março 2017'!$A$4:$C$857,3,FALSE),"Sem Informação")</f>
        <v>Sem Informação</v>
      </c>
    </row>
    <row r="60" spans="1:5" ht="15.75" x14ac:dyDescent="0.25">
      <c r="A60" s="38">
        <v>310540</v>
      </c>
      <c r="B60" s="39" t="s">
        <v>883</v>
      </c>
      <c r="C60" s="36" t="str">
        <f>IFERROR(VLOOKUP(A60,'[1]Outubro 2016'!$A$4:$C$857,3,FALSE),"Sem Informação")</f>
        <v>Sem Informação</v>
      </c>
      <c r="D60" s="36" t="str">
        <f>IFERROR(VLOOKUP(A60,'[1]Janeiro 2017'!$A$4:$C$857,3,FALSE),"Sem Informação")</f>
        <v>Sem Informação</v>
      </c>
      <c r="E60" s="37" t="str">
        <f>IFERROR(VLOOKUP(A60,'[1]Março 2017'!$A$4:$C$857,3,FALSE),"Sem Informação")</f>
        <v>Sem Informação</v>
      </c>
    </row>
    <row r="61" spans="1:5" ht="15.75" x14ac:dyDescent="0.25">
      <c r="A61" s="38">
        <v>310550</v>
      </c>
      <c r="B61" s="39" t="s">
        <v>884</v>
      </c>
      <c r="C61" s="36" t="str">
        <f>IFERROR(VLOOKUP(A61,'[1]Outubro 2016'!$A$4:$C$857,3,FALSE),"Sem Informação")</f>
        <v>Sem Informação</v>
      </c>
      <c r="D61" s="36" t="str">
        <f>IFERROR(VLOOKUP(A61,'[1]Janeiro 2017'!$A$4:$C$857,3,FALSE),"Sem Informação")</f>
        <v>Sem Informação</v>
      </c>
      <c r="E61" s="37" t="str">
        <f>IFERROR(VLOOKUP(A61,'[1]Março 2017'!$A$4:$C$857,3,FALSE),"Sem Informação")</f>
        <v>Sem Informação</v>
      </c>
    </row>
    <row r="62" spans="1:5" ht="15.75" x14ac:dyDescent="0.25">
      <c r="A62" s="38">
        <v>310560</v>
      </c>
      <c r="B62" s="39" t="s">
        <v>41</v>
      </c>
      <c r="C62" s="36">
        <f>IFERROR(VLOOKUP(A62,'[1]Outubro 2016'!$A$4:$C$857,3,FALSE),"Sem Informação")</f>
        <v>0.3</v>
      </c>
      <c r="D62" s="36">
        <f>IFERROR(VLOOKUP(A62,'[1]Janeiro 2017'!$A$4:$C$857,3,FALSE),"Sem Informação")</f>
        <v>2</v>
      </c>
      <c r="E62" s="37" t="str">
        <f>IFERROR(VLOOKUP(A62,'[1]Março 2017'!$A$4:$C$857,3,FALSE),"Sem Informação")</f>
        <v>Sem Informação</v>
      </c>
    </row>
    <row r="63" spans="1:5" ht="15.75" x14ac:dyDescent="0.25">
      <c r="A63" s="38">
        <v>310570</v>
      </c>
      <c r="B63" s="39" t="s">
        <v>93</v>
      </c>
      <c r="C63" s="36" t="str">
        <f>IFERROR(VLOOKUP(A63,'[1]Outubro 2016'!$A$4:$C$857,3,FALSE),"Sem Informação")</f>
        <v>Sem Informação</v>
      </c>
      <c r="D63" s="36" t="str">
        <f>IFERROR(VLOOKUP(A63,'[1]Janeiro 2017'!$A$4:$C$857,3,FALSE),"Sem Informação")</f>
        <v>Sem Informação</v>
      </c>
      <c r="E63" s="37" t="str">
        <f>IFERROR(VLOOKUP(A63,'[1]Março 2017'!$A$4:$C$857,3,FALSE),"Sem Informação")</f>
        <v>Sem Informação</v>
      </c>
    </row>
    <row r="64" spans="1:5" ht="15.75" x14ac:dyDescent="0.25">
      <c r="A64" s="38">
        <v>310590</v>
      </c>
      <c r="B64" s="39" t="s">
        <v>95</v>
      </c>
      <c r="C64" s="36" t="str">
        <f>IFERROR(VLOOKUP(A64,'[1]Outubro 2016'!$A$4:$C$857,3,FALSE),"Sem Informação")</f>
        <v>Sem Informação</v>
      </c>
      <c r="D64" s="36" t="str">
        <f>IFERROR(VLOOKUP(A64,'[1]Janeiro 2017'!$A$4:$C$857,3,FALSE),"Sem Informação")</f>
        <v>Sem Informação</v>
      </c>
      <c r="E64" s="37" t="str">
        <f>IFERROR(VLOOKUP(A64,'[1]Março 2017'!$A$4:$C$857,3,FALSE),"Sem Informação")</f>
        <v>Sem Informação</v>
      </c>
    </row>
    <row r="65" spans="1:5" ht="15.75" x14ac:dyDescent="0.25">
      <c r="A65" s="38">
        <v>310600</v>
      </c>
      <c r="B65" s="39" t="s">
        <v>885</v>
      </c>
      <c r="C65" s="36" t="str">
        <f>IFERROR(VLOOKUP(A65,'[1]Outubro 2016'!$A$4:$C$857,3,FALSE),"Sem Informação")</f>
        <v>Sem Informação</v>
      </c>
      <c r="D65" s="36" t="str">
        <f>IFERROR(VLOOKUP(A65,'[1]Janeiro 2017'!$A$4:$C$857,3,FALSE),"Sem Informação")</f>
        <v>Sem Informação</v>
      </c>
      <c r="E65" s="37" t="str">
        <f>IFERROR(VLOOKUP(A65,'[1]Março 2017'!$A$4:$C$857,3,FALSE),"Sem Informação")</f>
        <v>Sem Informação</v>
      </c>
    </row>
    <row r="66" spans="1:5" ht="15.75" x14ac:dyDescent="0.25">
      <c r="A66" s="38">
        <v>310610</v>
      </c>
      <c r="B66" s="39" t="s">
        <v>97</v>
      </c>
      <c r="C66" s="36" t="str">
        <f>IFERROR(VLOOKUP(A66,'[1]Outubro 2016'!$A$4:$C$857,3,FALSE),"Sem Informação")</f>
        <v>Sem Informação</v>
      </c>
      <c r="D66" s="36" t="str">
        <f>IFERROR(VLOOKUP(A66,'[1]Janeiro 2017'!$A$4:$C$857,3,FALSE),"Sem Informação")</f>
        <v>Sem Informação</v>
      </c>
      <c r="E66" s="37" t="str">
        <f>IFERROR(VLOOKUP(A66,'[1]Março 2017'!$A$4:$C$857,3,FALSE),"Sem Informação")</f>
        <v>Sem Informação</v>
      </c>
    </row>
    <row r="67" spans="1:5" ht="15.75" x14ac:dyDescent="0.25">
      <c r="A67" s="38">
        <v>310620</v>
      </c>
      <c r="B67" s="39" t="s">
        <v>98</v>
      </c>
      <c r="C67" s="36" t="str">
        <f>IFERROR(VLOOKUP(A67,'[1]Outubro 2016'!$A$4:$C$857,3,FALSE),"Sem Informação")</f>
        <v>Sem Informação</v>
      </c>
      <c r="D67" s="36" t="str">
        <f>IFERROR(VLOOKUP(A67,'[1]Janeiro 2017'!$A$4:$C$857,3,FALSE),"Sem Informação")</f>
        <v>Sem Informação</v>
      </c>
      <c r="E67" s="37" t="str">
        <f>IFERROR(VLOOKUP(A67,'[1]Março 2017'!$A$4:$C$857,3,FALSE),"Sem Informação")</f>
        <v>Sem Informação</v>
      </c>
    </row>
    <row r="68" spans="1:5" ht="15.75" x14ac:dyDescent="0.25">
      <c r="A68" s="38">
        <v>310630</v>
      </c>
      <c r="B68" s="39" t="s">
        <v>99</v>
      </c>
      <c r="C68" s="36" t="str">
        <f>IFERROR(VLOOKUP(A68,'[1]Outubro 2016'!$A$4:$C$857,3,FALSE),"Sem Informação")</f>
        <v>Sem Informação</v>
      </c>
      <c r="D68" s="36" t="str">
        <f>IFERROR(VLOOKUP(A68,'[1]Janeiro 2017'!$A$4:$C$857,3,FALSE),"Sem Informação")</f>
        <v>Sem Informação</v>
      </c>
      <c r="E68" s="37" t="str">
        <f>IFERROR(VLOOKUP(A68,'[1]Março 2017'!$A$4:$C$857,3,FALSE),"Sem Informação")</f>
        <v>Sem Informação</v>
      </c>
    </row>
    <row r="69" spans="1:5" ht="15.75" x14ac:dyDescent="0.25">
      <c r="A69" s="38">
        <v>310640</v>
      </c>
      <c r="B69" s="39" t="s">
        <v>100</v>
      </c>
      <c r="C69" s="36" t="str">
        <f>IFERROR(VLOOKUP(A69,'[1]Outubro 2016'!$A$4:$C$857,3,FALSE),"Sem Informação")</f>
        <v>Sem Informação</v>
      </c>
      <c r="D69" s="36" t="str">
        <f>IFERROR(VLOOKUP(A69,'[1]Janeiro 2017'!$A$4:$C$857,3,FALSE),"Sem Informação")</f>
        <v>Sem Informação</v>
      </c>
      <c r="E69" s="37">
        <f>IFERROR(VLOOKUP(A69,'[1]Março 2017'!$A$4:$C$857,3,FALSE),"Sem Informação")</f>
        <v>1.2</v>
      </c>
    </row>
    <row r="70" spans="1:5" ht="15.75" x14ac:dyDescent="0.25">
      <c r="A70" s="38">
        <v>310650</v>
      </c>
      <c r="B70" s="39" t="s">
        <v>101</v>
      </c>
      <c r="C70" s="36" t="str">
        <f>IFERROR(VLOOKUP(A70,'[1]Outubro 2016'!$A$4:$C$857,3,FALSE),"Sem Informação")</f>
        <v>Sem Informação</v>
      </c>
      <c r="D70" s="36" t="str">
        <f>IFERROR(VLOOKUP(A70,'[1]Janeiro 2017'!$A$4:$C$857,3,FALSE),"Sem Informação")</f>
        <v>Sem Informação</v>
      </c>
      <c r="E70" s="37" t="str">
        <f>IFERROR(VLOOKUP(A70,'[1]Março 2017'!$A$4:$C$857,3,FALSE),"Sem Informação")</f>
        <v>Sem Informação</v>
      </c>
    </row>
    <row r="71" spans="1:5" ht="15.75" x14ac:dyDescent="0.25">
      <c r="A71" s="38">
        <v>310660</v>
      </c>
      <c r="B71" s="39" t="s">
        <v>104</v>
      </c>
      <c r="C71" s="36" t="str">
        <f>IFERROR(VLOOKUP(A71,'[1]Outubro 2016'!$A$4:$C$857,3,FALSE),"Sem Informação")</f>
        <v>Sem Informação</v>
      </c>
      <c r="D71" s="36" t="str">
        <f>IFERROR(VLOOKUP(A71,'[1]Janeiro 2017'!$A$4:$C$857,3,FALSE),"Sem Informação")</f>
        <v>Sem Informação</v>
      </c>
      <c r="E71" s="37" t="str">
        <f>IFERROR(VLOOKUP(A71,'[1]Março 2017'!$A$4:$C$857,3,FALSE),"Sem Informação")</f>
        <v>Sem Informação</v>
      </c>
    </row>
    <row r="72" spans="1:5" ht="15.75" x14ac:dyDescent="0.25">
      <c r="A72" s="38">
        <v>310665</v>
      </c>
      <c r="B72" s="39" t="s">
        <v>103</v>
      </c>
      <c r="C72" s="36" t="str">
        <f>IFERROR(VLOOKUP(A72,'[1]Outubro 2016'!$A$4:$C$857,3,FALSE),"Sem Informação")</f>
        <v>Sem Informação</v>
      </c>
      <c r="D72" s="36" t="str">
        <f>IFERROR(VLOOKUP(A72,'[1]Janeiro 2017'!$A$4:$C$857,3,FALSE),"Sem Informação")</f>
        <v>Sem Informação</v>
      </c>
      <c r="E72" s="37" t="str">
        <f>IFERROR(VLOOKUP(A72,'[1]Março 2017'!$A$4:$C$857,3,FALSE),"Sem Informação")</f>
        <v>Sem Informação</v>
      </c>
    </row>
    <row r="73" spans="1:5" ht="15.75" x14ac:dyDescent="0.25">
      <c r="A73" s="38">
        <v>310670</v>
      </c>
      <c r="B73" s="39" t="s">
        <v>105</v>
      </c>
      <c r="C73" s="36">
        <f>IFERROR(VLOOKUP(A73,'[1]Outubro 2016'!$A$4:$C$857,3,FALSE),"Sem Informação")</f>
        <v>0.7</v>
      </c>
      <c r="D73" s="36">
        <f>IFERROR(VLOOKUP(A73,'[1]Janeiro 2017'!$A$4:$C$857,3,FALSE),"Sem Informação")</f>
        <v>1.5</v>
      </c>
      <c r="E73" s="37">
        <f>IFERROR(VLOOKUP(A73,'[1]Março 2017'!$A$4:$C$857,3,FALSE),"Sem Informação")</f>
        <v>1.9</v>
      </c>
    </row>
    <row r="74" spans="1:5" ht="15.75" x14ac:dyDescent="0.25">
      <c r="A74" s="38">
        <v>310680</v>
      </c>
      <c r="B74" s="39" t="s">
        <v>106</v>
      </c>
      <c r="C74" s="36" t="str">
        <f>IFERROR(VLOOKUP(A74,'[1]Outubro 2016'!$A$4:$C$857,3,FALSE),"Sem Informação")</f>
        <v>Sem Informação</v>
      </c>
      <c r="D74" s="36" t="str">
        <f>IFERROR(VLOOKUP(A74,'[1]Janeiro 2017'!$A$4:$C$857,3,FALSE),"Sem Informação")</f>
        <v>Sem Informação</v>
      </c>
      <c r="E74" s="37" t="str">
        <f>IFERROR(VLOOKUP(A74,'[1]Março 2017'!$A$4:$C$857,3,FALSE),"Sem Informação")</f>
        <v>Sem Informação</v>
      </c>
    </row>
    <row r="75" spans="1:5" ht="15.75" x14ac:dyDescent="0.25">
      <c r="A75" s="38">
        <v>310690</v>
      </c>
      <c r="B75" s="39" t="s">
        <v>107</v>
      </c>
      <c r="C75" s="36" t="str">
        <f>IFERROR(VLOOKUP(A75,'[1]Outubro 2016'!$A$4:$C$857,3,FALSE),"Sem Informação")</f>
        <v>Sem Informação</v>
      </c>
      <c r="D75" s="36" t="str">
        <f>IFERROR(VLOOKUP(A75,'[1]Janeiro 2017'!$A$4:$C$857,3,FALSE),"Sem Informação")</f>
        <v>Sem Informação</v>
      </c>
      <c r="E75" s="37" t="str">
        <f>IFERROR(VLOOKUP(A75,'[1]Março 2017'!$A$4:$C$857,3,FALSE),"Sem Informação")</f>
        <v>Sem Informação</v>
      </c>
    </row>
    <row r="76" spans="1:5" ht="15.75" x14ac:dyDescent="0.25">
      <c r="A76" s="38">
        <v>310700</v>
      </c>
      <c r="B76" s="39" t="s">
        <v>108</v>
      </c>
      <c r="C76" s="36" t="str">
        <f>IFERROR(VLOOKUP(A76,'[1]Outubro 2016'!$A$4:$C$857,3,FALSE),"Sem Informação")</f>
        <v>Sem Informação</v>
      </c>
      <c r="D76" s="36" t="str">
        <f>IFERROR(VLOOKUP(A76,'[1]Janeiro 2017'!$A$4:$C$857,3,FALSE),"Sem Informação")</f>
        <v>Sem Informação</v>
      </c>
      <c r="E76" s="37" t="str">
        <f>IFERROR(VLOOKUP(A76,'[1]Março 2017'!$A$4:$C$857,3,FALSE),"Sem Informação")</f>
        <v>Sem Informação</v>
      </c>
    </row>
    <row r="77" spans="1:5" ht="15.75" x14ac:dyDescent="0.25">
      <c r="A77" s="38">
        <v>310710</v>
      </c>
      <c r="B77" s="39" t="s">
        <v>109</v>
      </c>
      <c r="C77" s="36">
        <f>IFERROR(VLOOKUP(A77,'[1]Outubro 2016'!$A$4:$C$857,3,FALSE),"Sem Informação")</f>
        <v>0.9</v>
      </c>
      <c r="D77" s="36">
        <f>IFERROR(VLOOKUP(A77,'[1]Janeiro 2017'!$A$4:$C$857,3,FALSE),"Sem Informação")</f>
        <v>3.4</v>
      </c>
      <c r="E77" s="37" t="str">
        <f>IFERROR(VLOOKUP(A77,'[1]Março 2017'!$A$4:$C$857,3,FALSE),"Sem Informação")</f>
        <v>Sem Informação</v>
      </c>
    </row>
    <row r="78" spans="1:5" ht="15.75" x14ac:dyDescent="0.25">
      <c r="A78" s="38">
        <v>310720</v>
      </c>
      <c r="B78" s="39" t="s">
        <v>886</v>
      </c>
      <c r="C78" s="36" t="str">
        <f>IFERROR(VLOOKUP(A78,'[1]Outubro 2016'!$A$4:$C$857,3,FALSE),"Sem Informação")</f>
        <v>Sem Informação</v>
      </c>
      <c r="D78" s="36" t="str">
        <f>IFERROR(VLOOKUP(A78,'[1]Janeiro 2017'!$A$4:$C$857,3,FALSE),"Sem Informação")</f>
        <v>Sem Informação</v>
      </c>
      <c r="E78" s="37" t="str">
        <f>IFERROR(VLOOKUP(A78,'[1]Março 2017'!$A$4:$C$857,3,FALSE),"Sem Informação")</f>
        <v>Sem Informação</v>
      </c>
    </row>
    <row r="79" spans="1:5" ht="15.75" x14ac:dyDescent="0.25">
      <c r="A79" s="38">
        <v>310730</v>
      </c>
      <c r="B79" s="39" t="s">
        <v>111</v>
      </c>
      <c r="C79" s="36">
        <f>IFERROR(VLOOKUP(A79,'[1]Outubro 2016'!$A$4:$C$857,3,FALSE),"Sem Informação")</f>
        <v>2.8</v>
      </c>
      <c r="D79" s="36">
        <f>IFERROR(VLOOKUP(A79,'[1]Janeiro 2017'!$A$4:$C$857,3,FALSE),"Sem Informação")</f>
        <v>5.6</v>
      </c>
      <c r="E79" s="37">
        <f>IFERROR(VLOOKUP(A79,'[1]Março 2017'!$A$4:$C$857,3,FALSE),"Sem Informação")</f>
        <v>5.6</v>
      </c>
    </row>
    <row r="80" spans="1:5" ht="15.75" x14ac:dyDescent="0.25">
      <c r="A80" s="38">
        <v>310740</v>
      </c>
      <c r="B80" s="39" t="s">
        <v>112</v>
      </c>
      <c r="C80" s="36">
        <f>IFERROR(VLOOKUP(A80,'[1]Outubro 2016'!$A$4:$C$857,3,FALSE),"Sem Informação")</f>
        <v>4.5</v>
      </c>
      <c r="D80" s="36">
        <f>IFERROR(VLOOKUP(A80,'[1]Janeiro 2017'!$A$4:$C$857,3,FALSE),"Sem Informação")</f>
        <v>7.4</v>
      </c>
      <c r="E80" s="37">
        <f>IFERROR(VLOOKUP(A80,'[1]Março 2017'!$A$4:$C$857,3,FALSE),"Sem Informação")</f>
        <v>8.1</v>
      </c>
    </row>
    <row r="81" spans="1:5" ht="15.75" x14ac:dyDescent="0.25">
      <c r="A81" s="38">
        <v>310750</v>
      </c>
      <c r="B81" s="39" t="s">
        <v>887</v>
      </c>
      <c r="C81" s="36" t="str">
        <f>IFERROR(VLOOKUP(A81,'[1]Outubro 2016'!$A$4:$C$857,3,FALSE),"Sem Informação")</f>
        <v>Sem Informação</v>
      </c>
      <c r="D81" s="36" t="str">
        <f>IFERROR(VLOOKUP(A81,'[1]Janeiro 2017'!$A$4:$C$857,3,FALSE),"Sem Informação")</f>
        <v>Sem Informação</v>
      </c>
      <c r="E81" s="37" t="str">
        <f>IFERROR(VLOOKUP(A81,'[1]Março 2017'!$A$4:$C$857,3,FALSE),"Sem Informação")</f>
        <v>Sem Informação</v>
      </c>
    </row>
    <row r="82" spans="1:5" ht="15.75" x14ac:dyDescent="0.25">
      <c r="A82" s="38">
        <v>310760</v>
      </c>
      <c r="B82" s="39" t="s">
        <v>888</v>
      </c>
      <c r="C82" s="36" t="str">
        <f>IFERROR(VLOOKUP(A82,'[1]Outubro 2016'!$A$4:$C$857,3,FALSE),"Sem Informação")</f>
        <v>Sem Informação</v>
      </c>
      <c r="D82" s="36" t="str">
        <f>IFERROR(VLOOKUP(A82,'[1]Janeiro 2017'!$A$4:$C$857,3,FALSE),"Sem Informação")</f>
        <v>Sem Informação</v>
      </c>
      <c r="E82" s="37" t="str">
        <f>IFERROR(VLOOKUP(A82,'[1]Março 2017'!$A$4:$C$857,3,FALSE),"Sem Informação")</f>
        <v>Sem Informação</v>
      </c>
    </row>
    <row r="83" spans="1:5" ht="15.75" x14ac:dyDescent="0.25">
      <c r="A83" s="38">
        <v>310770</v>
      </c>
      <c r="B83" s="39" t="s">
        <v>889</v>
      </c>
      <c r="C83" s="36" t="str">
        <f>IFERROR(VLOOKUP(A83,'[1]Outubro 2016'!$A$4:$C$857,3,FALSE),"Sem Informação")</f>
        <v>Sem Informação</v>
      </c>
      <c r="D83" s="36" t="str">
        <f>IFERROR(VLOOKUP(A83,'[1]Janeiro 2017'!$A$4:$C$857,3,FALSE),"Sem Informação")</f>
        <v>Sem Informação</v>
      </c>
      <c r="E83" s="37" t="str">
        <f>IFERROR(VLOOKUP(A83,'[1]Março 2017'!$A$4:$C$857,3,FALSE),"Sem Informação")</f>
        <v>Sem Informação</v>
      </c>
    </row>
    <row r="84" spans="1:5" ht="15.75" x14ac:dyDescent="0.25">
      <c r="A84" s="38">
        <v>310780</v>
      </c>
      <c r="B84" s="39" t="s">
        <v>890</v>
      </c>
      <c r="C84" s="36" t="str">
        <f>IFERROR(VLOOKUP(A84,'[1]Outubro 2016'!$A$4:$C$857,3,FALSE),"Sem Informação")</f>
        <v>Sem Informação</v>
      </c>
      <c r="D84" s="36" t="str">
        <f>IFERROR(VLOOKUP(A84,'[1]Janeiro 2017'!$A$4:$C$857,3,FALSE),"Sem Informação")</f>
        <v>Sem Informação</v>
      </c>
      <c r="E84" s="37" t="str">
        <f>IFERROR(VLOOKUP(A84,'[1]Março 2017'!$A$4:$C$857,3,FALSE),"Sem Informação")</f>
        <v>Sem Informação</v>
      </c>
    </row>
    <row r="85" spans="1:5" ht="15.75" x14ac:dyDescent="0.25">
      <c r="A85" s="38">
        <v>310790</v>
      </c>
      <c r="B85" s="39" t="s">
        <v>117</v>
      </c>
      <c r="C85" s="36" t="str">
        <f>IFERROR(VLOOKUP(A85,'[1]Outubro 2016'!$A$4:$C$857,3,FALSE),"Sem Informação")</f>
        <v>Sem Informação</v>
      </c>
      <c r="D85" s="36" t="str">
        <f>IFERROR(VLOOKUP(A85,'[1]Janeiro 2017'!$A$4:$C$857,3,FALSE),"Sem Informação")</f>
        <v>Sem Informação</v>
      </c>
      <c r="E85" s="37" t="str">
        <f>IFERROR(VLOOKUP(A85,'[1]Março 2017'!$A$4:$C$857,3,FALSE),"Sem Informação")</f>
        <v>Sem Informação</v>
      </c>
    </row>
    <row r="86" spans="1:5" ht="15.75" x14ac:dyDescent="0.25">
      <c r="A86" s="38">
        <v>310800</v>
      </c>
      <c r="B86" s="39" t="s">
        <v>118</v>
      </c>
      <c r="C86" s="36" t="str">
        <f>IFERROR(VLOOKUP(A86,'[1]Outubro 2016'!$A$4:$C$857,3,FALSE),"Sem Informação")</f>
        <v>Sem Informação</v>
      </c>
      <c r="D86" s="36" t="str">
        <f>IFERROR(VLOOKUP(A86,'[1]Janeiro 2017'!$A$4:$C$857,3,FALSE),"Sem Informação")</f>
        <v>Sem Informação</v>
      </c>
      <c r="E86" s="37" t="str">
        <f>IFERROR(VLOOKUP(A86,'[1]Março 2017'!$A$4:$C$857,3,FALSE),"Sem Informação")</f>
        <v>Sem Informação</v>
      </c>
    </row>
    <row r="87" spans="1:5" ht="15.75" x14ac:dyDescent="0.25">
      <c r="A87" s="38">
        <v>310810</v>
      </c>
      <c r="B87" s="39" t="s">
        <v>119</v>
      </c>
      <c r="C87" s="36" t="str">
        <f>IFERROR(VLOOKUP(A87,'[1]Outubro 2016'!$A$4:$C$857,3,FALSE),"Sem Informação")</f>
        <v>Sem Informação</v>
      </c>
      <c r="D87" s="36" t="str">
        <f>IFERROR(VLOOKUP(A87,'[1]Janeiro 2017'!$A$4:$C$857,3,FALSE),"Sem Informação")</f>
        <v>Sem Informação</v>
      </c>
      <c r="E87" s="37">
        <f>IFERROR(VLOOKUP(A87,'[1]Março 2017'!$A$4:$C$857,3,FALSE),"Sem Informação")</f>
        <v>0</v>
      </c>
    </row>
    <row r="88" spans="1:5" ht="15.75" x14ac:dyDescent="0.25">
      <c r="A88" s="38">
        <v>310820</v>
      </c>
      <c r="B88" s="39" t="s">
        <v>891</v>
      </c>
      <c r="C88" s="36" t="str">
        <f>IFERROR(VLOOKUP(A88,'[1]Outubro 2016'!$A$4:$C$857,3,FALSE),"Sem Informação")</f>
        <v>Sem Informação</v>
      </c>
      <c r="D88" s="36" t="str">
        <f>IFERROR(VLOOKUP(A88,'[1]Janeiro 2017'!$A$4:$C$857,3,FALSE),"Sem Informação")</f>
        <v>Sem Informação</v>
      </c>
      <c r="E88" s="37" t="str">
        <f>IFERROR(VLOOKUP(A88,'[1]Março 2017'!$A$4:$C$857,3,FALSE),"Sem Informação")</f>
        <v>Sem Informação</v>
      </c>
    </row>
    <row r="89" spans="1:5" ht="15.75" x14ac:dyDescent="0.25">
      <c r="A89" s="38">
        <v>310825</v>
      </c>
      <c r="B89" s="39" t="s">
        <v>892</v>
      </c>
      <c r="C89" s="36" t="str">
        <f>IFERROR(VLOOKUP(A89,'[1]Outubro 2016'!$A$4:$C$857,3,FALSE),"Sem Informação")</f>
        <v>Sem Informação</v>
      </c>
      <c r="D89" s="36" t="str">
        <f>IFERROR(VLOOKUP(A89,'[1]Janeiro 2017'!$A$4:$C$857,3,FALSE),"Sem Informação")</f>
        <v>Sem Informação</v>
      </c>
      <c r="E89" s="37" t="str">
        <f>IFERROR(VLOOKUP(A89,'[1]Março 2017'!$A$4:$C$857,3,FALSE),"Sem Informação")</f>
        <v>Sem Informação</v>
      </c>
    </row>
    <row r="90" spans="1:5" ht="15.75" x14ac:dyDescent="0.25">
      <c r="A90" s="38">
        <v>310830</v>
      </c>
      <c r="B90" s="39" t="s">
        <v>893</v>
      </c>
      <c r="C90" s="36" t="str">
        <f>IFERROR(VLOOKUP(A90,'[1]Outubro 2016'!$A$4:$C$857,3,FALSE),"Sem Informação")</f>
        <v>Sem Informação</v>
      </c>
      <c r="D90" s="36" t="str">
        <f>IFERROR(VLOOKUP(A90,'[1]Janeiro 2017'!$A$4:$C$857,3,FALSE),"Sem Informação")</f>
        <v>Sem Informação</v>
      </c>
      <c r="E90" s="37" t="str">
        <f>IFERROR(VLOOKUP(A90,'[1]Março 2017'!$A$4:$C$857,3,FALSE),"Sem Informação")</f>
        <v>Sem Informação</v>
      </c>
    </row>
    <row r="91" spans="1:5" ht="15.75" x14ac:dyDescent="0.25">
      <c r="A91" s="38">
        <v>310840</v>
      </c>
      <c r="B91" s="39" t="s">
        <v>124</v>
      </c>
      <c r="C91" s="36" t="str">
        <f>IFERROR(VLOOKUP(A91,'[1]Outubro 2016'!$A$4:$C$857,3,FALSE),"Sem Informação")</f>
        <v>Sem Informação</v>
      </c>
      <c r="D91" s="36" t="str">
        <f>IFERROR(VLOOKUP(A91,'[1]Janeiro 2017'!$A$4:$C$857,3,FALSE),"Sem Informação")</f>
        <v>Sem Informação</v>
      </c>
      <c r="E91" s="37" t="str">
        <f>IFERROR(VLOOKUP(A91,'[1]Março 2017'!$A$4:$C$857,3,FALSE),"Sem Informação")</f>
        <v>Sem Informação</v>
      </c>
    </row>
    <row r="92" spans="1:5" ht="15.75" x14ac:dyDescent="0.25">
      <c r="A92" s="38">
        <v>310850</v>
      </c>
      <c r="B92" s="39" t="s">
        <v>125</v>
      </c>
      <c r="C92" s="36" t="str">
        <f>IFERROR(VLOOKUP(A92,'[1]Outubro 2016'!$A$4:$C$857,3,FALSE),"Sem Informação")</f>
        <v>Sem Informação</v>
      </c>
      <c r="D92" s="36" t="str">
        <f>IFERROR(VLOOKUP(A92,'[1]Janeiro 2017'!$A$4:$C$857,3,FALSE),"Sem Informação")</f>
        <v>Sem Informação</v>
      </c>
      <c r="E92" s="37" t="str">
        <f>IFERROR(VLOOKUP(A92,'[1]Março 2017'!$A$4:$C$857,3,FALSE),"Sem Informação")</f>
        <v>Sem Informação</v>
      </c>
    </row>
    <row r="93" spans="1:5" ht="15.75" x14ac:dyDescent="0.25">
      <c r="A93" s="38">
        <v>310855</v>
      </c>
      <c r="B93" s="39" t="s">
        <v>894</v>
      </c>
      <c r="C93" s="36" t="str">
        <f>IFERROR(VLOOKUP(A93,'[1]Outubro 2016'!$A$4:$C$857,3,FALSE),"Sem Informação")</f>
        <v>Sem Informação</v>
      </c>
      <c r="D93" s="36" t="str">
        <f>IFERROR(VLOOKUP(A93,'[1]Janeiro 2017'!$A$4:$C$857,3,FALSE),"Sem Informação")</f>
        <v>Sem Informação</v>
      </c>
      <c r="E93" s="37" t="str">
        <f>IFERROR(VLOOKUP(A93,'[1]Março 2017'!$A$4:$C$857,3,FALSE),"Sem Informação")</f>
        <v>Sem Informação</v>
      </c>
    </row>
    <row r="94" spans="1:5" ht="15.75" x14ac:dyDescent="0.25">
      <c r="A94" s="38">
        <v>310860</v>
      </c>
      <c r="B94" s="39" t="s">
        <v>895</v>
      </c>
      <c r="C94" s="36">
        <f>IFERROR(VLOOKUP(A94,'[1]Outubro 2016'!$A$4:$C$857,3,FALSE),"Sem Informação")</f>
        <v>0.2</v>
      </c>
      <c r="D94" s="36">
        <f>IFERROR(VLOOKUP(A94,'[1]Janeiro 2017'!$A$4:$C$857,3,FALSE),"Sem Informação")</f>
        <v>2.5</v>
      </c>
      <c r="E94" s="37" t="str">
        <f>IFERROR(VLOOKUP(A94,'[1]Março 2017'!$A$4:$C$857,3,FALSE),"Sem Informação")</f>
        <v>Sem Informação</v>
      </c>
    </row>
    <row r="95" spans="1:5" ht="15.75" x14ac:dyDescent="0.25">
      <c r="A95" s="38">
        <v>310870</v>
      </c>
      <c r="B95" s="39" t="s">
        <v>126</v>
      </c>
      <c r="C95" s="36" t="str">
        <f>IFERROR(VLOOKUP(A95,'[1]Outubro 2016'!$A$4:$C$857,3,FALSE),"Sem Informação")</f>
        <v>Sem Informação</v>
      </c>
      <c r="D95" s="36" t="str">
        <f>IFERROR(VLOOKUP(A95,'[1]Janeiro 2017'!$A$4:$C$857,3,FALSE),"Sem Informação")</f>
        <v>Sem Informação</v>
      </c>
      <c r="E95" s="37" t="str">
        <f>IFERROR(VLOOKUP(A95,'[1]Março 2017'!$A$4:$C$857,3,FALSE),"Sem Informação")</f>
        <v>Sem Informação</v>
      </c>
    </row>
    <row r="96" spans="1:5" ht="15.75" x14ac:dyDescent="0.25">
      <c r="A96" s="38">
        <v>310880</v>
      </c>
      <c r="B96" s="39" t="s">
        <v>129</v>
      </c>
      <c r="C96" s="36" t="str">
        <f>IFERROR(VLOOKUP(A96,'[1]Outubro 2016'!$A$4:$C$857,3,FALSE),"Sem Informação")</f>
        <v>Sem Informação</v>
      </c>
      <c r="D96" s="36" t="str">
        <f>IFERROR(VLOOKUP(A96,'[1]Janeiro 2017'!$A$4:$C$857,3,FALSE),"Sem Informação")</f>
        <v>Sem Informação</v>
      </c>
      <c r="E96" s="37" t="str">
        <f>IFERROR(VLOOKUP(A96,'[1]Março 2017'!$A$4:$C$857,3,FALSE),"Sem Informação")</f>
        <v>Sem Informação</v>
      </c>
    </row>
    <row r="97" spans="1:5" ht="15.75" x14ac:dyDescent="0.25">
      <c r="A97" s="38">
        <v>310890</v>
      </c>
      <c r="B97" s="39" t="s">
        <v>856</v>
      </c>
      <c r="C97" s="36" t="str">
        <f>IFERROR(VLOOKUP(A97,'[1]Outubro 2016'!$A$4:$C$857,3,FALSE),"Sem Informação")</f>
        <v>Sem Informação</v>
      </c>
      <c r="D97" s="36" t="str">
        <f>IFERROR(VLOOKUP(A97,'[1]Janeiro 2017'!$A$4:$C$857,3,FALSE),"Sem Informação")</f>
        <v>Sem Informação</v>
      </c>
      <c r="E97" s="37" t="str">
        <f>IFERROR(VLOOKUP(A97,'[1]Março 2017'!$A$4:$C$857,3,FALSE),"Sem Informação")</f>
        <v>Sem Informação</v>
      </c>
    </row>
    <row r="98" spans="1:5" ht="15.75" x14ac:dyDescent="0.25">
      <c r="A98" s="38">
        <v>310900</v>
      </c>
      <c r="B98" s="39" t="s">
        <v>130</v>
      </c>
      <c r="C98" s="36">
        <f>IFERROR(VLOOKUP(A98,'[1]Outubro 2016'!$A$4:$C$857,3,FALSE),"Sem Informação")</f>
        <v>0.7</v>
      </c>
      <c r="D98" s="36" t="str">
        <f>IFERROR(VLOOKUP(A98,'[1]Janeiro 2017'!$A$4:$C$857,3,FALSE),"Sem Informação")</f>
        <v>Sem Informação</v>
      </c>
      <c r="E98" s="37">
        <f>IFERROR(VLOOKUP(A98,'[1]Março 2017'!$A$4:$C$857,3,FALSE),"Sem Informação")</f>
        <v>4.5</v>
      </c>
    </row>
    <row r="99" spans="1:5" ht="15.75" x14ac:dyDescent="0.25">
      <c r="A99" s="38">
        <v>310910</v>
      </c>
      <c r="B99" s="39" t="s">
        <v>131</v>
      </c>
      <c r="C99" s="36" t="str">
        <f>IFERROR(VLOOKUP(A99,'[1]Outubro 2016'!$A$4:$C$857,3,FALSE),"Sem Informação")</f>
        <v>Sem Informação</v>
      </c>
      <c r="D99" s="36" t="str">
        <f>IFERROR(VLOOKUP(A99,'[1]Janeiro 2017'!$A$4:$C$857,3,FALSE),"Sem Informação")</f>
        <v>Sem Informação</v>
      </c>
      <c r="E99" s="37" t="str">
        <f>IFERROR(VLOOKUP(A99,'[1]Março 2017'!$A$4:$C$857,3,FALSE),"Sem Informação")</f>
        <v>Sem Informação</v>
      </c>
    </row>
    <row r="100" spans="1:5" ht="15.75" x14ac:dyDescent="0.25">
      <c r="A100" s="38">
        <v>310920</v>
      </c>
      <c r="B100" s="39" t="s">
        <v>132</v>
      </c>
      <c r="C100" s="36" t="str">
        <f>IFERROR(VLOOKUP(A100,'[1]Outubro 2016'!$A$4:$C$857,3,FALSE),"Sem Informação")</f>
        <v>Sem Informação</v>
      </c>
      <c r="D100" s="36" t="str">
        <f>IFERROR(VLOOKUP(A100,'[1]Janeiro 2017'!$A$4:$C$857,3,FALSE),"Sem Informação")</f>
        <v>Sem Informação</v>
      </c>
      <c r="E100" s="37" t="str">
        <f>IFERROR(VLOOKUP(A100,'[1]Março 2017'!$A$4:$C$857,3,FALSE),"Sem Informação")</f>
        <v>Sem Informação</v>
      </c>
    </row>
    <row r="101" spans="1:5" ht="15.75" x14ac:dyDescent="0.25">
      <c r="A101" s="38">
        <v>310925</v>
      </c>
      <c r="B101" s="39" t="s">
        <v>133</v>
      </c>
      <c r="C101" s="36" t="str">
        <f>IFERROR(VLOOKUP(A101,'[1]Outubro 2016'!$A$4:$C$857,3,FALSE),"Sem Informação")</f>
        <v>Sem Informação</v>
      </c>
      <c r="D101" s="36" t="str">
        <f>IFERROR(VLOOKUP(A101,'[1]Janeiro 2017'!$A$4:$C$857,3,FALSE),"Sem Informação")</f>
        <v>Sem Informação</v>
      </c>
      <c r="E101" s="37" t="str">
        <f>IFERROR(VLOOKUP(A101,'[1]Março 2017'!$A$4:$C$857,3,FALSE),"Sem Informação")</f>
        <v>Sem Informação</v>
      </c>
    </row>
    <row r="102" spans="1:5" ht="15.75" x14ac:dyDescent="0.25">
      <c r="A102" s="38">
        <v>310930</v>
      </c>
      <c r="B102" s="39" t="s">
        <v>134</v>
      </c>
      <c r="C102" s="36" t="str">
        <f>IFERROR(VLOOKUP(A102,'[1]Outubro 2016'!$A$4:$C$857,3,FALSE),"Sem Informação")</f>
        <v>Sem Informação</v>
      </c>
      <c r="D102" s="36" t="str">
        <f>IFERROR(VLOOKUP(A102,'[1]Janeiro 2017'!$A$4:$C$857,3,FALSE),"Sem Informação")</f>
        <v>Sem Informação</v>
      </c>
      <c r="E102" s="37" t="str">
        <f>IFERROR(VLOOKUP(A102,'[1]Março 2017'!$A$4:$C$857,3,FALSE),"Sem Informação")</f>
        <v>Sem Informação</v>
      </c>
    </row>
    <row r="103" spans="1:5" ht="15.75" x14ac:dyDescent="0.25">
      <c r="A103" s="38">
        <v>310940</v>
      </c>
      <c r="B103" s="39" t="s">
        <v>136</v>
      </c>
      <c r="C103" s="36" t="str">
        <f>IFERROR(VLOOKUP(A103,'[1]Outubro 2016'!$A$4:$C$857,3,FALSE),"Sem Informação")</f>
        <v>Sem Informação</v>
      </c>
      <c r="D103" s="36" t="str">
        <f>IFERROR(VLOOKUP(A103,'[1]Janeiro 2017'!$A$4:$C$857,3,FALSE),"Sem Informação")</f>
        <v>Sem Informação</v>
      </c>
      <c r="E103" s="37" t="str">
        <f>IFERROR(VLOOKUP(A103,'[1]Março 2017'!$A$4:$C$857,3,FALSE),"Sem Informação")</f>
        <v>Sem Informação</v>
      </c>
    </row>
    <row r="104" spans="1:5" ht="15.75" x14ac:dyDescent="0.25">
      <c r="A104" s="38">
        <v>310945</v>
      </c>
      <c r="B104" s="39" t="s">
        <v>137</v>
      </c>
      <c r="C104" s="36" t="str">
        <f>IFERROR(VLOOKUP(A104,'[1]Outubro 2016'!$A$4:$C$857,3,FALSE),"Sem Informação")</f>
        <v>Sem Informação</v>
      </c>
      <c r="D104" s="36" t="str">
        <f>IFERROR(VLOOKUP(A104,'[1]Janeiro 2017'!$A$4:$C$857,3,FALSE),"Sem Informação")</f>
        <v>Sem Informação</v>
      </c>
      <c r="E104" s="37" t="str">
        <f>IFERROR(VLOOKUP(A104,'[1]Março 2017'!$A$4:$C$857,3,FALSE),"Sem Informação")</f>
        <v>Sem Informação</v>
      </c>
    </row>
    <row r="105" spans="1:5" ht="15.75" x14ac:dyDescent="0.25">
      <c r="A105" s="38">
        <v>310950</v>
      </c>
      <c r="B105" s="39" t="s">
        <v>138</v>
      </c>
      <c r="C105" s="36" t="str">
        <f>IFERROR(VLOOKUP(A105,'[1]Outubro 2016'!$A$4:$C$857,3,FALSE),"Sem Informação")</f>
        <v>Sem Informação</v>
      </c>
      <c r="D105" s="36" t="str">
        <f>IFERROR(VLOOKUP(A105,'[1]Janeiro 2017'!$A$4:$C$857,3,FALSE),"Sem Informação")</f>
        <v>Sem Informação</v>
      </c>
      <c r="E105" s="37" t="str">
        <f>IFERROR(VLOOKUP(A105,'[1]Março 2017'!$A$4:$C$857,3,FALSE),"Sem Informação")</f>
        <v>Sem Informação</v>
      </c>
    </row>
    <row r="106" spans="1:5" ht="15.75" x14ac:dyDescent="0.25">
      <c r="A106" s="38">
        <v>310960</v>
      </c>
      <c r="B106" s="39" t="s">
        <v>896</v>
      </c>
      <c r="C106" s="36" t="str">
        <f>IFERROR(VLOOKUP(A106,'[1]Outubro 2016'!$A$4:$C$857,3,FALSE),"Sem Informação")</f>
        <v>Sem Informação</v>
      </c>
      <c r="D106" s="36" t="str">
        <f>IFERROR(VLOOKUP(A106,'[1]Janeiro 2017'!$A$4:$C$857,3,FALSE),"Sem Informação")</f>
        <v>Sem Informação</v>
      </c>
      <c r="E106" s="37" t="str">
        <f>IFERROR(VLOOKUP(A106,'[1]Março 2017'!$A$4:$C$857,3,FALSE),"Sem Informação")</f>
        <v>Sem Informação</v>
      </c>
    </row>
    <row r="107" spans="1:5" ht="15.75" x14ac:dyDescent="0.25">
      <c r="A107" s="38">
        <v>310970</v>
      </c>
      <c r="B107" s="39" t="s">
        <v>897</v>
      </c>
      <c r="C107" s="36" t="str">
        <f>IFERROR(VLOOKUP(A107,'[1]Outubro 2016'!$A$4:$C$857,3,FALSE),"Sem Informação")</f>
        <v>Sem Informação</v>
      </c>
      <c r="D107" s="36" t="str">
        <f>IFERROR(VLOOKUP(A107,'[1]Janeiro 2017'!$A$4:$C$857,3,FALSE),"Sem Informação")</f>
        <v>Sem Informação</v>
      </c>
      <c r="E107" s="37" t="str">
        <f>IFERROR(VLOOKUP(A107,'[1]Março 2017'!$A$4:$C$857,3,FALSE),"Sem Informação")</f>
        <v>Sem Informação</v>
      </c>
    </row>
    <row r="108" spans="1:5" ht="15.75" x14ac:dyDescent="0.25">
      <c r="A108" s="38">
        <v>310980</v>
      </c>
      <c r="B108" s="39" t="s">
        <v>143</v>
      </c>
      <c r="C108" s="36" t="str">
        <f>IFERROR(VLOOKUP(A108,'[1]Outubro 2016'!$A$4:$C$857,3,FALSE),"Sem Informação")</f>
        <v>Sem Informação</v>
      </c>
      <c r="D108" s="36" t="str">
        <f>IFERROR(VLOOKUP(A108,'[1]Janeiro 2017'!$A$4:$C$857,3,FALSE),"Sem Informação")</f>
        <v>Sem Informação</v>
      </c>
      <c r="E108" s="37" t="str">
        <f>IFERROR(VLOOKUP(A108,'[1]Março 2017'!$A$4:$C$857,3,FALSE),"Sem Informação")</f>
        <v>Sem Informação</v>
      </c>
    </row>
    <row r="109" spans="1:5" ht="15.75" x14ac:dyDescent="0.25">
      <c r="A109" s="38">
        <v>310990</v>
      </c>
      <c r="B109" s="39" t="s">
        <v>144</v>
      </c>
      <c r="C109" s="36" t="str">
        <f>IFERROR(VLOOKUP(A109,'[1]Outubro 2016'!$A$4:$C$857,3,FALSE),"Sem Informação")</f>
        <v>Sem Informação</v>
      </c>
      <c r="D109" s="36" t="str">
        <f>IFERROR(VLOOKUP(A109,'[1]Janeiro 2017'!$A$4:$C$857,3,FALSE),"Sem Informação")</f>
        <v>Sem Informação</v>
      </c>
      <c r="E109" s="37" t="str">
        <f>IFERROR(VLOOKUP(A109,'[1]Março 2017'!$A$4:$C$857,3,FALSE),"Sem Informação")</f>
        <v>Sem Informação</v>
      </c>
    </row>
    <row r="110" spans="1:5" ht="15.75" x14ac:dyDescent="0.25">
      <c r="A110" s="38">
        <v>311000</v>
      </c>
      <c r="B110" s="39" t="s">
        <v>145</v>
      </c>
      <c r="C110" s="36">
        <f>IFERROR(VLOOKUP(A110,'[1]Outubro 2016'!$A$4:$C$857,3,FALSE),"Sem Informação")</f>
        <v>0.9</v>
      </c>
      <c r="D110" s="36">
        <f>IFERROR(VLOOKUP(A110,'[1]Janeiro 2017'!$A$4:$C$857,3,FALSE),"Sem Informação")</f>
        <v>1.8</v>
      </c>
      <c r="E110" s="37">
        <f>IFERROR(VLOOKUP(A110,'[1]Março 2017'!$A$4:$C$857,3,FALSE),"Sem Informação")</f>
        <v>1.8</v>
      </c>
    </row>
    <row r="111" spans="1:5" ht="15.75" x14ac:dyDescent="0.25">
      <c r="A111" s="38">
        <v>311010</v>
      </c>
      <c r="B111" s="39" t="s">
        <v>146</v>
      </c>
      <c r="C111" s="36" t="str">
        <f>IFERROR(VLOOKUP(A111,'[1]Outubro 2016'!$A$4:$C$857,3,FALSE),"Sem Informação")</f>
        <v>Sem Informação</v>
      </c>
      <c r="D111" s="36" t="str">
        <f>IFERROR(VLOOKUP(A111,'[1]Janeiro 2017'!$A$4:$C$857,3,FALSE),"Sem Informação")</f>
        <v>Sem Informação</v>
      </c>
      <c r="E111" s="37" t="str">
        <f>IFERROR(VLOOKUP(A111,'[1]Março 2017'!$A$4:$C$857,3,FALSE),"Sem Informação")</f>
        <v>Sem Informação</v>
      </c>
    </row>
    <row r="112" spans="1:5" ht="15.75" x14ac:dyDescent="0.25">
      <c r="A112" s="38">
        <v>311020</v>
      </c>
      <c r="B112" s="39" t="s">
        <v>147</v>
      </c>
      <c r="C112" s="36" t="str">
        <f>IFERROR(VLOOKUP(A112,'[1]Outubro 2016'!$A$4:$C$857,3,FALSE),"Sem Informação")</f>
        <v>Sem Informação</v>
      </c>
      <c r="D112" s="36" t="str">
        <f>IFERROR(VLOOKUP(A112,'[1]Janeiro 2017'!$A$4:$C$857,3,FALSE),"Sem Informação")</f>
        <v>Sem Informação</v>
      </c>
      <c r="E112" s="37" t="str">
        <f>IFERROR(VLOOKUP(A112,'[1]Março 2017'!$A$4:$C$857,3,FALSE),"Sem Informação")</f>
        <v>Sem Informação</v>
      </c>
    </row>
    <row r="113" spans="1:5" ht="15.75" x14ac:dyDescent="0.25">
      <c r="A113" s="38">
        <v>311030</v>
      </c>
      <c r="B113" s="39" t="s">
        <v>148</v>
      </c>
      <c r="C113" s="36" t="str">
        <f>IFERROR(VLOOKUP(A113,'[1]Outubro 2016'!$A$4:$C$857,3,FALSE),"Sem Informação")</f>
        <v>Sem Informação</v>
      </c>
      <c r="D113" s="36" t="str">
        <f>IFERROR(VLOOKUP(A113,'[1]Janeiro 2017'!$A$4:$C$857,3,FALSE),"Sem Informação")</f>
        <v>Sem Informação</v>
      </c>
      <c r="E113" s="37" t="str">
        <f>IFERROR(VLOOKUP(A113,'[1]Março 2017'!$A$4:$C$857,3,FALSE),"Sem Informação")</f>
        <v>Sem Informação</v>
      </c>
    </row>
    <row r="114" spans="1:5" ht="15.75" x14ac:dyDescent="0.25">
      <c r="A114" s="38">
        <v>311040</v>
      </c>
      <c r="B114" s="39" t="s">
        <v>149</v>
      </c>
      <c r="C114" s="36" t="str">
        <f>IFERROR(VLOOKUP(A114,'[1]Outubro 2016'!$A$4:$C$857,3,FALSE),"Sem Informação")</f>
        <v>Sem Informação</v>
      </c>
      <c r="D114" s="36" t="str">
        <f>IFERROR(VLOOKUP(A114,'[1]Janeiro 2017'!$A$4:$C$857,3,FALSE),"Sem Informação")</f>
        <v>Sem Informação</v>
      </c>
      <c r="E114" s="37" t="str">
        <f>IFERROR(VLOOKUP(A114,'[1]Março 2017'!$A$4:$C$857,3,FALSE),"Sem Informação")</f>
        <v>Sem Informação</v>
      </c>
    </row>
    <row r="115" spans="1:5" ht="15.75" x14ac:dyDescent="0.25">
      <c r="A115" s="38">
        <v>311050</v>
      </c>
      <c r="B115" s="39" t="s">
        <v>150</v>
      </c>
      <c r="C115" s="36" t="str">
        <f>IFERROR(VLOOKUP(A115,'[1]Outubro 2016'!$A$4:$C$857,3,FALSE),"Sem Informação")</f>
        <v>Sem Informação</v>
      </c>
      <c r="D115" s="36" t="str">
        <f>IFERROR(VLOOKUP(A115,'[1]Janeiro 2017'!$A$4:$C$857,3,FALSE),"Sem Informação")</f>
        <v>Sem Informação</v>
      </c>
      <c r="E115" s="37" t="str">
        <f>IFERROR(VLOOKUP(A115,'[1]Março 2017'!$A$4:$C$857,3,FALSE),"Sem Informação")</f>
        <v>Sem Informação</v>
      </c>
    </row>
    <row r="116" spans="1:5" ht="15.75" x14ac:dyDescent="0.25">
      <c r="A116" s="38">
        <v>311060</v>
      </c>
      <c r="B116" s="39" t="s">
        <v>151</v>
      </c>
      <c r="C116" s="36">
        <f>IFERROR(VLOOKUP(A116,'[1]Outubro 2016'!$A$4:$C$857,3,FALSE),"Sem Informação")</f>
        <v>0.4</v>
      </c>
      <c r="D116" s="36" t="str">
        <f>IFERROR(VLOOKUP(A116,'[1]Janeiro 2017'!$A$4:$C$857,3,FALSE),"Sem Informação")</f>
        <v>Sem Informação</v>
      </c>
      <c r="E116" s="37" t="str">
        <f>IFERROR(VLOOKUP(A116,'[1]Março 2017'!$A$4:$C$857,3,FALSE),"Sem Informação")</f>
        <v>Sem Informação</v>
      </c>
    </row>
    <row r="117" spans="1:5" ht="15.75" x14ac:dyDescent="0.25">
      <c r="A117" s="38">
        <v>311070</v>
      </c>
      <c r="B117" s="39" t="s">
        <v>152</v>
      </c>
      <c r="C117" s="36" t="str">
        <f>IFERROR(VLOOKUP(A117,'[1]Outubro 2016'!$A$4:$C$857,3,FALSE),"Sem Informação")</f>
        <v>Sem Informação</v>
      </c>
      <c r="D117" s="36" t="str">
        <f>IFERROR(VLOOKUP(A117,'[1]Janeiro 2017'!$A$4:$C$857,3,FALSE),"Sem Informação")</f>
        <v>Sem Informação</v>
      </c>
      <c r="E117" s="37" t="str">
        <f>IFERROR(VLOOKUP(A117,'[1]Março 2017'!$A$4:$C$857,3,FALSE),"Sem Informação")</f>
        <v>Sem Informação</v>
      </c>
    </row>
    <row r="118" spans="1:5" ht="15.75" x14ac:dyDescent="0.25">
      <c r="A118" s="38">
        <v>311080</v>
      </c>
      <c r="B118" s="39" t="s">
        <v>153</v>
      </c>
      <c r="C118" s="36" t="str">
        <f>IFERROR(VLOOKUP(A118,'[1]Outubro 2016'!$A$4:$C$857,3,FALSE),"Sem Informação")</f>
        <v>Sem Informação</v>
      </c>
      <c r="D118" s="36" t="str">
        <f>IFERROR(VLOOKUP(A118,'[1]Janeiro 2017'!$A$4:$C$857,3,FALSE),"Sem Informação")</f>
        <v>Sem Informação</v>
      </c>
      <c r="E118" s="37" t="str">
        <f>IFERROR(VLOOKUP(A118,'[1]Março 2017'!$A$4:$C$857,3,FALSE),"Sem Informação")</f>
        <v>Sem Informação</v>
      </c>
    </row>
    <row r="119" spans="1:5" ht="15.75" x14ac:dyDescent="0.25">
      <c r="A119" s="38">
        <v>311090</v>
      </c>
      <c r="B119" s="39" t="s">
        <v>154</v>
      </c>
      <c r="C119" s="36" t="str">
        <f>IFERROR(VLOOKUP(A119,'[1]Outubro 2016'!$A$4:$C$857,3,FALSE),"Sem Informação")</f>
        <v>Sem Informação</v>
      </c>
      <c r="D119" s="36" t="str">
        <f>IFERROR(VLOOKUP(A119,'[1]Janeiro 2017'!$A$4:$C$857,3,FALSE),"Sem Informação")</f>
        <v>Sem Informação</v>
      </c>
      <c r="E119" s="37" t="str">
        <f>IFERROR(VLOOKUP(A119,'[1]Março 2017'!$A$4:$C$857,3,FALSE),"Sem Informação")</f>
        <v>Sem Informação</v>
      </c>
    </row>
    <row r="120" spans="1:5" ht="15.75" x14ac:dyDescent="0.25">
      <c r="A120" s="38">
        <v>311100</v>
      </c>
      <c r="B120" s="39" t="s">
        <v>155</v>
      </c>
      <c r="C120" s="36" t="str">
        <f>IFERROR(VLOOKUP(A120,'[1]Outubro 2016'!$A$4:$C$857,3,FALSE),"Sem Informação")</f>
        <v>Sem Informação</v>
      </c>
      <c r="D120" s="36" t="str">
        <f>IFERROR(VLOOKUP(A120,'[1]Janeiro 2017'!$A$4:$C$857,3,FALSE),"Sem Informação")</f>
        <v>Sem Informação</v>
      </c>
      <c r="E120" s="37" t="str">
        <f>IFERROR(VLOOKUP(A120,'[1]Março 2017'!$A$4:$C$857,3,FALSE),"Sem Informação")</f>
        <v>Sem Informação</v>
      </c>
    </row>
    <row r="121" spans="1:5" ht="15.75" x14ac:dyDescent="0.25">
      <c r="A121" s="38">
        <v>311110</v>
      </c>
      <c r="B121" s="39" t="s">
        <v>156</v>
      </c>
      <c r="C121" s="36" t="str">
        <f>IFERROR(VLOOKUP(A121,'[1]Outubro 2016'!$A$4:$C$857,3,FALSE),"Sem Informação")</f>
        <v>Sem Informação</v>
      </c>
      <c r="D121" s="36">
        <f>IFERROR(VLOOKUP(A121,'[1]Janeiro 2017'!$A$4:$C$857,3,FALSE),"Sem Informação")</f>
        <v>2.4</v>
      </c>
      <c r="E121" s="37">
        <f>IFERROR(VLOOKUP(A121,'[1]Março 2017'!$A$4:$C$857,3,FALSE),"Sem Informação")</f>
        <v>2</v>
      </c>
    </row>
    <row r="122" spans="1:5" ht="15.75" x14ac:dyDescent="0.25">
      <c r="A122" s="38">
        <v>311115</v>
      </c>
      <c r="B122" s="39" t="s">
        <v>157</v>
      </c>
      <c r="C122" s="36" t="str">
        <f>IFERROR(VLOOKUP(A122,'[1]Outubro 2016'!$A$4:$C$857,3,FALSE),"Sem Informação")</f>
        <v>Sem Informação</v>
      </c>
      <c r="D122" s="36" t="str">
        <f>IFERROR(VLOOKUP(A122,'[1]Janeiro 2017'!$A$4:$C$857,3,FALSE),"Sem Informação")</f>
        <v>Sem Informação</v>
      </c>
      <c r="E122" s="37" t="str">
        <f>IFERROR(VLOOKUP(A122,'[1]Março 2017'!$A$4:$C$857,3,FALSE),"Sem Informação")</f>
        <v>Sem Informação</v>
      </c>
    </row>
    <row r="123" spans="1:5" ht="15.75" x14ac:dyDescent="0.25">
      <c r="A123" s="38">
        <v>311120</v>
      </c>
      <c r="B123" s="39" t="s">
        <v>158</v>
      </c>
      <c r="C123" s="36">
        <f>IFERROR(VLOOKUP(A123,'[1]Outubro 2016'!$A$4:$C$857,3,FALSE),"Sem Informação")</f>
        <v>2</v>
      </c>
      <c r="D123" s="36">
        <f>IFERROR(VLOOKUP(A123,'[1]Janeiro 2017'!$A$4:$C$857,3,FALSE),"Sem Informação")</f>
        <v>3.1</v>
      </c>
      <c r="E123" s="37">
        <f>IFERROR(VLOOKUP(A123,'[1]Março 2017'!$A$4:$C$857,3,FALSE),"Sem Informação")</f>
        <v>4.5999999999999996</v>
      </c>
    </row>
    <row r="124" spans="1:5" ht="15.75" x14ac:dyDescent="0.25">
      <c r="A124" s="38">
        <v>311130</v>
      </c>
      <c r="B124" s="39" t="s">
        <v>899</v>
      </c>
      <c r="C124" s="36" t="str">
        <f>IFERROR(VLOOKUP(A124,'[1]Outubro 2016'!$A$4:$C$857,3,FALSE),"Sem Informação")</f>
        <v>Sem Informação</v>
      </c>
      <c r="D124" s="36" t="str">
        <f>IFERROR(VLOOKUP(A124,'[1]Janeiro 2017'!$A$4:$C$857,3,FALSE),"Sem Informação")</f>
        <v>Sem Informação</v>
      </c>
      <c r="E124" s="37" t="str">
        <f>IFERROR(VLOOKUP(A124,'[1]Março 2017'!$A$4:$C$857,3,FALSE),"Sem Informação")</f>
        <v>Sem Informação</v>
      </c>
    </row>
    <row r="125" spans="1:5" ht="15.75" x14ac:dyDescent="0.25">
      <c r="A125" s="38">
        <v>311140</v>
      </c>
      <c r="B125" s="39" t="s">
        <v>160</v>
      </c>
      <c r="C125" s="36" t="str">
        <f>IFERROR(VLOOKUP(A125,'[1]Outubro 2016'!$A$4:$C$857,3,FALSE),"Sem Informação")</f>
        <v>Sem Informação</v>
      </c>
      <c r="D125" s="36" t="str">
        <f>IFERROR(VLOOKUP(A125,'[1]Janeiro 2017'!$A$4:$C$857,3,FALSE),"Sem Informação")</f>
        <v>Sem Informação</v>
      </c>
      <c r="E125" s="37" t="str">
        <f>IFERROR(VLOOKUP(A125,'[1]Março 2017'!$A$4:$C$857,3,FALSE),"Sem Informação")</f>
        <v>Sem Informação</v>
      </c>
    </row>
    <row r="126" spans="1:5" ht="15.75" x14ac:dyDescent="0.25">
      <c r="A126" s="38">
        <v>311150</v>
      </c>
      <c r="B126" s="39" t="s">
        <v>161</v>
      </c>
      <c r="C126" s="36" t="str">
        <f>IFERROR(VLOOKUP(A126,'[1]Outubro 2016'!$A$4:$C$857,3,FALSE),"Sem Informação")</f>
        <v>Sem Informação</v>
      </c>
      <c r="D126" s="36" t="str">
        <f>IFERROR(VLOOKUP(A126,'[1]Janeiro 2017'!$A$4:$C$857,3,FALSE),"Sem Informação")</f>
        <v>Sem Informação</v>
      </c>
      <c r="E126" s="37" t="str">
        <f>IFERROR(VLOOKUP(A126,'[1]Março 2017'!$A$4:$C$857,3,FALSE),"Sem Informação")</f>
        <v>Sem Informação</v>
      </c>
    </row>
    <row r="127" spans="1:5" ht="15.75" x14ac:dyDescent="0.25">
      <c r="A127" s="38">
        <v>311160</v>
      </c>
      <c r="B127" s="39" t="s">
        <v>162</v>
      </c>
      <c r="C127" s="36">
        <f>IFERROR(VLOOKUP(A127,'[1]Outubro 2016'!$A$4:$C$857,3,FALSE),"Sem Informação")</f>
        <v>0.8</v>
      </c>
      <c r="D127" s="36">
        <f>IFERROR(VLOOKUP(A127,'[1]Janeiro 2017'!$A$4:$C$857,3,FALSE),"Sem Informação")</f>
        <v>1.3</v>
      </c>
      <c r="E127" s="37">
        <f>IFERROR(VLOOKUP(A127,'[1]Março 2017'!$A$4:$C$857,3,FALSE),"Sem Informação")</f>
        <v>1.6</v>
      </c>
    </row>
    <row r="128" spans="1:5" ht="15.75" x14ac:dyDescent="0.25">
      <c r="A128" s="38">
        <v>311170</v>
      </c>
      <c r="B128" s="39" t="s">
        <v>164</v>
      </c>
      <c r="C128" s="36" t="str">
        <f>IFERROR(VLOOKUP(A128,'[1]Outubro 2016'!$A$4:$C$857,3,FALSE),"Sem Informação")</f>
        <v>Sem Informação</v>
      </c>
      <c r="D128" s="36" t="str">
        <f>IFERROR(VLOOKUP(A128,'[1]Janeiro 2017'!$A$4:$C$857,3,FALSE),"Sem Informação")</f>
        <v>Sem Informação</v>
      </c>
      <c r="E128" s="37" t="str">
        <f>IFERROR(VLOOKUP(A128,'[1]Março 2017'!$A$4:$C$857,3,FALSE),"Sem Informação")</f>
        <v>Sem Informação</v>
      </c>
    </row>
    <row r="129" spans="1:5" ht="15.75" x14ac:dyDescent="0.25">
      <c r="A129" s="38">
        <v>311180</v>
      </c>
      <c r="B129" s="39" t="s">
        <v>165</v>
      </c>
      <c r="C129" s="36" t="str">
        <f>IFERROR(VLOOKUP(A129,'[1]Outubro 2016'!$A$4:$C$857,3,FALSE),"Sem Informação")</f>
        <v>Sem Informação</v>
      </c>
      <c r="D129" s="36" t="str">
        <f>IFERROR(VLOOKUP(A129,'[1]Janeiro 2017'!$A$4:$C$857,3,FALSE),"Sem Informação")</f>
        <v>Sem Informação</v>
      </c>
      <c r="E129" s="37" t="str">
        <f>IFERROR(VLOOKUP(A129,'[1]Março 2017'!$A$4:$C$857,3,FALSE),"Sem Informação")</f>
        <v>Sem Informação</v>
      </c>
    </row>
    <row r="130" spans="1:5" ht="15.75" x14ac:dyDescent="0.25">
      <c r="A130" s="38">
        <v>311190</v>
      </c>
      <c r="B130" s="39" t="s">
        <v>163</v>
      </c>
      <c r="C130" s="36" t="str">
        <f>IFERROR(VLOOKUP(A130,'[1]Outubro 2016'!$A$4:$C$857,3,FALSE),"Sem Informação")</f>
        <v>Sem Informação</v>
      </c>
      <c r="D130" s="36" t="str">
        <f>IFERROR(VLOOKUP(A130,'[1]Janeiro 2017'!$A$4:$C$857,3,FALSE),"Sem Informação")</f>
        <v>Sem Informação</v>
      </c>
      <c r="E130" s="37" t="str">
        <f>IFERROR(VLOOKUP(A130,'[1]Março 2017'!$A$4:$C$857,3,FALSE),"Sem Informação")</f>
        <v>Sem Informação</v>
      </c>
    </row>
    <row r="131" spans="1:5" ht="15.75" x14ac:dyDescent="0.25">
      <c r="A131" s="38">
        <v>311200</v>
      </c>
      <c r="B131" s="39" t="s">
        <v>166</v>
      </c>
      <c r="C131" s="36" t="str">
        <f>IFERROR(VLOOKUP(A131,'[1]Outubro 2016'!$A$4:$C$857,3,FALSE),"Sem Informação")</f>
        <v>Sem Informação</v>
      </c>
      <c r="D131" s="36" t="str">
        <f>IFERROR(VLOOKUP(A131,'[1]Janeiro 2017'!$A$4:$C$857,3,FALSE),"Sem Informação")</f>
        <v>Sem Informação</v>
      </c>
      <c r="E131" s="37" t="str">
        <f>IFERROR(VLOOKUP(A131,'[1]Março 2017'!$A$4:$C$857,3,FALSE),"Sem Informação")</f>
        <v>Sem Informação</v>
      </c>
    </row>
    <row r="132" spans="1:5" ht="15.75" x14ac:dyDescent="0.25">
      <c r="A132" s="38">
        <v>311205</v>
      </c>
      <c r="B132" s="39" t="s">
        <v>167</v>
      </c>
      <c r="C132" s="36" t="str">
        <f>IFERROR(VLOOKUP(A132,'[1]Outubro 2016'!$A$4:$C$857,3,FALSE),"Sem Informação")</f>
        <v>Sem Informação</v>
      </c>
      <c r="D132" s="36" t="str">
        <f>IFERROR(VLOOKUP(A132,'[1]Janeiro 2017'!$A$4:$C$857,3,FALSE),"Sem Informação")</f>
        <v>Sem Informação</v>
      </c>
      <c r="E132" s="37" t="str">
        <f>IFERROR(VLOOKUP(A132,'[1]Março 2017'!$A$4:$C$857,3,FALSE),"Sem Informação")</f>
        <v>Sem Informação</v>
      </c>
    </row>
    <row r="133" spans="1:5" ht="15.75" x14ac:dyDescent="0.25">
      <c r="A133" s="38">
        <v>311210</v>
      </c>
      <c r="B133" s="39" t="s">
        <v>168</v>
      </c>
      <c r="C133" s="36" t="str">
        <f>IFERROR(VLOOKUP(A133,'[1]Outubro 2016'!$A$4:$C$857,3,FALSE),"Sem Informação")</f>
        <v>Sem Informação</v>
      </c>
      <c r="D133" s="36" t="str">
        <f>IFERROR(VLOOKUP(A133,'[1]Janeiro 2017'!$A$4:$C$857,3,FALSE),"Sem Informação")</f>
        <v>Sem Informação</v>
      </c>
      <c r="E133" s="37" t="str">
        <f>IFERROR(VLOOKUP(A133,'[1]Março 2017'!$A$4:$C$857,3,FALSE),"Sem Informação")</f>
        <v>Sem Informação</v>
      </c>
    </row>
    <row r="134" spans="1:5" ht="15.75" x14ac:dyDescent="0.25">
      <c r="A134" s="38">
        <v>311220</v>
      </c>
      <c r="B134" s="39" t="s">
        <v>169</v>
      </c>
      <c r="C134" s="36" t="str">
        <f>IFERROR(VLOOKUP(A134,'[1]Outubro 2016'!$A$4:$C$857,3,FALSE),"Sem Informação")</f>
        <v>Sem Informação</v>
      </c>
      <c r="D134" s="36" t="str">
        <f>IFERROR(VLOOKUP(A134,'[1]Janeiro 2017'!$A$4:$C$857,3,FALSE),"Sem Informação")</f>
        <v>Sem Informação</v>
      </c>
      <c r="E134" s="37" t="str">
        <f>IFERROR(VLOOKUP(A134,'[1]Março 2017'!$A$4:$C$857,3,FALSE),"Sem Informação")</f>
        <v>Sem Informação</v>
      </c>
    </row>
    <row r="135" spans="1:5" ht="15.75" x14ac:dyDescent="0.25">
      <c r="A135" s="38">
        <v>311230</v>
      </c>
      <c r="B135" s="39" t="s">
        <v>170</v>
      </c>
      <c r="C135" s="36" t="str">
        <f>IFERROR(VLOOKUP(A135,'[1]Outubro 2016'!$A$4:$C$857,3,FALSE),"Sem Informação")</f>
        <v>Sem Informação</v>
      </c>
      <c r="D135" s="36" t="str">
        <f>IFERROR(VLOOKUP(A135,'[1]Janeiro 2017'!$A$4:$C$857,3,FALSE),"Sem Informação")</f>
        <v>Sem Informação</v>
      </c>
      <c r="E135" s="37" t="str">
        <f>IFERROR(VLOOKUP(A135,'[1]Março 2017'!$A$4:$C$857,3,FALSE),"Sem Informação")</f>
        <v>Sem Informação</v>
      </c>
    </row>
    <row r="136" spans="1:5" ht="15.75" x14ac:dyDescent="0.25">
      <c r="A136" s="38">
        <v>311240</v>
      </c>
      <c r="B136" s="39" t="s">
        <v>171</v>
      </c>
      <c r="C136" s="36" t="str">
        <f>IFERROR(VLOOKUP(A136,'[1]Outubro 2016'!$A$4:$C$857,3,FALSE),"Sem Informação")</f>
        <v>Sem Informação</v>
      </c>
      <c r="D136" s="36" t="str">
        <f>IFERROR(VLOOKUP(A136,'[1]Janeiro 2017'!$A$4:$C$857,3,FALSE),"Sem Informação")</f>
        <v>Sem Informação</v>
      </c>
      <c r="E136" s="37" t="str">
        <f>IFERROR(VLOOKUP(A136,'[1]Março 2017'!$A$4:$C$857,3,FALSE),"Sem Informação")</f>
        <v>Sem Informação</v>
      </c>
    </row>
    <row r="137" spans="1:5" ht="15.75" x14ac:dyDescent="0.25">
      <c r="A137" s="38">
        <v>311250</v>
      </c>
      <c r="B137" s="39" t="s">
        <v>172</v>
      </c>
      <c r="C137" s="36" t="str">
        <f>IFERROR(VLOOKUP(A137,'[1]Outubro 2016'!$A$4:$C$857,3,FALSE),"Sem Informação")</f>
        <v>Sem Informação</v>
      </c>
      <c r="D137" s="36" t="str">
        <f>IFERROR(VLOOKUP(A137,'[1]Janeiro 2017'!$A$4:$C$857,3,FALSE),"Sem Informação")</f>
        <v>Sem Informação</v>
      </c>
      <c r="E137" s="37" t="str">
        <f>IFERROR(VLOOKUP(A137,'[1]Março 2017'!$A$4:$C$857,3,FALSE),"Sem Informação")</f>
        <v>Sem Informação</v>
      </c>
    </row>
    <row r="138" spans="1:5" ht="15.75" x14ac:dyDescent="0.25">
      <c r="A138" s="38">
        <v>311260</v>
      </c>
      <c r="B138" s="39" t="s">
        <v>173</v>
      </c>
      <c r="C138" s="36" t="str">
        <f>IFERROR(VLOOKUP(A138,'[1]Outubro 2016'!$A$4:$C$857,3,FALSE),"Sem Informação")</f>
        <v>Sem Informação</v>
      </c>
      <c r="D138" s="36" t="str">
        <f>IFERROR(VLOOKUP(A138,'[1]Janeiro 2017'!$A$4:$C$857,3,FALSE),"Sem Informação")</f>
        <v>Sem Informação</v>
      </c>
      <c r="E138" s="37" t="str">
        <f>IFERROR(VLOOKUP(A138,'[1]Março 2017'!$A$4:$C$857,3,FALSE),"Sem Informação")</f>
        <v>Sem Informação</v>
      </c>
    </row>
    <row r="139" spans="1:5" ht="15.75" x14ac:dyDescent="0.25">
      <c r="A139" s="38">
        <v>311265</v>
      </c>
      <c r="B139" s="39" t="s">
        <v>174</v>
      </c>
      <c r="C139" s="36" t="str">
        <f>IFERROR(VLOOKUP(A139,'[1]Outubro 2016'!$A$4:$C$857,3,FALSE),"Sem Informação")</f>
        <v>Sem Informação</v>
      </c>
      <c r="D139" s="36" t="str">
        <f>IFERROR(VLOOKUP(A139,'[1]Janeiro 2017'!$A$4:$C$857,3,FALSE),"Sem Informação")</f>
        <v>Sem Informação</v>
      </c>
      <c r="E139" s="37" t="str">
        <f>IFERROR(VLOOKUP(A139,'[1]Março 2017'!$A$4:$C$857,3,FALSE),"Sem Informação")</f>
        <v>Sem Informação</v>
      </c>
    </row>
    <row r="140" spans="1:5" ht="15.75" x14ac:dyDescent="0.25">
      <c r="A140" s="38">
        <v>311270</v>
      </c>
      <c r="B140" s="39" t="s">
        <v>175</v>
      </c>
      <c r="C140" s="36" t="str">
        <f>IFERROR(VLOOKUP(A140,'[1]Outubro 2016'!$A$4:$C$857,3,FALSE),"Sem Informação")</f>
        <v>Sem Informação</v>
      </c>
      <c r="D140" s="36" t="str">
        <f>IFERROR(VLOOKUP(A140,'[1]Janeiro 2017'!$A$4:$C$857,3,FALSE),"Sem Informação")</f>
        <v>Sem Informação</v>
      </c>
      <c r="E140" s="37">
        <f>IFERROR(VLOOKUP(A140,'[1]Março 2017'!$A$4:$C$857,3,FALSE),"Sem Informação")</f>
        <v>7.6</v>
      </c>
    </row>
    <row r="141" spans="1:5" ht="15.75" x14ac:dyDescent="0.25">
      <c r="A141" s="38">
        <v>311280</v>
      </c>
      <c r="B141" s="39" t="s">
        <v>176</v>
      </c>
      <c r="C141" s="36" t="str">
        <f>IFERROR(VLOOKUP(A141,'[1]Outubro 2016'!$A$4:$C$857,3,FALSE),"Sem Informação")</f>
        <v>Sem Informação</v>
      </c>
      <c r="D141" s="36" t="str">
        <f>IFERROR(VLOOKUP(A141,'[1]Janeiro 2017'!$A$4:$C$857,3,FALSE),"Sem Informação")</f>
        <v>Sem Informação</v>
      </c>
      <c r="E141" s="37" t="str">
        <f>IFERROR(VLOOKUP(A141,'[1]Março 2017'!$A$4:$C$857,3,FALSE),"Sem Informação")</f>
        <v>Sem Informação</v>
      </c>
    </row>
    <row r="142" spans="1:5" ht="15.75" x14ac:dyDescent="0.25">
      <c r="A142" s="38">
        <v>311290</v>
      </c>
      <c r="B142" s="39" t="s">
        <v>177</v>
      </c>
      <c r="C142" s="36" t="str">
        <f>IFERROR(VLOOKUP(A142,'[1]Outubro 2016'!$A$4:$C$857,3,FALSE),"Sem Informação")</f>
        <v>Sem Informação</v>
      </c>
      <c r="D142" s="36" t="str">
        <f>IFERROR(VLOOKUP(A142,'[1]Janeiro 2017'!$A$4:$C$857,3,FALSE),"Sem Informação")</f>
        <v>Sem Informação</v>
      </c>
      <c r="E142" s="37" t="str">
        <f>IFERROR(VLOOKUP(A142,'[1]Março 2017'!$A$4:$C$857,3,FALSE),"Sem Informação")</f>
        <v>Sem Informação</v>
      </c>
    </row>
    <row r="143" spans="1:5" ht="15.75" x14ac:dyDescent="0.25">
      <c r="A143" s="38">
        <v>311300</v>
      </c>
      <c r="B143" s="39" t="s">
        <v>178</v>
      </c>
      <c r="C143" s="36" t="str">
        <f>IFERROR(VLOOKUP(A143,'[1]Outubro 2016'!$A$4:$C$857,3,FALSE),"Sem Informação")</f>
        <v>Sem Informação</v>
      </c>
      <c r="D143" s="36" t="str">
        <f>IFERROR(VLOOKUP(A143,'[1]Janeiro 2017'!$A$4:$C$857,3,FALSE),"Sem Informação")</f>
        <v>Sem Informação</v>
      </c>
      <c r="E143" s="37" t="str">
        <f>IFERROR(VLOOKUP(A143,'[1]Março 2017'!$A$4:$C$857,3,FALSE),"Sem Informação")</f>
        <v>Sem Informação</v>
      </c>
    </row>
    <row r="144" spans="1:5" ht="15.75" x14ac:dyDescent="0.25">
      <c r="A144" s="38">
        <v>311310</v>
      </c>
      <c r="B144" s="39" t="s">
        <v>179</v>
      </c>
      <c r="C144" s="36" t="str">
        <f>IFERROR(VLOOKUP(A144,'[1]Outubro 2016'!$A$4:$C$857,3,FALSE),"Sem Informação")</f>
        <v>Sem Informação</v>
      </c>
      <c r="D144" s="36" t="str">
        <f>IFERROR(VLOOKUP(A144,'[1]Janeiro 2017'!$A$4:$C$857,3,FALSE),"Sem Informação")</f>
        <v>Sem Informação</v>
      </c>
      <c r="E144" s="37" t="str">
        <f>IFERROR(VLOOKUP(A144,'[1]Março 2017'!$A$4:$C$857,3,FALSE),"Sem Informação")</f>
        <v>Sem Informação</v>
      </c>
    </row>
    <row r="145" spans="1:5" ht="15.75" x14ac:dyDescent="0.25">
      <c r="A145" s="38">
        <v>311320</v>
      </c>
      <c r="B145" s="39" t="s">
        <v>180</v>
      </c>
      <c r="C145" s="36" t="str">
        <f>IFERROR(VLOOKUP(A145,'[1]Outubro 2016'!$A$4:$C$857,3,FALSE),"Sem Informação")</f>
        <v>Sem Informação</v>
      </c>
      <c r="D145" s="36" t="str">
        <f>IFERROR(VLOOKUP(A145,'[1]Janeiro 2017'!$A$4:$C$857,3,FALSE),"Sem Informação")</f>
        <v>Sem Informação</v>
      </c>
      <c r="E145" s="37" t="str">
        <f>IFERROR(VLOOKUP(A145,'[1]Março 2017'!$A$4:$C$857,3,FALSE),"Sem Informação")</f>
        <v>Sem Informação</v>
      </c>
    </row>
    <row r="146" spans="1:5" ht="15.75" x14ac:dyDescent="0.25">
      <c r="A146" s="38">
        <v>311330</v>
      </c>
      <c r="B146" s="39" t="s">
        <v>181</v>
      </c>
      <c r="C146" s="36">
        <f>IFERROR(VLOOKUP(A146,'[1]Outubro 2016'!$A$4:$C$857,3,FALSE),"Sem Informação")</f>
        <v>0</v>
      </c>
      <c r="D146" s="36" t="str">
        <f>IFERROR(VLOOKUP(A146,'[1]Janeiro 2017'!$A$4:$C$857,3,FALSE),"Sem Informação")</f>
        <v>Sem Informação</v>
      </c>
      <c r="E146" s="37">
        <f>IFERROR(VLOOKUP(A146,'[1]Março 2017'!$A$4:$C$857,3,FALSE),"Sem Informação")</f>
        <v>0</v>
      </c>
    </row>
    <row r="147" spans="1:5" ht="15.75" x14ac:dyDescent="0.25">
      <c r="A147" s="38">
        <v>311340</v>
      </c>
      <c r="B147" s="39" t="s">
        <v>182</v>
      </c>
      <c r="C147" s="36">
        <f>IFERROR(VLOOKUP(A147,'[1]Outubro 2016'!$A$4:$C$857,3,FALSE),"Sem Informação")</f>
        <v>1.1000000000000001</v>
      </c>
      <c r="D147" s="36">
        <f>IFERROR(VLOOKUP(A147,'[1]Janeiro 2017'!$A$4:$C$857,3,FALSE),"Sem Informação")</f>
        <v>4.5999999999999996</v>
      </c>
      <c r="E147" s="37">
        <f>IFERROR(VLOOKUP(A147,'[1]Março 2017'!$A$4:$C$857,3,FALSE),"Sem Informação")</f>
        <v>3.4</v>
      </c>
    </row>
    <row r="148" spans="1:5" ht="15.75" x14ac:dyDescent="0.25">
      <c r="A148" s="38">
        <v>311350</v>
      </c>
      <c r="B148" s="39" t="s">
        <v>183</v>
      </c>
      <c r="C148" s="36" t="str">
        <f>IFERROR(VLOOKUP(A148,'[1]Outubro 2016'!$A$4:$C$857,3,FALSE),"Sem Informação")</f>
        <v>Sem Informação</v>
      </c>
      <c r="D148" s="36" t="str">
        <f>IFERROR(VLOOKUP(A148,'[1]Janeiro 2017'!$A$4:$C$857,3,FALSE),"Sem Informação")</f>
        <v>Sem Informação</v>
      </c>
      <c r="E148" s="37" t="str">
        <f>IFERROR(VLOOKUP(A148,'[1]Março 2017'!$A$4:$C$857,3,FALSE),"Sem Informação")</f>
        <v>Sem Informação</v>
      </c>
    </row>
    <row r="149" spans="1:5" ht="15.75" x14ac:dyDescent="0.25">
      <c r="A149" s="38">
        <v>311360</v>
      </c>
      <c r="B149" s="39" t="s">
        <v>184</v>
      </c>
      <c r="C149" s="36" t="str">
        <f>IFERROR(VLOOKUP(A149,'[1]Outubro 2016'!$A$4:$C$857,3,FALSE),"Sem Informação")</f>
        <v>Sem Informação</v>
      </c>
      <c r="D149" s="36" t="str">
        <f>IFERROR(VLOOKUP(A149,'[1]Janeiro 2017'!$A$4:$C$857,3,FALSE),"Sem Informação")</f>
        <v>Sem Informação</v>
      </c>
      <c r="E149" s="37" t="str">
        <f>IFERROR(VLOOKUP(A149,'[1]Março 2017'!$A$4:$C$857,3,FALSE),"Sem Informação")</f>
        <v>Sem Informação</v>
      </c>
    </row>
    <row r="150" spans="1:5" ht="15.75" x14ac:dyDescent="0.25">
      <c r="A150" s="38">
        <v>311370</v>
      </c>
      <c r="B150" s="39" t="s">
        <v>185</v>
      </c>
      <c r="C150" s="36" t="str">
        <f>IFERROR(VLOOKUP(A150,'[1]Outubro 2016'!$A$4:$C$857,3,FALSE),"Sem Informação")</f>
        <v>Sem Informação</v>
      </c>
      <c r="D150" s="36" t="str">
        <f>IFERROR(VLOOKUP(A150,'[1]Janeiro 2017'!$A$4:$C$857,3,FALSE),"Sem Informação")</f>
        <v>Sem Informação</v>
      </c>
      <c r="E150" s="37" t="str">
        <f>IFERROR(VLOOKUP(A150,'[1]Março 2017'!$A$4:$C$857,3,FALSE),"Sem Informação")</f>
        <v>Sem Informação</v>
      </c>
    </row>
    <row r="151" spans="1:5" ht="15.75" x14ac:dyDescent="0.25">
      <c r="A151" s="38">
        <v>311380</v>
      </c>
      <c r="B151" s="39" t="s">
        <v>186</v>
      </c>
      <c r="C151" s="36" t="str">
        <f>IFERROR(VLOOKUP(A151,'[1]Outubro 2016'!$A$4:$C$857,3,FALSE),"Sem Informação")</f>
        <v>Sem Informação</v>
      </c>
      <c r="D151" s="36" t="str">
        <f>IFERROR(VLOOKUP(A151,'[1]Janeiro 2017'!$A$4:$C$857,3,FALSE),"Sem Informação")</f>
        <v>Sem Informação</v>
      </c>
      <c r="E151" s="37" t="str">
        <f>IFERROR(VLOOKUP(A151,'[1]Março 2017'!$A$4:$C$857,3,FALSE),"Sem Informação")</f>
        <v>Sem Informação</v>
      </c>
    </row>
    <row r="152" spans="1:5" ht="15.75" x14ac:dyDescent="0.25">
      <c r="A152" s="38">
        <v>311390</v>
      </c>
      <c r="B152" s="39" t="s">
        <v>900</v>
      </c>
      <c r="C152" s="36" t="str">
        <f>IFERROR(VLOOKUP(A152,'[1]Outubro 2016'!$A$4:$C$857,3,FALSE),"Sem Informação")</f>
        <v>Sem Informação</v>
      </c>
      <c r="D152" s="36" t="str">
        <f>IFERROR(VLOOKUP(A152,'[1]Janeiro 2017'!$A$4:$C$857,3,FALSE),"Sem Informação")</f>
        <v>Sem Informação</v>
      </c>
      <c r="E152" s="37" t="str">
        <f>IFERROR(VLOOKUP(A152,'[1]Março 2017'!$A$4:$C$857,3,FALSE),"Sem Informação")</f>
        <v>Sem Informação</v>
      </c>
    </row>
    <row r="153" spans="1:5" ht="15.75" x14ac:dyDescent="0.25">
      <c r="A153" s="38">
        <v>311400</v>
      </c>
      <c r="B153" s="39" t="s">
        <v>901</v>
      </c>
      <c r="C153" s="36" t="str">
        <f>IFERROR(VLOOKUP(A153,'[1]Outubro 2016'!$A$4:$C$857,3,FALSE),"Sem Informação")</f>
        <v>Sem Informação</v>
      </c>
      <c r="D153" s="36" t="str">
        <f>IFERROR(VLOOKUP(A153,'[1]Janeiro 2017'!$A$4:$C$857,3,FALSE),"Sem Informação")</f>
        <v>Sem Informação</v>
      </c>
      <c r="E153" s="37" t="str">
        <f>IFERROR(VLOOKUP(A153,'[1]Março 2017'!$A$4:$C$857,3,FALSE),"Sem Informação")</f>
        <v>Sem Informação</v>
      </c>
    </row>
    <row r="154" spans="1:5" ht="15.75" x14ac:dyDescent="0.25">
      <c r="A154" s="38">
        <v>311410</v>
      </c>
      <c r="B154" s="39" t="s">
        <v>902</v>
      </c>
      <c r="C154" s="36" t="str">
        <f>IFERROR(VLOOKUP(A154,'[1]Outubro 2016'!$A$4:$C$857,3,FALSE),"Sem Informação")</f>
        <v>Sem Informação</v>
      </c>
      <c r="D154" s="36" t="str">
        <f>IFERROR(VLOOKUP(A154,'[1]Janeiro 2017'!$A$4:$C$857,3,FALSE),"Sem Informação")</f>
        <v>Sem Informação</v>
      </c>
      <c r="E154" s="37" t="str">
        <f>IFERROR(VLOOKUP(A154,'[1]Março 2017'!$A$4:$C$857,3,FALSE),"Sem Informação")</f>
        <v>Sem Informação</v>
      </c>
    </row>
    <row r="155" spans="1:5" ht="15.75" x14ac:dyDescent="0.25">
      <c r="A155" s="38">
        <v>311420</v>
      </c>
      <c r="B155" s="39" t="s">
        <v>903</v>
      </c>
      <c r="C155" s="36" t="str">
        <f>IFERROR(VLOOKUP(A155,'[1]Outubro 2016'!$A$4:$C$857,3,FALSE),"Sem Informação")</f>
        <v>Sem Informação</v>
      </c>
      <c r="D155" s="36" t="str">
        <f>IFERROR(VLOOKUP(A155,'[1]Janeiro 2017'!$A$4:$C$857,3,FALSE),"Sem Informação")</f>
        <v>Sem Informação</v>
      </c>
      <c r="E155" s="37" t="str">
        <f>IFERROR(VLOOKUP(A155,'[1]Março 2017'!$A$4:$C$857,3,FALSE),"Sem Informação")</f>
        <v>Sem Informação</v>
      </c>
    </row>
    <row r="156" spans="1:5" ht="15.75" x14ac:dyDescent="0.25">
      <c r="A156" s="38">
        <v>311430</v>
      </c>
      <c r="B156" s="39" t="s">
        <v>904</v>
      </c>
      <c r="C156" s="36">
        <f>IFERROR(VLOOKUP(A156,'[1]Outubro 2016'!$A$4:$C$857,3,FALSE),"Sem Informação")</f>
        <v>0.6</v>
      </c>
      <c r="D156" s="36">
        <f>IFERROR(VLOOKUP(A156,'[1]Janeiro 2017'!$A$4:$C$857,3,FALSE),"Sem Informação")</f>
        <v>1.1000000000000001</v>
      </c>
      <c r="E156" s="37">
        <f>IFERROR(VLOOKUP(A156,'[1]Março 2017'!$A$4:$C$857,3,FALSE),"Sem Informação")</f>
        <v>1.2</v>
      </c>
    </row>
    <row r="157" spans="1:5" ht="15.75" x14ac:dyDescent="0.25">
      <c r="A157" s="38">
        <v>311440</v>
      </c>
      <c r="B157" s="39" t="s">
        <v>905</v>
      </c>
      <c r="C157" s="36" t="str">
        <f>IFERROR(VLOOKUP(A157,'[1]Outubro 2016'!$A$4:$C$857,3,FALSE),"Sem Informação")</f>
        <v>Sem Informação</v>
      </c>
      <c r="D157" s="36" t="str">
        <f>IFERROR(VLOOKUP(A157,'[1]Janeiro 2017'!$A$4:$C$857,3,FALSE),"Sem Informação")</f>
        <v>Sem Informação</v>
      </c>
      <c r="E157" s="37" t="str">
        <f>IFERROR(VLOOKUP(A157,'[1]Março 2017'!$A$4:$C$857,3,FALSE),"Sem Informação")</f>
        <v>Sem Informação</v>
      </c>
    </row>
    <row r="158" spans="1:5" ht="15.75" x14ac:dyDescent="0.25">
      <c r="A158" s="38">
        <v>311450</v>
      </c>
      <c r="B158" s="39" t="s">
        <v>906</v>
      </c>
      <c r="C158" s="36" t="str">
        <f>IFERROR(VLOOKUP(A158,'[1]Outubro 2016'!$A$4:$C$857,3,FALSE),"Sem Informação")</f>
        <v>Sem Informação</v>
      </c>
      <c r="D158" s="36" t="str">
        <f>IFERROR(VLOOKUP(A158,'[1]Janeiro 2017'!$A$4:$C$857,3,FALSE),"Sem Informação")</f>
        <v>Sem Informação</v>
      </c>
      <c r="E158" s="37" t="str">
        <f>IFERROR(VLOOKUP(A158,'[1]Março 2017'!$A$4:$C$857,3,FALSE),"Sem Informação")</f>
        <v>Sem Informação</v>
      </c>
    </row>
    <row r="159" spans="1:5" ht="15.75" x14ac:dyDescent="0.25">
      <c r="A159" s="38">
        <v>311455</v>
      </c>
      <c r="B159" s="39" t="s">
        <v>194</v>
      </c>
      <c r="C159" s="36" t="str">
        <f>IFERROR(VLOOKUP(A159,'[1]Outubro 2016'!$A$4:$C$857,3,FALSE),"Sem Informação")</f>
        <v>Sem Informação</v>
      </c>
      <c r="D159" s="36" t="str">
        <f>IFERROR(VLOOKUP(A159,'[1]Janeiro 2017'!$A$4:$C$857,3,FALSE),"Sem Informação")</f>
        <v>Sem Informação</v>
      </c>
      <c r="E159" s="37" t="str">
        <f>IFERROR(VLOOKUP(A159,'[1]Março 2017'!$A$4:$C$857,3,FALSE),"Sem Informação")</f>
        <v>Sem Informação</v>
      </c>
    </row>
    <row r="160" spans="1:5" ht="15.75" x14ac:dyDescent="0.25">
      <c r="A160" s="38">
        <v>311460</v>
      </c>
      <c r="B160" s="39" t="s">
        <v>195</v>
      </c>
      <c r="C160" s="36" t="str">
        <f>IFERROR(VLOOKUP(A160,'[1]Outubro 2016'!$A$4:$C$857,3,FALSE),"Sem Informação")</f>
        <v>Sem Informação</v>
      </c>
      <c r="D160" s="36" t="str">
        <f>IFERROR(VLOOKUP(A160,'[1]Janeiro 2017'!$A$4:$C$857,3,FALSE),"Sem Informação")</f>
        <v>Sem Informação</v>
      </c>
      <c r="E160" s="37" t="str">
        <f>IFERROR(VLOOKUP(A160,'[1]Março 2017'!$A$4:$C$857,3,FALSE),"Sem Informação")</f>
        <v>Sem Informação</v>
      </c>
    </row>
    <row r="161" spans="1:5" ht="15.75" x14ac:dyDescent="0.25">
      <c r="A161" s="38">
        <v>311470</v>
      </c>
      <c r="B161" s="39" t="s">
        <v>196</v>
      </c>
      <c r="C161" s="36" t="str">
        <f>IFERROR(VLOOKUP(A161,'[1]Outubro 2016'!$A$4:$C$857,3,FALSE),"Sem Informação")</f>
        <v>Sem Informação</v>
      </c>
      <c r="D161" s="36" t="str">
        <f>IFERROR(VLOOKUP(A161,'[1]Janeiro 2017'!$A$4:$C$857,3,FALSE),"Sem Informação")</f>
        <v>Sem Informação</v>
      </c>
      <c r="E161" s="37" t="str">
        <f>IFERROR(VLOOKUP(A161,'[1]Março 2017'!$A$4:$C$857,3,FALSE),"Sem Informação")</f>
        <v>Sem Informação</v>
      </c>
    </row>
    <row r="162" spans="1:5" ht="15.75" x14ac:dyDescent="0.25">
      <c r="A162" s="38">
        <v>311480</v>
      </c>
      <c r="B162" s="39" t="s">
        <v>197</v>
      </c>
      <c r="C162" s="36" t="str">
        <f>IFERROR(VLOOKUP(A162,'[1]Outubro 2016'!$A$4:$C$857,3,FALSE),"Sem Informação")</f>
        <v>Sem Informação</v>
      </c>
      <c r="D162" s="36" t="str">
        <f>IFERROR(VLOOKUP(A162,'[1]Janeiro 2017'!$A$4:$C$857,3,FALSE),"Sem Informação")</f>
        <v>Sem Informação</v>
      </c>
      <c r="E162" s="37" t="str">
        <f>IFERROR(VLOOKUP(A162,'[1]Março 2017'!$A$4:$C$857,3,FALSE),"Sem Informação")</f>
        <v>Sem Informação</v>
      </c>
    </row>
    <row r="163" spans="1:5" ht="15.75" x14ac:dyDescent="0.25">
      <c r="A163" s="38">
        <v>311490</v>
      </c>
      <c r="B163" s="39" t="s">
        <v>198</v>
      </c>
      <c r="C163" s="36" t="str">
        <f>IFERROR(VLOOKUP(A163,'[1]Outubro 2016'!$A$4:$C$857,3,FALSE),"Sem Informação")</f>
        <v>Sem Informação</v>
      </c>
      <c r="D163" s="36" t="str">
        <f>IFERROR(VLOOKUP(A163,'[1]Janeiro 2017'!$A$4:$C$857,3,FALSE),"Sem Informação")</f>
        <v>Sem Informação</v>
      </c>
      <c r="E163" s="37" t="str">
        <f>IFERROR(VLOOKUP(A163,'[1]Março 2017'!$A$4:$C$857,3,FALSE),"Sem Informação")</f>
        <v>Sem Informação</v>
      </c>
    </row>
    <row r="164" spans="1:5" ht="15.75" x14ac:dyDescent="0.25">
      <c r="A164" s="38">
        <v>311500</v>
      </c>
      <c r="B164" s="39" t="s">
        <v>199</v>
      </c>
      <c r="C164" s="36" t="str">
        <f>IFERROR(VLOOKUP(A164,'[1]Outubro 2016'!$A$4:$C$857,3,FALSE),"Sem Informação")</f>
        <v>Sem Informação</v>
      </c>
      <c r="D164" s="36" t="str">
        <f>IFERROR(VLOOKUP(A164,'[1]Janeiro 2017'!$A$4:$C$857,3,FALSE),"Sem Informação")</f>
        <v>Sem Informação</v>
      </c>
      <c r="E164" s="37" t="str">
        <f>IFERROR(VLOOKUP(A164,'[1]Março 2017'!$A$4:$C$857,3,FALSE),"Sem Informação")</f>
        <v>Sem Informação</v>
      </c>
    </row>
    <row r="165" spans="1:5" ht="15.75" x14ac:dyDescent="0.25">
      <c r="A165" s="38">
        <v>311510</v>
      </c>
      <c r="B165" s="39" t="s">
        <v>200</v>
      </c>
      <c r="C165" s="36" t="str">
        <f>IFERROR(VLOOKUP(A165,'[1]Outubro 2016'!$A$4:$C$857,3,FALSE),"Sem Informação")</f>
        <v>Sem Informação</v>
      </c>
      <c r="D165" s="36" t="str">
        <f>IFERROR(VLOOKUP(A165,'[1]Janeiro 2017'!$A$4:$C$857,3,FALSE),"Sem Informação")</f>
        <v>Sem Informação</v>
      </c>
      <c r="E165" s="37" t="str">
        <f>IFERROR(VLOOKUP(A165,'[1]Março 2017'!$A$4:$C$857,3,FALSE),"Sem Informação")</f>
        <v>Sem Informação</v>
      </c>
    </row>
    <row r="166" spans="1:5" ht="15.75" x14ac:dyDescent="0.25">
      <c r="A166" s="38">
        <v>311520</v>
      </c>
      <c r="B166" s="39" t="s">
        <v>913</v>
      </c>
      <c r="C166" s="36" t="str">
        <f>IFERROR(VLOOKUP(A166,'[1]Outubro 2016'!$A$4:$C$857,3,FALSE),"Sem Informação")</f>
        <v>Sem Informação</v>
      </c>
      <c r="D166" s="36" t="str">
        <f>IFERROR(VLOOKUP(A166,'[1]Janeiro 2017'!$A$4:$C$857,3,FALSE),"Sem Informação")</f>
        <v>Sem Informação</v>
      </c>
      <c r="E166" s="37" t="str">
        <f>IFERROR(VLOOKUP(A166,'[1]Março 2017'!$A$4:$C$857,3,FALSE),"Sem Informação")</f>
        <v>Sem Informação</v>
      </c>
    </row>
    <row r="167" spans="1:5" ht="15.75" x14ac:dyDescent="0.25">
      <c r="A167" s="38">
        <v>311530</v>
      </c>
      <c r="B167" s="39" t="s">
        <v>201</v>
      </c>
      <c r="C167" s="36">
        <f>IFERROR(VLOOKUP(A167,'[1]Outubro 2016'!$A$4:$C$857,3,FALSE),"Sem Informação")</f>
        <v>1.1000000000000001</v>
      </c>
      <c r="D167" s="36">
        <f>IFERROR(VLOOKUP(A167,'[1]Janeiro 2017'!$A$4:$C$857,3,FALSE),"Sem Informação")</f>
        <v>1.5</v>
      </c>
      <c r="E167" s="37">
        <f>IFERROR(VLOOKUP(A167,'[1]Março 2017'!$A$4:$C$857,3,FALSE),"Sem Informação")</f>
        <v>2</v>
      </c>
    </row>
    <row r="168" spans="1:5" ht="15.75" x14ac:dyDescent="0.25">
      <c r="A168" s="38">
        <v>311535</v>
      </c>
      <c r="B168" s="39" t="s">
        <v>202</v>
      </c>
      <c r="C168" s="36" t="str">
        <f>IFERROR(VLOOKUP(A168,'[1]Outubro 2016'!$A$4:$C$857,3,FALSE),"Sem Informação")</f>
        <v>Sem Informação</v>
      </c>
      <c r="D168" s="36" t="str">
        <f>IFERROR(VLOOKUP(A168,'[1]Janeiro 2017'!$A$4:$C$857,3,FALSE),"Sem Informação")</f>
        <v>Sem Informação</v>
      </c>
      <c r="E168" s="37" t="str">
        <f>IFERROR(VLOOKUP(A168,'[1]Março 2017'!$A$4:$C$857,3,FALSE),"Sem Informação")</f>
        <v>Sem Informação</v>
      </c>
    </row>
    <row r="169" spans="1:5" ht="15.75" x14ac:dyDescent="0.25">
      <c r="A169" s="38">
        <v>311540</v>
      </c>
      <c r="B169" s="39" t="s">
        <v>907</v>
      </c>
      <c r="C169" s="36" t="str">
        <f>IFERROR(VLOOKUP(A169,'[1]Outubro 2016'!$A$4:$C$857,3,FALSE),"Sem Informação")</f>
        <v>Sem Informação</v>
      </c>
      <c r="D169" s="36" t="str">
        <f>IFERROR(VLOOKUP(A169,'[1]Janeiro 2017'!$A$4:$C$857,3,FALSE),"Sem Informação")</f>
        <v>Sem Informação</v>
      </c>
      <c r="E169" s="37" t="str">
        <f>IFERROR(VLOOKUP(A169,'[1]Março 2017'!$A$4:$C$857,3,FALSE),"Sem Informação")</f>
        <v>Sem Informação</v>
      </c>
    </row>
    <row r="170" spans="1:5" ht="15.75" x14ac:dyDescent="0.25">
      <c r="A170" s="38">
        <v>311545</v>
      </c>
      <c r="B170" s="39" t="s">
        <v>204</v>
      </c>
      <c r="C170" s="36" t="str">
        <f>IFERROR(VLOOKUP(A170,'[1]Outubro 2016'!$A$4:$C$857,3,FALSE),"Sem Informação")</f>
        <v>Sem Informação</v>
      </c>
      <c r="D170" s="36" t="str">
        <f>IFERROR(VLOOKUP(A170,'[1]Janeiro 2017'!$A$4:$C$857,3,FALSE),"Sem Informação")</f>
        <v>Sem Informação</v>
      </c>
      <c r="E170" s="37" t="str">
        <f>IFERROR(VLOOKUP(A170,'[1]Março 2017'!$A$4:$C$857,3,FALSE),"Sem Informação")</f>
        <v>Sem Informação</v>
      </c>
    </row>
    <row r="171" spans="1:5" ht="15.75" x14ac:dyDescent="0.25">
      <c r="A171" s="38">
        <v>311547</v>
      </c>
      <c r="B171" s="39" t="s">
        <v>205</v>
      </c>
      <c r="C171" s="36" t="str">
        <f>IFERROR(VLOOKUP(A171,'[1]Outubro 2016'!$A$4:$C$857,3,FALSE),"Sem Informação")</f>
        <v>Sem Informação</v>
      </c>
      <c r="D171" s="36" t="str">
        <f>IFERROR(VLOOKUP(A171,'[1]Janeiro 2017'!$A$4:$C$857,3,FALSE),"Sem Informação")</f>
        <v>Sem Informação</v>
      </c>
      <c r="E171" s="37" t="str">
        <f>IFERROR(VLOOKUP(A171,'[1]Março 2017'!$A$4:$C$857,3,FALSE),"Sem Informação")</f>
        <v>Sem Informação</v>
      </c>
    </row>
    <row r="172" spans="1:5" ht="15.75" x14ac:dyDescent="0.25">
      <c r="A172" s="38">
        <v>311550</v>
      </c>
      <c r="B172" s="39" t="s">
        <v>206</v>
      </c>
      <c r="C172" s="36" t="str">
        <f>IFERROR(VLOOKUP(A172,'[1]Outubro 2016'!$A$4:$C$857,3,FALSE),"Sem Informação")</f>
        <v>Sem Informação</v>
      </c>
      <c r="D172" s="36" t="str">
        <f>IFERROR(VLOOKUP(A172,'[1]Janeiro 2017'!$A$4:$C$857,3,FALSE),"Sem Informação")</f>
        <v>Sem Informação</v>
      </c>
      <c r="E172" s="37" t="str">
        <f>IFERROR(VLOOKUP(A172,'[1]Março 2017'!$A$4:$C$857,3,FALSE),"Sem Informação")</f>
        <v>Sem Informação</v>
      </c>
    </row>
    <row r="173" spans="1:5" ht="15.75" x14ac:dyDescent="0.25">
      <c r="A173" s="38">
        <v>311560</v>
      </c>
      <c r="B173" s="39" t="s">
        <v>908</v>
      </c>
      <c r="C173" s="36" t="str">
        <f>IFERROR(VLOOKUP(A173,'[1]Outubro 2016'!$A$4:$C$857,3,FALSE),"Sem Informação")</f>
        <v>Sem Informação</v>
      </c>
      <c r="D173" s="36" t="str">
        <f>IFERROR(VLOOKUP(A173,'[1]Janeiro 2017'!$A$4:$C$857,3,FALSE),"Sem Informação")</f>
        <v>Sem Informação</v>
      </c>
      <c r="E173" s="37" t="str">
        <f>IFERROR(VLOOKUP(A173,'[1]Março 2017'!$A$4:$C$857,3,FALSE),"Sem Informação")</f>
        <v>Sem Informação</v>
      </c>
    </row>
    <row r="174" spans="1:5" ht="15.75" x14ac:dyDescent="0.25">
      <c r="A174" s="38">
        <v>311570</v>
      </c>
      <c r="B174" s="39" t="s">
        <v>909</v>
      </c>
      <c r="C174" s="36" t="str">
        <f>IFERROR(VLOOKUP(A174,'[1]Outubro 2016'!$A$4:$C$857,3,FALSE),"Sem Informação")</f>
        <v>Sem Informação</v>
      </c>
      <c r="D174" s="36" t="str">
        <f>IFERROR(VLOOKUP(A174,'[1]Janeiro 2017'!$A$4:$C$857,3,FALSE),"Sem Informação")</f>
        <v>Sem Informação</v>
      </c>
      <c r="E174" s="37" t="str">
        <f>IFERROR(VLOOKUP(A174,'[1]Março 2017'!$A$4:$C$857,3,FALSE),"Sem Informação")</f>
        <v>Sem Informação</v>
      </c>
    </row>
    <row r="175" spans="1:5" ht="15.75" x14ac:dyDescent="0.25">
      <c r="A175" s="38">
        <v>311580</v>
      </c>
      <c r="B175" s="39" t="s">
        <v>209</v>
      </c>
      <c r="C175" s="36" t="str">
        <f>IFERROR(VLOOKUP(A175,'[1]Outubro 2016'!$A$4:$C$857,3,FALSE),"Sem Informação")</f>
        <v>Sem Informação</v>
      </c>
      <c r="D175" s="36" t="str">
        <f>IFERROR(VLOOKUP(A175,'[1]Janeiro 2017'!$A$4:$C$857,3,FALSE),"Sem Informação")</f>
        <v>Sem Informação</v>
      </c>
      <c r="E175" s="37" t="str">
        <f>IFERROR(VLOOKUP(A175,'[1]Março 2017'!$A$4:$C$857,3,FALSE),"Sem Informação")</f>
        <v>Sem Informação</v>
      </c>
    </row>
    <row r="176" spans="1:5" ht="15.75" x14ac:dyDescent="0.25">
      <c r="A176" s="38">
        <v>311590</v>
      </c>
      <c r="B176" s="39" t="s">
        <v>210</v>
      </c>
      <c r="C176" s="36" t="str">
        <f>IFERROR(VLOOKUP(A176,'[1]Outubro 2016'!$A$4:$C$857,3,FALSE),"Sem Informação")</f>
        <v>Sem Informação</v>
      </c>
      <c r="D176" s="36" t="str">
        <f>IFERROR(VLOOKUP(A176,'[1]Janeiro 2017'!$A$4:$C$857,3,FALSE),"Sem Informação")</f>
        <v>Sem Informação</v>
      </c>
      <c r="E176" s="37" t="str">
        <f>IFERROR(VLOOKUP(A176,'[1]Março 2017'!$A$4:$C$857,3,FALSE),"Sem Informação")</f>
        <v>Sem Informação</v>
      </c>
    </row>
    <row r="177" spans="1:5" ht="15.75" x14ac:dyDescent="0.25">
      <c r="A177" s="38">
        <v>311600</v>
      </c>
      <c r="B177" s="39" t="s">
        <v>211</v>
      </c>
      <c r="C177" s="36" t="str">
        <f>IFERROR(VLOOKUP(A177,'[1]Outubro 2016'!$A$4:$C$857,3,FALSE),"Sem Informação")</f>
        <v>Sem Informação</v>
      </c>
      <c r="D177" s="36" t="str">
        <f>IFERROR(VLOOKUP(A177,'[1]Janeiro 2017'!$A$4:$C$857,3,FALSE),"Sem Informação")</f>
        <v>Sem Informação</v>
      </c>
      <c r="E177" s="37" t="str">
        <f>IFERROR(VLOOKUP(A177,'[1]Março 2017'!$A$4:$C$857,3,FALSE),"Sem Informação")</f>
        <v>Sem Informação</v>
      </c>
    </row>
    <row r="178" spans="1:5" ht="15.75" x14ac:dyDescent="0.25">
      <c r="A178" s="38">
        <v>311610</v>
      </c>
      <c r="B178" s="39" t="s">
        <v>910</v>
      </c>
      <c r="C178" s="36" t="str">
        <f>IFERROR(VLOOKUP(A178,'[1]Outubro 2016'!$A$4:$C$857,3,FALSE),"Sem Informação")</f>
        <v>Sem Informação</v>
      </c>
      <c r="D178" s="36" t="str">
        <f>IFERROR(VLOOKUP(A178,'[1]Janeiro 2017'!$A$4:$C$857,3,FALSE),"Sem Informação")</f>
        <v>Sem Informação</v>
      </c>
      <c r="E178" s="37" t="str">
        <f>IFERROR(VLOOKUP(A178,'[1]Março 2017'!$A$4:$C$857,3,FALSE),"Sem Informação")</f>
        <v>Sem Informação</v>
      </c>
    </row>
    <row r="179" spans="1:5" ht="15.75" x14ac:dyDescent="0.25">
      <c r="A179" s="38">
        <v>311615</v>
      </c>
      <c r="B179" s="39" t="s">
        <v>213</v>
      </c>
      <c r="C179" s="36" t="str">
        <f>IFERROR(VLOOKUP(A179,'[1]Outubro 2016'!$A$4:$C$857,3,FALSE),"Sem Informação")</f>
        <v>Sem Informação</v>
      </c>
      <c r="D179" s="36" t="str">
        <f>IFERROR(VLOOKUP(A179,'[1]Janeiro 2017'!$A$4:$C$857,3,FALSE),"Sem Informação")</f>
        <v>Sem Informação</v>
      </c>
      <c r="E179" s="37" t="str">
        <f>IFERROR(VLOOKUP(A179,'[1]Março 2017'!$A$4:$C$857,3,FALSE),"Sem Informação")</f>
        <v>Sem Informação</v>
      </c>
    </row>
    <row r="180" spans="1:5" ht="15.75" x14ac:dyDescent="0.25">
      <c r="A180" s="38">
        <v>311620</v>
      </c>
      <c r="B180" s="39" t="s">
        <v>214</v>
      </c>
      <c r="C180" s="36" t="str">
        <f>IFERROR(VLOOKUP(A180,'[1]Outubro 2016'!$A$4:$C$857,3,FALSE),"Sem Informação")</f>
        <v>Sem Informação</v>
      </c>
      <c r="D180" s="36" t="str">
        <f>IFERROR(VLOOKUP(A180,'[1]Janeiro 2017'!$A$4:$C$857,3,FALSE),"Sem Informação")</f>
        <v>Sem Informação</v>
      </c>
      <c r="E180" s="37" t="str">
        <f>IFERROR(VLOOKUP(A180,'[1]Março 2017'!$A$4:$C$857,3,FALSE),"Sem Informação")</f>
        <v>Sem Informação</v>
      </c>
    </row>
    <row r="181" spans="1:5" ht="15.75" x14ac:dyDescent="0.25">
      <c r="A181" s="38">
        <v>311630</v>
      </c>
      <c r="B181" s="39" t="s">
        <v>215</v>
      </c>
      <c r="C181" s="36" t="str">
        <f>IFERROR(VLOOKUP(A181,'[1]Outubro 2016'!$A$4:$C$857,3,FALSE),"Sem Informação")</f>
        <v>Sem Informação</v>
      </c>
      <c r="D181" s="36" t="str">
        <f>IFERROR(VLOOKUP(A181,'[1]Janeiro 2017'!$A$4:$C$857,3,FALSE),"Sem Informação")</f>
        <v>Sem Informação</v>
      </c>
      <c r="E181" s="37" t="str">
        <f>IFERROR(VLOOKUP(A181,'[1]Março 2017'!$A$4:$C$857,3,FALSE),"Sem Informação")</f>
        <v>Sem Informação</v>
      </c>
    </row>
    <row r="182" spans="1:5" ht="15.75" x14ac:dyDescent="0.25">
      <c r="A182" s="38">
        <v>311640</v>
      </c>
      <c r="B182" s="39" t="s">
        <v>216</v>
      </c>
      <c r="C182" s="36" t="str">
        <f>IFERROR(VLOOKUP(A182,'[1]Outubro 2016'!$A$4:$C$857,3,FALSE),"Sem Informação")</f>
        <v>Sem Informação</v>
      </c>
      <c r="D182" s="36" t="str">
        <f>IFERROR(VLOOKUP(A182,'[1]Janeiro 2017'!$A$4:$C$857,3,FALSE),"Sem Informação")</f>
        <v>Sem Informação</v>
      </c>
      <c r="E182" s="37" t="str">
        <f>IFERROR(VLOOKUP(A182,'[1]Março 2017'!$A$4:$C$857,3,FALSE),"Sem Informação")</f>
        <v>Sem Informação</v>
      </c>
    </row>
    <row r="183" spans="1:5" ht="15.75" x14ac:dyDescent="0.25">
      <c r="A183" s="38">
        <v>311650</v>
      </c>
      <c r="B183" s="39" t="s">
        <v>911</v>
      </c>
      <c r="C183" s="36" t="str">
        <f>IFERROR(VLOOKUP(A183,'[1]Outubro 2016'!$A$4:$C$857,3,FALSE),"Sem Informação")</f>
        <v>Sem Informação</v>
      </c>
      <c r="D183" s="36" t="str">
        <f>IFERROR(VLOOKUP(A183,'[1]Janeiro 2017'!$A$4:$C$857,3,FALSE),"Sem Informação")</f>
        <v>Sem Informação</v>
      </c>
      <c r="E183" s="37">
        <f>IFERROR(VLOOKUP(A183,'[1]Março 2017'!$A$4:$C$857,3,FALSE),"Sem Informação")</f>
        <v>2.1</v>
      </c>
    </row>
    <row r="184" spans="1:5" ht="15.75" x14ac:dyDescent="0.25">
      <c r="A184" s="38">
        <v>311660</v>
      </c>
      <c r="B184" s="39" t="s">
        <v>218</v>
      </c>
      <c r="C184" s="36">
        <f>IFERROR(VLOOKUP(A184,'[1]Outubro 2016'!$A$4:$C$857,3,FALSE),"Sem Informação")</f>
        <v>1.3</v>
      </c>
      <c r="D184" s="36">
        <f>IFERROR(VLOOKUP(A184,'[1]Janeiro 2017'!$A$4:$C$857,3,FALSE),"Sem Informação")</f>
        <v>3.6</v>
      </c>
      <c r="E184" s="37">
        <f>IFERROR(VLOOKUP(A184,'[1]Março 2017'!$A$4:$C$857,3,FALSE),"Sem Informação")</f>
        <v>3.8</v>
      </c>
    </row>
    <row r="185" spans="1:5" ht="15.75" x14ac:dyDescent="0.25">
      <c r="A185" s="38">
        <v>311670</v>
      </c>
      <c r="B185" s="39" t="s">
        <v>219</v>
      </c>
      <c r="C185" s="36" t="str">
        <f>IFERROR(VLOOKUP(A185,'[1]Outubro 2016'!$A$4:$C$857,3,FALSE),"Sem Informação")</f>
        <v>Sem Informação</v>
      </c>
      <c r="D185" s="36" t="str">
        <f>IFERROR(VLOOKUP(A185,'[1]Janeiro 2017'!$A$4:$C$857,3,FALSE),"Sem Informação")</f>
        <v>Sem Informação</v>
      </c>
      <c r="E185" s="37" t="str">
        <f>IFERROR(VLOOKUP(A185,'[1]Março 2017'!$A$4:$C$857,3,FALSE),"Sem Informação")</f>
        <v>Sem Informação</v>
      </c>
    </row>
    <row r="186" spans="1:5" ht="15.75" x14ac:dyDescent="0.25">
      <c r="A186" s="38">
        <v>311680</v>
      </c>
      <c r="B186" s="39" t="s">
        <v>220</v>
      </c>
      <c r="C186" s="36" t="str">
        <f>IFERROR(VLOOKUP(A186,'[1]Outubro 2016'!$A$4:$C$857,3,FALSE),"Sem Informação")</f>
        <v>Sem Informação</v>
      </c>
      <c r="D186" s="36" t="str">
        <f>IFERROR(VLOOKUP(A186,'[1]Janeiro 2017'!$A$4:$C$857,3,FALSE),"Sem Informação")</f>
        <v>Sem Informação</v>
      </c>
      <c r="E186" s="37" t="str">
        <f>IFERROR(VLOOKUP(A186,'[1]Março 2017'!$A$4:$C$857,3,FALSE),"Sem Informação")</f>
        <v>Sem Informação</v>
      </c>
    </row>
    <row r="187" spans="1:5" ht="15.75" x14ac:dyDescent="0.25">
      <c r="A187" s="38">
        <v>311690</v>
      </c>
      <c r="B187" s="39" t="s">
        <v>221</v>
      </c>
      <c r="C187" s="36" t="str">
        <f>IFERROR(VLOOKUP(A187,'[1]Outubro 2016'!$A$4:$C$857,3,FALSE),"Sem Informação")</f>
        <v>Sem Informação</v>
      </c>
      <c r="D187" s="36" t="str">
        <f>IFERROR(VLOOKUP(A187,'[1]Janeiro 2017'!$A$4:$C$857,3,FALSE),"Sem Informação")</f>
        <v>Sem Informação</v>
      </c>
      <c r="E187" s="37" t="str">
        <f>IFERROR(VLOOKUP(A187,'[1]Março 2017'!$A$4:$C$857,3,FALSE),"Sem Informação")</f>
        <v>Sem Informação</v>
      </c>
    </row>
    <row r="188" spans="1:5" ht="15.75" x14ac:dyDescent="0.25">
      <c r="A188" s="38">
        <v>311700</v>
      </c>
      <c r="B188" s="39" t="s">
        <v>222</v>
      </c>
      <c r="C188" s="36" t="str">
        <f>IFERROR(VLOOKUP(A188,'[1]Outubro 2016'!$A$4:$C$857,3,FALSE),"Sem Informação")</f>
        <v>Sem Informação</v>
      </c>
      <c r="D188" s="36" t="str">
        <f>IFERROR(VLOOKUP(A188,'[1]Janeiro 2017'!$A$4:$C$857,3,FALSE),"Sem Informação")</f>
        <v>Sem Informação</v>
      </c>
      <c r="E188" s="37" t="str">
        <f>IFERROR(VLOOKUP(A188,'[1]Março 2017'!$A$4:$C$857,3,FALSE),"Sem Informação")</f>
        <v>Sem Informação</v>
      </c>
    </row>
    <row r="189" spans="1:5" ht="15.75" x14ac:dyDescent="0.25">
      <c r="A189" s="38">
        <v>311710</v>
      </c>
      <c r="B189" s="39" t="s">
        <v>912</v>
      </c>
      <c r="C189" s="36" t="str">
        <f>IFERROR(VLOOKUP(A189,'[1]Outubro 2016'!$A$4:$C$857,3,FALSE),"Sem Informação")</f>
        <v>Sem Informação</v>
      </c>
      <c r="D189" s="36" t="str">
        <f>IFERROR(VLOOKUP(A189,'[1]Janeiro 2017'!$A$4:$C$857,3,FALSE),"Sem Informação")</f>
        <v>Sem Informação</v>
      </c>
      <c r="E189" s="37" t="str">
        <f>IFERROR(VLOOKUP(A189,'[1]Março 2017'!$A$4:$C$857,3,FALSE),"Sem Informação")</f>
        <v>Sem Informação</v>
      </c>
    </row>
    <row r="190" spans="1:5" ht="15.75" x14ac:dyDescent="0.25">
      <c r="A190" s="38">
        <v>311720</v>
      </c>
      <c r="B190" s="39" t="s">
        <v>915</v>
      </c>
      <c r="C190" s="36" t="str">
        <f>IFERROR(VLOOKUP(A190,'[1]Outubro 2016'!$A$4:$C$857,3,FALSE),"Sem Informação")</f>
        <v>Sem Informação</v>
      </c>
      <c r="D190" s="36" t="str">
        <f>IFERROR(VLOOKUP(A190,'[1]Janeiro 2017'!$A$4:$C$857,3,FALSE),"Sem Informação")</f>
        <v>Sem Informação</v>
      </c>
      <c r="E190" s="37" t="str">
        <f>IFERROR(VLOOKUP(A190,'[1]Março 2017'!$A$4:$C$857,3,FALSE),"Sem Informação")</f>
        <v>Sem Informação</v>
      </c>
    </row>
    <row r="191" spans="1:5" ht="15.75" x14ac:dyDescent="0.25">
      <c r="A191" s="38">
        <v>311730</v>
      </c>
      <c r="B191" s="39" t="s">
        <v>914</v>
      </c>
      <c r="C191" s="36">
        <f>IFERROR(VLOOKUP(A191,'[1]Outubro 2016'!$A$4:$C$857,3,FALSE),"Sem Informação")</f>
        <v>0.8</v>
      </c>
      <c r="D191" s="36">
        <f>IFERROR(VLOOKUP(A191,'[1]Janeiro 2017'!$A$4:$C$857,3,FALSE),"Sem Informação")</f>
        <v>3.7</v>
      </c>
      <c r="E191" s="37">
        <f>IFERROR(VLOOKUP(A191,'[1]Março 2017'!$A$4:$C$857,3,FALSE),"Sem Informação")</f>
        <v>3.4</v>
      </c>
    </row>
    <row r="192" spans="1:5" ht="15.75" x14ac:dyDescent="0.25">
      <c r="A192" s="38">
        <v>311740</v>
      </c>
      <c r="B192" s="39" t="s">
        <v>916</v>
      </c>
      <c r="C192" s="36" t="str">
        <f>IFERROR(VLOOKUP(A192,'[1]Outubro 2016'!$A$4:$C$857,3,FALSE),"Sem Informação")</f>
        <v>Sem Informação</v>
      </c>
      <c r="D192" s="36" t="str">
        <f>IFERROR(VLOOKUP(A192,'[1]Janeiro 2017'!$A$4:$C$857,3,FALSE),"Sem Informação")</f>
        <v>Sem Informação</v>
      </c>
      <c r="E192" s="37" t="str">
        <f>IFERROR(VLOOKUP(A192,'[1]Março 2017'!$A$4:$C$857,3,FALSE),"Sem Informação")</f>
        <v>Sem Informação</v>
      </c>
    </row>
    <row r="193" spans="1:5" ht="15.75" x14ac:dyDescent="0.25">
      <c r="A193" s="38">
        <v>311750</v>
      </c>
      <c r="B193" s="39" t="s">
        <v>917</v>
      </c>
      <c r="C193" s="36" t="str">
        <f>IFERROR(VLOOKUP(A193,'[1]Outubro 2016'!$A$4:$C$857,3,FALSE),"Sem Informação")</f>
        <v>Sem Informação</v>
      </c>
      <c r="D193" s="36" t="str">
        <f>IFERROR(VLOOKUP(A193,'[1]Janeiro 2017'!$A$4:$C$857,3,FALSE),"Sem Informação")</f>
        <v>Sem Informação</v>
      </c>
      <c r="E193" s="37" t="str">
        <f>IFERROR(VLOOKUP(A193,'[1]Março 2017'!$A$4:$C$857,3,FALSE),"Sem Informação")</f>
        <v>Sem Informação</v>
      </c>
    </row>
    <row r="194" spans="1:5" ht="15.75" x14ac:dyDescent="0.25">
      <c r="A194" s="38">
        <v>311760</v>
      </c>
      <c r="B194" s="39" t="s">
        <v>918</v>
      </c>
      <c r="C194" s="36" t="str">
        <f>IFERROR(VLOOKUP(A194,'[1]Outubro 2016'!$A$4:$C$857,3,FALSE),"Sem Informação")</f>
        <v>Sem Informação</v>
      </c>
      <c r="D194" s="36" t="str">
        <f>IFERROR(VLOOKUP(A194,'[1]Janeiro 2017'!$A$4:$C$857,3,FALSE),"Sem Informação")</f>
        <v>Sem Informação</v>
      </c>
      <c r="E194" s="37" t="str">
        <f>IFERROR(VLOOKUP(A194,'[1]Março 2017'!$A$4:$C$857,3,FALSE),"Sem Informação")</f>
        <v>Sem Informação</v>
      </c>
    </row>
    <row r="195" spans="1:5" ht="15.75" x14ac:dyDescent="0.25">
      <c r="A195" s="38">
        <v>311770</v>
      </c>
      <c r="B195" s="39" t="s">
        <v>919</v>
      </c>
      <c r="C195" s="36" t="str">
        <f>IFERROR(VLOOKUP(A195,'[1]Outubro 2016'!$A$4:$C$857,3,FALSE),"Sem Informação")</f>
        <v>Sem Informação</v>
      </c>
      <c r="D195" s="36" t="str">
        <f>IFERROR(VLOOKUP(A195,'[1]Janeiro 2017'!$A$4:$C$857,3,FALSE),"Sem Informação")</f>
        <v>Sem Informação</v>
      </c>
      <c r="E195" s="37" t="str">
        <f>IFERROR(VLOOKUP(A195,'[1]Março 2017'!$A$4:$C$857,3,FALSE),"Sem Informação")</f>
        <v>Sem Informação</v>
      </c>
    </row>
    <row r="196" spans="1:5" ht="15.75" x14ac:dyDescent="0.25">
      <c r="A196" s="38">
        <v>311780</v>
      </c>
      <c r="B196" s="39" t="s">
        <v>920</v>
      </c>
      <c r="C196" s="36" t="str">
        <f>IFERROR(VLOOKUP(A196,'[1]Outubro 2016'!$A$4:$C$857,3,FALSE),"Sem Informação")</f>
        <v>Sem Informação</v>
      </c>
      <c r="D196" s="36" t="str">
        <f>IFERROR(VLOOKUP(A196,'[1]Janeiro 2017'!$A$4:$C$857,3,FALSE),"Sem Informação")</f>
        <v>Sem Informação</v>
      </c>
      <c r="E196" s="37" t="str">
        <f>IFERROR(VLOOKUP(A196,'[1]Março 2017'!$A$4:$C$857,3,FALSE),"Sem Informação")</f>
        <v>Sem Informação</v>
      </c>
    </row>
    <row r="197" spans="1:5" ht="15.75" x14ac:dyDescent="0.25">
      <c r="A197" s="38">
        <v>311783</v>
      </c>
      <c r="B197" s="39" t="s">
        <v>232</v>
      </c>
      <c r="C197" s="36" t="str">
        <f>IFERROR(VLOOKUP(A197,'[1]Outubro 2016'!$A$4:$C$857,3,FALSE),"Sem Informação")</f>
        <v>Sem Informação</v>
      </c>
      <c r="D197" s="36" t="str">
        <f>IFERROR(VLOOKUP(A197,'[1]Janeiro 2017'!$A$4:$C$857,3,FALSE),"Sem Informação")</f>
        <v>Sem Informação</v>
      </c>
      <c r="E197" s="37" t="str">
        <f>IFERROR(VLOOKUP(A197,'[1]Março 2017'!$A$4:$C$857,3,FALSE),"Sem Informação")</f>
        <v>Sem Informação</v>
      </c>
    </row>
    <row r="198" spans="1:5" ht="15.75" x14ac:dyDescent="0.25">
      <c r="A198" s="38">
        <v>311787</v>
      </c>
      <c r="B198" s="39" t="s">
        <v>233</v>
      </c>
      <c r="C198" s="36" t="str">
        <f>IFERROR(VLOOKUP(A198,'[1]Outubro 2016'!$A$4:$C$857,3,FALSE),"Sem Informação")</f>
        <v>Sem Informação</v>
      </c>
      <c r="D198" s="36" t="str">
        <f>IFERROR(VLOOKUP(A198,'[1]Janeiro 2017'!$A$4:$C$857,3,FALSE),"Sem Informação")</f>
        <v>Sem Informação</v>
      </c>
      <c r="E198" s="37">
        <f>IFERROR(VLOOKUP(A198,'[1]Março 2017'!$A$4:$C$857,3,FALSE),"Sem Informação")</f>
        <v>0.9</v>
      </c>
    </row>
    <row r="199" spans="1:5" ht="15.75" x14ac:dyDescent="0.25">
      <c r="A199" s="38">
        <v>311790</v>
      </c>
      <c r="B199" s="39" t="s">
        <v>234</v>
      </c>
      <c r="C199" s="36" t="str">
        <f>IFERROR(VLOOKUP(A199,'[1]Outubro 2016'!$A$4:$C$857,3,FALSE),"Sem Informação")</f>
        <v>Sem Informação</v>
      </c>
      <c r="D199" s="36" t="str">
        <f>IFERROR(VLOOKUP(A199,'[1]Janeiro 2017'!$A$4:$C$857,3,FALSE),"Sem Informação")</f>
        <v>Sem Informação</v>
      </c>
      <c r="E199" s="37" t="str">
        <f>IFERROR(VLOOKUP(A199,'[1]Março 2017'!$A$4:$C$857,3,FALSE),"Sem Informação")</f>
        <v>Sem Informação</v>
      </c>
    </row>
    <row r="200" spans="1:5" ht="15.75" x14ac:dyDescent="0.25">
      <c r="A200" s="38">
        <v>311800</v>
      </c>
      <c r="B200" s="39" t="s">
        <v>235</v>
      </c>
      <c r="C200" s="36">
        <f>IFERROR(VLOOKUP(A200,'[1]Outubro 2016'!$A$4:$C$857,3,FALSE),"Sem Informação")</f>
        <v>0.9</v>
      </c>
      <c r="D200" s="36">
        <f>IFERROR(VLOOKUP(A200,'[1]Janeiro 2017'!$A$4:$C$857,3,FALSE),"Sem Informação")</f>
        <v>0.7</v>
      </c>
      <c r="E200" s="37" t="str">
        <f>IFERROR(VLOOKUP(A200,'[1]Março 2017'!$A$4:$C$857,3,FALSE),"Sem Informação")</f>
        <v>Sem Informação</v>
      </c>
    </row>
    <row r="201" spans="1:5" ht="15.75" x14ac:dyDescent="0.25">
      <c r="A201" s="38">
        <v>311810</v>
      </c>
      <c r="B201" s="39" t="s">
        <v>921</v>
      </c>
      <c r="C201" s="36" t="str">
        <f>IFERROR(VLOOKUP(A201,'[1]Outubro 2016'!$A$4:$C$857,3,FALSE),"Sem Informação")</f>
        <v>Sem Informação</v>
      </c>
      <c r="D201" s="36" t="str">
        <f>IFERROR(VLOOKUP(A201,'[1]Janeiro 2017'!$A$4:$C$857,3,FALSE),"Sem Informação")</f>
        <v>Sem Informação</v>
      </c>
      <c r="E201" s="37" t="str">
        <f>IFERROR(VLOOKUP(A201,'[1]Março 2017'!$A$4:$C$857,3,FALSE),"Sem Informação")</f>
        <v>Sem Informação</v>
      </c>
    </row>
    <row r="202" spans="1:5" ht="15.75" x14ac:dyDescent="0.25">
      <c r="A202" s="38">
        <v>311820</v>
      </c>
      <c r="B202" s="39" t="s">
        <v>237</v>
      </c>
      <c r="C202" s="36" t="str">
        <f>IFERROR(VLOOKUP(A202,'[1]Outubro 2016'!$A$4:$C$857,3,FALSE),"Sem Informação")</f>
        <v>Sem Informação</v>
      </c>
      <c r="D202" s="36" t="str">
        <f>IFERROR(VLOOKUP(A202,'[1]Janeiro 2017'!$A$4:$C$857,3,FALSE),"Sem Informação")</f>
        <v>Sem Informação</v>
      </c>
      <c r="E202" s="37" t="str">
        <f>IFERROR(VLOOKUP(A202,'[1]Março 2017'!$A$4:$C$857,3,FALSE),"Sem Informação")</f>
        <v>Sem Informação</v>
      </c>
    </row>
    <row r="203" spans="1:5" ht="15.75" x14ac:dyDescent="0.25">
      <c r="A203" s="38">
        <v>311830</v>
      </c>
      <c r="B203" s="39" t="s">
        <v>238</v>
      </c>
      <c r="C203" s="36">
        <f>IFERROR(VLOOKUP(A203,'[1]Outubro 2016'!$A$4:$C$857,3,FALSE),"Sem Informação")</f>
        <v>0.1</v>
      </c>
      <c r="D203" s="36">
        <f>IFERROR(VLOOKUP(A203,'[1]Janeiro 2017'!$A$4:$C$857,3,FALSE),"Sem Informação")</f>
        <v>0.5</v>
      </c>
      <c r="E203" s="37" t="str">
        <f>IFERROR(VLOOKUP(A203,'[1]Março 2017'!$A$4:$C$857,3,FALSE),"Sem Informação")</f>
        <v>Sem Informação</v>
      </c>
    </row>
    <row r="204" spans="1:5" ht="15.75" x14ac:dyDescent="0.25">
      <c r="A204" s="38">
        <v>311840</v>
      </c>
      <c r="B204" s="39" t="s">
        <v>239</v>
      </c>
      <c r="C204" s="36" t="str">
        <f>IFERROR(VLOOKUP(A204,'[1]Outubro 2016'!$A$4:$C$857,3,FALSE),"Sem Informação")</f>
        <v>Sem Informação</v>
      </c>
      <c r="D204" s="36" t="str">
        <f>IFERROR(VLOOKUP(A204,'[1]Janeiro 2017'!$A$4:$C$857,3,FALSE),"Sem Informação")</f>
        <v>Sem Informação</v>
      </c>
      <c r="E204" s="37" t="str">
        <f>IFERROR(VLOOKUP(A204,'[1]Março 2017'!$A$4:$C$857,3,FALSE),"Sem Informação")</f>
        <v>Sem Informação</v>
      </c>
    </row>
    <row r="205" spans="1:5" ht="15.75" x14ac:dyDescent="0.25">
      <c r="A205" s="38">
        <v>311850</v>
      </c>
      <c r="B205" s="39" t="s">
        <v>240</v>
      </c>
      <c r="C205" s="36" t="str">
        <f>IFERROR(VLOOKUP(A205,'[1]Outubro 2016'!$A$4:$C$857,3,FALSE),"Sem Informação")</f>
        <v>Sem Informação</v>
      </c>
      <c r="D205" s="36" t="str">
        <f>IFERROR(VLOOKUP(A205,'[1]Janeiro 2017'!$A$4:$C$857,3,FALSE),"Sem Informação")</f>
        <v>Sem Informação</v>
      </c>
      <c r="E205" s="37" t="str">
        <f>IFERROR(VLOOKUP(A205,'[1]Março 2017'!$A$4:$C$857,3,FALSE),"Sem Informação")</f>
        <v>Sem Informação</v>
      </c>
    </row>
    <row r="206" spans="1:5" ht="15.75" x14ac:dyDescent="0.25">
      <c r="A206" s="38">
        <v>311860</v>
      </c>
      <c r="B206" s="39" t="s">
        <v>241</v>
      </c>
      <c r="C206" s="36">
        <f>IFERROR(VLOOKUP(A206,'[1]Outubro 2016'!$A$4:$C$857,3,FALSE),"Sem Informação")</f>
        <v>0.5</v>
      </c>
      <c r="D206" s="36">
        <f>IFERROR(VLOOKUP(A206,'[1]Janeiro 2017'!$A$4:$C$857,3,FALSE),"Sem Informação")</f>
        <v>1.1000000000000001</v>
      </c>
      <c r="E206" s="37">
        <f>IFERROR(VLOOKUP(A206,'[1]Março 2017'!$A$4:$C$857,3,FALSE),"Sem Informação")</f>
        <v>1.1000000000000001</v>
      </c>
    </row>
    <row r="207" spans="1:5" ht="15.75" x14ac:dyDescent="0.25">
      <c r="A207" s="38">
        <v>311870</v>
      </c>
      <c r="B207" s="39" t="s">
        <v>242</v>
      </c>
      <c r="C207" s="36" t="str">
        <f>IFERROR(VLOOKUP(A207,'[1]Outubro 2016'!$A$4:$C$857,3,FALSE),"Sem Informação")</f>
        <v>Sem Informação</v>
      </c>
      <c r="D207" s="36" t="str">
        <f>IFERROR(VLOOKUP(A207,'[1]Janeiro 2017'!$A$4:$C$857,3,FALSE),"Sem Informação")</f>
        <v>Sem Informação</v>
      </c>
      <c r="E207" s="37" t="str">
        <f>IFERROR(VLOOKUP(A207,'[1]Março 2017'!$A$4:$C$857,3,FALSE),"Sem Informação")</f>
        <v>Sem Informação</v>
      </c>
    </row>
    <row r="208" spans="1:5" ht="15.75" x14ac:dyDescent="0.25">
      <c r="A208" s="38">
        <v>311880</v>
      </c>
      <c r="B208" s="39" t="s">
        <v>922</v>
      </c>
      <c r="C208" s="36" t="str">
        <f>IFERROR(VLOOKUP(A208,'[1]Outubro 2016'!$A$4:$C$857,3,FALSE),"Sem Informação")</f>
        <v>Sem Informação</v>
      </c>
      <c r="D208" s="36" t="str">
        <f>IFERROR(VLOOKUP(A208,'[1]Janeiro 2017'!$A$4:$C$857,3,FALSE),"Sem Informação")</f>
        <v>Sem Informação</v>
      </c>
      <c r="E208" s="37">
        <f>IFERROR(VLOOKUP(A208,'[1]Março 2017'!$A$4:$C$857,3,FALSE),"Sem Informação")</f>
        <v>8.4</v>
      </c>
    </row>
    <row r="209" spans="1:5" ht="15.75" x14ac:dyDescent="0.25">
      <c r="A209" s="38">
        <v>311890</v>
      </c>
      <c r="B209" s="39" t="s">
        <v>244</v>
      </c>
      <c r="C209" s="36" t="str">
        <f>IFERROR(VLOOKUP(A209,'[1]Outubro 2016'!$A$4:$C$857,3,FALSE),"Sem Informação")</f>
        <v>Sem Informação</v>
      </c>
      <c r="D209" s="36" t="str">
        <f>IFERROR(VLOOKUP(A209,'[1]Janeiro 2017'!$A$4:$C$857,3,FALSE),"Sem Informação")</f>
        <v>Sem Informação</v>
      </c>
      <c r="E209" s="37" t="str">
        <f>IFERROR(VLOOKUP(A209,'[1]Março 2017'!$A$4:$C$857,3,FALSE),"Sem Informação")</f>
        <v>Sem Informação</v>
      </c>
    </row>
    <row r="210" spans="1:5" ht="15.75" x14ac:dyDescent="0.25">
      <c r="A210" s="38">
        <v>311900</v>
      </c>
      <c r="B210" s="39" t="s">
        <v>245</v>
      </c>
      <c r="C210" s="36" t="str">
        <f>IFERROR(VLOOKUP(A210,'[1]Outubro 2016'!$A$4:$C$857,3,FALSE),"Sem Informação")</f>
        <v>Sem Informação</v>
      </c>
      <c r="D210" s="36" t="str">
        <f>IFERROR(VLOOKUP(A210,'[1]Janeiro 2017'!$A$4:$C$857,3,FALSE),"Sem Informação")</f>
        <v>Sem Informação</v>
      </c>
      <c r="E210" s="37" t="str">
        <f>IFERROR(VLOOKUP(A210,'[1]Março 2017'!$A$4:$C$857,3,FALSE),"Sem Informação")</f>
        <v>Sem Informação</v>
      </c>
    </row>
    <row r="211" spans="1:5" ht="15.75" x14ac:dyDescent="0.25">
      <c r="A211" s="38">
        <v>311910</v>
      </c>
      <c r="B211" s="39" t="s">
        <v>246</v>
      </c>
      <c r="C211" s="36" t="str">
        <f>IFERROR(VLOOKUP(A211,'[1]Outubro 2016'!$A$4:$C$857,3,FALSE),"Sem Informação")</f>
        <v>Sem Informação</v>
      </c>
      <c r="D211" s="36" t="str">
        <f>IFERROR(VLOOKUP(A211,'[1]Janeiro 2017'!$A$4:$C$857,3,FALSE),"Sem Informação")</f>
        <v>Sem Informação</v>
      </c>
      <c r="E211" s="37" t="str">
        <f>IFERROR(VLOOKUP(A211,'[1]Março 2017'!$A$4:$C$857,3,FALSE),"Sem Informação")</f>
        <v>Sem Informação</v>
      </c>
    </row>
    <row r="212" spans="1:5" ht="15.75" x14ac:dyDescent="0.25">
      <c r="A212" s="38">
        <v>311920</v>
      </c>
      <c r="B212" s="39" t="s">
        <v>247</v>
      </c>
      <c r="C212" s="36" t="str">
        <f>IFERROR(VLOOKUP(A212,'[1]Outubro 2016'!$A$4:$C$857,3,FALSE),"Sem Informação")</f>
        <v>Sem Informação</v>
      </c>
      <c r="D212" s="36" t="str">
        <f>IFERROR(VLOOKUP(A212,'[1]Janeiro 2017'!$A$4:$C$857,3,FALSE),"Sem Informação")</f>
        <v>Sem Informação</v>
      </c>
      <c r="E212" s="37" t="str">
        <f>IFERROR(VLOOKUP(A212,'[1]Março 2017'!$A$4:$C$857,3,FALSE),"Sem Informação")</f>
        <v>Sem Informação</v>
      </c>
    </row>
    <row r="213" spans="1:5" ht="15.75" x14ac:dyDescent="0.25">
      <c r="A213" s="38">
        <v>311930</v>
      </c>
      <c r="B213" s="39" t="s">
        <v>248</v>
      </c>
      <c r="C213" s="36">
        <f>IFERROR(VLOOKUP(A213,'[1]Outubro 2016'!$A$4:$C$857,3,FALSE),"Sem Informação")</f>
        <v>0</v>
      </c>
      <c r="D213" s="36">
        <f>IFERROR(VLOOKUP(A213,'[1]Janeiro 2017'!$A$4:$C$857,3,FALSE),"Sem Informação")</f>
        <v>0.2</v>
      </c>
      <c r="E213" s="37">
        <f>IFERROR(VLOOKUP(A213,'[1]Março 2017'!$A$4:$C$857,3,FALSE),"Sem Informação")</f>
        <v>0.2</v>
      </c>
    </row>
    <row r="214" spans="1:5" ht="15.75" x14ac:dyDescent="0.25">
      <c r="A214" s="38">
        <v>311940</v>
      </c>
      <c r="B214" s="39" t="s">
        <v>20</v>
      </c>
      <c r="C214" s="36">
        <f>IFERROR(VLOOKUP(A214,'[1]Outubro 2016'!$A$4:$C$857,3,FALSE),"Sem Informação")</f>
        <v>0.6</v>
      </c>
      <c r="D214" s="36">
        <f>IFERROR(VLOOKUP(A214,'[1]Janeiro 2017'!$A$4:$C$857,3,FALSE),"Sem Informação")</f>
        <v>0.7</v>
      </c>
      <c r="E214" s="37">
        <f>IFERROR(VLOOKUP(A214,'[1]Março 2017'!$A$4:$C$857,3,FALSE),"Sem Informação")</f>
        <v>0.8</v>
      </c>
    </row>
    <row r="215" spans="1:5" ht="15.75" x14ac:dyDescent="0.25">
      <c r="A215" s="38">
        <v>311950</v>
      </c>
      <c r="B215" s="39" t="s">
        <v>249</v>
      </c>
      <c r="C215" s="36" t="str">
        <f>IFERROR(VLOOKUP(A215,'[1]Outubro 2016'!$A$4:$C$857,3,FALSE),"Sem Informação")</f>
        <v>Sem Informação</v>
      </c>
      <c r="D215" s="36" t="str">
        <f>IFERROR(VLOOKUP(A215,'[1]Janeiro 2017'!$A$4:$C$857,3,FALSE),"Sem Informação")</f>
        <v>Sem Informação</v>
      </c>
      <c r="E215" s="37" t="str">
        <f>IFERROR(VLOOKUP(A215,'[1]Março 2017'!$A$4:$C$857,3,FALSE),"Sem Informação")</f>
        <v>Sem Informação</v>
      </c>
    </row>
    <row r="216" spans="1:5" ht="15.75" x14ac:dyDescent="0.25">
      <c r="A216" s="38">
        <v>311960</v>
      </c>
      <c r="B216" s="39" t="s">
        <v>250</v>
      </c>
      <c r="C216" s="36" t="str">
        <f>IFERROR(VLOOKUP(A216,'[1]Outubro 2016'!$A$4:$C$857,3,FALSE),"Sem Informação")</f>
        <v>Sem Informação</v>
      </c>
      <c r="D216" s="36" t="str">
        <f>IFERROR(VLOOKUP(A216,'[1]Janeiro 2017'!$A$4:$C$857,3,FALSE),"Sem Informação")</f>
        <v>Sem Informação</v>
      </c>
      <c r="E216" s="37" t="str">
        <f>IFERROR(VLOOKUP(A216,'[1]Março 2017'!$A$4:$C$857,3,FALSE),"Sem Informação")</f>
        <v>Sem Informação</v>
      </c>
    </row>
    <row r="217" spans="1:5" ht="15.75" x14ac:dyDescent="0.25">
      <c r="A217" s="38">
        <v>311970</v>
      </c>
      <c r="B217" s="39" t="s">
        <v>251</v>
      </c>
      <c r="C217" s="36" t="str">
        <f>IFERROR(VLOOKUP(A217,'[1]Outubro 2016'!$A$4:$C$857,3,FALSE),"Sem Informação")</f>
        <v>Sem Informação</v>
      </c>
      <c r="D217" s="36" t="str">
        <f>IFERROR(VLOOKUP(A217,'[1]Janeiro 2017'!$A$4:$C$857,3,FALSE),"Sem Informação")</f>
        <v>Sem Informação</v>
      </c>
      <c r="E217" s="37" t="str">
        <f>IFERROR(VLOOKUP(A217,'[1]Março 2017'!$A$4:$C$857,3,FALSE),"Sem Informação")</f>
        <v>Sem Informação</v>
      </c>
    </row>
    <row r="218" spans="1:5" ht="15.75" x14ac:dyDescent="0.25">
      <c r="A218" s="38">
        <v>311980</v>
      </c>
      <c r="B218" s="39" t="s">
        <v>252</v>
      </c>
      <c r="C218" s="36" t="str">
        <f>IFERROR(VLOOKUP(A218,'[1]Outubro 2016'!$A$4:$C$857,3,FALSE),"Sem Informação")</f>
        <v>Sem Informação</v>
      </c>
      <c r="D218" s="36" t="str">
        <f>IFERROR(VLOOKUP(A218,'[1]Janeiro 2017'!$A$4:$C$857,3,FALSE),"Sem Informação")</f>
        <v>Sem Informação</v>
      </c>
      <c r="E218" s="37" t="str">
        <f>IFERROR(VLOOKUP(A218,'[1]Março 2017'!$A$4:$C$857,3,FALSE),"Sem Informação")</f>
        <v>Sem Informação</v>
      </c>
    </row>
    <row r="219" spans="1:5" ht="15.75" x14ac:dyDescent="0.25">
      <c r="A219" s="38">
        <v>311990</v>
      </c>
      <c r="B219" s="39" t="s">
        <v>923</v>
      </c>
      <c r="C219" s="36" t="str">
        <f>IFERROR(VLOOKUP(A219,'[1]Outubro 2016'!$A$4:$C$857,3,FALSE),"Sem Informação")</f>
        <v>Sem Informação</v>
      </c>
      <c r="D219" s="36" t="str">
        <f>IFERROR(VLOOKUP(A219,'[1]Janeiro 2017'!$A$4:$C$857,3,FALSE),"Sem Informação")</f>
        <v>Sem Informação</v>
      </c>
      <c r="E219" s="37" t="str">
        <f>IFERROR(VLOOKUP(A219,'[1]Março 2017'!$A$4:$C$857,3,FALSE),"Sem Informação")</f>
        <v>Sem Informação</v>
      </c>
    </row>
    <row r="220" spans="1:5" ht="15.75" x14ac:dyDescent="0.25">
      <c r="A220" s="38">
        <v>311995</v>
      </c>
      <c r="B220" s="39" t="s">
        <v>254</v>
      </c>
      <c r="C220" s="36" t="str">
        <f>IFERROR(VLOOKUP(A220,'[1]Outubro 2016'!$A$4:$C$857,3,FALSE),"Sem Informação")</f>
        <v>Sem Informação</v>
      </c>
      <c r="D220" s="36" t="str">
        <f>IFERROR(VLOOKUP(A220,'[1]Janeiro 2017'!$A$4:$C$857,3,FALSE),"Sem Informação")</f>
        <v>Sem Informação</v>
      </c>
      <c r="E220" s="37" t="str">
        <f>IFERROR(VLOOKUP(A220,'[1]Março 2017'!$A$4:$C$857,3,FALSE),"Sem Informação")</f>
        <v>Sem Informação</v>
      </c>
    </row>
    <row r="221" spans="1:5" ht="15.75" x14ac:dyDescent="0.25">
      <c r="A221" s="38">
        <v>312000</v>
      </c>
      <c r="B221" s="39" t="s">
        <v>255</v>
      </c>
      <c r="C221" s="36" t="str">
        <f>IFERROR(VLOOKUP(A221,'[1]Outubro 2016'!$A$4:$C$857,3,FALSE),"Sem Informação")</f>
        <v>Sem Informação</v>
      </c>
      <c r="D221" s="36" t="str">
        <f>IFERROR(VLOOKUP(A221,'[1]Janeiro 2017'!$A$4:$C$857,3,FALSE),"Sem Informação")</f>
        <v>Sem Informação</v>
      </c>
      <c r="E221" s="37" t="str">
        <f>IFERROR(VLOOKUP(A221,'[1]Março 2017'!$A$4:$C$857,3,FALSE),"Sem Informação")</f>
        <v>Sem Informação</v>
      </c>
    </row>
    <row r="222" spans="1:5" ht="15.75" x14ac:dyDescent="0.25">
      <c r="A222" s="38">
        <v>312010</v>
      </c>
      <c r="B222" s="39" t="s">
        <v>924</v>
      </c>
      <c r="C222" s="36" t="str">
        <f>IFERROR(VLOOKUP(A222,'[1]Outubro 2016'!$A$4:$C$857,3,FALSE),"Sem Informação")</f>
        <v>Sem Informação</v>
      </c>
      <c r="D222" s="36" t="str">
        <f>IFERROR(VLOOKUP(A222,'[1]Janeiro 2017'!$A$4:$C$857,3,FALSE),"Sem Informação")</f>
        <v>Sem Informação</v>
      </c>
      <c r="E222" s="37" t="str">
        <f>IFERROR(VLOOKUP(A222,'[1]Março 2017'!$A$4:$C$857,3,FALSE),"Sem Informação")</f>
        <v>Sem Informação</v>
      </c>
    </row>
    <row r="223" spans="1:5" ht="15.75" x14ac:dyDescent="0.25">
      <c r="A223" s="38">
        <v>312015</v>
      </c>
      <c r="B223" s="39" t="s">
        <v>257</v>
      </c>
      <c r="C223" s="36" t="str">
        <f>IFERROR(VLOOKUP(A223,'[1]Outubro 2016'!$A$4:$C$857,3,FALSE),"Sem Informação")</f>
        <v>Sem Informação</v>
      </c>
      <c r="D223" s="36" t="str">
        <f>IFERROR(VLOOKUP(A223,'[1]Janeiro 2017'!$A$4:$C$857,3,FALSE),"Sem Informação")</f>
        <v>Sem Informação</v>
      </c>
      <c r="E223" s="37" t="str">
        <f>IFERROR(VLOOKUP(A223,'[1]Março 2017'!$A$4:$C$857,3,FALSE),"Sem Informação")</f>
        <v>Sem Informação</v>
      </c>
    </row>
    <row r="224" spans="1:5" ht="15.75" x14ac:dyDescent="0.25">
      <c r="A224" s="38">
        <v>312020</v>
      </c>
      <c r="B224" s="39" t="s">
        <v>258</v>
      </c>
      <c r="C224" s="36" t="str">
        <f>IFERROR(VLOOKUP(A224,'[1]Outubro 2016'!$A$4:$C$857,3,FALSE),"Sem Informação")</f>
        <v>Sem Informação</v>
      </c>
      <c r="D224" s="36" t="str">
        <f>IFERROR(VLOOKUP(A224,'[1]Janeiro 2017'!$A$4:$C$857,3,FALSE),"Sem Informação")</f>
        <v>Sem Informação</v>
      </c>
      <c r="E224" s="37" t="str">
        <f>IFERROR(VLOOKUP(A224,'[1]Março 2017'!$A$4:$C$857,3,FALSE),"Sem Informação")</f>
        <v>Sem Informação</v>
      </c>
    </row>
    <row r="225" spans="1:5" ht="15.75" x14ac:dyDescent="0.25">
      <c r="A225" s="38">
        <v>312030</v>
      </c>
      <c r="B225" s="39" t="s">
        <v>259</v>
      </c>
      <c r="C225" s="36" t="str">
        <f>IFERROR(VLOOKUP(A225,'[1]Outubro 2016'!$A$4:$C$857,3,FALSE),"Sem Informação")</f>
        <v>Sem Informação</v>
      </c>
      <c r="D225" s="36" t="str">
        <f>IFERROR(VLOOKUP(A225,'[1]Janeiro 2017'!$A$4:$C$857,3,FALSE),"Sem Informação")</f>
        <v>Sem Informação</v>
      </c>
      <c r="E225" s="37">
        <f>IFERROR(VLOOKUP(A225,'[1]Março 2017'!$A$4:$C$857,3,FALSE),"Sem Informação")</f>
        <v>2.6</v>
      </c>
    </row>
    <row r="226" spans="1:5" ht="15.75" x14ac:dyDescent="0.25">
      <c r="A226" s="38">
        <v>312040</v>
      </c>
      <c r="B226" s="39" t="s">
        <v>260</v>
      </c>
      <c r="C226" s="36" t="str">
        <f>IFERROR(VLOOKUP(A226,'[1]Outubro 2016'!$A$4:$C$857,3,FALSE),"Sem Informação")</f>
        <v>Sem Informação</v>
      </c>
      <c r="D226" s="36" t="str">
        <f>IFERROR(VLOOKUP(A226,'[1]Janeiro 2017'!$A$4:$C$857,3,FALSE),"Sem Informação")</f>
        <v>Sem Informação</v>
      </c>
      <c r="E226" s="37" t="str">
        <f>IFERROR(VLOOKUP(A226,'[1]Março 2017'!$A$4:$C$857,3,FALSE),"Sem Informação")</f>
        <v>Sem Informação</v>
      </c>
    </row>
    <row r="227" spans="1:5" ht="15.75" x14ac:dyDescent="0.25">
      <c r="A227" s="38">
        <v>312050</v>
      </c>
      <c r="B227" s="39" t="s">
        <v>261</v>
      </c>
      <c r="C227" s="36" t="str">
        <f>IFERROR(VLOOKUP(A227,'[1]Outubro 2016'!$A$4:$C$857,3,FALSE),"Sem Informação")</f>
        <v>Sem Informação</v>
      </c>
      <c r="D227" s="36" t="str">
        <f>IFERROR(VLOOKUP(A227,'[1]Janeiro 2017'!$A$4:$C$857,3,FALSE),"Sem Informação")</f>
        <v>Sem Informação</v>
      </c>
      <c r="E227" s="37" t="str">
        <f>IFERROR(VLOOKUP(A227,'[1]Março 2017'!$A$4:$C$857,3,FALSE),"Sem Informação")</f>
        <v>Sem Informação</v>
      </c>
    </row>
    <row r="228" spans="1:5" ht="15.75" x14ac:dyDescent="0.25">
      <c r="A228" s="38">
        <v>312060</v>
      </c>
      <c r="B228" s="39" t="s">
        <v>262</v>
      </c>
      <c r="C228" s="36" t="str">
        <f>IFERROR(VLOOKUP(A228,'[1]Outubro 2016'!$A$4:$C$857,3,FALSE),"Sem Informação")</f>
        <v>Sem Informação</v>
      </c>
      <c r="D228" s="36" t="str">
        <f>IFERROR(VLOOKUP(A228,'[1]Janeiro 2017'!$A$4:$C$857,3,FALSE),"Sem Informação")</f>
        <v>Sem Informação</v>
      </c>
      <c r="E228" s="37">
        <f>IFERROR(VLOOKUP(A228,'[1]Março 2017'!$A$4:$C$857,3,FALSE),"Sem Informação")</f>
        <v>0.8</v>
      </c>
    </row>
    <row r="229" spans="1:5" ht="15.75" x14ac:dyDescent="0.25">
      <c r="A229" s="38">
        <v>312070</v>
      </c>
      <c r="B229" s="39" t="s">
        <v>925</v>
      </c>
      <c r="C229" s="36" t="str">
        <f>IFERROR(VLOOKUP(A229,'[1]Outubro 2016'!$A$4:$C$857,3,FALSE),"Sem Informação")</f>
        <v>Sem Informação</v>
      </c>
      <c r="D229" s="36" t="str">
        <f>IFERROR(VLOOKUP(A229,'[1]Janeiro 2017'!$A$4:$C$857,3,FALSE),"Sem Informação")</f>
        <v>Sem Informação</v>
      </c>
      <c r="E229" s="37" t="str">
        <f>IFERROR(VLOOKUP(A229,'[1]Março 2017'!$A$4:$C$857,3,FALSE),"Sem Informação")</f>
        <v>Sem Informação</v>
      </c>
    </row>
    <row r="230" spans="1:5" ht="15.75" x14ac:dyDescent="0.25">
      <c r="A230" s="38">
        <v>312080</v>
      </c>
      <c r="B230" s="39" t="s">
        <v>264</v>
      </c>
      <c r="C230" s="36" t="str">
        <f>IFERROR(VLOOKUP(A230,'[1]Outubro 2016'!$A$4:$C$857,3,FALSE),"Sem Informação")</f>
        <v>Sem Informação</v>
      </c>
      <c r="D230" s="36" t="str">
        <f>IFERROR(VLOOKUP(A230,'[1]Janeiro 2017'!$A$4:$C$857,3,FALSE),"Sem Informação")</f>
        <v>Sem Informação</v>
      </c>
      <c r="E230" s="37" t="str">
        <f>IFERROR(VLOOKUP(A230,'[1]Março 2017'!$A$4:$C$857,3,FALSE),"Sem Informação")</f>
        <v>Sem Informação</v>
      </c>
    </row>
    <row r="231" spans="1:5" ht="15.75" x14ac:dyDescent="0.25">
      <c r="A231" s="38">
        <v>312083</v>
      </c>
      <c r="B231" s="39" t="s">
        <v>265</v>
      </c>
      <c r="C231" s="36" t="str">
        <f>IFERROR(VLOOKUP(A231,'[1]Outubro 2016'!$A$4:$C$857,3,FALSE),"Sem Informação")</f>
        <v>Sem Informação</v>
      </c>
      <c r="D231" s="36" t="str">
        <f>IFERROR(VLOOKUP(A231,'[1]Janeiro 2017'!$A$4:$C$857,3,FALSE),"Sem Informação")</f>
        <v>Sem Informação</v>
      </c>
      <c r="E231" s="37" t="str">
        <f>IFERROR(VLOOKUP(A231,'[1]Março 2017'!$A$4:$C$857,3,FALSE),"Sem Informação")</f>
        <v>Sem Informação</v>
      </c>
    </row>
    <row r="232" spans="1:5" ht="15.75" x14ac:dyDescent="0.25">
      <c r="A232" s="38">
        <v>312087</v>
      </c>
      <c r="B232" s="39" t="s">
        <v>926</v>
      </c>
      <c r="C232" s="36" t="str">
        <f>IFERROR(VLOOKUP(A232,'[1]Outubro 2016'!$A$4:$C$857,3,FALSE),"Sem Informação")</f>
        <v>Sem Informação</v>
      </c>
      <c r="D232" s="36" t="str">
        <f>IFERROR(VLOOKUP(A232,'[1]Janeiro 2017'!$A$4:$C$857,3,FALSE),"Sem Informação")</f>
        <v>Sem Informação</v>
      </c>
      <c r="E232" s="37">
        <f>IFERROR(VLOOKUP(A232,'[1]Março 2017'!$A$4:$C$857,3,FALSE),"Sem Informação")</f>
        <v>2.5</v>
      </c>
    </row>
    <row r="233" spans="1:5" ht="15.75" x14ac:dyDescent="0.25">
      <c r="A233" s="38">
        <v>312090</v>
      </c>
      <c r="B233" s="39" t="s">
        <v>267</v>
      </c>
      <c r="C233" s="36">
        <f>IFERROR(VLOOKUP(A233,'[1]Outubro 2016'!$A$4:$C$857,3,FALSE),"Sem Informação")</f>
        <v>2.1</v>
      </c>
      <c r="D233" s="36">
        <f>IFERROR(VLOOKUP(A233,'[1]Janeiro 2017'!$A$4:$C$857,3,FALSE),"Sem Informação")</f>
        <v>4</v>
      </c>
      <c r="E233" s="37">
        <f>IFERROR(VLOOKUP(A233,'[1]Março 2017'!$A$4:$C$857,3,FALSE),"Sem Informação")</f>
        <v>4.3</v>
      </c>
    </row>
    <row r="234" spans="1:5" ht="15.75" x14ac:dyDescent="0.25">
      <c r="A234" s="38">
        <v>312100</v>
      </c>
      <c r="B234" s="39" t="s">
        <v>268</v>
      </c>
      <c r="C234" s="36" t="str">
        <f>IFERROR(VLOOKUP(A234,'[1]Outubro 2016'!$A$4:$C$857,3,FALSE),"Sem Informação")</f>
        <v>Sem Informação</v>
      </c>
      <c r="D234" s="36" t="str">
        <f>IFERROR(VLOOKUP(A234,'[1]Janeiro 2017'!$A$4:$C$857,3,FALSE),"Sem Informação")</f>
        <v>Sem Informação</v>
      </c>
      <c r="E234" s="37" t="str">
        <f>IFERROR(VLOOKUP(A234,'[1]Março 2017'!$A$4:$C$857,3,FALSE),"Sem Informação")</f>
        <v>Sem Informação</v>
      </c>
    </row>
    <row r="235" spans="1:5" ht="15.75" x14ac:dyDescent="0.25">
      <c r="A235" s="38">
        <v>312110</v>
      </c>
      <c r="B235" s="39" t="s">
        <v>269</v>
      </c>
      <c r="C235" s="36" t="str">
        <f>IFERROR(VLOOKUP(A235,'[1]Outubro 2016'!$A$4:$C$857,3,FALSE),"Sem Informação")</f>
        <v>Sem Informação</v>
      </c>
      <c r="D235" s="36" t="str">
        <f>IFERROR(VLOOKUP(A235,'[1]Janeiro 2017'!$A$4:$C$857,3,FALSE),"Sem Informação")</f>
        <v>Sem Informação</v>
      </c>
      <c r="E235" s="37" t="str">
        <f>IFERROR(VLOOKUP(A235,'[1]Março 2017'!$A$4:$C$857,3,FALSE),"Sem Informação")</f>
        <v>Sem Informação</v>
      </c>
    </row>
    <row r="236" spans="1:5" ht="15.75" x14ac:dyDescent="0.25">
      <c r="A236" s="38">
        <v>312120</v>
      </c>
      <c r="B236" s="39" t="s">
        <v>270</v>
      </c>
      <c r="C236" s="36" t="str">
        <f>IFERROR(VLOOKUP(A236,'[1]Outubro 2016'!$A$4:$C$857,3,FALSE),"Sem Informação")</f>
        <v>Sem Informação</v>
      </c>
      <c r="D236" s="36" t="str">
        <f>IFERROR(VLOOKUP(A236,'[1]Janeiro 2017'!$A$4:$C$857,3,FALSE),"Sem Informação")</f>
        <v>Sem Informação</v>
      </c>
      <c r="E236" s="37" t="str">
        <f>IFERROR(VLOOKUP(A236,'[1]Março 2017'!$A$4:$C$857,3,FALSE),"Sem Informação")</f>
        <v>Sem Informação</v>
      </c>
    </row>
    <row r="237" spans="1:5" ht="15.75" x14ac:dyDescent="0.25">
      <c r="A237" s="38">
        <v>312125</v>
      </c>
      <c r="B237" s="39" t="s">
        <v>271</v>
      </c>
      <c r="C237" s="36" t="str">
        <f>IFERROR(VLOOKUP(A237,'[1]Outubro 2016'!$A$4:$C$857,3,FALSE),"Sem Informação")</f>
        <v>Sem Informação</v>
      </c>
      <c r="D237" s="36" t="str">
        <f>IFERROR(VLOOKUP(A237,'[1]Janeiro 2017'!$A$4:$C$857,3,FALSE),"Sem Informação")</f>
        <v>Sem Informação</v>
      </c>
      <c r="E237" s="37" t="str">
        <f>IFERROR(VLOOKUP(A237,'[1]Março 2017'!$A$4:$C$857,3,FALSE),"Sem Informação")</f>
        <v>Sem Informação</v>
      </c>
    </row>
    <row r="238" spans="1:5" ht="15.75" x14ac:dyDescent="0.25">
      <c r="A238" s="38">
        <v>312130</v>
      </c>
      <c r="B238" s="39" t="s">
        <v>272</v>
      </c>
      <c r="C238" s="36" t="str">
        <f>IFERROR(VLOOKUP(A238,'[1]Outubro 2016'!$A$4:$C$857,3,FALSE),"Sem Informação")</f>
        <v>Sem Informação</v>
      </c>
      <c r="D238" s="36" t="str">
        <f>IFERROR(VLOOKUP(A238,'[1]Janeiro 2017'!$A$4:$C$857,3,FALSE),"Sem Informação")</f>
        <v>Sem Informação</v>
      </c>
      <c r="E238" s="37" t="str">
        <f>IFERROR(VLOOKUP(A238,'[1]Março 2017'!$A$4:$C$857,3,FALSE),"Sem Informação")</f>
        <v>Sem Informação</v>
      </c>
    </row>
    <row r="239" spans="1:5" ht="15.75" x14ac:dyDescent="0.25">
      <c r="A239" s="38">
        <v>312140</v>
      </c>
      <c r="B239" s="39" t="s">
        <v>927</v>
      </c>
      <c r="C239" s="36" t="str">
        <f>IFERROR(VLOOKUP(A239,'[1]Outubro 2016'!$A$4:$C$857,3,FALSE),"Sem Informação")</f>
        <v>Sem Informação</v>
      </c>
      <c r="D239" s="36" t="str">
        <f>IFERROR(VLOOKUP(A239,'[1]Janeiro 2017'!$A$4:$C$857,3,FALSE),"Sem Informação")</f>
        <v>Sem Informação</v>
      </c>
      <c r="E239" s="37" t="str">
        <f>IFERROR(VLOOKUP(A239,'[1]Março 2017'!$A$4:$C$857,3,FALSE),"Sem Informação")</f>
        <v>Sem Informação</v>
      </c>
    </row>
    <row r="240" spans="1:5" ht="15.75" x14ac:dyDescent="0.25">
      <c r="A240" s="38">
        <v>312150</v>
      </c>
      <c r="B240" s="39" t="s">
        <v>928</v>
      </c>
      <c r="C240" s="36" t="str">
        <f>IFERROR(VLOOKUP(A240,'[1]Outubro 2016'!$A$4:$C$857,3,FALSE),"Sem Informação")</f>
        <v>Sem Informação</v>
      </c>
      <c r="D240" s="36" t="str">
        <f>IFERROR(VLOOKUP(A240,'[1]Janeiro 2017'!$A$4:$C$857,3,FALSE),"Sem Informação")</f>
        <v>Sem Informação</v>
      </c>
      <c r="E240" s="37" t="str">
        <f>IFERROR(VLOOKUP(A240,'[1]Março 2017'!$A$4:$C$857,3,FALSE),"Sem Informação")</f>
        <v>Sem Informação</v>
      </c>
    </row>
    <row r="241" spans="1:5" ht="15.75" x14ac:dyDescent="0.25">
      <c r="A241" s="38">
        <v>312160</v>
      </c>
      <c r="B241" s="39" t="s">
        <v>53</v>
      </c>
      <c r="C241" s="36">
        <f>IFERROR(VLOOKUP(A241,'[1]Outubro 2016'!$A$4:$C$857,3,FALSE),"Sem Informação")</f>
        <v>0.3</v>
      </c>
      <c r="D241" s="36">
        <f>IFERROR(VLOOKUP(A241,'[1]Janeiro 2017'!$A$4:$C$857,3,FALSE),"Sem Informação")</f>
        <v>0.8</v>
      </c>
      <c r="E241" s="37">
        <f>IFERROR(VLOOKUP(A241,'[1]Março 2017'!$A$4:$C$857,3,FALSE),"Sem Informação")</f>
        <v>1</v>
      </c>
    </row>
    <row r="242" spans="1:5" ht="15.75" x14ac:dyDescent="0.25">
      <c r="A242" s="38">
        <v>312170</v>
      </c>
      <c r="B242" s="39" t="s">
        <v>929</v>
      </c>
      <c r="C242" s="36" t="str">
        <f>IFERROR(VLOOKUP(A242,'[1]Outubro 2016'!$A$4:$C$857,3,FALSE),"Sem Informação")</f>
        <v>Sem Informação</v>
      </c>
      <c r="D242" s="36" t="str">
        <f>IFERROR(VLOOKUP(A242,'[1]Janeiro 2017'!$A$4:$C$857,3,FALSE),"Sem Informação")</f>
        <v>Sem Informação</v>
      </c>
      <c r="E242" s="37" t="str">
        <f>IFERROR(VLOOKUP(A242,'[1]Março 2017'!$A$4:$C$857,3,FALSE),"Sem Informação")</f>
        <v>Sem Informação</v>
      </c>
    </row>
    <row r="243" spans="1:5" ht="15.75" x14ac:dyDescent="0.25">
      <c r="A243" s="38">
        <v>312180</v>
      </c>
      <c r="B243" s="39" t="s">
        <v>276</v>
      </c>
      <c r="C243" s="36" t="str">
        <f>IFERROR(VLOOKUP(A243,'[1]Outubro 2016'!$A$4:$C$857,3,FALSE),"Sem Informação")</f>
        <v>Sem Informação</v>
      </c>
      <c r="D243" s="36" t="str">
        <f>IFERROR(VLOOKUP(A243,'[1]Janeiro 2017'!$A$4:$C$857,3,FALSE),"Sem Informação")</f>
        <v>Sem Informação</v>
      </c>
      <c r="E243" s="37" t="str">
        <f>IFERROR(VLOOKUP(A243,'[1]Março 2017'!$A$4:$C$857,3,FALSE),"Sem Informação")</f>
        <v>Sem Informação</v>
      </c>
    </row>
    <row r="244" spans="1:5" ht="15.75" x14ac:dyDescent="0.25">
      <c r="A244" s="38">
        <v>312190</v>
      </c>
      <c r="B244" s="39" t="s">
        <v>277</v>
      </c>
      <c r="C244" s="36" t="str">
        <f>IFERROR(VLOOKUP(A244,'[1]Outubro 2016'!$A$4:$C$857,3,FALSE),"Sem Informação")</f>
        <v>Sem Informação</v>
      </c>
      <c r="D244" s="36" t="str">
        <f>IFERROR(VLOOKUP(A244,'[1]Janeiro 2017'!$A$4:$C$857,3,FALSE),"Sem Informação")</f>
        <v>Sem Informação</v>
      </c>
      <c r="E244" s="37" t="str">
        <f>IFERROR(VLOOKUP(A244,'[1]Março 2017'!$A$4:$C$857,3,FALSE),"Sem Informação")</f>
        <v>Sem Informação</v>
      </c>
    </row>
    <row r="245" spans="1:5" ht="15.75" x14ac:dyDescent="0.25">
      <c r="A245" s="38">
        <v>312200</v>
      </c>
      <c r="B245" s="39" t="s">
        <v>278</v>
      </c>
      <c r="C245" s="36" t="str">
        <f>IFERROR(VLOOKUP(A245,'[1]Outubro 2016'!$A$4:$C$857,3,FALSE),"Sem Informação")</f>
        <v>Sem Informação</v>
      </c>
      <c r="D245" s="36" t="str">
        <f>IFERROR(VLOOKUP(A245,'[1]Janeiro 2017'!$A$4:$C$857,3,FALSE),"Sem Informação")</f>
        <v>Sem Informação</v>
      </c>
      <c r="E245" s="37" t="str">
        <f>IFERROR(VLOOKUP(A245,'[1]Março 2017'!$A$4:$C$857,3,FALSE),"Sem Informação")</f>
        <v>Sem Informação</v>
      </c>
    </row>
    <row r="246" spans="1:5" ht="15.75" x14ac:dyDescent="0.25">
      <c r="A246" s="38">
        <v>312210</v>
      </c>
      <c r="B246" s="39" t="s">
        <v>930</v>
      </c>
      <c r="C246" s="36" t="str">
        <f>IFERROR(VLOOKUP(A246,'[1]Outubro 2016'!$A$4:$C$857,3,FALSE),"Sem Informação")</f>
        <v>Sem Informação</v>
      </c>
      <c r="D246" s="36" t="str">
        <f>IFERROR(VLOOKUP(A246,'[1]Janeiro 2017'!$A$4:$C$857,3,FALSE),"Sem Informação")</f>
        <v>Sem Informação</v>
      </c>
      <c r="E246" s="37" t="str">
        <f>IFERROR(VLOOKUP(A246,'[1]Março 2017'!$A$4:$C$857,3,FALSE),"Sem Informação")</f>
        <v>Sem Informação</v>
      </c>
    </row>
    <row r="247" spans="1:5" ht="15.75" x14ac:dyDescent="0.25">
      <c r="A247" s="38">
        <v>312220</v>
      </c>
      <c r="B247" s="39" t="s">
        <v>931</v>
      </c>
      <c r="C247" s="36" t="str">
        <f>IFERROR(VLOOKUP(A247,'[1]Outubro 2016'!$A$4:$C$857,3,FALSE),"Sem Informação")</f>
        <v>Sem Informação</v>
      </c>
      <c r="D247" s="36" t="str">
        <f>IFERROR(VLOOKUP(A247,'[1]Janeiro 2017'!$A$4:$C$857,3,FALSE),"Sem Informação")</f>
        <v>Sem Informação</v>
      </c>
      <c r="E247" s="37" t="str">
        <f>IFERROR(VLOOKUP(A247,'[1]Março 2017'!$A$4:$C$857,3,FALSE),"Sem Informação")</f>
        <v>Sem Informação</v>
      </c>
    </row>
    <row r="248" spans="1:5" ht="15.75" x14ac:dyDescent="0.25">
      <c r="A248" s="38">
        <v>312230</v>
      </c>
      <c r="B248" s="39" t="s">
        <v>26</v>
      </c>
      <c r="C248" s="36">
        <f>IFERROR(VLOOKUP(A248,'[1]Outubro 2016'!$A$4:$C$857,3,FALSE),"Sem Informação")</f>
        <v>1.6</v>
      </c>
      <c r="D248" s="36">
        <f>IFERROR(VLOOKUP(A248,'[1]Janeiro 2017'!$A$4:$C$857,3,FALSE),"Sem Informação")</f>
        <v>3.1</v>
      </c>
      <c r="E248" s="37">
        <f>IFERROR(VLOOKUP(A248,'[1]Março 2017'!$A$4:$C$857,3,FALSE),"Sem Informação")</f>
        <v>3.8</v>
      </c>
    </row>
    <row r="249" spans="1:5" ht="15.75" x14ac:dyDescent="0.25">
      <c r="A249" s="38">
        <v>312235</v>
      </c>
      <c r="B249" s="39" t="s">
        <v>281</v>
      </c>
      <c r="C249" s="36" t="str">
        <f>IFERROR(VLOOKUP(A249,'[1]Outubro 2016'!$A$4:$C$857,3,FALSE),"Sem Informação")</f>
        <v>Sem Informação</v>
      </c>
      <c r="D249" s="36" t="str">
        <f>IFERROR(VLOOKUP(A249,'[1]Janeiro 2017'!$A$4:$C$857,3,FALSE),"Sem Informação")</f>
        <v>Sem Informação</v>
      </c>
      <c r="E249" s="37" t="str">
        <f>IFERROR(VLOOKUP(A249,'[1]Março 2017'!$A$4:$C$857,3,FALSE),"Sem Informação")</f>
        <v>Sem Informação</v>
      </c>
    </row>
    <row r="250" spans="1:5" ht="15.75" x14ac:dyDescent="0.25">
      <c r="A250" s="38">
        <v>312240</v>
      </c>
      <c r="B250" s="39" t="s">
        <v>282</v>
      </c>
      <c r="C250" s="36" t="str">
        <f>IFERROR(VLOOKUP(A250,'[1]Outubro 2016'!$A$4:$C$857,3,FALSE),"Sem Informação")</f>
        <v>Sem Informação</v>
      </c>
      <c r="D250" s="36" t="str">
        <f>IFERROR(VLOOKUP(A250,'[1]Janeiro 2017'!$A$4:$C$857,3,FALSE),"Sem Informação")</f>
        <v>Sem Informação</v>
      </c>
      <c r="E250" s="37" t="str">
        <f>IFERROR(VLOOKUP(A250,'[1]Março 2017'!$A$4:$C$857,3,FALSE),"Sem Informação")</f>
        <v>Sem Informação</v>
      </c>
    </row>
    <row r="251" spans="1:5" ht="15.75" x14ac:dyDescent="0.25">
      <c r="A251" s="38">
        <v>312245</v>
      </c>
      <c r="B251" s="39" t="s">
        <v>283</v>
      </c>
      <c r="C251" s="36" t="str">
        <f>IFERROR(VLOOKUP(A251,'[1]Outubro 2016'!$A$4:$C$857,3,FALSE),"Sem Informação")</f>
        <v>Sem Informação</v>
      </c>
      <c r="D251" s="36" t="str">
        <f>IFERROR(VLOOKUP(A251,'[1]Janeiro 2017'!$A$4:$C$857,3,FALSE),"Sem Informação")</f>
        <v>Sem Informação</v>
      </c>
      <c r="E251" s="37" t="str">
        <f>IFERROR(VLOOKUP(A251,'[1]Março 2017'!$A$4:$C$857,3,FALSE),"Sem Informação")</f>
        <v>Sem Informação</v>
      </c>
    </row>
    <row r="252" spans="1:5" ht="15.75" x14ac:dyDescent="0.25">
      <c r="A252" s="38">
        <v>312247</v>
      </c>
      <c r="B252" s="39" t="s">
        <v>284</v>
      </c>
      <c r="C252" s="36" t="str">
        <f>IFERROR(VLOOKUP(A252,'[1]Outubro 2016'!$A$4:$C$857,3,FALSE),"Sem Informação")</f>
        <v>Sem Informação</v>
      </c>
      <c r="D252" s="36" t="str">
        <f>IFERROR(VLOOKUP(A252,'[1]Janeiro 2017'!$A$4:$C$857,3,FALSE),"Sem Informação")</f>
        <v>Sem Informação</v>
      </c>
      <c r="E252" s="37" t="str">
        <f>IFERROR(VLOOKUP(A252,'[1]Março 2017'!$A$4:$C$857,3,FALSE),"Sem Informação")</f>
        <v>Sem Informação</v>
      </c>
    </row>
    <row r="253" spans="1:5" ht="15.75" x14ac:dyDescent="0.25">
      <c r="A253" s="38">
        <v>312250</v>
      </c>
      <c r="B253" s="39" t="s">
        <v>285</v>
      </c>
      <c r="C253" s="36" t="str">
        <f>IFERROR(VLOOKUP(A253,'[1]Outubro 2016'!$A$4:$C$857,3,FALSE),"Sem Informação")</f>
        <v>Sem Informação</v>
      </c>
      <c r="D253" s="36" t="str">
        <f>IFERROR(VLOOKUP(A253,'[1]Janeiro 2017'!$A$4:$C$857,3,FALSE),"Sem Informação")</f>
        <v>Sem Informação</v>
      </c>
      <c r="E253" s="37" t="str">
        <f>IFERROR(VLOOKUP(A253,'[1]Março 2017'!$A$4:$C$857,3,FALSE),"Sem Informação")</f>
        <v>Sem Informação</v>
      </c>
    </row>
    <row r="254" spans="1:5" ht="15.75" x14ac:dyDescent="0.25">
      <c r="A254" s="38">
        <v>312260</v>
      </c>
      <c r="B254" s="39" t="s">
        <v>286</v>
      </c>
      <c r="C254" s="36" t="str">
        <f>IFERROR(VLOOKUP(A254,'[1]Outubro 2016'!$A$4:$C$857,3,FALSE),"Sem Informação")</f>
        <v>Sem Informação</v>
      </c>
      <c r="D254" s="36" t="str">
        <f>IFERROR(VLOOKUP(A254,'[1]Janeiro 2017'!$A$4:$C$857,3,FALSE),"Sem Informação")</f>
        <v>Sem Informação</v>
      </c>
      <c r="E254" s="37" t="str">
        <f>IFERROR(VLOOKUP(A254,'[1]Março 2017'!$A$4:$C$857,3,FALSE),"Sem Informação")</f>
        <v>Sem Informação</v>
      </c>
    </row>
    <row r="255" spans="1:5" ht="15.75" x14ac:dyDescent="0.25">
      <c r="A255" s="38">
        <v>312270</v>
      </c>
      <c r="B255" s="39" t="s">
        <v>287</v>
      </c>
      <c r="C255" s="36" t="str">
        <f>IFERROR(VLOOKUP(A255,'[1]Outubro 2016'!$A$4:$C$857,3,FALSE),"Sem Informação")</f>
        <v>Sem Informação</v>
      </c>
      <c r="D255" s="36" t="str">
        <f>IFERROR(VLOOKUP(A255,'[1]Janeiro 2017'!$A$4:$C$857,3,FALSE),"Sem Informação")</f>
        <v>Sem Informação</v>
      </c>
      <c r="E255" s="37" t="str">
        <f>IFERROR(VLOOKUP(A255,'[1]Março 2017'!$A$4:$C$857,3,FALSE),"Sem Informação")</f>
        <v>Sem Informação</v>
      </c>
    </row>
    <row r="256" spans="1:5" ht="15.75" x14ac:dyDescent="0.25">
      <c r="A256" s="38">
        <v>312280</v>
      </c>
      <c r="B256" s="39" t="s">
        <v>288</v>
      </c>
      <c r="C256" s="36" t="str">
        <f>IFERROR(VLOOKUP(A256,'[1]Outubro 2016'!$A$4:$C$857,3,FALSE),"Sem Informação")</f>
        <v>Sem Informação</v>
      </c>
      <c r="D256" s="36" t="str">
        <f>IFERROR(VLOOKUP(A256,'[1]Janeiro 2017'!$A$4:$C$857,3,FALSE),"Sem Informação")</f>
        <v>Sem Informação</v>
      </c>
      <c r="E256" s="37" t="str">
        <f>IFERROR(VLOOKUP(A256,'[1]Março 2017'!$A$4:$C$857,3,FALSE),"Sem Informação")</f>
        <v>Sem Informação</v>
      </c>
    </row>
    <row r="257" spans="1:5" ht="15.75" x14ac:dyDescent="0.25">
      <c r="A257" s="38">
        <v>312290</v>
      </c>
      <c r="B257" s="39" t="s">
        <v>932</v>
      </c>
      <c r="C257" s="36" t="str">
        <f>IFERROR(VLOOKUP(A257,'[1]Outubro 2016'!$A$4:$C$857,3,FALSE),"Sem Informação")</f>
        <v>Sem Informação</v>
      </c>
      <c r="D257" s="36" t="str">
        <f>IFERROR(VLOOKUP(A257,'[1]Janeiro 2017'!$A$4:$C$857,3,FALSE),"Sem Informação")</f>
        <v>Sem Informação</v>
      </c>
      <c r="E257" s="37" t="str">
        <f>IFERROR(VLOOKUP(A257,'[1]Março 2017'!$A$4:$C$857,3,FALSE),"Sem Informação")</f>
        <v>Sem Informação</v>
      </c>
    </row>
    <row r="258" spans="1:5" ht="15.75" x14ac:dyDescent="0.25">
      <c r="A258" s="38">
        <v>312300</v>
      </c>
      <c r="B258" s="39" t="s">
        <v>933</v>
      </c>
      <c r="C258" s="36" t="str">
        <f>IFERROR(VLOOKUP(A258,'[1]Outubro 2016'!$A$4:$C$857,3,FALSE),"Sem Informação")</f>
        <v>Sem Informação</v>
      </c>
      <c r="D258" s="36" t="str">
        <f>IFERROR(VLOOKUP(A258,'[1]Janeiro 2017'!$A$4:$C$857,3,FALSE),"Sem Informação")</f>
        <v>Sem Informação</v>
      </c>
      <c r="E258" s="37" t="str">
        <f>IFERROR(VLOOKUP(A258,'[1]Março 2017'!$A$4:$C$857,3,FALSE),"Sem Informação")</f>
        <v>Sem Informação</v>
      </c>
    </row>
    <row r="259" spans="1:5" ht="15.75" x14ac:dyDescent="0.25">
      <c r="A259" s="38">
        <v>312310</v>
      </c>
      <c r="B259" s="39" t="s">
        <v>934</v>
      </c>
      <c r="C259" s="36" t="str">
        <f>IFERROR(VLOOKUP(A259,'[1]Outubro 2016'!$A$4:$C$857,3,FALSE),"Sem Informação")</f>
        <v>Sem Informação</v>
      </c>
      <c r="D259" s="36" t="str">
        <f>IFERROR(VLOOKUP(A259,'[1]Janeiro 2017'!$A$4:$C$857,3,FALSE),"Sem Informação")</f>
        <v>Sem Informação</v>
      </c>
      <c r="E259" s="37" t="str">
        <f>IFERROR(VLOOKUP(A259,'[1]Março 2017'!$A$4:$C$857,3,FALSE),"Sem Informação")</f>
        <v>Sem Informação</v>
      </c>
    </row>
    <row r="260" spans="1:5" ht="15.75" x14ac:dyDescent="0.25">
      <c r="A260" s="38">
        <v>312320</v>
      </c>
      <c r="B260" s="39" t="s">
        <v>935</v>
      </c>
      <c r="C260" s="36">
        <f>IFERROR(VLOOKUP(A260,'[1]Outubro 2016'!$A$4:$C$857,3,FALSE),"Sem Informação")</f>
        <v>3.8</v>
      </c>
      <c r="D260" s="36">
        <f>IFERROR(VLOOKUP(A260,'[1]Janeiro 2017'!$A$4:$C$857,3,FALSE),"Sem Informação")</f>
        <v>5.5</v>
      </c>
      <c r="E260" s="37">
        <f>IFERROR(VLOOKUP(A260,'[1]Março 2017'!$A$4:$C$857,3,FALSE),"Sem Informação")</f>
        <v>6.8</v>
      </c>
    </row>
    <row r="261" spans="1:5" ht="15.75" x14ac:dyDescent="0.25">
      <c r="A261" s="38">
        <v>312330</v>
      </c>
      <c r="B261" s="39" t="s">
        <v>936</v>
      </c>
      <c r="C261" s="36" t="str">
        <f>IFERROR(VLOOKUP(A261,'[1]Outubro 2016'!$A$4:$C$857,3,FALSE),"Sem Informação")</f>
        <v>Sem Informação</v>
      </c>
      <c r="D261" s="36" t="str">
        <f>IFERROR(VLOOKUP(A261,'[1]Janeiro 2017'!$A$4:$C$857,3,FALSE),"Sem Informação")</f>
        <v>Sem Informação</v>
      </c>
      <c r="E261" s="37" t="str">
        <f>IFERROR(VLOOKUP(A261,'[1]Março 2017'!$A$4:$C$857,3,FALSE),"Sem Informação")</f>
        <v>Sem Informação</v>
      </c>
    </row>
    <row r="262" spans="1:5" ht="15.75" x14ac:dyDescent="0.25">
      <c r="A262" s="38">
        <v>312340</v>
      </c>
      <c r="B262" s="39" t="s">
        <v>293</v>
      </c>
      <c r="C262" s="36" t="str">
        <f>IFERROR(VLOOKUP(A262,'[1]Outubro 2016'!$A$4:$C$857,3,FALSE),"Sem Informação")</f>
        <v>Sem Informação</v>
      </c>
      <c r="D262" s="36" t="str">
        <f>IFERROR(VLOOKUP(A262,'[1]Janeiro 2017'!$A$4:$C$857,3,FALSE),"Sem Informação")</f>
        <v>Sem Informação</v>
      </c>
      <c r="E262" s="37" t="str">
        <f>IFERROR(VLOOKUP(A262,'[1]Março 2017'!$A$4:$C$857,3,FALSE),"Sem Informação")</f>
        <v>Sem Informação</v>
      </c>
    </row>
    <row r="263" spans="1:5" ht="15.75" x14ac:dyDescent="0.25">
      <c r="A263" s="38">
        <v>312350</v>
      </c>
      <c r="B263" s="39" t="s">
        <v>294</v>
      </c>
      <c r="C263" s="36" t="str">
        <f>IFERROR(VLOOKUP(A263,'[1]Outubro 2016'!$A$4:$C$857,3,FALSE),"Sem Informação")</f>
        <v>Sem Informação</v>
      </c>
      <c r="D263" s="36" t="str">
        <f>IFERROR(VLOOKUP(A263,'[1]Janeiro 2017'!$A$4:$C$857,3,FALSE),"Sem Informação")</f>
        <v>Sem Informação</v>
      </c>
      <c r="E263" s="37" t="str">
        <f>IFERROR(VLOOKUP(A263,'[1]Março 2017'!$A$4:$C$857,3,FALSE),"Sem Informação")</f>
        <v>Sem Informação</v>
      </c>
    </row>
    <row r="264" spans="1:5" ht="15.75" x14ac:dyDescent="0.25">
      <c r="A264" s="38">
        <v>312352</v>
      </c>
      <c r="B264" s="39" t="s">
        <v>295</v>
      </c>
      <c r="C264" s="36" t="str">
        <f>IFERROR(VLOOKUP(A264,'[1]Outubro 2016'!$A$4:$C$857,3,FALSE),"Sem Informação")</f>
        <v>Sem Informação</v>
      </c>
      <c r="D264" s="36" t="str">
        <f>IFERROR(VLOOKUP(A264,'[1]Janeiro 2017'!$A$4:$C$857,3,FALSE),"Sem Informação")</f>
        <v>Sem Informação</v>
      </c>
      <c r="E264" s="37" t="str">
        <f>IFERROR(VLOOKUP(A264,'[1]Março 2017'!$A$4:$C$857,3,FALSE),"Sem Informação")</f>
        <v>Sem Informação</v>
      </c>
    </row>
    <row r="265" spans="1:5" ht="15.75" x14ac:dyDescent="0.25">
      <c r="A265" s="38">
        <v>312360</v>
      </c>
      <c r="B265" s="39" t="s">
        <v>296</v>
      </c>
      <c r="C265" s="36">
        <f>IFERROR(VLOOKUP(A265,'[1]Outubro 2016'!$A$4:$C$857,3,FALSE),"Sem Informação")</f>
        <v>0.4</v>
      </c>
      <c r="D265" s="36">
        <f>IFERROR(VLOOKUP(A265,'[1]Janeiro 2017'!$A$4:$C$857,3,FALSE),"Sem Informação")</f>
        <v>2</v>
      </c>
      <c r="E265" s="37" t="str">
        <f>IFERROR(VLOOKUP(A265,'[1]Março 2017'!$A$4:$C$857,3,FALSE),"Sem Informação")</f>
        <v>Sem Informação</v>
      </c>
    </row>
    <row r="266" spans="1:5" ht="15.75" x14ac:dyDescent="0.25">
      <c r="A266" s="38">
        <v>312370</v>
      </c>
      <c r="B266" s="39" t="s">
        <v>297</v>
      </c>
      <c r="C266" s="36" t="str">
        <f>IFERROR(VLOOKUP(A266,'[1]Outubro 2016'!$A$4:$C$857,3,FALSE),"Sem Informação")</f>
        <v>Sem Informação</v>
      </c>
      <c r="D266" s="36" t="str">
        <f>IFERROR(VLOOKUP(A266,'[1]Janeiro 2017'!$A$4:$C$857,3,FALSE),"Sem Informação")</f>
        <v>Sem Informação</v>
      </c>
      <c r="E266" s="37" t="str">
        <f>IFERROR(VLOOKUP(A266,'[1]Março 2017'!$A$4:$C$857,3,FALSE),"Sem Informação")</f>
        <v>Sem Informação</v>
      </c>
    </row>
    <row r="267" spans="1:5" ht="15.75" x14ac:dyDescent="0.25">
      <c r="A267" s="38">
        <v>312380</v>
      </c>
      <c r="B267" s="39" t="s">
        <v>298</v>
      </c>
      <c r="C267" s="36" t="str">
        <f>IFERROR(VLOOKUP(A267,'[1]Outubro 2016'!$A$4:$C$857,3,FALSE),"Sem Informação")</f>
        <v>Sem Informação</v>
      </c>
      <c r="D267" s="36" t="str">
        <f>IFERROR(VLOOKUP(A267,'[1]Janeiro 2017'!$A$4:$C$857,3,FALSE),"Sem Informação")</f>
        <v>Sem Informação</v>
      </c>
      <c r="E267" s="37">
        <f>IFERROR(VLOOKUP(A267,'[1]Março 2017'!$A$4:$C$857,3,FALSE),"Sem Informação")</f>
        <v>2.2000000000000002</v>
      </c>
    </row>
    <row r="268" spans="1:5" ht="15.75" x14ac:dyDescent="0.25">
      <c r="A268" s="38">
        <v>312385</v>
      </c>
      <c r="B268" s="39" t="s">
        <v>299</v>
      </c>
      <c r="C268" s="36" t="str">
        <f>IFERROR(VLOOKUP(A268,'[1]Outubro 2016'!$A$4:$C$857,3,FALSE),"Sem Informação")</f>
        <v>Sem Informação</v>
      </c>
      <c r="D268" s="36" t="str">
        <f>IFERROR(VLOOKUP(A268,'[1]Janeiro 2017'!$A$4:$C$857,3,FALSE),"Sem Informação")</f>
        <v>Sem Informação</v>
      </c>
      <c r="E268" s="37" t="str">
        <f>IFERROR(VLOOKUP(A268,'[1]Março 2017'!$A$4:$C$857,3,FALSE),"Sem Informação")</f>
        <v>Sem Informação</v>
      </c>
    </row>
    <row r="269" spans="1:5" ht="15.75" x14ac:dyDescent="0.25">
      <c r="A269" s="38">
        <v>312390</v>
      </c>
      <c r="B269" s="39" t="s">
        <v>937</v>
      </c>
      <c r="C269" s="36" t="str">
        <f>IFERROR(VLOOKUP(A269,'[1]Outubro 2016'!$A$4:$C$857,3,FALSE),"Sem Informação")</f>
        <v>Sem Informação</v>
      </c>
      <c r="D269" s="36" t="str">
        <f>IFERROR(VLOOKUP(A269,'[1]Janeiro 2017'!$A$4:$C$857,3,FALSE),"Sem Informação")</f>
        <v>Sem Informação</v>
      </c>
      <c r="E269" s="37" t="str">
        <f>IFERROR(VLOOKUP(A269,'[1]Março 2017'!$A$4:$C$857,3,FALSE),"Sem Informação")</f>
        <v>Sem Informação</v>
      </c>
    </row>
    <row r="270" spans="1:5" ht="15.75" x14ac:dyDescent="0.25">
      <c r="A270" s="38">
        <v>312400</v>
      </c>
      <c r="B270" s="39" t="s">
        <v>301</v>
      </c>
      <c r="C270" s="36" t="str">
        <f>IFERROR(VLOOKUP(A270,'[1]Outubro 2016'!$A$4:$C$857,3,FALSE),"Sem Informação")</f>
        <v>Sem Informação</v>
      </c>
      <c r="D270" s="36" t="str">
        <f>IFERROR(VLOOKUP(A270,'[1]Janeiro 2017'!$A$4:$C$857,3,FALSE),"Sem Informação")</f>
        <v>Sem Informação</v>
      </c>
      <c r="E270" s="37" t="str">
        <f>IFERROR(VLOOKUP(A270,'[1]Março 2017'!$A$4:$C$857,3,FALSE),"Sem Informação")</f>
        <v>Sem Informação</v>
      </c>
    </row>
    <row r="271" spans="1:5" ht="15.75" x14ac:dyDescent="0.25">
      <c r="A271" s="38">
        <v>312410</v>
      </c>
      <c r="B271" s="39" t="s">
        <v>302</v>
      </c>
      <c r="C271" s="36">
        <f>IFERROR(VLOOKUP(A271,'[1]Outubro 2016'!$A$4:$C$857,3,FALSE),"Sem Informação")</f>
        <v>2.7</v>
      </c>
      <c r="D271" s="36">
        <f>IFERROR(VLOOKUP(A271,'[1]Janeiro 2017'!$A$4:$C$857,3,FALSE),"Sem Informação")</f>
        <v>2.6</v>
      </c>
      <c r="E271" s="37">
        <f>IFERROR(VLOOKUP(A271,'[1]Março 2017'!$A$4:$C$857,3,FALSE),"Sem Informação")</f>
        <v>1.4</v>
      </c>
    </row>
    <row r="272" spans="1:5" ht="15.75" x14ac:dyDescent="0.25">
      <c r="A272" s="38">
        <v>312420</v>
      </c>
      <c r="B272" s="39" t="s">
        <v>303</v>
      </c>
      <c r="C272" s="36" t="str">
        <f>IFERROR(VLOOKUP(A272,'[1]Outubro 2016'!$A$4:$C$857,3,FALSE),"Sem Informação")</f>
        <v>Sem Informação</v>
      </c>
      <c r="D272" s="36" t="str">
        <f>IFERROR(VLOOKUP(A272,'[1]Janeiro 2017'!$A$4:$C$857,3,FALSE),"Sem Informação")</f>
        <v>Sem Informação</v>
      </c>
      <c r="E272" s="37" t="str">
        <f>IFERROR(VLOOKUP(A272,'[1]Março 2017'!$A$4:$C$857,3,FALSE),"Sem Informação")</f>
        <v>Sem Informação</v>
      </c>
    </row>
    <row r="273" spans="1:5" ht="15.75" x14ac:dyDescent="0.25">
      <c r="A273" s="38">
        <v>312430</v>
      </c>
      <c r="B273" s="39" t="s">
        <v>304</v>
      </c>
      <c r="C273" s="36">
        <f>IFERROR(VLOOKUP(A273,'[1]Outubro 2016'!$A$4:$C$857,3,FALSE),"Sem Informação")</f>
        <v>1</v>
      </c>
      <c r="D273" s="36">
        <f>IFERROR(VLOOKUP(A273,'[1]Janeiro 2017'!$A$4:$C$857,3,FALSE),"Sem Informação")</f>
        <v>1.1000000000000001</v>
      </c>
      <c r="E273" s="37">
        <f>IFERROR(VLOOKUP(A273,'[1]Março 2017'!$A$4:$C$857,3,FALSE),"Sem Informação")</f>
        <v>2.6</v>
      </c>
    </row>
    <row r="274" spans="1:5" ht="15.75" x14ac:dyDescent="0.25">
      <c r="A274" s="38">
        <v>312440</v>
      </c>
      <c r="B274" s="39" t="s">
        <v>938</v>
      </c>
      <c r="C274" s="36" t="str">
        <f>IFERROR(VLOOKUP(A274,'[1]Outubro 2016'!$A$4:$C$857,3,FALSE),"Sem Informação")</f>
        <v>Sem Informação</v>
      </c>
      <c r="D274" s="36" t="str">
        <f>IFERROR(VLOOKUP(A274,'[1]Janeiro 2017'!$A$4:$C$857,3,FALSE),"Sem Informação")</f>
        <v>Sem Informação</v>
      </c>
      <c r="E274" s="37" t="str">
        <f>IFERROR(VLOOKUP(A274,'[1]Março 2017'!$A$4:$C$857,3,FALSE),"Sem Informação")</f>
        <v>Sem Informação</v>
      </c>
    </row>
    <row r="275" spans="1:5" ht="15.75" x14ac:dyDescent="0.25">
      <c r="A275" s="38">
        <v>312450</v>
      </c>
      <c r="B275" s="39" t="s">
        <v>306</v>
      </c>
      <c r="C275" s="36" t="str">
        <f>IFERROR(VLOOKUP(A275,'[1]Outubro 2016'!$A$4:$C$857,3,FALSE),"Sem Informação")</f>
        <v>Sem Informação</v>
      </c>
      <c r="D275" s="36" t="str">
        <f>IFERROR(VLOOKUP(A275,'[1]Janeiro 2017'!$A$4:$C$857,3,FALSE),"Sem Informação")</f>
        <v>Sem Informação</v>
      </c>
      <c r="E275" s="37" t="str">
        <f>IFERROR(VLOOKUP(A275,'[1]Março 2017'!$A$4:$C$857,3,FALSE),"Sem Informação")</f>
        <v>Sem Informação</v>
      </c>
    </row>
    <row r="276" spans="1:5" ht="15.75" x14ac:dyDescent="0.25">
      <c r="A276" s="38">
        <v>312460</v>
      </c>
      <c r="B276" s="39" t="s">
        <v>307</v>
      </c>
      <c r="C276" s="36" t="str">
        <f>IFERROR(VLOOKUP(A276,'[1]Outubro 2016'!$A$4:$C$857,3,FALSE),"Sem Informação")</f>
        <v>Sem Informação</v>
      </c>
      <c r="D276" s="36" t="str">
        <f>IFERROR(VLOOKUP(A276,'[1]Janeiro 2017'!$A$4:$C$857,3,FALSE),"Sem Informação")</f>
        <v>Sem Informação</v>
      </c>
      <c r="E276" s="37" t="str">
        <f>IFERROR(VLOOKUP(A276,'[1]Março 2017'!$A$4:$C$857,3,FALSE),"Sem Informação")</f>
        <v>Sem Informação</v>
      </c>
    </row>
    <row r="277" spans="1:5" ht="15.75" x14ac:dyDescent="0.25">
      <c r="A277" s="38">
        <v>312470</v>
      </c>
      <c r="B277" s="39" t="s">
        <v>939</v>
      </c>
      <c r="C277" s="36" t="str">
        <f>IFERROR(VLOOKUP(A277,'[1]Outubro 2016'!$A$4:$C$857,3,FALSE),"Sem Informação")</f>
        <v>Sem Informação</v>
      </c>
      <c r="D277" s="36" t="str">
        <f>IFERROR(VLOOKUP(A277,'[1]Janeiro 2017'!$A$4:$C$857,3,FALSE),"Sem Informação")</f>
        <v>Sem Informação</v>
      </c>
      <c r="E277" s="37" t="str">
        <f>IFERROR(VLOOKUP(A277,'[1]Março 2017'!$A$4:$C$857,3,FALSE),"Sem Informação")</f>
        <v>Sem Informação</v>
      </c>
    </row>
    <row r="278" spans="1:5" ht="15.75" x14ac:dyDescent="0.25">
      <c r="A278" s="38">
        <v>312480</v>
      </c>
      <c r="B278" s="39" t="s">
        <v>940</v>
      </c>
      <c r="C278" s="36" t="str">
        <f>IFERROR(VLOOKUP(A278,'[1]Outubro 2016'!$A$4:$C$857,3,FALSE),"Sem Informação")</f>
        <v>Sem Informação</v>
      </c>
      <c r="D278" s="36" t="str">
        <f>IFERROR(VLOOKUP(A278,'[1]Janeiro 2017'!$A$4:$C$857,3,FALSE),"Sem Informação")</f>
        <v>Sem Informação</v>
      </c>
      <c r="E278" s="37" t="str">
        <f>IFERROR(VLOOKUP(A278,'[1]Março 2017'!$A$4:$C$857,3,FALSE),"Sem Informação")</f>
        <v>Sem Informação</v>
      </c>
    </row>
    <row r="279" spans="1:5" ht="15.75" x14ac:dyDescent="0.25">
      <c r="A279" s="38">
        <v>312490</v>
      </c>
      <c r="B279" s="39" t="s">
        <v>310</v>
      </c>
      <c r="C279" s="36" t="str">
        <f>IFERROR(VLOOKUP(A279,'[1]Outubro 2016'!$A$4:$C$857,3,FALSE),"Sem Informação")</f>
        <v>Sem Informação</v>
      </c>
      <c r="D279" s="36" t="str">
        <f>IFERROR(VLOOKUP(A279,'[1]Janeiro 2017'!$A$4:$C$857,3,FALSE),"Sem Informação")</f>
        <v>Sem Informação</v>
      </c>
      <c r="E279" s="37" t="str">
        <f>IFERROR(VLOOKUP(A279,'[1]Março 2017'!$A$4:$C$857,3,FALSE),"Sem Informação")</f>
        <v>Sem Informação</v>
      </c>
    </row>
    <row r="280" spans="1:5" ht="15.75" x14ac:dyDescent="0.25">
      <c r="A280" s="38">
        <v>312500</v>
      </c>
      <c r="B280" s="39" t="s">
        <v>941</v>
      </c>
      <c r="C280" s="36" t="str">
        <f>IFERROR(VLOOKUP(A280,'[1]Outubro 2016'!$A$4:$C$857,3,FALSE),"Sem Informação")</f>
        <v>Sem Informação</v>
      </c>
      <c r="D280" s="36" t="str">
        <f>IFERROR(VLOOKUP(A280,'[1]Janeiro 2017'!$A$4:$C$857,3,FALSE),"Sem Informação")</f>
        <v>Sem Informação</v>
      </c>
      <c r="E280" s="37" t="str">
        <f>IFERROR(VLOOKUP(A280,'[1]Março 2017'!$A$4:$C$857,3,FALSE),"Sem Informação")</f>
        <v>Sem Informação</v>
      </c>
    </row>
    <row r="281" spans="1:5" ht="15.75" x14ac:dyDescent="0.25">
      <c r="A281" s="38">
        <v>312510</v>
      </c>
      <c r="B281" s="39" t="s">
        <v>312</v>
      </c>
      <c r="C281" s="36">
        <f>IFERROR(VLOOKUP(A281,'[1]Outubro 2016'!$A$4:$C$857,3,FALSE),"Sem Informação")</f>
        <v>0</v>
      </c>
      <c r="D281" s="36" t="str">
        <f>IFERROR(VLOOKUP(A281,'[1]Janeiro 2017'!$A$4:$C$857,3,FALSE),"Sem Informação")</f>
        <v>Sem Informação</v>
      </c>
      <c r="E281" s="37" t="str">
        <f>IFERROR(VLOOKUP(A281,'[1]Março 2017'!$A$4:$C$857,3,FALSE),"Sem Informação")</f>
        <v>Sem Informação</v>
      </c>
    </row>
    <row r="282" spans="1:5" ht="15.75" x14ac:dyDescent="0.25">
      <c r="A282" s="38">
        <v>312520</v>
      </c>
      <c r="B282" s="39" t="s">
        <v>313</v>
      </c>
      <c r="C282" s="36" t="str">
        <f>IFERROR(VLOOKUP(A282,'[1]Outubro 2016'!$A$4:$C$857,3,FALSE),"Sem Informação")</f>
        <v>Sem Informação</v>
      </c>
      <c r="D282" s="36" t="str">
        <f>IFERROR(VLOOKUP(A282,'[1]Janeiro 2017'!$A$4:$C$857,3,FALSE),"Sem Informação")</f>
        <v>Sem Informação</v>
      </c>
      <c r="E282" s="37" t="str">
        <f>IFERROR(VLOOKUP(A282,'[1]Março 2017'!$A$4:$C$857,3,FALSE),"Sem Informação")</f>
        <v>Sem Informação</v>
      </c>
    </row>
    <row r="283" spans="1:5" ht="15.75" x14ac:dyDescent="0.25">
      <c r="A283" s="38">
        <v>312530</v>
      </c>
      <c r="B283" s="39" t="s">
        <v>314</v>
      </c>
      <c r="C283" s="36" t="str">
        <f>IFERROR(VLOOKUP(A283,'[1]Outubro 2016'!$A$4:$C$857,3,FALSE),"Sem Informação")</f>
        <v>Sem Informação</v>
      </c>
      <c r="D283" s="36" t="str">
        <f>IFERROR(VLOOKUP(A283,'[1]Janeiro 2017'!$A$4:$C$857,3,FALSE),"Sem Informação")</f>
        <v>Sem Informação</v>
      </c>
      <c r="E283" s="37" t="str">
        <f>IFERROR(VLOOKUP(A283,'[1]Março 2017'!$A$4:$C$857,3,FALSE),"Sem Informação")</f>
        <v>Sem Informação</v>
      </c>
    </row>
    <row r="284" spans="1:5" ht="15.75" x14ac:dyDescent="0.25">
      <c r="A284" s="38">
        <v>312540</v>
      </c>
      <c r="B284" s="39" t="s">
        <v>942</v>
      </c>
      <c r="C284" s="36" t="str">
        <f>IFERROR(VLOOKUP(A284,'[1]Outubro 2016'!$A$4:$C$857,3,FALSE),"Sem Informação")</f>
        <v>Sem Informação</v>
      </c>
      <c r="D284" s="36" t="str">
        <f>IFERROR(VLOOKUP(A284,'[1]Janeiro 2017'!$A$4:$C$857,3,FALSE),"Sem Informação")</f>
        <v>Sem Informação</v>
      </c>
      <c r="E284" s="37" t="str">
        <f>IFERROR(VLOOKUP(A284,'[1]Março 2017'!$A$4:$C$857,3,FALSE),"Sem Informação")</f>
        <v>Sem Informação</v>
      </c>
    </row>
    <row r="285" spans="1:5" ht="15.75" x14ac:dyDescent="0.25">
      <c r="A285" s="38">
        <v>312550</v>
      </c>
      <c r="B285" s="39" t="s">
        <v>1049</v>
      </c>
      <c r="C285" s="36" t="str">
        <f>IFERROR(VLOOKUP(A285,'[1]Outubro 2016'!$A$4:$C$857,3,FALSE),"Sem Informação")</f>
        <v>Sem Informação</v>
      </c>
      <c r="D285" s="36" t="str">
        <f>IFERROR(VLOOKUP(A285,'[1]Janeiro 2017'!$A$4:$C$857,3,FALSE),"Sem Informação")</f>
        <v>Sem Informação</v>
      </c>
      <c r="E285" s="37" t="str">
        <f>IFERROR(VLOOKUP(A285,'[1]Março 2017'!$A$4:$C$857,3,FALSE),"Sem Informação")</f>
        <v>Sem Informação</v>
      </c>
    </row>
    <row r="286" spans="1:5" ht="15.75" x14ac:dyDescent="0.25">
      <c r="A286" s="38">
        <v>312560</v>
      </c>
      <c r="B286" s="39" t="s">
        <v>316</v>
      </c>
      <c r="C286" s="36" t="str">
        <f>IFERROR(VLOOKUP(A286,'[1]Outubro 2016'!$A$4:$C$857,3,FALSE),"Sem Informação")</f>
        <v>Sem Informação</v>
      </c>
      <c r="D286" s="36" t="str">
        <f>IFERROR(VLOOKUP(A286,'[1]Janeiro 2017'!$A$4:$C$857,3,FALSE),"Sem Informação")</f>
        <v>Sem Informação</v>
      </c>
      <c r="E286" s="37" t="str">
        <f>IFERROR(VLOOKUP(A286,'[1]Março 2017'!$A$4:$C$857,3,FALSE),"Sem Informação")</f>
        <v>Sem Informação</v>
      </c>
    </row>
    <row r="287" spans="1:5" ht="15.75" x14ac:dyDescent="0.25">
      <c r="A287" s="38">
        <v>312570</v>
      </c>
      <c r="B287" s="39" t="s">
        <v>317</v>
      </c>
      <c r="C287" s="36" t="str">
        <f>IFERROR(VLOOKUP(A287,'[1]Outubro 2016'!$A$4:$C$857,3,FALSE),"Sem Informação")</f>
        <v>Sem Informação</v>
      </c>
      <c r="D287" s="36" t="str">
        <f>IFERROR(VLOOKUP(A287,'[1]Janeiro 2017'!$A$4:$C$857,3,FALSE),"Sem Informação")</f>
        <v>Sem Informação</v>
      </c>
      <c r="E287" s="37" t="str">
        <f>IFERROR(VLOOKUP(A287,'[1]Março 2017'!$A$4:$C$857,3,FALSE),"Sem Informação")</f>
        <v>Sem Informação</v>
      </c>
    </row>
    <row r="288" spans="1:5" ht="15.75" x14ac:dyDescent="0.25">
      <c r="A288" s="38">
        <v>312580</v>
      </c>
      <c r="B288" s="39" t="s">
        <v>318</v>
      </c>
      <c r="C288" s="36" t="str">
        <f>IFERROR(VLOOKUP(A288,'[1]Outubro 2016'!$A$4:$C$857,3,FALSE),"Sem Informação")</f>
        <v>Sem Informação</v>
      </c>
      <c r="D288" s="36" t="str">
        <f>IFERROR(VLOOKUP(A288,'[1]Janeiro 2017'!$A$4:$C$857,3,FALSE),"Sem Informação")</f>
        <v>Sem Informação</v>
      </c>
      <c r="E288" s="37" t="str">
        <f>IFERROR(VLOOKUP(A288,'[1]Março 2017'!$A$4:$C$857,3,FALSE),"Sem Informação")</f>
        <v>Sem Informação</v>
      </c>
    </row>
    <row r="289" spans="1:5" ht="15.75" x14ac:dyDescent="0.25">
      <c r="A289" s="38">
        <v>312590</v>
      </c>
      <c r="B289" s="39" t="s">
        <v>319</v>
      </c>
      <c r="C289" s="36" t="str">
        <f>IFERROR(VLOOKUP(A289,'[1]Outubro 2016'!$A$4:$C$857,3,FALSE),"Sem Informação")</f>
        <v>Sem Informação</v>
      </c>
      <c r="D289" s="36" t="str">
        <f>IFERROR(VLOOKUP(A289,'[1]Janeiro 2017'!$A$4:$C$857,3,FALSE),"Sem Informação")</f>
        <v>Sem Informação</v>
      </c>
      <c r="E289" s="37" t="str">
        <f>IFERROR(VLOOKUP(A289,'[1]Março 2017'!$A$4:$C$857,3,FALSE),"Sem Informação")</f>
        <v>Sem Informação</v>
      </c>
    </row>
    <row r="290" spans="1:5" ht="15.75" x14ac:dyDescent="0.25">
      <c r="A290" s="38">
        <v>312595</v>
      </c>
      <c r="B290" s="39" t="s">
        <v>320</v>
      </c>
      <c r="C290" s="36" t="str">
        <f>IFERROR(VLOOKUP(A290,'[1]Outubro 2016'!$A$4:$C$857,3,FALSE),"Sem Informação")</f>
        <v>Sem Informação</v>
      </c>
      <c r="D290" s="36" t="str">
        <f>IFERROR(VLOOKUP(A290,'[1]Janeiro 2017'!$A$4:$C$857,3,FALSE),"Sem Informação")</f>
        <v>Sem Informação</v>
      </c>
      <c r="E290" s="37" t="str">
        <f>IFERROR(VLOOKUP(A290,'[1]Março 2017'!$A$4:$C$857,3,FALSE),"Sem Informação")</f>
        <v>Sem Informação</v>
      </c>
    </row>
    <row r="291" spans="1:5" ht="15.75" x14ac:dyDescent="0.25">
      <c r="A291" s="38">
        <v>312600</v>
      </c>
      <c r="B291" s="39" t="s">
        <v>321</v>
      </c>
      <c r="C291" s="36" t="str">
        <f>IFERROR(VLOOKUP(A291,'[1]Outubro 2016'!$A$4:$C$857,3,FALSE),"Sem Informação")</f>
        <v>Sem Informação</v>
      </c>
      <c r="D291" s="36" t="str">
        <f>IFERROR(VLOOKUP(A291,'[1]Janeiro 2017'!$A$4:$C$857,3,FALSE),"Sem Informação")</f>
        <v>Sem Informação</v>
      </c>
      <c r="E291" s="37">
        <f>IFERROR(VLOOKUP(A291,'[1]Março 2017'!$A$4:$C$857,3,FALSE),"Sem Informação")</f>
        <v>1.7</v>
      </c>
    </row>
    <row r="292" spans="1:5" ht="15.75" x14ac:dyDescent="0.25">
      <c r="A292" s="38">
        <v>312610</v>
      </c>
      <c r="B292" s="39" t="s">
        <v>322</v>
      </c>
      <c r="C292" s="36">
        <f>IFERROR(VLOOKUP(A292,'[1]Outubro 2016'!$A$4:$C$857,3,FALSE),"Sem Informação")</f>
        <v>2.6</v>
      </c>
      <c r="D292" s="36">
        <f>IFERROR(VLOOKUP(A292,'[1]Janeiro 2017'!$A$4:$C$857,3,FALSE),"Sem Informação")</f>
        <v>6.4</v>
      </c>
      <c r="E292" s="37">
        <f>IFERROR(VLOOKUP(A292,'[1]Março 2017'!$A$4:$C$857,3,FALSE),"Sem Informação")</f>
        <v>5.7</v>
      </c>
    </row>
    <row r="293" spans="1:5" ht="15.75" x14ac:dyDescent="0.25">
      <c r="A293" s="38">
        <v>312620</v>
      </c>
      <c r="B293" s="39" t="s">
        <v>323</v>
      </c>
      <c r="C293" s="36" t="str">
        <f>IFERROR(VLOOKUP(A293,'[1]Outubro 2016'!$A$4:$C$857,3,FALSE),"Sem Informação")</f>
        <v>Sem Informação</v>
      </c>
      <c r="D293" s="36" t="str">
        <f>IFERROR(VLOOKUP(A293,'[1]Janeiro 2017'!$A$4:$C$857,3,FALSE),"Sem Informação")</f>
        <v>Sem Informação</v>
      </c>
      <c r="E293" s="37" t="str">
        <f>IFERROR(VLOOKUP(A293,'[1]Março 2017'!$A$4:$C$857,3,FALSE),"Sem Informação")</f>
        <v>Sem Informação</v>
      </c>
    </row>
    <row r="294" spans="1:5" ht="15.75" x14ac:dyDescent="0.25">
      <c r="A294" s="38">
        <v>312630</v>
      </c>
      <c r="B294" s="39" t="s">
        <v>943</v>
      </c>
      <c r="C294" s="36" t="str">
        <f>IFERROR(VLOOKUP(A294,'[1]Outubro 2016'!$A$4:$C$857,3,FALSE),"Sem Informação")</f>
        <v>Sem Informação</v>
      </c>
      <c r="D294" s="36" t="str">
        <f>IFERROR(VLOOKUP(A294,'[1]Janeiro 2017'!$A$4:$C$857,3,FALSE),"Sem Informação")</f>
        <v>Sem Informação</v>
      </c>
      <c r="E294" s="37" t="str">
        <f>IFERROR(VLOOKUP(A294,'[1]Março 2017'!$A$4:$C$857,3,FALSE),"Sem Informação")</f>
        <v>Sem Informação</v>
      </c>
    </row>
    <row r="295" spans="1:5" ht="15.75" x14ac:dyDescent="0.25">
      <c r="A295" s="38">
        <v>312640</v>
      </c>
      <c r="B295" s="39" t="s">
        <v>944</v>
      </c>
      <c r="C295" s="36" t="str">
        <f>IFERROR(VLOOKUP(A295,'[1]Outubro 2016'!$A$4:$C$857,3,FALSE),"Sem Informação")</f>
        <v>Sem Informação</v>
      </c>
      <c r="D295" s="36" t="str">
        <f>IFERROR(VLOOKUP(A295,'[1]Janeiro 2017'!$A$4:$C$857,3,FALSE),"Sem Informação")</f>
        <v>Sem Informação</v>
      </c>
      <c r="E295" s="37" t="str">
        <f>IFERROR(VLOOKUP(A295,'[1]Março 2017'!$A$4:$C$857,3,FALSE),"Sem Informação")</f>
        <v>Sem Informação</v>
      </c>
    </row>
    <row r="296" spans="1:5" ht="15.75" x14ac:dyDescent="0.25">
      <c r="A296" s="38">
        <v>312650</v>
      </c>
      <c r="B296" s="39" t="s">
        <v>326</v>
      </c>
      <c r="C296" s="36" t="str">
        <f>IFERROR(VLOOKUP(A296,'[1]Outubro 2016'!$A$4:$C$857,3,FALSE),"Sem Informação")</f>
        <v>Sem Informação</v>
      </c>
      <c r="D296" s="36" t="str">
        <f>IFERROR(VLOOKUP(A296,'[1]Janeiro 2017'!$A$4:$C$857,3,FALSE),"Sem Informação")</f>
        <v>Sem Informação</v>
      </c>
      <c r="E296" s="37" t="str">
        <f>IFERROR(VLOOKUP(A296,'[1]Março 2017'!$A$4:$C$857,3,FALSE),"Sem Informação")</f>
        <v>Sem Informação</v>
      </c>
    </row>
    <row r="297" spans="1:5" ht="15.75" x14ac:dyDescent="0.25">
      <c r="A297" s="38">
        <v>312660</v>
      </c>
      <c r="B297" s="39" t="s">
        <v>327</v>
      </c>
      <c r="C297" s="36" t="str">
        <f>IFERROR(VLOOKUP(A297,'[1]Outubro 2016'!$A$4:$C$857,3,FALSE),"Sem Informação")</f>
        <v>Sem Informação</v>
      </c>
      <c r="D297" s="36" t="str">
        <f>IFERROR(VLOOKUP(A297,'[1]Janeiro 2017'!$A$4:$C$857,3,FALSE),"Sem Informação")</f>
        <v>Sem Informação</v>
      </c>
      <c r="E297" s="37">
        <f>IFERROR(VLOOKUP(A297,'[1]Março 2017'!$A$4:$C$857,3,FALSE),"Sem Informação")</f>
        <v>2</v>
      </c>
    </row>
    <row r="298" spans="1:5" ht="15.75" x14ac:dyDescent="0.25">
      <c r="A298" s="38">
        <v>312670</v>
      </c>
      <c r="B298" s="39" t="s">
        <v>328</v>
      </c>
      <c r="C298" s="36">
        <f>IFERROR(VLOOKUP(A298,'[1]Outubro 2016'!$A$4:$C$857,3,FALSE),"Sem Informação")</f>
        <v>3.5</v>
      </c>
      <c r="D298" s="36">
        <f>IFERROR(VLOOKUP(A298,'[1]Janeiro 2017'!$A$4:$C$857,3,FALSE),"Sem Informação")</f>
        <v>2.4</v>
      </c>
      <c r="E298" s="37">
        <f>IFERROR(VLOOKUP(A298,'[1]Março 2017'!$A$4:$C$857,3,FALSE),"Sem Informação")</f>
        <v>11.4</v>
      </c>
    </row>
    <row r="299" spans="1:5" ht="15.75" x14ac:dyDescent="0.25">
      <c r="A299" s="38">
        <v>312675</v>
      </c>
      <c r="B299" s="39" t="s">
        <v>329</v>
      </c>
      <c r="C299" s="36" t="str">
        <f>IFERROR(VLOOKUP(A299,'[1]Outubro 2016'!$A$4:$C$857,3,FALSE),"Sem Informação")</f>
        <v>Sem Informação</v>
      </c>
      <c r="D299" s="36" t="str">
        <f>IFERROR(VLOOKUP(A299,'[1]Janeiro 2017'!$A$4:$C$857,3,FALSE),"Sem Informação")</f>
        <v>Sem Informação</v>
      </c>
      <c r="E299" s="37" t="str">
        <f>IFERROR(VLOOKUP(A299,'[1]Março 2017'!$A$4:$C$857,3,FALSE),"Sem Informação")</f>
        <v>Sem Informação</v>
      </c>
    </row>
    <row r="300" spans="1:5" ht="15.75" x14ac:dyDescent="0.25">
      <c r="A300" s="38">
        <v>312680</v>
      </c>
      <c r="B300" s="39" t="s">
        <v>330</v>
      </c>
      <c r="C300" s="36" t="str">
        <f>IFERROR(VLOOKUP(A300,'[1]Outubro 2016'!$A$4:$C$857,3,FALSE),"Sem Informação")</f>
        <v>Sem Informação</v>
      </c>
      <c r="D300" s="36" t="str">
        <f>IFERROR(VLOOKUP(A300,'[1]Janeiro 2017'!$A$4:$C$857,3,FALSE),"Sem Informação")</f>
        <v>Sem Informação</v>
      </c>
      <c r="E300" s="37" t="str">
        <f>IFERROR(VLOOKUP(A300,'[1]Março 2017'!$A$4:$C$857,3,FALSE),"Sem Informação")</f>
        <v>Sem Informação</v>
      </c>
    </row>
    <row r="301" spans="1:5" ht="15.75" x14ac:dyDescent="0.25">
      <c r="A301" s="38">
        <v>312690</v>
      </c>
      <c r="B301" s="39" t="s">
        <v>331</v>
      </c>
      <c r="C301" s="36" t="str">
        <f>IFERROR(VLOOKUP(A301,'[1]Outubro 2016'!$A$4:$C$857,3,FALSE),"Sem Informação")</f>
        <v>Sem Informação</v>
      </c>
      <c r="D301" s="36" t="str">
        <f>IFERROR(VLOOKUP(A301,'[1]Janeiro 2017'!$A$4:$C$857,3,FALSE),"Sem Informação")</f>
        <v>Sem Informação</v>
      </c>
      <c r="E301" s="37" t="str">
        <f>IFERROR(VLOOKUP(A301,'[1]Março 2017'!$A$4:$C$857,3,FALSE),"Sem Informação")</f>
        <v>Sem Informação</v>
      </c>
    </row>
    <row r="302" spans="1:5" ht="15.75" x14ac:dyDescent="0.25">
      <c r="A302" s="38">
        <v>312695</v>
      </c>
      <c r="B302" s="39" t="s">
        <v>332</v>
      </c>
      <c r="C302" s="36" t="str">
        <f>IFERROR(VLOOKUP(A302,'[1]Outubro 2016'!$A$4:$C$857,3,FALSE),"Sem Informação")</f>
        <v>Sem Informação</v>
      </c>
      <c r="D302" s="36" t="str">
        <f>IFERROR(VLOOKUP(A302,'[1]Janeiro 2017'!$A$4:$C$857,3,FALSE),"Sem Informação")</f>
        <v>Sem Informação</v>
      </c>
      <c r="E302" s="37" t="str">
        <f>IFERROR(VLOOKUP(A302,'[1]Março 2017'!$A$4:$C$857,3,FALSE),"Sem Informação")</f>
        <v>Sem Informação</v>
      </c>
    </row>
    <row r="303" spans="1:5" ht="15.75" x14ac:dyDescent="0.25">
      <c r="A303" s="38">
        <v>312700</v>
      </c>
      <c r="B303" s="39" t="s">
        <v>333</v>
      </c>
      <c r="C303" s="36" t="str">
        <f>IFERROR(VLOOKUP(A303,'[1]Outubro 2016'!$A$4:$C$857,3,FALSE),"Sem Informação")</f>
        <v>Sem Informação</v>
      </c>
      <c r="D303" s="36" t="str">
        <f>IFERROR(VLOOKUP(A303,'[1]Janeiro 2017'!$A$4:$C$857,3,FALSE),"Sem Informação")</f>
        <v>Sem Informação</v>
      </c>
      <c r="E303" s="37" t="str">
        <f>IFERROR(VLOOKUP(A303,'[1]Março 2017'!$A$4:$C$857,3,FALSE),"Sem Informação")</f>
        <v>Sem Informação</v>
      </c>
    </row>
    <row r="304" spans="1:5" ht="15.75" x14ac:dyDescent="0.25">
      <c r="A304" s="38">
        <v>312705</v>
      </c>
      <c r="B304" s="39" t="s">
        <v>945</v>
      </c>
      <c r="C304" s="36" t="str">
        <f>IFERROR(VLOOKUP(A304,'[1]Outubro 2016'!$A$4:$C$857,3,FALSE),"Sem Informação")</f>
        <v>Sem Informação</v>
      </c>
      <c r="D304" s="36" t="str">
        <f>IFERROR(VLOOKUP(A304,'[1]Janeiro 2017'!$A$4:$C$857,3,FALSE),"Sem Informação")</f>
        <v>Sem Informação</v>
      </c>
      <c r="E304" s="37" t="str">
        <f>IFERROR(VLOOKUP(A304,'[1]Março 2017'!$A$4:$C$857,3,FALSE),"Sem Informação")</f>
        <v>Sem Informação</v>
      </c>
    </row>
    <row r="305" spans="1:5" ht="15.75" x14ac:dyDescent="0.25">
      <c r="A305" s="38">
        <v>312707</v>
      </c>
      <c r="B305" s="39" t="s">
        <v>946</v>
      </c>
      <c r="C305" s="36" t="str">
        <f>IFERROR(VLOOKUP(A305,'[1]Outubro 2016'!$A$4:$C$857,3,FALSE),"Sem Informação")</f>
        <v>Sem Informação</v>
      </c>
      <c r="D305" s="36" t="str">
        <f>IFERROR(VLOOKUP(A305,'[1]Janeiro 2017'!$A$4:$C$857,3,FALSE),"Sem Informação")</f>
        <v>Sem Informação</v>
      </c>
      <c r="E305" s="37">
        <f>IFERROR(VLOOKUP(A305,'[1]Março 2017'!$A$4:$C$857,3,FALSE),"Sem Informação")</f>
        <v>0</v>
      </c>
    </row>
    <row r="306" spans="1:5" ht="15.75" x14ac:dyDescent="0.25">
      <c r="A306" s="38">
        <v>312710</v>
      </c>
      <c r="B306" s="39" t="s">
        <v>336</v>
      </c>
      <c r="C306" s="36">
        <f>IFERROR(VLOOKUP(A306,'[1]Outubro 2016'!$A$4:$C$857,3,FALSE),"Sem Informação")</f>
        <v>2.2999999999999998</v>
      </c>
      <c r="D306" s="36">
        <f>IFERROR(VLOOKUP(A306,'[1]Janeiro 2017'!$A$4:$C$857,3,FALSE),"Sem Informação")</f>
        <v>4</v>
      </c>
      <c r="E306" s="37">
        <f>IFERROR(VLOOKUP(A306,'[1]Março 2017'!$A$4:$C$857,3,FALSE),"Sem Informação")</f>
        <v>5.8</v>
      </c>
    </row>
    <row r="307" spans="1:5" ht="15.75" x14ac:dyDescent="0.25">
      <c r="A307" s="38">
        <v>312720</v>
      </c>
      <c r="B307" s="39" t="s">
        <v>337</v>
      </c>
      <c r="C307" s="36" t="str">
        <f>IFERROR(VLOOKUP(A307,'[1]Outubro 2016'!$A$4:$C$857,3,FALSE),"Sem Informação")</f>
        <v>Sem Informação</v>
      </c>
      <c r="D307" s="36" t="str">
        <f>IFERROR(VLOOKUP(A307,'[1]Janeiro 2017'!$A$4:$C$857,3,FALSE),"Sem Informação")</f>
        <v>Sem Informação</v>
      </c>
      <c r="E307" s="37" t="str">
        <f>IFERROR(VLOOKUP(A307,'[1]Março 2017'!$A$4:$C$857,3,FALSE),"Sem Informação")</f>
        <v>Sem Informação</v>
      </c>
    </row>
    <row r="308" spans="1:5" ht="15.75" x14ac:dyDescent="0.25">
      <c r="A308" s="38">
        <v>312730</v>
      </c>
      <c r="B308" s="39" t="s">
        <v>338</v>
      </c>
      <c r="C308" s="36" t="str">
        <f>IFERROR(VLOOKUP(A308,'[1]Outubro 2016'!$A$4:$C$857,3,FALSE),"Sem Informação")</f>
        <v>Sem Informação</v>
      </c>
      <c r="D308" s="36" t="str">
        <f>IFERROR(VLOOKUP(A308,'[1]Janeiro 2017'!$A$4:$C$857,3,FALSE),"Sem Informação")</f>
        <v>Sem Informação</v>
      </c>
      <c r="E308" s="37" t="str">
        <f>IFERROR(VLOOKUP(A308,'[1]Março 2017'!$A$4:$C$857,3,FALSE),"Sem Informação")</f>
        <v>Sem Informação</v>
      </c>
    </row>
    <row r="309" spans="1:5" ht="15.75" x14ac:dyDescent="0.25">
      <c r="A309" s="38">
        <v>312733</v>
      </c>
      <c r="B309" s="39" t="s">
        <v>339</v>
      </c>
      <c r="C309" s="36" t="str">
        <f>IFERROR(VLOOKUP(A309,'[1]Outubro 2016'!$A$4:$C$857,3,FALSE),"Sem Informação")</f>
        <v>Sem Informação</v>
      </c>
      <c r="D309" s="36" t="str">
        <f>IFERROR(VLOOKUP(A309,'[1]Janeiro 2017'!$A$4:$C$857,3,FALSE),"Sem Informação")</f>
        <v>Sem Informação</v>
      </c>
      <c r="E309" s="37" t="str">
        <f>IFERROR(VLOOKUP(A309,'[1]Março 2017'!$A$4:$C$857,3,FALSE),"Sem Informação")</f>
        <v>Sem Informação</v>
      </c>
    </row>
    <row r="310" spans="1:5" ht="15.75" x14ac:dyDescent="0.25">
      <c r="A310" s="38">
        <v>312735</v>
      </c>
      <c r="B310" s="39" t="s">
        <v>340</v>
      </c>
      <c r="C310" s="36" t="str">
        <f>IFERROR(VLOOKUP(A310,'[1]Outubro 2016'!$A$4:$C$857,3,FALSE),"Sem Informação")</f>
        <v>Sem Informação</v>
      </c>
      <c r="D310" s="36" t="str">
        <f>IFERROR(VLOOKUP(A310,'[1]Janeiro 2017'!$A$4:$C$857,3,FALSE),"Sem Informação")</f>
        <v>Sem Informação</v>
      </c>
      <c r="E310" s="37" t="str">
        <f>IFERROR(VLOOKUP(A310,'[1]Março 2017'!$A$4:$C$857,3,FALSE),"Sem Informação")</f>
        <v>Sem Informação</v>
      </c>
    </row>
    <row r="311" spans="1:5" ht="15.75" x14ac:dyDescent="0.25">
      <c r="A311" s="38">
        <v>312737</v>
      </c>
      <c r="B311" s="39" t="s">
        <v>341</v>
      </c>
      <c r="C311" s="36" t="str">
        <f>IFERROR(VLOOKUP(A311,'[1]Outubro 2016'!$A$4:$C$857,3,FALSE),"Sem Informação")</f>
        <v>Sem Informação</v>
      </c>
      <c r="D311" s="36" t="str">
        <f>IFERROR(VLOOKUP(A311,'[1]Janeiro 2017'!$A$4:$C$857,3,FALSE),"Sem Informação")</f>
        <v>Sem Informação</v>
      </c>
      <c r="E311" s="37" t="str">
        <f>IFERROR(VLOOKUP(A311,'[1]Março 2017'!$A$4:$C$857,3,FALSE),"Sem Informação")</f>
        <v>Sem Informação</v>
      </c>
    </row>
    <row r="312" spans="1:5" ht="15.75" x14ac:dyDescent="0.25">
      <c r="A312" s="38">
        <v>312738</v>
      </c>
      <c r="B312" s="39" t="s">
        <v>342</v>
      </c>
      <c r="C312" s="36" t="str">
        <f>IFERROR(VLOOKUP(A312,'[1]Outubro 2016'!$A$4:$C$857,3,FALSE),"Sem Informação")</f>
        <v>Sem Informação</v>
      </c>
      <c r="D312" s="36" t="str">
        <f>IFERROR(VLOOKUP(A312,'[1]Janeiro 2017'!$A$4:$C$857,3,FALSE),"Sem Informação")</f>
        <v>Sem Informação</v>
      </c>
      <c r="E312" s="37" t="str">
        <f>IFERROR(VLOOKUP(A312,'[1]Março 2017'!$A$4:$C$857,3,FALSE),"Sem Informação")</f>
        <v>Sem Informação</v>
      </c>
    </row>
    <row r="313" spans="1:5" ht="15.75" x14ac:dyDescent="0.25">
      <c r="A313" s="38">
        <v>312740</v>
      </c>
      <c r="B313" s="39" t="s">
        <v>343</v>
      </c>
      <c r="C313" s="36" t="str">
        <f>IFERROR(VLOOKUP(A313,'[1]Outubro 2016'!$A$4:$C$857,3,FALSE),"Sem Informação")</f>
        <v>Sem Informação</v>
      </c>
      <c r="D313" s="36" t="str">
        <f>IFERROR(VLOOKUP(A313,'[1]Janeiro 2017'!$A$4:$C$857,3,FALSE),"Sem Informação")</f>
        <v>Sem Informação</v>
      </c>
      <c r="E313" s="37" t="str">
        <f>IFERROR(VLOOKUP(A313,'[1]Março 2017'!$A$4:$C$857,3,FALSE),"Sem Informação")</f>
        <v>Sem Informação</v>
      </c>
    </row>
    <row r="314" spans="1:5" ht="15.75" x14ac:dyDescent="0.25">
      <c r="A314" s="38">
        <v>312750</v>
      </c>
      <c r="B314" s="39" t="s">
        <v>344</v>
      </c>
      <c r="C314" s="36" t="str">
        <f>IFERROR(VLOOKUP(A314,'[1]Outubro 2016'!$A$4:$C$857,3,FALSE),"Sem Informação")</f>
        <v>Sem Informação</v>
      </c>
      <c r="D314" s="36" t="str">
        <f>IFERROR(VLOOKUP(A314,'[1]Janeiro 2017'!$A$4:$C$857,3,FALSE),"Sem Informação")</f>
        <v>Sem Informação</v>
      </c>
      <c r="E314" s="37" t="str">
        <f>IFERROR(VLOOKUP(A314,'[1]Março 2017'!$A$4:$C$857,3,FALSE),"Sem Informação")</f>
        <v>Sem Informação</v>
      </c>
    </row>
    <row r="315" spans="1:5" ht="15.75" x14ac:dyDescent="0.25">
      <c r="A315" s="38">
        <v>312760</v>
      </c>
      <c r="B315" s="39" t="s">
        <v>947</v>
      </c>
      <c r="C315" s="36" t="str">
        <f>IFERROR(VLOOKUP(A315,'[1]Outubro 2016'!$A$4:$C$857,3,FALSE),"Sem Informação")</f>
        <v>Sem Informação</v>
      </c>
      <c r="D315" s="36" t="str">
        <f>IFERROR(VLOOKUP(A315,'[1]Janeiro 2017'!$A$4:$C$857,3,FALSE),"Sem Informação")</f>
        <v>Sem Informação</v>
      </c>
      <c r="E315" s="37" t="str">
        <f>IFERROR(VLOOKUP(A315,'[1]Março 2017'!$A$4:$C$857,3,FALSE),"Sem Informação")</f>
        <v>Sem Informação</v>
      </c>
    </row>
    <row r="316" spans="1:5" ht="15.75" x14ac:dyDescent="0.25">
      <c r="A316" s="38">
        <v>312770</v>
      </c>
      <c r="B316" s="39" t="s">
        <v>22</v>
      </c>
      <c r="C316" s="36">
        <f>IFERROR(VLOOKUP(A316,'[1]Outubro 2016'!$A$4:$C$857,3,FALSE),"Sem Informação")</f>
        <v>7.9</v>
      </c>
      <c r="D316" s="36">
        <f>IFERROR(VLOOKUP(A316,'[1]Janeiro 2017'!$A$4:$C$857,3,FALSE),"Sem Informação")</f>
        <v>9.6999999999999993</v>
      </c>
      <c r="E316" s="37">
        <f>IFERROR(VLOOKUP(A316,'[1]Março 2017'!$A$4:$C$857,3,FALSE),"Sem Informação")</f>
        <v>8.5</v>
      </c>
    </row>
    <row r="317" spans="1:5" ht="15.75" x14ac:dyDescent="0.25">
      <c r="A317" s="38">
        <v>312780</v>
      </c>
      <c r="B317" s="39" t="s">
        <v>345</v>
      </c>
      <c r="C317" s="36" t="str">
        <f>IFERROR(VLOOKUP(A317,'[1]Outubro 2016'!$A$4:$C$857,3,FALSE),"Sem Informação")</f>
        <v>Sem Informação</v>
      </c>
      <c r="D317" s="36" t="str">
        <f>IFERROR(VLOOKUP(A317,'[1]Janeiro 2017'!$A$4:$C$857,3,FALSE),"Sem Informação")</f>
        <v>Sem Informação</v>
      </c>
      <c r="E317" s="37">
        <f>IFERROR(VLOOKUP(A317,'[1]Março 2017'!$A$4:$C$857,3,FALSE),"Sem Informação")</f>
        <v>1.7</v>
      </c>
    </row>
    <row r="318" spans="1:5" ht="15.75" x14ac:dyDescent="0.25">
      <c r="A318" s="38">
        <v>312790</v>
      </c>
      <c r="B318" s="39" t="s">
        <v>346</v>
      </c>
      <c r="C318" s="36" t="str">
        <f>IFERROR(VLOOKUP(A318,'[1]Outubro 2016'!$A$4:$C$857,3,FALSE),"Sem Informação")</f>
        <v>Sem Informação</v>
      </c>
      <c r="D318" s="36" t="str">
        <f>IFERROR(VLOOKUP(A318,'[1]Janeiro 2017'!$A$4:$C$857,3,FALSE),"Sem Informação")</f>
        <v>Sem Informação</v>
      </c>
      <c r="E318" s="37" t="str">
        <f>IFERROR(VLOOKUP(A318,'[1]Março 2017'!$A$4:$C$857,3,FALSE),"Sem Informação")</f>
        <v>Sem Informação</v>
      </c>
    </row>
    <row r="319" spans="1:5" ht="15.75" x14ac:dyDescent="0.25">
      <c r="A319" s="38">
        <v>312800</v>
      </c>
      <c r="B319" s="39" t="s">
        <v>347</v>
      </c>
      <c r="C319" s="36">
        <f>IFERROR(VLOOKUP(A319,'[1]Outubro 2016'!$A$4:$C$857,3,FALSE),"Sem Informação")</f>
        <v>0</v>
      </c>
      <c r="D319" s="36">
        <f>IFERROR(VLOOKUP(A319,'[1]Janeiro 2017'!$A$4:$C$857,3,FALSE),"Sem Informação")</f>
        <v>0.8</v>
      </c>
      <c r="E319" s="37" t="str">
        <f>IFERROR(VLOOKUP(A319,'[1]Março 2017'!$A$4:$C$857,3,FALSE),"Sem Informação")</f>
        <v>Sem Informação</v>
      </c>
    </row>
    <row r="320" spans="1:5" ht="15.75" x14ac:dyDescent="0.25">
      <c r="A320" s="38">
        <v>312810</v>
      </c>
      <c r="B320" s="39" t="s">
        <v>348</v>
      </c>
      <c r="C320" s="36" t="str">
        <f>IFERROR(VLOOKUP(A320,'[1]Outubro 2016'!$A$4:$C$857,3,FALSE),"Sem Informação")</f>
        <v>Sem Informação</v>
      </c>
      <c r="D320" s="36" t="str">
        <f>IFERROR(VLOOKUP(A320,'[1]Janeiro 2017'!$A$4:$C$857,3,FALSE),"Sem Informação")</f>
        <v>Sem Informação</v>
      </c>
      <c r="E320" s="37" t="str">
        <f>IFERROR(VLOOKUP(A320,'[1]Março 2017'!$A$4:$C$857,3,FALSE),"Sem Informação")</f>
        <v>Sem Informação</v>
      </c>
    </row>
    <row r="321" spans="1:5" ht="15.75" x14ac:dyDescent="0.25">
      <c r="A321" s="38">
        <v>312820</v>
      </c>
      <c r="B321" s="39" t="s">
        <v>349</v>
      </c>
      <c r="C321" s="36" t="str">
        <f>IFERROR(VLOOKUP(A321,'[1]Outubro 2016'!$A$4:$C$857,3,FALSE),"Sem Informação")</f>
        <v>Sem Informação</v>
      </c>
      <c r="D321" s="36" t="str">
        <f>IFERROR(VLOOKUP(A321,'[1]Janeiro 2017'!$A$4:$C$857,3,FALSE),"Sem Informação")</f>
        <v>Sem Informação</v>
      </c>
      <c r="E321" s="37" t="str">
        <f>IFERROR(VLOOKUP(A321,'[1]Março 2017'!$A$4:$C$857,3,FALSE),"Sem Informação")</f>
        <v>Sem Informação</v>
      </c>
    </row>
    <row r="322" spans="1:5" ht="15.75" x14ac:dyDescent="0.25">
      <c r="A322" s="38">
        <v>312825</v>
      </c>
      <c r="B322" s="39" t="s">
        <v>350</v>
      </c>
      <c r="C322" s="36" t="str">
        <f>IFERROR(VLOOKUP(A322,'[1]Outubro 2016'!$A$4:$C$857,3,FALSE),"Sem Informação")</f>
        <v>Sem Informação</v>
      </c>
      <c r="D322" s="36" t="str">
        <f>IFERROR(VLOOKUP(A322,'[1]Janeiro 2017'!$A$4:$C$857,3,FALSE),"Sem Informação")</f>
        <v>Sem Informação</v>
      </c>
      <c r="E322" s="37" t="str">
        <f>IFERROR(VLOOKUP(A322,'[1]Março 2017'!$A$4:$C$857,3,FALSE),"Sem Informação")</f>
        <v>Sem Informação</v>
      </c>
    </row>
    <row r="323" spans="1:5" ht="15.75" x14ac:dyDescent="0.25">
      <c r="A323" s="38">
        <v>312830</v>
      </c>
      <c r="B323" s="39" t="s">
        <v>351</v>
      </c>
      <c r="C323" s="36" t="str">
        <f>IFERROR(VLOOKUP(A323,'[1]Outubro 2016'!$A$4:$C$857,3,FALSE),"Sem Informação")</f>
        <v>Sem Informação</v>
      </c>
      <c r="D323" s="36" t="str">
        <f>IFERROR(VLOOKUP(A323,'[1]Janeiro 2017'!$A$4:$C$857,3,FALSE),"Sem Informação")</f>
        <v>Sem Informação</v>
      </c>
      <c r="E323" s="37" t="str">
        <f>IFERROR(VLOOKUP(A323,'[1]Março 2017'!$A$4:$C$857,3,FALSE),"Sem Informação")</f>
        <v>Sem Informação</v>
      </c>
    </row>
    <row r="324" spans="1:5" ht="15.75" x14ac:dyDescent="0.25">
      <c r="A324" s="38">
        <v>312840</v>
      </c>
      <c r="B324" s="39" t="s">
        <v>352</v>
      </c>
      <c r="C324" s="36" t="str">
        <f>IFERROR(VLOOKUP(A324,'[1]Outubro 2016'!$A$4:$C$857,3,FALSE),"Sem Informação")</f>
        <v>Sem Informação</v>
      </c>
      <c r="D324" s="36" t="str">
        <f>IFERROR(VLOOKUP(A324,'[1]Janeiro 2017'!$A$4:$C$857,3,FALSE),"Sem Informação")</f>
        <v>Sem Informação</v>
      </c>
      <c r="E324" s="37" t="str">
        <f>IFERROR(VLOOKUP(A324,'[1]Março 2017'!$A$4:$C$857,3,FALSE),"Sem Informação")</f>
        <v>Sem Informação</v>
      </c>
    </row>
    <row r="325" spans="1:5" ht="15.75" x14ac:dyDescent="0.25">
      <c r="A325" s="38">
        <v>312850</v>
      </c>
      <c r="B325" s="39" t="s">
        <v>353</v>
      </c>
      <c r="C325" s="36" t="str">
        <f>IFERROR(VLOOKUP(A325,'[1]Outubro 2016'!$A$4:$C$857,3,FALSE),"Sem Informação")</f>
        <v>Sem Informação</v>
      </c>
      <c r="D325" s="36" t="str">
        <f>IFERROR(VLOOKUP(A325,'[1]Janeiro 2017'!$A$4:$C$857,3,FALSE),"Sem Informação")</f>
        <v>Sem Informação</v>
      </c>
      <c r="E325" s="37" t="str">
        <f>IFERROR(VLOOKUP(A325,'[1]Março 2017'!$A$4:$C$857,3,FALSE),"Sem Informação")</f>
        <v>Sem Informação</v>
      </c>
    </row>
    <row r="326" spans="1:5" ht="15.75" x14ac:dyDescent="0.25">
      <c r="A326" s="38">
        <v>312860</v>
      </c>
      <c r="B326" s="39" t="s">
        <v>354</v>
      </c>
      <c r="C326" s="36" t="str">
        <f>IFERROR(VLOOKUP(A326,'[1]Outubro 2016'!$A$4:$C$857,3,FALSE),"Sem Informação")</f>
        <v>Sem Informação</v>
      </c>
      <c r="D326" s="36" t="str">
        <f>IFERROR(VLOOKUP(A326,'[1]Janeiro 2017'!$A$4:$C$857,3,FALSE),"Sem Informação")</f>
        <v>Sem Informação</v>
      </c>
      <c r="E326" s="37" t="str">
        <f>IFERROR(VLOOKUP(A326,'[1]Março 2017'!$A$4:$C$857,3,FALSE),"Sem Informação")</f>
        <v>Sem Informação</v>
      </c>
    </row>
    <row r="327" spans="1:5" ht="15.75" x14ac:dyDescent="0.25">
      <c r="A327" s="38">
        <v>312870</v>
      </c>
      <c r="B327" s="39" t="s">
        <v>355</v>
      </c>
      <c r="C327" s="36">
        <f>IFERROR(VLOOKUP(A327,'[1]Outubro 2016'!$A$4:$C$857,3,FALSE),"Sem Informação")</f>
        <v>0.6</v>
      </c>
      <c r="D327" s="36">
        <f>IFERROR(VLOOKUP(A327,'[1]Janeiro 2017'!$A$4:$C$857,3,FALSE),"Sem Informação")</f>
        <v>0.1</v>
      </c>
      <c r="E327" s="37">
        <f>IFERROR(VLOOKUP(A327,'[1]Março 2017'!$A$4:$C$857,3,FALSE),"Sem Informação")</f>
        <v>1.9</v>
      </c>
    </row>
    <row r="328" spans="1:5" ht="15.75" x14ac:dyDescent="0.25">
      <c r="A328" s="38">
        <v>312880</v>
      </c>
      <c r="B328" s="39" t="s">
        <v>356</v>
      </c>
      <c r="C328" s="36" t="str">
        <f>IFERROR(VLOOKUP(A328,'[1]Outubro 2016'!$A$4:$C$857,3,FALSE),"Sem Informação")</f>
        <v>Sem Informação</v>
      </c>
      <c r="D328" s="36" t="str">
        <f>IFERROR(VLOOKUP(A328,'[1]Janeiro 2017'!$A$4:$C$857,3,FALSE),"Sem Informação")</f>
        <v>Sem Informação</v>
      </c>
      <c r="E328" s="37" t="str">
        <f>IFERROR(VLOOKUP(A328,'[1]Março 2017'!$A$4:$C$857,3,FALSE),"Sem Informação")</f>
        <v>Sem Informação</v>
      </c>
    </row>
    <row r="329" spans="1:5" ht="15.75" x14ac:dyDescent="0.25">
      <c r="A329" s="38">
        <v>312890</v>
      </c>
      <c r="B329" s="39" t="s">
        <v>357</v>
      </c>
      <c r="C329" s="36" t="str">
        <f>IFERROR(VLOOKUP(A329,'[1]Outubro 2016'!$A$4:$C$857,3,FALSE),"Sem Informação")</f>
        <v>Sem Informação</v>
      </c>
      <c r="D329" s="36" t="str">
        <f>IFERROR(VLOOKUP(A329,'[1]Janeiro 2017'!$A$4:$C$857,3,FALSE),"Sem Informação")</f>
        <v>Sem Informação</v>
      </c>
      <c r="E329" s="37" t="str">
        <f>IFERROR(VLOOKUP(A329,'[1]Março 2017'!$A$4:$C$857,3,FALSE),"Sem Informação")</f>
        <v>Sem Informação</v>
      </c>
    </row>
    <row r="330" spans="1:5" ht="15.75" x14ac:dyDescent="0.25">
      <c r="A330" s="38">
        <v>312900</v>
      </c>
      <c r="B330" s="39" t="s">
        <v>358</v>
      </c>
      <c r="C330" s="36" t="str">
        <f>IFERROR(VLOOKUP(A330,'[1]Outubro 2016'!$A$4:$C$857,3,FALSE),"Sem Informação")</f>
        <v>Sem Informação</v>
      </c>
      <c r="D330" s="36" t="str">
        <f>IFERROR(VLOOKUP(A330,'[1]Janeiro 2017'!$A$4:$C$857,3,FALSE),"Sem Informação")</f>
        <v>Sem Informação</v>
      </c>
      <c r="E330" s="37" t="str">
        <f>IFERROR(VLOOKUP(A330,'[1]Março 2017'!$A$4:$C$857,3,FALSE),"Sem Informação")</f>
        <v>Sem Informação</v>
      </c>
    </row>
    <row r="331" spans="1:5" ht="15.75" x14ac:dyDescent="0.25">
      <c r="A331" s="38">
        <v>312910</v>
      </c>
      <c r="B331" s="39" t="s">
        <v>359</v>
      </c>
      <c r="C331" s="36" t="str">
        <f>IFERROR(VLOOKUP(A331,'[1]Outubro 2016'!$A$4:$C$857,3,FALSE),"Sem Informação")</f>
        <v>Sem Informação</v>
      </c>
      <c r="D331" s="36" t="str">
        <f>IFERROR(VLOOKUP(A331,'[1]Janeiro 2017'!$A$4:$C$857,3,FALSE),"Sem Informação")</f>
        <v>Sem Informação</v>
      </c>
      <c r="E331" s="37" t="str">
        <f>IFERROR(VLOOKUP(A331,'[1]Março 2017'!$A$4:$C$857,3,FALSE),"Sem Informação")</f>
        <v>Sem Informação</v>
      </c>
    </row>
    <row r="332" spans="1:5" ht="15.75" x14ac:dyDescent="0.25">
      <c r="A332" s="38">
        <v>312920</v>
      </c>
      <c r="B332" s="39" t="s">
        <v>360</v>
      </c>
      <c r="C332" s="36" t="str">
        <f>IFERROR(VLOOKUP(A332,'[1]Outubro 2016'!$A$4:$C$857,3,FALSE),"Sem Informação")</f>
        <v>Sem Informação</v>
      </c>
      <c r="D332" s="36" t="str">
        <f>IFERROR(VLOOKUP(A332,'[1]Janeiro 2017'!$A$4:$C$857,3,FALSE),"Sem Informação")</f>
        <v>Sem Informação</v>
      </c>
      <c r="E332" s="37" t="str">
        <f>IFERROR(VLOOKUP(A332,'[1]Março 2017'!$A$4:$C$857,3,FALSE),"Sem Informação")</f>
        <v>Sem Informação</v>
      </c>
    </row>
    <row r="333" spans="1:5" ht="15.75" x14ac:dyDescent="0.25">
      <c r="A333" s="38">
        <v>312930</v>
      </c>
      <c r="B333" s="39" t="s">
        <v>361</v>
      </c>
      <c r="C333" s="36" t="str">
        <f>IFERROR(VLOOKUP(A333,'[1]Outubro 2016'!$A$4:$C$857,3,FALSE),"Sem Informação")</f>
        <v>Sem Informação</v>
      </c>
      <c r="D333" s="36" t="str">
        <f>IFERROR(VLOOKUP(A333,'[1]Janeiro 2017'!$A$4:$C$857,3,FALSE),"Sem Informação")</f>
        <v>Sem Informação</v>
      </c>
      <c r="E333" s="37" t="str">
        <f>IFERROR(VLOOKUP(A333,'[1]Março 2017'!$A$4:$C$857,3,FALSE),"Sem Informação")</f>
        <v>Sem Informação</v>
      </c>
    </row>
    <row r="334" spans="1:5" ht="15.75" x14ac:dyDescent="0.25">
      <c r="A334" s="38">
        <v>312940</v>
      </c>
      <c r="B334" s="39" t="s">
        <v>362</v>
      </c>
      <c r="C334" s="36" t="str">
        <f>IFERROR(VLOOKUP(A334,'[1]Outubro 2016'!$A$4:$C$857,3,FALSE),"Sem Informação")</f>
        <v>Sem Informação</v>
      </c>
      <c r="D334" s="36" t="str">
        <f>IFERROR(VLOOKUP(A334,'[1]Janeiro 2017'!$A$4:$C$857,3,FALSE),"Sem Informação")</f>
        <v>Sem Informação</v>
      </c>
      <c r="E334" s="37" t="str">
        <f>IFERROR(VLOOKUP(A334,'[1]Março 2017'!$A$4:$C$857,3,FALSE),"Sem Informação")</f>
        <v>Sem Informação</v>
      </c>
    </row>
    <row r="335" spans="1:5" ht="15.75" x14ac:dyDescent="0.25">
      <c r="A335" s="38">
        <v>312950</v>
      </c>
      <c r="B335" s="39" t="s">
        <v>363</v>
      </c>
      <c r="C335" s="36" t="str">
        <f>IFERROR(VLOOKUP(A335,'[1]Outubro 2016'!$A$4:$C$857,3,FALSE),"Sem Informação")</f>
        <v>Sem Informação</v>
      </c>
      <c r="D335" s="36" t="str">
        <f>IFERROR(VLOOKUP(A335,'[1]Janeiro 2017'!$A$4:$C$857,3,FALSE),"Sem Informação")</f>
        <v>Sem Informação</v>
      </c>
      <c r="E335" s="37" t="str">
        <f>IFERROR(VLOOKUP(A335,'[1]Março 2017'!$A$4:$C$857,3,FALSE),"Sem Informação")</f>
        <v>Sem Informação</v>
      </c>
    </row>
    <row r="336" spans="1:5" ht="15.75" x14ac:dyDescent="0.25">
      <c r="A336" s="38">
        <v>312960</v>
      </c>
      <c r="B336" s="39" t="s">
        <v>364</v>
      </c>
      <c r="C336" s="36" t="str">
        <f>IFERROR(VLOOKUP(A336,'[1]Outubro 2016'!$A$4:$C$857,3,FALSE),"Sem Informação")</f>
        <v>Sem Informação</v>
      </c>
      <c r="D336" s="36" t="str">
        <f>IFERROR(VLOOKUP(A336,'[1]Janeiro 2017'!$A$4:$C$857,3,FALSE),"Sem Informação")</f>
        <v>Sem Informação</v>
      </c>
      <c r="E336" s="37" t="str">
        <f>IFERROR(VLOOKUP(A336,'[1]Março 2017'!$A$4:$C$857,3,FALSE),"Sem Informação")</f>
        <v>Sem Informação</v>
      </c>
    </row>
    <row r="337" spans="1:5" ht="15.75" x14ac:dyDescent="0.25">
      <c r="A337" s="38">
        <v>312965</v>
      </c>
      <c r="B337" s="39" t="s">
        <v>365</v>
      </c>
      <c r="C337" s="36" t="str">
        <f>IFERROR(VLOOKUP(A337,'[1]Outubro 2016'!$A$4:$C$857,3,FALSE),"Sem Informação")</f>
        <v>Sem Informação</v>
      </c>
      <c r="D337" s="36" t="str">
        <f>IFERROR(VLOOKUP(A337,'[1]Janeiro 2017'!$A$4:$C$857,3,FALSE),"Sem Informação")</f>
        <v>Sem Informação</v>
      </c>
      <c r="E337" s="37" t="str">
        <f>IFERROR(VLOOKUP(A337,'[1]Março 2017'!$A$4:$C$857,3,FALSE),"Sem Informação")</f>
        <v>Sem Informação</v>
      </c>
    </row>
    <row r="338" spans="1:5" ht="15.75" x14ac:dyDescent="0.25">
      <c r="A338" s="38">
        <v>312970</v>
      </c>
      <c r="B338" s="39" t="s">
        <v>366</v>
      </c>
      <c r="C338" s="36" t="str">
        <f>IFERROR(VLOOKUP(A338,'[1]Outubro 2016'!$A$4:$C$857,3,FALSE),"Sem Informação")</f>
        <v>Sem Informação</v>
      </c>
      <c r="D338" s="36" t="str">
        <f>IFERROR(VLOOKUP(A338,'[1]Janeiro 2017'!$A$4:$C$857,3,FALSE),"Sem Informação")</f>
        <v>Sem Informação</v>
      </c>
      <c r="E338" s="37" t="str">
        <f>IFERROR(VLOOKUP(A338,'[1]Março 2017'!$A$4:$C$857,3,FALSE),"Sem Informação")</f>
        <v>Sem Informação</v>
      </c>
    </row>
    <row r="339" spans="1:5" ht="15.75" x14ac:dyDescent="0.25">
      <c r="A339" s="38">
        <v>312980</v>
      </c>
      <c r="B339" s="39" t="s">
        <v>367</v>
      </c>
      <c r="C339" s="36">
        <f>IFERROR(VLOOKUP(A339,'[1]Outubro 2016'!$A$4:$C$857,3,FALSE),"Sem Informação")</f>
        <v>0.5</v>
      </c>
      <c r="D339" s="36">
        <f>IFERROR(VLOOKUP(A339,'[1]Janeiro 2017'!$A$4:$C$857,3,FALSE),"Sem Informação")</f>
        <v>0.8</v>
      </c>
      <c r="E339" s="37">
        <f>IFERROR(VLOOKUP(A339,'[1]Março 2017'!$A$4:$C$857,3,FALSE),"Sem Informação")</f>
        <v>0.6</v>
      </c>
    </row>
    <row r="340" spans="1:5" ht="15.75" x14ac:dyDescent="0.25">
      <c r="A340" s="38">
        <v>312990</v>
      </c>
      <c r="B340" s="39" t="s">
        <v>948</v>
      </c>
      <c r="C340" s="36" t="str">
        <f>IFERROR(VLOOKUP(A340,'[1]Outubro 2016'!$A$4:$C$857,3,FALSE),"Sem Informação")</f>
        <v>Sem Informação</v>
      </c>
      <c r="D340" s="36" t="str">
        <f>IFERROR(VLOOKUP(A340,'[1]Janeiro 2017'!$A$4:$C$857,3,FALSE),"Sem Informação")</f>
        <v>Sem Informação</v>
      </c>
      <c r="E340" s="37" t="str">
        <f>IFERROR(VLOOKUP(A340,'[1]Março 2017'!$A$4:$C$857,3,FALSE),"Sem Informação")</f>
        <v>Sem Informação</v>
      </c>
    </row>
    <row r="341" spans="1:5" ht="15.75" x14ac:dyDescent="0.25">
      <c r="A341" s="38">
        <v>313000</v>
      </c>
      <c r="B341" s="39" t="s">
        <v>369</v>
      </c>
      <c r="C341" s="36" t="str">
        <f>IFERROR(VLOOKUP(A341,'[1]Outubro 2016'!$A$4:$C$857,3,FALSE),"Sem Informação")</f>
        <v>Sem Informação</v>
      </c>
      <c r="D341" s="36" t="str">
        <f>IFERROR(VLOOKUP(A341,'[1]Janeiro 2017'!$A$4:$C$857,3,FALSE),"Sem Informação")</f>
        <v>Sem Informação</v>
      </c>
      <c r="E341" s="37" t="str">
        <f>IFERROR(VLOOKUP(A341,'[1]Março 2017'!$A$4:$C$857,3,FALSE),"Sem Informação")</f>
        <v>Sem Informação</v>
      </c>
    </row>
    <row r="342" spans="1:5" ht="15.75" x14ac:dyDescent="0.25">
      <c r="A342" s="38">
        <v>313005</v>
      </c>
      <c r="B342" s="39" t="s">
        <v>949</v>
      </c>
      <c r="C342" s="36" t="str">
        <f>IFERROR(VLOOKUP(A342,'[1]Outubro 2016'!$A$4:$C$857,3,FALSE),"Sem Informação")</f>
        <v>Sem Informação</v>
      </c>
      <c r="D342" s="36" t="str">
        <f>IFERROR(VLOOKUP(A342,'[1]Janeiro 2017'!$A$4:$C$857,3,FALSE),"Sem Informação")</f>
        <v>Sem Informação</v>
      </c>
      <c r="E342" s="37" t="str">
        <f>IFERROR(VLOOKUP(A342,'[1]Março 2017'!$A$4:$C$857,3,FALSE),"Sem Informação")</f>
        <v>Sem Informação</v>
      </c>
    </row>
    <row r="343" spans="1:5" ht="15.75" x14ac:dyDescent="0.25">
      <c r="A343" s="38">
        <v>313010</v>
      </c>
      <c r="B343" s="39" t="s">
        <v>371</v>
      </c>
      <c r="C343" s="36">
        <f>IFERROR(VLOOKUP(A343,'[1]Outubro 2016'!$A$4:$C$857,3,FALSE),"Sem Informação")</f>
        <v>2.2999999999999998</v>
      </c>
      <c r="D343" s="36">
        <f>IFERROR(VLOOKUP(A343,'[1]Janeiro 2017'!$A$4:$C$857,3,FALSE),"Sem Informação")</f>
        <v>4.5999999999999996</v>
      </c>
      <c r="E343" s="37">
        <f>IFERROR(VLOOKUP(A343,'[1]Março 2017'!$A$4:$C$857,3,FALSE),"Sem Informação")</f>
        <v>2.5</v>
      </c>
    </row>
    <row r="344" spans="1:5" ht="15.75" x14ac:dyDescent="0.25">
      <c r="A344" s="38">
        <v>313020</v>
      </c>
      <c r="B344" s="39" t="s">
        <v>372</v>
      </c>
      <c r="C344" s="36" t="str">
        <f>IFERROR(VLOOKUP(A344,'[1]Outubro 2016'!$A$4:$C$857,3,FALSE),"Sem Informação")</f>
        <v>Sem Informação</v>
      </c>
      <c r="D344" s="36" t="str">
        <f>IFERROR(VLOOKUP(A344,'[1]Janeiro 2017'!$A$4:$C$857,3,FALSE),"Sem Informação")</f>
        <v>Sem Informação</v>
      </c>
      <c r="E344" s="37" t="str">
        <f>IFERROR(VLOOKUP(A344,'[1]Março 2017'!$A$4:$C$857,3,FALSE),"Sem Informação")</f>
        <v>Sem Informação</v>
      </c>
    </row>
    <row r="345" spans="1:5" ht="15.75" x14ac:dyDescent="0.25">
      <c r="A345" s="38">
        <v>313030</v>
      </c>
      <c r="B345" s="39" t="s">
        <v>373</v>
      </c>
      <c r="C345" s="36" t="str">
        <f>IFERROR(VLOOKUP(A345,'[1]Outubro 2016'!$A$4:$C$857,3,FALSE),"Sem Informação")</f>
        <v>Sem Informação</v>
      </c>
      <c r="D345" s="36" t="str">
        <f>IFERROR(VLOOKUP(A345,'[1]Janeiro 2017'!$A$4:$C$857,3,FALSE),"Sem Informação")</f>
        <v>Sem Informação</v>
      </c>
      <c r="E345" s="37" t="str">
        <f>IFERROR(VLOOKUP(A345,'[1]Março 2017'!$A$4:$C$857,3,FALSE),"Sem Informação")</f>
        <v>Sem Informação</v>
      </c>
    </row>
    <row r="346" spans="1:5" ht="15.75" x14ac:dyDescent="0.25">
      <c r="A346" s="38">
        <v>313040</v>
      </c>
      <c r="B346" s="39" t="s">
        <v>374</v>
      </c>
      <c r="C346" s="36" t="str">
        <f>IFERROR(VLOOKUP(A346,'[1]Outubro 2016'!$A$4:$C$857,3,FALSE),"Sem Informação")</f>
        <v>Sem Informação</v>
      </c>
      <c r="D346" s="36" t="str">
        <f>IFERROR(VLOOKUP(A346,'[1]Janeiro 2017'!$A$4:$C$857,3,FALSE),"Sem Informação")</f>
        <v>Sem Informação</v>
      </c>
      <c r="E346" s="37" t="str">
        <f>IFERROR(VLOOKUP(A346,'[1]Março 2017'!$A$4:$C$857,3,FALSE),"Sem Informação")</f>
        <v>Sem Informação</v>
      </c>
    </row>
    <row r="347" spans="1:5" ht="15.75" x14ac:dyDescent="0.25">
      <c r="A347" s="38">
        <v>313050</v>
      </c>
      <c r="B347" s="39" t="s">
        <v>375</v>
      </c>
      <c r="C347" s="36" t="str">
        <f>IFERROR(VLOOKUP(A347,'[1]Outubro 2016'!$A$4:$C$857,3,FALSE),"Sem Informação")</f>
        <v>Sem Informação</v>
      </c>
      <c r="D347" s="36" t="str">
        <f>IFERROR(VLOOKUP(A347,'[1]Janeiro 2017'!$A$4:$C$857,3,FALSE),"Sem Informação")</f>
        <v>Sem Informação</v>
      </c>
      <c r="E347" s="37" t="str">
        <f>IFERROR(VLOOKUP(A347,'[1]Março 2017'!$A$4:$C$857,3,FALSE),"Sem Informação")</f>
        <v>Sem Informação</v>
      </c>
    </row>
    <row r="348" spans="1:5" ht="15.75" x14ac:dyDescent="0.25">
      <c r="A348" s="38">
        <v>313055</v>
      </c>
      <c r="B348" s="39" t="s">
        <v>950</v>
      </c>
      <c r="C348" s="36" t="str">
        <f>IFERROR(VLOOKUP(A348,'[1]Outubro 2016'!$A$4:$C$857,3,FALSE),"Sem Informação")</f>
        <v>Sem Informação</v>
      </c>
      <c r="D348" s="36" t="str">
        <f>IFERROR(VLOOKUP(A348,'[1]Janeiro 2017'!$A$4:$C$857,3,FALSE),"Sem Informação")</f>
        <v>Sem Informação</v>
      </c>
      <c r="E348" s="37" t="str">
        <f>IFERROR(VLOOKUP(A348,'[1]Março 2017'!$A$4:$C$857,3,FALSE),"Sem Informação")</f>
        <v>Sem Informação</v>
      </c>
    </row>
    <row r="349" spans="1:5" ht="15.75" x14ac:dyDescent="0.25">
      <c r="A349" s="38">
        <v>313060</v>
      </c>
      <c r="B349" s="39" t="s">
        <v>377</v>
      </c>
      <c r="C349" s="36" t="str">
        <f>IFERROR(VLOOKUP(A349,'[1]Outubro 2016'!$A$4:$C$857,3,FALSE),"Sem Informação")</f>
        <v>Sem Informação</v>
      </c>
      <c r="D349" s="36" t="str">
        <f>IFERROR(VLOOKUP(A349,'[1]Janeiro 2017'!$A$4:$C$857,3,FALSE),"Sem Informação")</f>
        <v>Sem Informação</v>
      </c>
      <c r="E349" s="37" t="str">
        <f>IFERROR(VLOOKUP(A349,'[1]Março 2017'!$A$4:$C$857,3,FALSE),"Sem Informação")</f>
        <v>Sem Informação</v>
      </c>
    </row>
    <row r="350" spans="1:5" ht="15.75" x14ac:dyDescent="0.25">
      <c r="A350" s="38">
        <v>313065</v>
      </c>
      <c r="B350" s="39" t="s">
        <v>378</v>
      </c>
      <c r="C350" s="36" t="str">
        <f>IFERROR(VLOOKUP(A350,'[1]Outubro 2016'!$A$4:$C$857,3,FALSE),"Sem Informação")</f>
        <v>Sem Informação</v>
      </c>
      <c r="D350" s="36" t="str">
        <f>IFERROR(VLOOKUP(A350,'[1]Janeiro 2017'!$A$4:$C$857,3,FALSE),"Sem Informação")</f>
        <v>Sem Informação</v>
      </c>
      <c r="E350" s="37" t="str">
        <f>IFERROR(VLOOKUP(A350,'[1]Março 2017'!$A$4:$C$857,3,FALSE),"Sem Informação")</f>
        <v>Sem Informação</v>
      </c>
    </row>
    <row r="351" spans="1:5" ht="15.75" x14ac:dyDescent="0.25">
      <c r="A351" s="38">
        <v>313070</v>
      </c>
      <c r="B351" s="39" t="s">
        <v>379</v>
      </c>
      <c r="C351" s="36" t="str">
        <f>IFERROR(VLOOKUP(A351,'[1]Outubro 2016'!$A$4:$C$857,3,FALSE),"Sem Informação")</f>
        <v>Sem Informação</v>
      </c>
      <c r="D351" s="36" t="str">
        <f>IFERROR(VLOOKUP(A351,'[1]Janeiro 2017'!$A$4:$C$857,3,FALSE),"Sem Informação")</f>
        <v>Sem Informação</v>
      </c>
      <c r="E351" s="37" t="str">
        <f>IFERROR(VLOOKUP(A351,'[1]Março 2017'!$A$4:$C$857,3,FALSE),"Sem Informação")</f>
        <v>Sem Informação</v>
      </c>
    </row>
    <row r="352" spans="1:5" ht="15.75" x14ac:dyDescent="0.25">
      <c r="A352" s="38">
        <v>313080</v>
      </c>
      <c r="B352" s="39" t="s">
        <v>380</v>
      </c>
      <c r="C352" s="36" t="str">
        <f>IFERROR(VLOOKUP(A352,'[1]Outubro 2016'!$A$4:$C$857,3,FALSE),"Sem Informação")</f>
        <v>Sem Informação</v>
      </c>
      <c r="D352" s="36" t="str">
        <f>IFERROR(VLOOKUP(A352,'[1]Janeiro 2017'!$A$4:$C$857,3,FALSE),"Sem Informação")</f>
        <v>Sem Informação</v>
      </c>
      <c r="E352" s="37" t="str">
        <f>IFERROR(VLOOKUP(A352,'[1]Março 2017'!$A$4:$C$857,3,FALSE),"Sem Informação")</f>
        <v>Sem Informação</v>
      </c>
    </row>
    <row r="353" spans="1:5" ht="15.75" x14ac:dyDescent="0.25">
      <c r="A353" s="38">
        <v>313090</v>
      </c>
      <c r="B353" s="39" t="s">
        <v>381</v>
      </c>
      <c r="C353" s="36" t="str">
        <f>IFERROR(VLOOKUP(A353,'[1]Outubro 2016'!$A$4:$C$857,3,FALSE),"Sem Informação")</f>
        <v>Sem Informação</v>
      </c>
      <c r="D353" s="36" t="str">
        <f>IFERROR(VLOOKUP(A353,'[1]Janeiro 2017'!$A$4:$C$857,3,FALSE),"Sem Informação")</f>
        <v>Sem Informação</v>
      </c>
      <c r="E353" s="37" t="str">
        <f>IFERROR(VLOOKUP(A353,'[1]Março 2017'!$A$4:$C$857,3,FALSE),"Sem Informação")</f>
        <v>Sem Informação</v>
      </c>
    </row>
    <row r="354" spans="1:5" ht="15.75" x14ac:dyDescent="0.25">
      <c r="A354" s="38">
        <v>313100</v>
      </c>
      <c r="B354" s="39" t="s">
        <v>382</v>
      </c>
      <c r="C354" s="36" t="str">
        <f>IFERROR(VLOOKUP(A354,'[1]Outubro 2016'!$A$4:$C$857,3,FALSE),"Sem Informação")</f>
        <v>Sem Informação</v>
      </c>
      <c r="D354" s="36" t="str">
        <f>IFERROR(VLOOKUP(A354,'[1]Janeiro 2017'!$A$4:$C$857,3,FALSE),"Sem Informação")</f>
        <v>Sem Informação</v>
      </c>
      <c r="E354" s="37" t="str">
        <f>IFERROR(VLOOKUP(A354,'[1]Março 2017'!$A$4:$C$857,3,FALSE),"Sem Informação")</f>
        <v>Sem Informação</v>
      </c>
    </row>
    <row r="355" spans="1:5" ht="15.75" x14ac:dyDescent="0.25">
      <c r="A355" s="38">
        <v>313110</v>
      </c>
      <c r="B355" s="39" t="s">
        <v>383</v>
      </c>
      <c r="C355" s="36" t="str">
        <f>IFERROR(VLOOKUP(A355,'[1]Outubro 2016'!$A$4:$C$857,3,FALSE),"Sem Informação")</f>
        <v>Sem Informação</v>
      </c>
      <c r="D355" s="36" t="str">
        <f>IFERROR(VLOOKUP(A355,'[1]Janeiro 2017'!$A$4:$C$857,3,FALSE),"Sem Informação")</f>
        <v>Sem Informação</v>
      </c>
      <c r="E355" s="37" t="str">
        <f>IFERROR(VLOOKUP(A355,'[1]Março 2017'!$A$4:$C$857,3,FALSE),"Sem Informação")</f>
        <v>Sem Informação</v>
      </c>
    </row>
    <row r="356" spans="1:5" ht="15.75" x14ac:dyDescent="0.25">
      <c r="A356" s="38">
        <v>313115</v>
      </c>
      <c r="B356" s="39" t="s">
        <v>384</v>
      </c>
      <c r="C356" s="36" t="str">
        <f>IFERROR(VLOOKUP(A356,'[1]Outubro 2016'!$A$4:$C$857,3,FALSE),"Sem Informação")</f>
        <v>Sem Informação</v>
      </c>
      <c r="D356" s="36" t="str">
        <f>IFERROR(VLOOKUP(A356,'[1]Janeiro 2017'!$A$4:$C$857,3,FALSE),"Sem Informação")</f>
        <v>Sem Informação</v>
      </c>
      <c r="E356" s="37" t="str">
        <f>IFERROR(VLOOKUP(A356,'[1]Março 2017'!$A$4:$C$857,3,FALSE),"Sem Informação")</f>
        <v>Sem Informação</v>
      </c>
    </row>
    <row r="357" spans="1:5" ht="15.75" x14ac:dyDescent="0.25">
      <c r="A357" s="38">
        <v>313120</v>
      </c>
      <c r="B357" s="39" t="s">
        <v>385</v>
      </c>
      <c r="C357" s="36" t="str">
        <f>IFERROR(VLOOKUP(A357,'[1]Outubro 2016'!$A$4:$C$857,3,FALSE),"Sem Informação")</f>
        <v>Sem Informação</v>
      </c>
      <c r="D357" s="36" t="str">
        <f>IFERROR(VLOOKUP(A357,'[1]Janeiro 2017'!$A$4:$C$857,3,FALSE),"Sem Informação")</f>
        <v>Sem Informação</v>
      </c>
      <c r="E357" s="37" t="str">
        <f>IFERROR(VLOOKUP(A357,'[1]Março 2017'!$A$4:$C$857,3,FALSE),"Sem Informação")</f>
        <v>Sem Informação</v>
      </c>
    </row>
    <row r="358" spans="1:5" ht="15.75" x14ac:dyDescent="0.25">
      <c r="A358" s="38">
        <v>313130</v>
      </c>
      <c r="B358" s="39" t="s">
        <v>386</v>
      </c>
      <c r="C358" s="36">
        <f>IFERROR(VLOOKUP(A358,'[1]Outubro 2016'!$A$4:$C$857,3,FALSE),"Sem Informação")</f>
        <v>1.4</v>
      </c>
      <c r="D358" s="36">
        <f>IFERROR(VLOOKUP(A358,'[1]Janeiro 2017'!$A$4:$C$857,3,FALSE),"Sem Informação")</f>
        <v>1.5</v>
      </c>
      <c r="E358" s="37">
        <f>IFERROR(VLOOKUP(A358,'[1]Março 2017'!$A$4:$C$857,3,FALSE),"Sem Informação")</f>
        <v>1.9</v>
      </c>
    </row>
    <row r="359" spans="1:5" ht="15.75" x14ac:dyDescent="0.25">
      <c r="A359" s="38">
        <v>313140</v>
      </c>
      <c r="B359" s="39" t="s">
        <v>387</v>
      </c>
      <c r="C359" s="36" t="str">
        <f>IFERROR(VLOOKUP(A359,'[1]Outubro 2016'!$A$4:$C$857,3,FALSE),"Sem Informação")</f>
        <v>Sem Informação</v>
      </c>
      <c r="D359" s="36" t="str">
        <f>IFERROR(VLOOKUP(A359,'[1]Janeiro 2017'!$A$4:$C$857,3,FALSE),"Sem Informação")</f>
        <v>Sem Informação</v>
      </c>
      <c r="E359" s="37" t="str">
        <f>IFERROR(VLOOKUP(A359,'[1]Março 2017'!$A$4:$C$857,3,FALSE),"Sem Informação")</f>
        <v>Sem Informação</v>
      </c>
    </row>
    <row r="360" spans="1:5" ht="15.75" x14ac:dyDescent="0.25">
      <c r="A360" s="38">
        <v>313150</v>
      </c>
      <c r="B360" s="39" t="s">
        <v>388</v>
      </c>
      <c r="C360" s="36" t="str">
        <f>IFERROR(VLOOKUP(A360,'[1]Outubro 2016'!$A$4:$C$857,3,FALSE),"Sem Informação")</f>
        <v>Sem Informação</v>
      </c>
      <c r="D360" s="36" t="str">
        <f>IFERROR(VLOOKUP(A360,'[1]Janeiro 2017'!$A$4:$C$857,3,FALSE),"Sem Informação")</f>
        <v>Sem Informação</v>
      </c>
      <c r="E360" s="37" t="str">
        <f>IFERROR(VLOOKUP(A360,'[1]Março 2017'!$A$4:$C$857,3,FALSE),"Sem Informação")</f>
        <v>Sem Informação</v>
      </c>
    </row>
    <row r="361" spans="1:5" ht="15.75" x14ac:dyDescent="0.25">
      <c r="A361" s="38">
        <v>313160</v>
      </c>
      <c r="B361" s="39" t="s">
        <v>951</v>
      </c>
      <c r="C361" s="36" t="str">
        <f>IFERROR(VLOOKUP(A361,'[1]Outubro 2016'!$A$4:$C$857,3,FALSE),"Sem Informação")</f>
        <v>Sem Informação</v>
      </c>
      <c r="D361" s="36" t="str">
        <f>IFERROR(VLOOKUP(A361,'[1]Janeiro 2017'!$A$4:$C$857,3,FALSE),"Sem Informação")</f>
        <v>Sem Informação</v>
      </c>
      <c r="E361" s="37" t="str">
        <f>IFERROR(VLOOKUP(A361,'[1]Março 2017'!$A$4:$C$857,3,FALSE),"Sem Informação")</f>
        <v>Sem Informação</v>
      </c>
    </row>
    <row r="362" spans="1:5" ht="15.75" x14ac:dyDescent="0.25">
      <c r="A362" s="38">
        <v>313170</v>
      </c>
      <c r="B362" s="39" t="s">
        <v>90</v>
      </c>
      <c r="C362" s="36">
        <f>IFERROR(VLOOKUP(A362,'[1]Outubro 2016'!$A$4:$C$857,3,FALSE),"Sem Informação")</f>
        <v>1.9</v>
      </c>
      <c r="D362" s="36">
        <f>IFERROR(VLOOKUP(A362,'[1]Janeiro 2017'!$A$4:$C$857,3,FALSE),"Sem Informação")</f>
        <v>4.7</v>
      </c>
      <c r="E362" s="37">
        <f>IFERROR(VLOOKUP(A362,'[1]Março 2017'!$A$4:$C$857,3,FALSE),"Sem Informação")</f>
        <v>5.2</v>
      </c>
    </row>
    <row r="363" spans="1:5" ht="15.75" x14ac:dyDescent="0.25">
      <c r="A363" s="38">
        <v>313180</v>
      </c>
      <c r="B363" s="39" t="s">
        <v>952</v>
      </c>
      <c r="C363" s="36" t="str">
        <f>IFERROR(VLOOKUP(A363,'[1]Outubro 2016'!$A$4:$C$857,3,FALSE),"Sem Informação")</f>
        <v>Sem Informação</v>
      </c>
      <c r="D363" s="36" t="str">
        <f>IFERROR(VLOOKUP(A363,'[1]Janeiro 2017'!$A$4:$C$857,3,FALSE),"Sem Informação")</f>
        <v>Sem Informação</v>
      </c>
      <c r="E363" s="37" t="str">
        <f>IFERROR(VLOOKUP(A363,'[1]Março 2017'!$A$4:$C$857,3,FALSE),"Sem Informação")</f>
        <v>Sem Informação</v>
      </c>
    </row>
    <row r="364" spans="1:5" ht="15.75" x14ac:dyDescent="0.25">
      <c r="A364" s="38">
        <v>313190</v>
      </c>
      <c r="B364" s="39" t="s">
        <v>390</v>
      </c>
      <c r="C364" s="36">
        <f>IFERROR(VLOOKUP(A364,'[1]Outubro 2016'!$A$4:$C$857,3,FALSE),"Sem Informação")</f>
        <v>1.3</v>
      </c>
      <c r="D364" s="36">
        <f>IFERROR(VLOOKUP(A364,'[1]Janeiro 2017'!$A$4:$C$857,3,FALSE),"Sem Informação")</f>
        <v>1.5</v>
      </c>
      <c r="E364" s="37">
        <f>IFERROR(VLOOKUP(A364,'[1]Março 2017'!$A$4:$C$857,3,FALSE),"Sem Informação")</f>
        <v>0.6</v>
      </c>
    </row>
    <row r="365" spans="1:5" ht="15.75" x14ac:dyDescent="0.25">
      <c r="A365" s="38">
        <v>313200</v>
      </c>
      <c r="B365" s="39" t="s">
        <v>391</v>
      </c>
      <c r="C365" s="36" t="str">
        <f>IFERROR(VLOOKUP(A365,'[1]Outubro 2016'!$A$4:$C$857,3,FALSE),"Sem Informação")</f>
        <v>Sem Informação</v>
      </c>
      <c r="D365" s="36" t="str">
        <f>IFERROR(VLOOKUP(A365,'[1]Janeiro 2017'!$A$4:$C$857,3,FALSE),"Sem Informação")</f>
        <v>Sem Informação</v>
      </c>
      <c r="E365" s="37" t="str">
        <f>IFERROR(VLOOKUP(A365,'[1]Março 2017'!$A$4:$C$857,3,FALSE),"Sem Informação")</f>
        <v>Sem Informação</v>
      </c>
    </row>
    <row r="366" spans="1:5" ht="15.75" x14ac:dyDescent="0.25">
      <c r="A366" s="38">
        <v>313210</v>
      </c>
      <c r="B366" s="39" t="s">
        <v>392</v>
      </c>
      <c r="C366" s="36" t="str">
        <f>IFERROR(VLOOKUP(A366,'[1]Outubro 2016'!$A$4:$C$857,3,FALSE),"Sem Informação")</f>
        <v>Sem Informação</v>
      </c>
      <c r="D366" s="36" t="str">
        <f>IFERROR(VLOOKUP(A366,'[1]Janeiro 2017'!$A$4:$C$857,3,FALSE),"Sem Informação")</f>
        <v>Sem Informação</v>
      </c>
      <c r="E366" s="37" t="str">
        <f>IFERROR(VLOOKUP(A366,'[1]Março 2017'!$A$4:$C$857,3,FALSE),"Sem Informação")</f>
        <v>Sem Informação</v>
      </c>
    </row>
    <row r="367" spans="1:5" ht="15.75" x14ac:dyDescent="0.25">
      <c r="A367" s="38">
        <v>313220</v>
      </c>
      <c r="B367" s="39" t="s">
        <v>393</v>
      </c>
      <c r="C367" s="36" t="str">
        <f>IFERROR(VLOOKUP(A367,'[1]Outubro 2016'!$A$4:$C$857,3,FALSE),"Sem Informação")</f>
        <v>Sem Informação</v>
      </c>
      <c r="D367" s="36" t="str">
        <f>IFERROR(VLOOKUP(A367,'[1]Janeiro 2017'!$A$4:$C$857,3,FALSE),"Sem Informação")</f>
        <v>Sem Informação</v>
      </c>
      <c r="E367" s="37" t="str">
        <f>IFERROR(VLOOKUP(A367,'[1]Março 2017'!$A$4:$C$857,3,FALSE),"Sem Informação")</f>
        <v>Sem Informação</v>
      </c>
    </row>
    <row r="368" spans="1:5" ht="15.75" x14ac:dyDescent="0.25">
      <c r="A368" s="38">
        <v>313230</v>
      </c>
      <c r="B368" s="39" t="s">
        <v>394</v>
      </c>
      <c r="C368" s="36" t="str">
        <f>IFERROR(VLOOKUP(A368,'[1]Outubro 2016'!$A$4:$C$857,3,FALSE),"Sem Informação")</f>
        <v>Sem Informação</v>
      </c>
      <c r="D368" s="36" t="str">
        <f>IFERROR(VLOOKUP(A368,'[1]Janeiro 2017'!$A$4:$C$857,3,FALSE),"Sem Informação")</f>
        <v>Sem Informação</v>
      </c>
      <c r="E368" s="37" t="str">
        <f>IFERROR(VLOOKUP(A368,'[1]Março 2017'!$A$4:$C$857,3,FALSE),"Sem Informação")</f>
        <v>Sem Informação</v>
      </c>
    </row>
    <row r="369" spans="1:5" ht="15.75" x14ac:dyDescent="0.25">
      <c r="A369" s="38">
        <v>313240</v>
      </c>
      <c r="B369" s="39" t="s">
        <v>395</v>
      </c>
      <c r="C369" s="36">
        <f>IFERROR(VLOOKUP(A369,'[1]Outubro 2016'!$A$4:$C$857,3,FALSE),"Sem Informação")</f>
        <v>0.5</v>
      </c>
      <c r="D369" s="36">
        <f>IFERROR(VLOOKUP(A369,'[1]Janeiro 2017'!$A$4:$C$857,3,FALSE),"Sem Informação")</f>
        <v>1.9</v>
      </c>
      <c r="E369" s="37">
        <f>IFERROR(VLOOKUP(A369,'[1]Março 2017'!$A$4:$C$857,3,FALSE),"Sem Informação")</f>
        <v>2.1</v>
      </c>
    </row>
    <row r="370" spans="1:5" ht="15.75" x14ac:dyDescent="0.25">
      <c r="A370" s="38">
        <v>313250</v>
      </c>
      <c r="B370" s="39" t="s">
        <v>396</v>
      </c>
      <c r="C370" s="36">
        <f>IFERROR(VLOOKUP(A370,'[1]Outubro 2016'!$A$4:$C$857,3,FALSE),"Sem Informação")</f>
        <v>0.3</v>
      </c>
      <c r="D370" s="36">
        <f>IFERROR(VLOOKUP(A370,'[1]Janeiro 2017'!$A$4:$C$857,3,FALSE),"Sem Informação")</f>
        <v>1.1000000000000001</v>
      </c>
      <c r="E370" s="37" t="str">
        <f>IFERROR(VLOOKUP(A370,'[1]Março 2017'!$A$4:$C$857,3,FALSE),"Sem Informação")</f>
        <v>Sem Informação</v>
      </c>
    </row>
    <row r="371" spans="1:5" ht="15.75" x14ac:dyDescent="0.25">
      <c r="A371" s="38">
        <v>313260</v>
      </c>
      <c r="B371" s="39" t="s">
        <v>953</v>
      </c>
      <c r="C371" s="36" t="str">
        <f>IFERROR(VLOOKUP(A371,'[1]Outubro 2016'!$A$4:$C$857,3,FALSE),"Sem Informação")</f>
        <v>Sem Informação</v>
      </c>
      <c r="D371" s="36" t="str">
        <f>IFERROR(VLOOKUP(A371,'[1]Janeiro 2017'!$A$4:$C$857,3,FALSE),"Sem Informação")</f>
        <v>Sem Informação</v>
      </c>
      <c r="E371" s="37" t="str">
        <f>IFERROR(VLOOKUP(A371,'[1]Março 2017'!$A$4:$C$857,3,FALSE),"Sem Informação")</f>
        <v>Sem Informação</v>
      </c>
    </row>
    <row r="372" spans="1:5" ht="15.75" x14ac:dyDescent="0.25">
      <c r="A372" s="38">
        <v>313270</v>
      </c>
      <c r="B372" s="39" t="s">
        <v>398</v>
      </c>
      <c r="C372" s="36" t="str">
        <f>IFERROR(VLOOKUP(A372,'[1]Outubro 2016'!$A$4:$C$857,3,FALSE),"Sem Informação")</f>
        <v>Sem Informação</v>
      </c>
      <c r="D372" s="36" t="str">
        <f>IFERROR(VLOOKUP(A372,'[1]Janeiro 2017'!$A$4:$C$857,3,FALSE),"Sem Informação")</f>
        <v>Sem Informação</v>
      </c>
      <c r="E372" s="37" t="str">
        <f>IFERROR(VLOOKUP(A372,'[1]Março 2017'!$A$4:$C$857,3,FALSE),"Sem Informação")</f>
        <v>Sem Informação</v>
      </c>
    </row>
    <row r="373" spans="1:5" ht="15.75" x14ac:dyDescent="0.25">
      <c r="A373" s="38">
        <v>313280</v>
      </c>
      <c r="B373" s="39" t="s">
        <v>954</v>
      </c>
      <c r="C373" s="36" t="str">
        <f>IFERROR(VLOOKUP(A373,'[1]Outubro 2016'!$A$4:$C$857,3,FALSE),"Sem Informação")</f>
        <v>Sem Informação</v>
      </c>
      <c r="D373" s="36" t="str">
        <f>IFERROR(VLOOKUP(A373,'[1]Janeiro 2017'!$A$4:$C$857,3,FALSE),"Sem Informação")</f>
        <v>Sem Informação</v>
      </c>
      <c r="E373" s="37" t="str">
        <f>IFERROR(VLOOKUP(A373,'[1]Março 2017'!$A$4:$C$857,3,FALSE),"Sem Informação")</f>
        <v>Sem Informação</v>
      </c>
    </row>
    <row r="374" spans="1:5" ht="15.75" x14ac:dyDescent="0.25">
      <c r="A374" s="38">
        <v>313290</v>
      </c>
      <c r="B374" s="39" t="s">
        <v>400</v>
      </c>
      <c r="C374" s="36" t="str">
        <f>IFERROR(VLOOKUP(A374,'[1]Outubro 2016'!$A$4:$C$857,3,FALSE),"Sem Informação")</f>
        <v>Sem Informação</v>
      </c>
      <c r="D374" s="36" t="str">
        <f>IFERROR(VLOOKUP(A374,'[1]Janeiro 2017'!$A$4:$C$857,3,FALSE),"Sem Informação")</f>
        <v>Sem Informação</v>
      </c>
      <c r="E374" s="37" t="str">
        <f>IFERROR(VLOOKUP(A374,'[1]Março 2017'!$A$4:$C$857,3,FALSE),"Sem Informação")</f>
        <v>Sem Informação</v>
      </c>
    </row>
    <row r="375" spans="1:5" ht="15.75" x14ac:dyDescent="0.25">
      <c r="A375" s="38">
        <v>313300</v>
      </c>
      <c r="B375" s="39" t="s">
        <v>401</v>
      </c>
      <c r="C375" s="36" t="str">
        <f>IFERROR(VLOOKUP(A375,'[1]Outubro 2016'!$A$4:$C$857,3,FALSE),"Sem Informação")</f>
        <v>Sem Informação</v>
      </c>
      <c r="D375" s="36" t="str">
        <f>IFERROR(VLOOKUP(A375,'[1]Janeiro 2017'!$A$4:$C$857,3,FALSE),"Sem Informação")</f>
        <v>Sem Informação</v>
      </c>
      <c r="E375" s="37" t="str">
        <f>IFERROR(VLOOKUP(A375,'[1]Março 2017'!$A$4:$C$857,3,FALSE),"Sem Informação")</f>
        <v>Sem Informação</v>
      </c>
    </row>
    <row r="376" spans="1:5" ht="15.75" x14ac:dyDescent="0.25">
      <c r="A376" s="38">
        <v>313310</v>
      </c>
      <c r="B376" s="39" t="s">
        <v>402</v>
      </c>
      <c r="C376" s="36" t="str">
        <f>IFERROR(VLOOKUP(A376,'[1]Outubro 2016'!$A$4:$C$857,3,FALSE),"Sem Informação")</f>
        <v>Sem Informação</v>
      </c>
      <c r="D376" s="36" t="str">
        <f>IFERROR(VLOOKUP(A376,'[1]Janeiro 2017'!$A$4:$C$857,3,FALSE),"Sem Informação")</f>
        <v>Sem Informação</v>
      </c>
      <c r="E376" s="37" t="str">
        <f>IFERROR(VLOOKUP(A376,'[1]Março 2017'!$A$4:$C$857,3,FALSE),"Sem Informação")</f>
        <v>Sem Informação</v>
      </c>
    </row>
    <row r="377" spans="1:5" ht="15.75" x14ac:dyDescent="0.25">
      <c r="A377" s="38">
        <v>313320</v>
      </c>
      <c r="B377" s="39" t="s">
        <v>403</v>
      </c>
      <c r="C377" s="36" t="str">
        <f>IFERROR(VLOOKUP(A377,'[1]Outubro 2016'!$A$4:$C$857,3,FALSE),"Sem Informação")</f>
        <v>Sem Informação</v>
      </c>
      <c r="D377" s="36" t="str">
        <f>IFERROR(VLOOKUP(A377,'[1]Janeiro 2017'!$A$4:$C$857,3,FALSE),"Sem Informação")</f>
        <v>Sem Informação</v>
      </c>
      <c r="E377" s="37" t="str">
        <f>IFERROR(VLOOKUP(A377,'[1]Março 2017'!$A$4:$C$857,3,FALSE),"Sem Informação")</f>
        <v>Sem Informação</v>
      </c>
    </row>
    <row r="378" spans="1:5" ht="15.75" x14ac:dyDescent="0.25">
      <c r="A378" s="38">
        <v>313330</v>
      </c>
      <c r="B378" s="39" t="s">
        <v>404</v>
      </c>
      <c r="C378" s="36" t="str">
        <f>IFERROR(VLOOKUP(A378,'[1]Outubro 2016'!$A$4:$C$857,3,FALSE),"Sem Informação")</f>
        <v>Sem Informação</v>
      </c>
      <c r="D378" s="36" t="str">
        <f>IFERROR(VLOOKUP(A378,'[1]Janeiro 2017'!$A$4:$C$857,3,FALSE),"Sem Informação")</f>
        <v>Sem Informação</v>
      </c>
      <c r="E378" s="37" t="str">
        <f>IFERROR(VLOOKUP(A378,'[1]Março 2017'!$A$4:$C$857,3,FALSE),"Sem Informação")</f>
        <v>Sem Informação</v>
      </c>
    </row>
    <row r="379" spans="1:5" ht="15.75" x14ac:dyDescent="0.25">
      <c r="A379" s="38">
        <v>313340</v>
      </c>
      <c r="B379" s="39" t="s">
        <v>405</v>
      </c>
      <c r="C379" s="36" t="str">
        <f>IFERROR(VLOOKUP(A379,'[1]Outubro 2016'!$A$4:$C$857,3,FALSE),"Sem Informação")</f>
        <v>Sem Informação</v>
      </c>
      <c r="D379" s="36" t="str">
        <f>IFERROR(VLOOKUP(A379,'[1]Janeiro 2017'!$A$4:$C$857,3,FALSE),"Sem Informação")</f>
        <v>Sem Informação</v>
      </c>
      <c r="E379" s="37" t="str">
        <f>IFERROR(VLOOKUP(A379,'[1]Março 2017'!$A$4:$C$857,3,FALSE),"Sem Informação")</f>
        <v>Sem Informação</v>
      </c>
    </row>
    <row r="380" spans="1:5" ht="15.75" x14ac:dyDescent="0.25">
      <c r="A380" s="38">
        <v>313350</v>
      </c>
      <c r="B380" s="39" t="s">
        <v>406</v>
      </c>
      <c r="C380" s="36" t="str">
        <f>IFERROR(VLOOKUP(A380,'[1]Outubro 2016'!$A$4:$C$857,3,FALSE),"Sem Informação")</f>
        <v>Sem Informação</v>
      </c>
      <c r="D380" s="36" t="str">
        <f>IFERROR(VLOOKUP(A380,'[1]Janeiro 2017'!$A$4:$C$857,3,FALSE),"Sem Informação")</f>
        <v>Sem Informação</v>
      </c>
      <c r="E380" s="37" t="str">
        <f>IFERROR(VLOOKUP(A380,'[1]Março 2017'!$A$4:$C$857,3,FALSE),"Sem Informação")</f>
        <v>Sem Informação</v>
      </c>
    </row>
    <row r="381" spans="1:5" ht="15.75" x14ac:dyDescent="0.25">
      <c r="A381" s="38">
        <v>313360</v>
      </c>
      <c r="B381" s="39" t="s">
        <v>407</v>
      </c>
      <c r="C381" s="36" t="str">
        <f>IFERROR(VLOOKUP(A381,'[1]Outubro 2016'!$A$4:$C$857,3,FALSE),"Sem Informação")</f>
        <v>Sem Informação</v>
      </c>
      <c r="D381" s="36" t="str">
        <f>IFERROR(VLOOKUP(A381,'[1]Janeiro 2017'!$A$4:$C$857,3,FALSE),"Sem Informação")</f>
        <v>Sem Informação</v>
      </c>
      <c r="E381" s="37" t="str">
        <f>IFERROR(VLOOKUP(A381,'[1]Março 2017'!$A$4:$C$857,3,FALSE),"Sem Informação")</f>
        <v>Sem Informação</v>
      </c>
    </row>
    <row r="382" spans="1:5" ht="15.75" x14ac:dyDescent="0.25">
      <c r="A382" s="38">
        <v>313370</v>
      </c>
      <c r="B382" s="39" t="s">
        <v>408</v>
      </c>
      <c r="C382" s="36" t="str">
        <f>IFERROR(VLOOKUP(A382,'[1]Outubro 2016'!$A$4:$C$857,3,FALSE),"Sem Informação")</f>
        <v>Sem Informação</v>
      </c>
      <c r="D382" s="36" t="str">
        <f>IFERROR(VLOOKUP(A382,'[1]Janeiro 2017'!$A$4:$C$857,3,FALSE),"Sem Informação")</f>
        <v>Sem Informação</v>
      </c>
      <c r="E382" s="37" t="str">
        <f>IFERROR(VLOOKUP(A382,'[1]Março 2017'!$A$4:$C$857,3,FALSE),"Sem Informação")</f>
        <v>Sem Informação</v>
      </c>
    </row>
    <row r="383" spans="1:5" ht="15.75" x14ac:dyDescent="0.25">
      <c r="A383" s="38">
        <v>313375</v>
      </c>
      <c r="B383" s="39" t="s">
        <v>955</v>
      </c>
      <c r="C383" s="36" t="str">
        <f>IFERROR(VLOOKUP(A383,'[1]Outubro 2016'!$A$4:$C$857,3,FALSE),"Sem Informação")</f>
        <v>Sem Informação</v>
      </c>
      <c r="D383" s="36" t="str">
        <f>IFERROR(VLOOKUP(A383,'[1]Janeiro 2017'!$A$4:$C$857,3,FALSE),"Sem Informação")</f>
        <v>Sem Informação</v>
      </c>
      <c r="E383" s="37" t="str">
        <f>IFERROR(VLOOKUP(A383,'[1]Março 2017'!$A$4:$C$857,3,FALSE),"Sem Informação")</f>
        <v>Sem Informação</v>
      </c>
    </row>
    <row r="384" spans="1:5" ht="15.75" x14ac:dyDescent="0.25">
      <c r="A384" s="38">
        <v>313380</v>
      </c>
      <c r="B384" s="39" t="s">
        <v>410</v>
      </c>
      <c r="C384" s="36">
        <f>IFERROR(VLOOKUP(A384,'[1]Outubro 2016'!$A$4:$C$857,3,FALSE),"Sem Informação")</f>
        <v>1</v>
      </c>
      <c r="D384" s="36">
        <f>IFERROR(VLOOKUP(A384,'[1]Janeiro 2017'!$A$4:$C$857,3,FALSE),"Sem Informação")</f>
        <v>3</v>
      </c>
      <c r="E384" s="37">
        <f>IFERROR(VLOOKUP(A384,'[1]Março 2017'!$A$4:$C$857,3,FALSE),"Sem Informação")</f>
        <v>2.4</v>
      </c>
    </row>
    <row r="385" spans="1:5" ht="15.75" x14ac:dyDescent="0.25">
      <c r="A385" s="38">
        <v>313390</v>
      </c>
      <c r="B385" s="39" t="s">
        <v>411</v>
      </c>
      <c r="C385" s="36" t="str">
        <f>IFERROR(VLOOKUP(A385,'[1]Outubro 2016'!$A$4:$C$857,3,FALSE),"Sem Informação")</f>
        <v>Sem Informação</v>
      </c>
      <c r="D385" s="36" t="str">
        <f>IFERROR(VLOOKUP(A385,'[1]Janeiro 2017'!$A$4:$C$857,3,FALSE),"Sem Informação")</f>
        <v>Sem Informação</v>
      </c>
      <c r="E385" s="37" t="str">
        <f>IFERROR(VLOOKUP(A385,'[1]Março 2017'!$A$4:$C$857,3,FALSE),"Sem Informação")</f>
        <v>Sem Informação</v>
      </c>
    </row>
    <row r="386" spans="1:5" ht="15.75" x14ac:dyDescent="0.25">
      <c r="A386" s="38">
        <v>313400</v>
      </c>
      <c r="B386" s="39" t="s">
        <v>412</v>
      </c>
      <c r="C386" s="36" t="str">
        <f>IFERROR(VLOOKUP(A386,'[1]Outubro 2016'!$A$4:$C$857,3,FALSE),"Sem Informação")</f>
        <v>Sem Informação</v>
      </c>
      <c r="D386" s="36" t="str">
        <f>IFERROR(VLOOKUP(A386,'[1]Janeiro 2017'!$A$4:$C$857,3,FALSE),"Sem Informação")</f>
        <v>Sem Informação</v>
      </c>
      <c r="E386" s="37" t="str">
        <f>IFERROR(VLOOKUP(A386,'[1]Março 2017'!$A$4:$C$857,3,FALSE),"Sem Informação")</f>
        <v>Sem Informação</v>
      </c>
    </row>
    <row r="387" spans="1:5" ht="15.75" x14ac:dyDescent="0.25">
      <c r="A387" s="38">
        <v>313410</v>
      </c>
      <c r="B387" s="39" t="s">
        <v>413</v>
      </c>
      <c r="C387" s="36" t="str">
        <f>IFERROR(VLOOKUP(A387,'[1]Outubro 2016'!$A$4:$C$857,3,FALSE),"Sem Informação")</f>
        <v>Sem Informação</v>
      </c>
      <c r="D387" s="36" t="str">
        <f>IFERROR(VLOOKUP(A387,'[1]Janeiro 2017'!$A$4:$C$857,3,FALSE),"Sem Informação")</f>
        <v>Sem Informação</v>
      </c>
      <c r="E387" s="37" t="str">
        <f>IFERROR(VLOOKUP(A387,'[1]Março 2017'!$A$4:$C$857,3,FALSE),"Sem Informação")</f>
        <v>Sem Informação</v>
      </c>
    </row>
    <row r="388" spans="1:5" ht="15.75" x14ac:dyDescent="0.25">
      <c r="A388" s="38">
        <v>313420</v>
      </c>
      <c r="B388" s="39" t="s">
        <v>142</v>
      </c>
      <c r="C388" s="36">
        <f>IFERROR(VLOOKUP(A388,'[1]Outubro 2016'!$A$4:$C$857,3,FALSE),"Sem Informação")</f>
        <v>1.8</v>
      </c>
      <c r="D388" s="36">
        <f>IFERROR(VLOOKUP(A388,'[1]Janeiro 2017'!$A$4:$C$857,3,FALSE),"Sem Informação")</f>
        <v>4.5</v>
      </c>
      <c r="E388" s="37">
        <f>IFERROR(VLOOKUP(A388,'[1]Março 2017'!$A$4:$C$857,3,FALSE),"Sem Informação")</f>
        <v>6</v>
      </c>
    </row>
    <row r="389" spans="1:5" ht="15.75" x14ac:dyDescent="0.25">
      <c r="A389" s="38">
        <v>313430</v>
      </c>
      <c r="B389" s="39" t="s">
        <v>414</v>
      </c>
      <c r="C389" s="36" t="str">
        <f>IFERROR(VLOOKUP(A389,'[1]Outubro 2016'!$A$4:$C$857,3,FALSE),"Sem Informação")</f>
        <v>Sem Informação</v>
      </c>
      <c r="D389" s="36" t="str">
        <f>IFERROR(VLOOKUP(A389,'[1]Janeiro 2017'!$A$4:$C$857,3,FALSE),"Sem Informação")</f>
        <v>Sem Informação</v>
      </c>
      <c r="E389" s="37" t="str">
        <f>IFERROR(VLOOKUP(A389,'[1]Março 2017'!$A$4:$C$857,3,FALSE),"Sem Informação")</f>
        <v>Sem Informação</v>
      </c>
    </row>
    <row r="390" spans="1:5" ht="15.75" x14ac:dyDescent="0.25">
      <c r="A390" s="38">
        <v>313440</v>
      </c>
      <c r="B390" s="39" t="s">
        <v>415</v>
      </c>
      <c r="C390" s="36">
        <f>IFERROR(VLOOKUP(A390,'[1]Outubro 2016'!$A$4:$C$857,3,FALSE),"Sem Informação")</f>
        <v>0.2</v>
      </c>
      <c r="D390" s="36">
        <f>IFERROR(VLOOKUP(A390,'[1]Janeiro 2017'!$A$4:$C$857,3,FALSE),"Sem Informação")</f>
        <v>1</v>
      </c>
      <c r="E390" s="37">
        <f>IFERROR(VLOOKUP(A390,'[1]Março 2017'!$A$4:$C$857,3,FALSE),"Sem Informação")</f>
        <v>1.8</v>
      </c>
    </row>
    <row r="391" spans="1:5" ht="15.75" x14ac:dyDescent="0.25">
      <c r="A391" s="38">
        <v>313450</v>
      </c>
      <c r="B391" s="39" t="s">
        <v>416</v>
      </c>
      <c r="C391" s="36" t="str">
        <f>IFERROR(VLOOKUP(A391,'[1]Outubro 2016'!$A$4:$C$857,3,FALSE),"Sem Informação")</f>
        <v>Sem Informação</v>
      </c>
      <c r="D391" s="36" t="str">
        <f>IFERROR(VLOOKUP(A391,'[1]Janeiro 2017'!$A$4:$C$857,3,FALSE),"Sem Informação")</f>
        <v>Sem Informação</v>
      </c>
      <c r="E391" s="37" t="str">
        <f>IFERROR(VLOOKUP(A391,'[1]Março 2017'!$A$4:$C$857,3,FALSE),"Sem Informação")</f>
        <v>Sem Informação</v>
      </c>
    </row>
    <row r="392" spans="1:5" ht="15.75" x14ac:dyDescent="0.25">
      <c r="A392" s="38">
        <v>313460</v>
      </c>
      <c r="B392" s="39" t="s">
        <v>417</v>
      </c>
      <c r="C392" s="36" t="str">
        <f>IFERROR(VLOOKUP(A392,'[1]Outubro 2016'!$A$4:$C$857,3,FALSE),"Sem Informação")</f>
        <v>Sem Informação</v>
      </c>
      <c r="D392" s="36" t="str">
        <f>IFERROR(VLOOKUP(A392,'[1]Janeiro 2017'!$A$4:$C$857,3,FALSE),"Sem Informação")</f>
        <v>Sem Informação</v>
      </c>
      <c r="E392" s="37">
        <f>IFERROR(VLOOKUP(A392,'[1]Março 2017'!$A$4:$C$857,3,FALSE),"Sem Informação")</f>
        <v>4.3</v>
      </c>
    </row>
    <row r="393" spans="1:5" ht="15.75" x14ac:dyDescent="0.25">
      <c r="A393" s="38">
        <v>313470</v>
      </c>
      <c r="B393" s="39" t="s">
        <v>418</v>
      </c>
      <c r="C393" s="36" t="str">
        <f>IFERROR(VLOOKUP(A393,'[1]Outubro 2016'!$A$4:$C$857,3,FALSE),"Sem Informação")</f>
        <v>Sem Informação</v>
      </c>
      <c r="D393" s="36" t="str">
        <f>IFERROR(VLOOKUP(A393,'[1]Janeiro 2017'!$A$4:$C$857,3,FALSE),"Sem Informação")</f>
        <v>Sem Informação</v>
      </c>
      <c r="E393" s="37" t="str">
        <f>IFERROR(VLOOKUP(A393,'[1]Março 2017'!$A$4:$C$857,3,FALSE),"Sem Informação")</f>
        <v>Sem Informação</v>
      </c>
    </row>
    <row r="394" spans="1:5" ht="15.75" x14ac:dyDescent="0.25">
      <c r="A394" s="38">
        <v>313480</v>
      </c>
      <c r="B394" s="39" t="s">
        <v>419</v>
      </c>
      <c r="C394" s="36" t="str">
        <f>IFERROR(VLOOKUP(A394,'[1]Outubro 2016'!$A$4:$C$857,3,FALSE),"Sem Informação")</f>
        <v>Sem Informação</v>
      </c>
      <c r="D394" s="36" t="str">
        <f>IFERROR(VLOOKUP(A394,'[1]Janeiro 2017'!$A$4:$C$857,3,FALSE),"Sem Informação")</f>
        <v>Sem Informação</v>
      </c>
      <c r="E394" s="37" t="str">
        <f>IFERROR(VLOOKUP(A394,'[1]Março 2017'!$A$4:$C$857,3,FALSE),"Sem Informação")</f>
        <v>Sem Informação</v>
      </c>
    </row>
    <row r="395" spans="1:5" ht="15.75" x14ac:dyDescent="0.25">
      <c r="A395" s="38">
        <v>313490</v>
      </c>
      <c r="B395" s="39" t="s">
        <v>420</v>
      </c>
      <c r="C395" s="36">
        <f>IFERROR(VLOOKUP(A395,'[1]Outubro 2016'!$A$4:$C$857,3,FALSE),"Sem Informação")</f>
        <v>0.6</v>
      </c>
      <c r="D395" s="36">
        <f>IFERROR(VLOOKUP(A395,'[1]Janeiro 2017'!$A$4:$C$857,3,FALSE),"Sem Informação")</f>
        <v>0.8</v>
      </c>
      <c r="E395" s="37">
        <f>IFERROR(VLOOKUP(A395,'[1]Março 2017'!$A$4:$C$857,3,FALSE),"Sem Informação")</f>
        <v>1.2</v>
      </c>
    </row>
    <row r="396" spans="1:5" ht="15.75" x14ac:dyDescent="0.25">
      <c r="A396" s="38">
        <v>313500</v>
      </c>
      <c r="B396" s="39" t="s">
        <v>421</v>
      </c>
      <c r="C396" s="36" t="str">
        <f>IFERROR(VLOOKUP(A396,'[1]Outubro 2016'!$A$4:$C$857,3,FALSE),"Sem Informação")</f>
        <v>Sem Informação</v>
      </c>
      <c r="D396" s="36" t="str">
        <f>IFERROR(VLOOKUP(A396,'[1]Janeiro 2017'!$A$4:$C$857,3,FALSE),"Sem Informação")</f>
        <v>Sem Informação</v>
      </c>
      <c r="E396" s="37" t="str">
        <f>IFERROR(VLOOKUP(A396,'[1]Março 2017'!$A$4:$C$857,3,FALSE),"Sem Informação")</f>
        <v>Sem Informação</v>
      </c>
    </row>
    <row r="397" spans="1:5" ht="15.75" x14ac:dyDescent="0.25">
      <c r="A397" s="38">
        <v>313505</v>
      </c>
      <c r="B397" s="39" t="s">
        <v>422</v>
      </c>
      <c r="C397" s="36">
        <f>IFERROR(VLOOKUP(A397,'[1]Outubro 2016'!$A$4:$C$857,3,FALSE),"Sem Informação")</f>
        <v>3.1</v>
      </c>
      <c r="D397" s="36" t="str">
        <f>IFERROR(VLOOKUP(A397,'[1]Janeiro 2017'!$A$4:$C$857,3,FALSE),"Sem Informação")</f>
        <v>Sem Informação</v>
      </c>
      <c r="E397" s="37">
        <f>IFERROR(VLOOKUP(A397,'[1]Março 2017'!$A$4:$C$857,3,FALSE),"Sem Informação")</f>
        <v>2.8</v>
      </c>
    </row>
    <row r="398" spans="1:5" ht="15.75" x14ac:dyDescent="0.25">
      <c r="A398" s="38">
        <v>313507</v>
      </c>
      <c r="B398" s="39" t="s">
        <v>423</v>
      </c>
      <c r="C398" s="36" t="str">
        <f>IFERROR(VLOOKUP(A398,'[1]Outubro 2016'!$A$4:$C$857,3,FALSE),"Sem Informação")</f>
        <v>Sem Informação</v>
      </c>
      <c r="D398" s="36" t="str">
        <f>IFERROR(VLOOKUP(A398,'[1]Janeiro 2017'!$A$4:$C$857,3,FALSE),"Sem Informação")</f>
        <v>Sem Informação</v>
      </c>
      <c r="E398" s="37" t="str">
        <f>IFERROR(VLOOKUP(A398,'[1]Março 2017'!$A$4:$C$857,3,FALSE),"Sem Informação")</f>
        <v>Sem Informação</v>
      </c>
    </row>
    <row r="399" spans="1:5" ht="15.75" x14ac:dyDescent="0.25">
      <c r="A399" s="38">
        <v>313510</v>
      </c>
      <c r="B399" s="39" t="s">
        <v>424</v>
      </c>
      <c r="C399" s="36">
        <f>IFERROR(VLOOKUP(A399,'[1]Outubro 2016'!$A$4:$C$857,3,FALSE),"Sem Informação")</f>
        <v>0.3</v>
      </c>
      <c r="D399" s="36">
        <f>IFERROR(VLOOKUP(A399,'[1]Janeiro 2017'!$A$4:$C$857,3,FALSE),"Sem Informação")</f>
        <v>0.8</v>
      </c>
      <c r="E399" s="37">
        <f>IFERROR(VLOOKUP(A399,'[1]Março 2017'!$A$4:$C$857,3,FALSE),"Sem Informação")</f>
        <v>0.8</v>
      </c>
    </row>
    <row r="400" spans="1:5" ht="15.75" x14ac:dyDescent="0.25">
      <c r="A400" s="38">
        <v>313520</v>
      </c>
      <c r="B400" s="39" t="s">
        <v>121</v>
      </c>
      <c r="C400" s="36">
        <f>IFERROR(VLOOKUP(A400,'[1]Outubro 2016'!$A$4:$C$857,3,FALSE),"Sem Informação")</f>
        <v>0</v>
      </c>
      <c r="D400" s="36">
        <f>IFERROR(VLOOKUP(A400,'[1]Janeiro 2017'!$A$4:$C$857,3,FALSE),"Sem Informação")</f>
        <v>0.6</v>
      </c>
      <c r="E400" s="37" t="str">
        <f>IFERROR(VLOOKUP(A400,'[1]Março 2017'!$A$4:$C$857,3,FALSE),"Sem Informação")</f>
        <v>Sem Informação</v>
      </c>
    </row>
    <row r="401" spans="1:5" ht="15.75" x14ac:dyDescent="0.25">
      <c r="A401" s="38">
        <v>313530</v>
      </c>
      <c r="B401" s="39" t="s">
        <v>425</v>
      </c>
      <c r="C401" s="36" t="str">
        <f>IFERROR(VLOOKUP(A401,'[1]Outubro 2016'!$A$4:$C$857,3,FALSE),"Sem Informação")</f>
        <v>Sem Informação</v>
      </c>
      <c r="D401" s="36" t="str">
        <f>IFERROR(VLOOKUP(A401,'[1]Janeiro 2017'!$A$4:$C$857,3,FALSE),"Sem Informação")</f>
        <v>Sem Informação</v>
      </c>
      <c r="E401" s="37" t="str">
        <f>IFERROR(VLOOKUP(A401,'[1]Março 2017'!$A$4:$C$857,3,FALSE),"Sem Informação")</f>
        <v>Sem Informação</v>
      </c>
    </row>
    <row r="402" spans="1:5" ht="15.75" x14ac:dyDescent="0.25">
      <c r="A402" s="38">
        <v>313535</v>
      </c>
      <c r="B402" s="39" t="s">
        <v>426</v>
      </c>
      <c r="C402" s="36" t="str">
        <f>IFERROR(VLOOKUP(A402,'[1]Outubro 2016'!$A$4:$C$857,3,FALSE),"Sem Informação")</f>
        <v>Sem Informação</v>
      </c>
      <c r="D402" s="36" t="str">
        <f>IFERROR(VLOOKUP(A402,'[1]Janeiro 2017'!$A$4:$C$857,3,FALSE),"Sem Informação")</f>
        <v>Sem Informação</v>
      </c>
      <c r="E402" s="37" t="str">
        <f>IFERROR(VLOOKUP(A402,'[1]Março 2017'!$A$4:$C$857,3,FALSE),"Sem Informação")</f>
        <v>Sem Informação</v>
      </c>
    </row>
    <row r="403" spans="1:5" ht="15.75" x14ac:dyDescent="0.25">
      <c r="A403" s="38">
        <v>313540</v>
      </c>
      <c r="B403" s="39" t="s">
        <v>427</v>
      </c>
      <c r="C403" s="36" t="str">
        <f>IFERROR(VLOOKUP(A403,'[1]Outubro 2016'!$A$4:$C$857,3,FALSE),"Sem Informação")</f>
        <v>Sem Informação</v>
      </c>
      <c r="D403" s="36" t="str">
        <f>IFERROR(VLOOKUP(A403,'[1]Janeiro 2017'!$A$4:$C$857,3,FALSE),"Sem Informação")</f>
        <v>Sem Informação</v>
      </c>
      <c r="E403" s="37" t="str">
        <f>IFERROR(VLOOKUP(A403,'[1]Março 2017'!$A$4:$C$857,3,FALSE),"Sem Informação")</f>
        <v>Sem Informação</v>
      </c>
    </row>
    <row r="404" spans="1:5" ht="15.75" x14ac:dyDescent="0.25">
      <c r="A404" s="38">
        <v>313545</v>
      </c>
      <c r="B404" s="39" t="s">
        <v>956</v>
      </c>
      <c r="C404" s="36" t="str">
        <f>IFERROR(VLOOKUP(A404,'[1]Outubro 2016'!$A$4:$C$857,3,FALSE),"Sem Informação")</f>
        <v>Sem Informação</v>
      </c>
      <c r="D404" s="36" t="str">
        <f>IFERROR(VLOOKUP(A404,'[1]Janeiro 2017'!$A$4:$C$857,3,FALSE),"Sem Informação")</f>
        <v>Sem Informação</v>
      </c>
      <c r="E404" s="37" t="str">
        <f>IFERROR(VLOOKUP(A404,'[1]Março 2017'!$A$4:$C$857,3,FALSE),"Sem Informação")</f>
        <v>Sem Informação</v>
      </c>
    </row>
    <row r="405" spans="1:5" ht="15.75" x14ac:dyDescent="0.25">
      <c r="A405" s="38">
        <v>313550</v>
      </c>
      <c r="B405" s="39" t="s">
        <v>429</v>
      </c>
      <c r="C405" s="36" t="str">
        <f>IFERROR(VLOOKUP(A405,'[1]Outubro 2016'!$A$4:$C$857,3,FALSE),"Sem Informação")</f>
        <v>Sem Informação</v>
      </c>
      <c r="D405" s="36" t="str">
        <f>IFERROR(VLOOKUP(A405,'[1]Janeiro 2017'!$A$4:$C$857,3,FALSE),"Sem Informação")</f>
        <v>Sem Informação</v>
      </c>
      <c r="E405" s="37" t="str">
        <f>IFERROR(VLOOKUP(A405,'[1]Março 2017'!$A$4:$C$857,3,FALSE),"Sem Informação")</f>
        <v>Sem Informação</v>
      </c>
    </row>
    <row r="406" spans="1:5" ht="15.75" x14ac:dyDescent="0.25">
      <c r="A406" s="38">
        <v>313560</v>
      </c>
      <c r="B406" s="39" t="s">
        <v>430</v>
      </c>
      <c r="C406" s="36" t="str">
        <f>IFERROR(VLOOKUP(A406,'[1]Outubro 2016'!$A$4:$C$857,3,FALSE),"Sem Informação")</f>
        <v>Sem Informação</v>
      </c>
      <c r="D406" s="36" t="str">
        <f>IFERROR(VLOOKUP(A406,'[1]Janeiro 2017'!$A$4:$C$857,3,FALSE),"Sem Informação")</f>
        <v>Sem Informação</v>
      </c>
      <c r="E406" s="37">
        <f>IFERROR(VLOOKUP(A406,'[1]Março 2017'!$A$4:$C$857,3,FALSE),"Sem Informação")</f>
        <v>1.3</v>
      </c>
    </row>
    <row r="407" spans="1:5" ht="15.75" x14ac:dyDescent="0.25">
      <c r="A407" s="38">
        <v>313570</v>
      </c>
      <c r="B407" s="39" t="s">
        <v>431</v>
      </c>
      <c r="C407" s="36" t="str">
        <f>IFERROR(VLOOKUP(A407,'[1]Outubro 2016'!$A$4:$C$857,3,FALSE),"Sem Informação")</f>
        <v>Sem Informação</v>
      </c>
      <c r="D407" s="36" t="str">
        <f>IFERROR(VLOOKUP(A407,'[1]Janeiro 2017'!$A$4:$C$857,3,FALSE),"Sem Informação")</f>
        <v>Sem Informação</v>
      </c>
      <c r="E407" s="37" t="str">
        <f>IFERROR(VLOOKUP(A407,'[1]Março 2017'!$A$4:$C$857,3,FALSE),"Sem Informação")</f>
        <v>Sem Informação</v>
      </c>
    </row>
    <row r="408" spans="1:5" ht="15.75" x14ac:dyDescent="0.25">
      <c r="A408" s="38">
        <v>313580</v>
      </c>
      <c r="B408" s="39" t="s">
        <v>432</v>
      </c>
      <c r="C408" s="36" t="str">
        <f>IFERROR(VLOOKUP(A408,'[1]Outubro 2016'!$A$4:$C$857,3,FALSE),"Sem Informação")</f>
        <v>Sem Informação</v>
      </c>
      <c r="D408" s="36" t="str">
        <f>IFERROR(VLOOKUP(A408,'[1]Janeiro 2017'!$A$4:$C$857,3,FALSE),"Sem Informação")</f>
        <v>Sem Informação</v>
      </c>
      <c r="E408" s="37" t="str">
        <f>IFERROR(VLOOKUP(A408,'[1]Março 2017'!$A$4:$C$857,3,FALSE),"Sem Informação")</f>
        <v>Sem Informação</v>
      </c>
    </row>
    <row r="409" spans="1:5" ht="15.75" x14ac:dyDescent="0.25">
      <c r="A409" s="38">
        <v>313590</v>
      </c>
      <c r="B409" s="39" t="s">
        <v>433</v>
      </c>
      <c r="C409" s="36" t="str">
        <f>IFERROR(VLOOKUP(A409,'[1]Outubro 2016'!$A$4:$C$857,3,FALSE),"Sem Informação")</f>
        <v>Sem Informação</v>
      </c>
      <c r="D409" s="36" t="str">
        <f>IFERROR(VLOOKUP(A409,'[1]Janeiro 2017'!$A$4:$C$857,3,FALSE),"Sem Informação")</f>
        <v>Sem Informação</v>
      </c>
      <c r="E409" s="37" t="str">
        <f>IFERROR(VLOOKUP(A409,'[1]Março 2017'!$A$4:$C$857,3,FALSE),"Sem Informação")</f>
        <v>Sem Informação</v>
      </c>
    </row>
    <row r="410" spans="1:5" ht="15.75" x14ac:dyDescent="0.25">
      <c r="A410" s="38">
        <v>313600</v>
      </c>
      <c r="B410" s="39" t="s">
        <v>434</v>
      </c>
      <c r="C410" s="36" t="str">
        <f>IFERROR(VLOOKUP(A410,'[1]Outubro 2016'!$A$4:$C$857,3,FALSE),"Sem Informação")</f>
        <v>Sem Informação</v>
      </c>
      <c r="D410" s="36" t="str">
        <f>IFERROR(VLOOKUP(A410,'[1]Janeiro 2017'!$A$4:$C$857,3,FALSE),"Sem Informação")</f>
        <v>Sem Informação</v>
      </c>
      <c r="E410" s="37" t="str">
        <f>IFERROR(VLOOKUP(A410,'[1]Março 2017'!$A$4:$C$857,3,FALSE),"Sem Informação")</f>
        <v>Sem Informação</v>
      </c>
    </row>
    <row r="411" spans="1:5" ht="15.75" x14ac:dyDescent="0.25">
      <c r="A411" s="38">
        <v>313610</v>
      </c>
      <c r="B411" s="39" t="s">
        <v>435</v>
      </c>
      <c r="C411" s="36" t="str">
        <f>IFERROR(VLOOKUP(A411,'[1]Outubro 2016'!$A$4:$C$857,3,FALSE),"Sem Informação")</f>
        <v>Sem Informação</v>
      </c>
      <c r="D411" s="36" t="str">
        <f>IFERROR(VLOOKUP(A411,'[1]Janeiro 2017'!$A$4:$C$857,3,FALSE),"Sem Informação")</f>
        <v>Sem Informação</v>
      </c>
      <c r="E411" s="37" t="str">
        <f>IFERROR(VLOOKUP(A411,'[1]Março 2017'!$A$4:$C$857,3,FALSE),"Sem Informação")</f>
        <v>Sem Informação</v>
      </c>
    </row>
    <row r="412" spans="1:5" ht="15.75" x14ac:dyDescent="0.25">
      <c r="A412" s="38">
        <v>313620</v>
      </c>
      <c r="B412" s="39" t="s">
        <v>436</v>
      </c>
      <c r="C412" s="36">
        <f>IFERROR(VLOOKUP(A412,'[1]Outubro 2016'!$A$4:$C$857,3,FALSE),"Sem Informação")</f>
        <v>1.5</v>
      </c>
      <c r="D412" s="36">
        <f>IFERROR(VLOOKUP(A412,'[1]Janeiro 2017'!$A$4:$C$857,3,FALSE),"Sem Informação")</f>
        <v>1</v>
      </c>
      <c r="E412" s="37" t="str">
        <f>IFERROR(VLOOKUP(A412,'[1]Março 2017'!$A$4:$C$857,3,FALSE),"Sem Informação")</f>
        <v>Sem Informação</v>
      </c>
    </row>
    <row r="413" spans="1:5" ht="15.75" x14ac:dyDescent="0.25">
      <c r="A413" s="38">
        <v>313630</v>
      </c>
      <c r="B413" s="39" t="s">
        <v>437</v>
      </c>
      <c r="C413" s="36">
        <f>IFERROR(VLOOKUP(A413,'[1]Outubro 2016'!$A$4:$C$857,3,FALSE),"Sem Informação")</f>
        <v>0.6</v>
      </c>
      <c r="D413" s="36">
        <f>IFERROR(VLOOKUP(A413,'[1]Janeiro 2017'!$A$4:$C$857,3,FALSE),"Sem Informação")</f>
        <v>1.7</v>
      </c>
      <c r="E413" s="37">
        <f>IFERROR(VLOOKUP(A413,'[1]Março 2017'!$A$4:$C$857,3,FALSE),"Sem Informação")</f>
        <v>0</v>
      </c>
    </row>
    <row r="414" spans="1:5" ht="15.75" x14ac:dyDescent="0.25">
      <c r="A414" s="38">
        <v>313640</v>
      </c>
      <c r="B414" s="39" t="s">
        <v>438</v>
      </c>
      <c r="C414" s="36" t="str">
        <f>IFERROR(VLOOKUP(A414,'[1]Outubro 2016'!$A$4:$C$857,3,FALSE),"Sem Informação")</f>
        <v>Sem Informação</v>
      </c>
      <c r="D414" s="36" t="str">
        <f>IFERROR(VLOOKUP(A414,'[1]Janeiro 2017'!$A$4:$C$857,3,FALSE),"Sem Informação")</f>
        <v>Sem Informação</v>
      </c>
      <c r="E414" s="37" t="str">
        <f>IFERROR(VLOOKUP(A414,'[1]Março 2017'!$A$4:$C$857,3,FALSE),"Sem Informação")</f>
        <v>Sem Informação</v>
      </c>
    </row>
    <row r="415" spans="1:5" ht="15.75" x14ac:dyDescent="0.25">
      <c r="A415" s="38">
        <v>313650</v>
      </c>
      <c r="B415" s="39" t="s">
        <v>439</v>
      </c>
      <c r="C415" s="36" t="str">
        <f>IFERROR(VLOOKUP(A415,'[1]Outubro 2016'!$A$4:$C$857,3,FALSE),"Sem Informação")</f>
        <v>Sem Informação</v>
      </c>
      <c r="D415" s="36" t="str">
        <f>IFERROR(VLOOKUP(A415,'[1]Janeiro 2017'!$A$4:$C$857,3,FALSE),"Sem Informação")</f>
        <v>Sem Informação</v>
      </c>
      <c r="E415" s="37" t="str">
        <f>IFERROR(VLOOKUP(A415,'[1]Março 2017'!$A$4:$C$857,3,FALSE),"Sem Informação")</f>
        <v>Sem Informação</v>
      </c>
    </row>
    <row r="416" spans="1:5" ht="15.75" x14ac:dyDescent="0.25">
      <c r="A416" s="38">
        <v>313652</v>
      </c>
      <c r="B416" s="39" t="s">
        <v>957</v>
      </c>
      <c r="C416" s="36" t="str">
        <f>IFERROR(VLOOKUP(A416,'[1]Outubro 2016'!$A$4:$C$857,3,FALSE),"Sem Informação")</f>
        <v>Sem Informação</v>
      </c>
      <c r="D416" s="36" t="str">
        <f>IFERROR(VLOOKUP(A416,'[1]Janeiro 2017'!$A$4:$C$857,3,FALSE),"Sem Informação")</f>
        <v>Sem Informação</v>
      </c>
      <c r="E416" s="37" t="str">
        <f>IFERROR(VLOOKUP(A416,'[1]Março 2017'!$A$4:$C$857,3,FALSE),"Sem Informação")</f>
        <v>Sem Informação</v>
      </c>
    </row>
    <row r="417" spans="1:5" ht="15.75" x14ac:dyDescent="0.25">
      <c r="A417" s="38">
        <v>313655</v>
      </c>
      <c r="B417" s="39" t="s">
        <v>441</v>
      </c>
      <c r="C417" s="36" t="str">
        <f>IFERROR(VLOOKUP(A417,'[1]Outubro 2016'!$A$4:$C$857,3,FALSE),"Sem Informação")</f>
        <v>Sem Informação</v>
      </c>
      <c r="D417" s="36" t="str">
        <f>IFERROR(VLOOKUP(A417,'[1]Janeiro 2017'!$A$4:$C$857,3,FALSE),"Sem Informação")</f>
        <v>Sem Informação</v>
      </c>
      <c r="E417" s="37" t="str">
        <f>IFERROR(VLOOKUP(A417,'[1]Março 2017'!$A$4:$C$857,3,FALSE),"Sem Informação")</f>
        <v>Sem Informação</v>
      </c>
    </row>
    <row r="418" spans="1:5" ht="15.75" x14ac:dyDescent="0.25">
      <c r="A418" s="38">
        <v>313657</v>
      </c>
      <c r="B418" s="39" t="s">
        <v>442</v>
      </c>
      <c r="C418" s="36" t="str">
        <f>IFERROR(VLOOKUP(A418,'[1]Outubro 2016'!$A$4:$C$857,3,FALSE),"Sem Informação")</f>
        <v>Sem Informação</v>
      </c>
      <c r="D418" s="36" t="str">
        <f>IFERROR(VLOOKUP(A418,'[1]Janeiro 2017'!$A$4:$C$857,3,FALSE),"Sem Informação")</f>
        <v>Sem Informação</v>
      </c>
      <c r="E418" s="37" t="str">
        <f>IFERROR(VLOOKUP(A418,'[1]Março 2017'!$A$4:$C$857,3,FALSE),"Sem Informação")</f>
        <v>Sem Informação</v>
      </c>
    </row>
    <row r="419" spans="1:5" ht="15.75" x14ac:dyDescent="0.25">
      <c r="A419" s="38">
        <v>313660</v>
      </c>
      <c r="B419" s="39" t="s">
        <v>547</v>
      </c>
      <c r="C419" s="36" t="str">
        <f>IFERROR(VLOOKUP(A419,'[1]Outubro 2016'!$A$4:$C$857,3,FALSE),"Sem Informação")</f>
        <v>Sem Informação</v>
      </c>
      <c r="D419" s="36" t="str">
        <f>IFERROR(VLOOKUP(A419,'[1]Janeiro 2017'!$A$4:$C$857,3,FALSE),"Sem Informação")</f>
        <v>Sem Informação</v>
      </c>
      <c r="E419" s="37" t="str">
        <f>IFERROR(VLOOKUP(A419,'[1]Março 2017'!$A$4:$C$857,3,FALSE),"Sem Informação")</f>
        <v>Sem Informação</v>
      </c>
    </row>
    <row r="420" spans="1:5" ht="15.75" x14ac:dyDescent="0.25">
      <c r="A420" s="38">
        <v>313665</v>
      </c>
      <c r="B420" s="39" t="s">
        <v>443</v>
      </c>
      <c r="C420" s="36">
        <f>IFERROR(VLOOKUP(A420,'[1]Outubro 2016'!$A$4:$C$857,3,FALSE),"Sem Informação")</f>
        <v>3.3</v>
      </c>
      <c r="D420" s="36">
        <f>IFERROR(VLOOKUP(A420,'[1]Janeiro 2017'!$A$4:$C$857,3,FALSE),"Sem Informação")</f>
        <v>8.5</v>
      </c>
      <c r="E420" s="37">
        <f>IFERROR(VLOOKUP(A420,'[1]Março 2017'!$A$4:$C$857,3,FALSE),"Sem Informação")</f>
        <v>3.8</v>
      </c>
    </row>
    <row r="421" spans="1:5" ht="15.75" x14ac:dyDescent="0.25">
      <c r="A421" s="38">
        <v>313670</v>
      </c>
      <c r="B421" s="39" t="s">
        <v>958</v>
      </c>
      <c r="C421" s="36">
        <f>IFERROR(VLOOKUP(A421,'[1]Outubro 2016'!$A$4:$C$857,3,FALSE),"Sem Informação")</f>
        <v>1.6</v>
      </c>
      <c r="D421" s="36">
        <f>IFERROR(VLOOKUP(A421,'[1]Janeiro 2017'!$A$4:$C$857,3,FALSE),"Sem Informação")</f>
        <v>3.4</v>
      </c>
      <c r="E421" s="37">
        <f>IFERROR(VLOOKUP(A421,'[1]Março 2017'!$A$4:$C$857,3,FALSE),"Sem Informação")</f>
        <v>3.4</v>
      </c>
    </row>
    <row r="422" spans="1:5" ht="15.75" x14ac:dyDescent="0.25">
      <c r="A422" s="38">
        <v>313680</v>
      </c>
      <c r="B422" s="39" t="s">
        <v>444</v>
      </c>
      <c r="C422" s="36" t="str">
        <f>IFERROR(VLOOKUP(A422,'[1]Outubro 2016'!$A$4:$C$857,3,FALSE),"Sem Informação")</f>
        <v>Sem Informação</v>
      </c>
      <c r="D422" s="36" t="str">
        <f>IFERROR(VLOOKUP(A422,'[1]Janeiro 2017'!$A$4:$C$857,3,FALSE),"Sem Informação")</f>
        <v>Sem Informação</v>
      </c>
      <c r="E422" s="37" t="str">
        <f>IFERROR(VLOOKUP(A422,'[1]Março 2017'!$A$4:$C$857,3,FALSE),"Sem Informação")</f>
        <v>Sem Informação</v>
      </c>
    </row>
    <row r="423" spans="1:5" ht="15.75" x14ac:dyDescent="0.25">
      <c r="A423" s="38">
        <v>313690</v>
      </c>
      <c r="B423" s="39" t="s">
        <v>445</v>
      </c>
      <c r="C423" s="36" t="str">
        <f>IFERROR(VLOOKUP(A423,'[1]Outubro 2016'!$A$4:$C$857,3,FALSE),"Sem Informação")</f>
        <v>Sem Informação</v>
      </c>
      <c r="D423" s="36" t="str">
        <f>IFERROR(VLOOKUP(A423,'[1]Janeiro 2017'!$A$4:$C$857,3,FALSE),"Sem Informação")</f>
        <v>Sem Informação</v>
      </c>
      <c r="E423" s="37" t="str">
        <f>IFERROR(VLOOKUP(A423,'[1]Março 2017'!$A$4:$C$857,3,FALSE),"Sem Informação")</f>
        <v>Sem Informação</v>
      </c>
    </row>
    <row r="424" spans="1:5" ht="15.75" x14ac:dyDescent="0.25">
      <c r="A424" s="38">
        <v>313695</v>
      </c>
      <c r="B424" s="39" t="s">
        <v>446</v>
      </c>
      <c r="C424" s="36" t="str">
        <f>IFERROR(VLOOKUP(A424,'[1]Outubro 2016'!$A$4:$C$857,3,FALSE),"Sem Informação")</f>
        <v>Sem Informação</v>
      </c>
      <c r="D424" s="36" t="str">
        <f>IFERROR(VLOOKUP(A424,'[1]Janeiro 2017'!$A$4:$C$857,3,FALSE),"Sem Informação")</f>
        <v>Sem Informação</v>
      </c>
      <c r="E424" s="37" t="str">
        <f>IFERROR(VLOOKUP(A424,'[1]Março 2017'!$A$4:$C$857,3,FALSE),"Sem Informação")</f>
        <v>Sem Informação</v>
      </c>
    </row>
    <row r="425" spans="1:5" ht="15.75" x14ac:dyDescent="0.25">
      <c r="A425" s="38">
        <v>313700</v>
      </c>
      <c r="B425" s="39" t="s">
        <v>447</v>
      </c>
      <c r="C425" s="36" t="str">
        <f>IFERROR(VLOOKUP(A425,'[1]Outubro 2016'!$A$4:$C$857,3,FALSE),"Sem Informação")</f>
        <v>Sem Informação</v>
      </c>
      <c r="D425" s="36" t="str">
        <f>IFERROR(VLOOKUP(A425,'[1]Janeiro 2017'!$A$4:$C$857,3,FALSE),"Sem Informação")</f>
        <v>Sem Informação</v>
      </c>
      <c r="E425" s="37" t="str">
        <f>IFERROR(VLOOKUP(A425,'[1]Março 2017'!$A$4:$C$857,3,FALSE),"Sem Informação")</f>
        <v>Sem Informação</v>
      </c>
    </row>
    <row r="426" spans="1:5" ht="15.75" x14ac:dyDescent="0.25">
      <c r="A426" s="38">
        <v>313710</v>
      </c>
      <c r="B426" s="39" t="s">
        <v>448</v>
      </c>
      <c r="C426" s="36" t="str">
        <f>IFERROR(VLOOKUP(A426,'[1]Outubro 2016'!$A$4:$C$857,3,FALSE),"Sem Informação")</f>
        <v>Sem Informação</v>
      </c>
      <c r="D426" s="36" t="str">
        <f>IFERROR(VLOOKUP(A426,'[1]Janeiro 2017'!$A$4:$C$857,3,FALSE),"Sem Informação")</f>
        <v>Sem Informação</v>
      </c>
      <c r="E426" s="37" t="str">
        <f>IFERROR(VLOOKUP(A426,'[1]Março 2017'!$A$4:$C$857,3,FALSE),"Sem Informação")</f>
        <v>Sem Informação</v>
      </c>
    </row>
    <row r="427" spans="1:5" ht="15.75" x14ac:dyDescent="0.25">
      <c r="A427" s="38">
        <v>313720</v>
      </c>
      <c r="B427" s="39" t="s">
        <v>959</v>
      </c>
      <c r="C427" s="36">
        <f>IFERROR(VLOOKUP(A427,'[1]Outubro 2016'!$A$4:$C$857,3,FALSE),"Sem Informação")</f>
        <v>2.8</v>
      </c>
      <c r="D427" s="36">
        <f>IFERROR(VLOOKUP(A427,'[1]Janeiro 2017'!$A$4:$C$857,3,FALSE),"Sem Informação")</f>
        <v>3.5</v>
      </c>
      <c r="E427" s="37">
        <f>IFERROR(VLOOKUP(A427,'[1]Março 2017'!$A$4:$C$857,3,FALSE),"Sem Informação")</f>
        <v>2.2000000000000002</v>
      </c>
    </row>
    <row r="428" spans="1:5" ht="15.75" x14ac:dyDescent="0.25">
      <c r="A428" s="38">
        <v>313730</v>
      </c>
      <c r="B428" s="39" t="s">
        <v>960</v>
      </c>
      <c r="C428" s="36" t="str">
        <f>IFERROR(VLOOKUP(A428,'[1]Outubro 2016'!$A$4:$C$857,3,FALSE),"Sem Informação")</f>
        <v>Sem Informação</v>
      </c>
      <c r="D428" s="36" t="str">
        <f>IFERROR(VLOOKUP(A428,'[1]Janeiro 2017'!$A$4:$C$857,3,FALSE),"Sem Informação")</f>
        <v>Sem Informação</v>
      </c>
      <c r="E428" s="37" t="str">
        <f>IFERROR(VLOOKUP(A428,'[1]Março 2017'!$A$4:$C$857,3,FALSE),"Sem Informação")</f>
        <v>Sem Informação</v>
      </c>
    </row>
    <row r="429" spans="1:5" ht="15.75" x14ac:dyDescent="0.25">
      <c r="A429" s="38">
        <v>313740</v>
      </c>
      <c r="B429" s="39" t="s">
        <v>451</v>
      </c>
      <c r="C429" s="36" t="str">
        <f>IFERROR(VLOOKUP(A429,'[1]Outubro 2016'!$A$4:$C$857,3,FALSE),"Sem Informação")</f>
        <v>Sem Informação</v>
      </c>
      <c r="D429" s="36" t="str">
        <f>IFERROR(VLOOKUP(A429,'[1]Janeiro 2017'!$A$4:$C$857,3,FALSE),"Sem Informação")</f>
        <v>Sem Informação</v>
      </c>
      <c r="E429" s="37" t="str">
        <f>IFERROR(VLOOKUP(A429,'[1]Março 2017'!$A$4:$C$857,3,FALSE),"Sem Informação")</f>
        <v>Sem Informação</v>
      </c>
    </row>
    <row r="430" spans="1:5" ht="15.75" x14ac:dyDescent="0.25">
      <c r="A430" s="38">
        <v>313750</v>
      </c>
      <c r="B430" s="39" t="s">
        <v>452</v>
      </c>
      <c r="C430" s="36" t="str">
        <f>IFERROR(VLOOKUP(A430,'[1]Outubro 2016'!$A$4:$C$857,3,FALSE),"Sem Informação")</f>
        <v>Sem Informação</v>
      </c>
      <c r="D430" s="36" t="str">
        <f>IFERROR(VLOOKUP(A430,'[1]Janeiro 2017'!$A$4:$C$857,3,FALSE),"Sem Informação")</f>
        <v>Sem Informação</v>
      </c>
      <c r="E430" s="37" t="str">
        <f>IFERROR(VLOOKUP(A430,'[1]Março 2017'!$A$4:$C$857,3,FALSE),"Sem Informação")</f>
        <v>Sem Informação</v>
      </c>
    </row>
    <row r="431" spans="1:5" ht="15.75" x14ac:dyDescent="0.25">
      <c r="A431" s="38">
        <v>313753</v>
      </c>
      <c r="B431" s="39" t="s">
        <v>453</v>
      </c>
      <c r="C431" s="36" t="str">
        <f>IFERROR(VLOOKUP(A431,'[1]Outubro 2016'!$A$4:$C$857,3,FALSE),"Sem Informação")</f>
        <v>Sem Informação</v>
      </c>
      <c r="D431" s="36" t="str">
        <f>IFERROR(VLOOKUP(A431,'[1]Janeiro 2017'!$A$4:$C$857,3,FALSE),"Sem Informação")</f>
        <v>Sem Informação</v>
      </c>
      <c r="E431" s="37" t="str">
        <f>IFERROR(VLOOKUP(A431,'[1]Março 2017'!$A$4:$C$857,3,FALSE),"Sem Informação")</f>
        <v>Sem Informação</v>
      </c>
    </row>
    <row r="432" spans="1:5" ht="15.75" x14ac:dyDescent="0.25">
      <c r="A432" s="38">
        <v>313760</v>
      </c>
      <c r="B432" s="39" t="s">
        <v>454</v>
      </c>
      <c r="C432" s="36">
        <f>IFERROR(VLOOKUP(A432,'[1]Outubro 2016'!$A$4:$C$857,3,FALSE),"Sem Informação")</f>
        <v>0.5</v>
      </c>
      <c r="D432" s="36">
        <f>IFERROR(VLOOKUP(A432,'[1]Janeiro 2017'!$A$4:$C$857,3,FALSE),"Sem Informação")</f>
        <v>0.3</v>
      </c>
      <c r="E432" s="37">
        <f>IFERROR(VLOOKUP(A432,'[1]Março 2017'!$A$4:$C$857,3,FALSE),"Sem Informação")</f>
        <v>0.6</v>
      </c>
    </row>
    <row r="433" spans="1:5" ht="15.75" x14ac:dyDescent="0.25">
      <c r="A433" s="38">
        <v>313770</v>
      </c>
      <c r="B433" s="39" t="s">
        <v>455</v>
      </c>
      <c r="C433" s="36" t="str">
        <f>IFERROR(VLOOKUP(A433,'[1]Outubro 2016'!$A$4:$C$857,3,FALSE),"Sem Informação")</f>
        <v>Sem Informação</v>
      </c>
      <c r="D433" s="36" t="str">
        <f>IFERROR(VLOOKUP(A433,'[1]Janeiro 2017'!$A$4:$C$857,3,FALSE),"Sem Informação")</f>
        <v>Sem Informação</v>
      </c>
      <c r="E433" s="37" t="str">
        <f>IFERROR(VLOOKUP(A433,'[1]Março 2017'!$A$4:$C$857,3,FALSE),"Sem Informação")</f>
        <v>Sem Informação</v>
      </c>
    </row>
    <row r="434" spans="1:5" ht="15.75" x14ac:dyDescent="0.25">
      <c r="A434" s="38">
        <v>313780</v>
      </c>
      <c r="B434" s="39" t="s">
        <v>456</v>
      </c>
      <c r="C434" s="36" t="str">
        <f>IFERROR(VLOOKUP(A434,'[1]Outubro 2016'!$A$4:$C$857,3,FALSE),"Sem Informação")</f>
        <v>Sem Informação</v>
      </c>
      <c r="D434" s="36" t="str">
        <f>IFERROR(VLOOKUP(A434,'[1]Janeiro 2017'!$A$4:$C$857,3,FALSE),"Sem Informação")</f>
        <v>Sem Informação</v>
      </c>
      <c r="E434" s="37" t="str">
        <f>IFERROR(VLOOKUP(A434,'[1]Março 2017'!$A$4:$C$857,3,FALSE),"Sem Informação")</f>
        <v>Sem Informação</v>
      </c>
    </row>
    <row r="435" spans="1:5" ht="15.75" x14ac:dyDescent="0.25">
      <c r="A435" s="38">
        <v>313790</v>
      </c>
      <c r="B435" s="39" t="s">
        <v>457</v>
      </c>
      <c r="C435" s="36" t="str">
        <f>IFERROR(VLOOKUP(A435,'[1]Outubro 2016'!$A$4:$C$857,3,FALSE),"Sem Informação")</f>
        <v>Sem Informação</v>
      </c>
      <c r="D435" s="36" t="str">
        <f>IFERROR(VLOOKUP(A435,'[1]Janeiro 2017'!$A$4:$C$857,3,FALSE),"Sem Informação")</f>
        <v>Sem Informação</v>
      </c>
      <c r="E435" s="37" t="str">
        <f>IFERROR(VLOOKUP(A435,'[1]Março 2017'!$A$4:$C$857,3,FALSE),"Sem Informação")</f>
        <v>Sem Informação</v>
      </c>
    </row>
    <row r="436" spans="1:5" ht="15.75" x14ac:dyDescent="0.25">
      <c r="A436" s="38">
        <v>313800</v>
      </c>
      <c r="B436" s="39" t="s">
        <v>458</v>
      </c>
      <c r="C436" s="36" t="str">
        <f>IFERROR(VLOOKUP(A436,'[1]Outubro 2016'!$A$4:$C$857,3,FALSE),"Sem Informação")</f>
        <v>Sem Informação</v>
      </c>
      <c r="D436" s="36" t="str">
        <f>IFERROR(VLOOKUP(A436,'[1]Janeiro 2017'!$A$4:$C$857,3,FALSE),"Sem Informação")</f>
        <v>Sem Informação</v>
      </c>
      <c r="E436" s="37" t="str">
        <f>IFERROR(VLOOKUP(A436,'[1]Março 2017'!$A$4:$C$857,3,FALSE),"Sem Informação")</f>
        <v>Sem Informação</v>
      </c>
    </row>
    <row r="437" spans="1:5" ht="15.75" x14ac:dyDescent="0.25">
      <c r="A437" s="38">
        <v>313810</v>
      </c>
      <c r="B437" s="39" t="s">
        <v>459</v>
      </c>
      <c r="C437" s="36" t="str">
        <f>IFERROR(VLOOKUP(A437,'[1]Outubro 2016'!$A$4:$C$857,3,FALSE),"Sem Informação")</f>
        <v>Sem Informação</v>
      </c>
      <c r="D437" s="36" t="str">
        <f>IFERROR(VLOOKUP(A437,'[1]Janeiro 2017'!$A$4:$C$857,3,FALSE),"Sem Informação")</f>
        <v>Sem Informação</v>
      </c>
      <c r="E437" s="37" t="str">
        <f>IFERROR(VLOOKUP(A437,'[1]Março 2017'!$A$4:$C$857,3,FALSE),"Sem Informação")</f>
        <v>Sem Informação</v>
      </c>
    </row>
    <row r="438" spans="1:5" ht="15.75" x14ac:dyDescent="0.25">
      <c r="A438" s="38">
        <v>313820</v>
      </c>
      <c r="B438" s="39" t="s">
        <v>460</v>
      </c>
      <c r="C438" s="36">
        <f>IFERROR(VLOOKUP(A438,'[1]Outubro 2016'!$A$4:$C$857,3,FALSE),"Sem Informação")</f>
        <v>0.1</v>
      </c>
      <c r="D438" s="36">
        <f>IFERROR(VLOOKUP(A438,'[1]Janeiro 2017'!$A$4:$C$857,3,FALSE),"Sem Informação")</f>
        <v>2.1</v>
      </c>
      <c r="E438" s="37" t="str">
        <f>IFERROR(VLOOKUP(A438,'[1]Março 2017'!$A$4:$C$857,3,FALSE),"Sem Informação")</f>
        <v>Sem Informação</v>
      </c>
    </row>
    <row r="439" spans="1:5" ht="15.75" x14ac:dyDescent="0.25">
      <c r="A439" s="38">
        <v>313830</v>
      </c>
      <c r="B439" s="39" t="s">
        <v>461</v>
      </c>
      <c r="C439" s="36" t="str">
        <f>IFERROR(VLOOKUP(A439,'[1]Outubro 2016'!$A$4:$C$857,3,FALSE),"Sem Informação")</f>
        <v>Sem Informação</v>
      </c>
      <c r="D439" s="36" t="str">
        <f>IFERROR(VLOOKUP(A439,'[1]Janeiro 2017'!$A$4:$C$857,3,FALSE),"Sem Informação")</f>
        <v>Sem Informação</v>
      </c>
      <c r="E439" s="37" t="str">
        <f>IFERROR(VLOOKUP(A439,'[1]Março 2017'!$A$4:$C$857,3,FALSE),"Sem Informação")</f>
        <v>Sem Informação</v>
      </c>
    </row>
    <row r="440" spans="1:5" ht="15.75" x14ac:dyDescent="0.25">
      <c r="A440" s="38">
        <v>313835</v>
      </c>
      <c r="B440" s="39" t="s">
        <v>961</v>
      </c>
      <c r="C440" s="36" t="str">
        <f>IFERROR(VLOOKUP(A440,'[1]Outubro 2016'!$A$4:$C$857,3,FALSE),"Sem Informação")</f>
        <v>Sem Informação</v>
      </c>
      <c r="D440" s="36" t="str">
        <f>IFERROR(VLOOKUP(A440,'[1]Janeiro 2017'!$A$4:$C$857,3,FALSE),"Sem Informação")</f>
        <v>Sem Informação</v>
      </c>
      <c r="E440" s="37" t="str">
        <f>IFERROR(VLOOKUP(A440,'[1]Março 2017'!$A$4:$C$857,3,FALSE),"Sem Informação")</f>
        <v>Sem Informação</v>
      </c>
    </row>
    <row r="441" spans="1:5" ht="15.75" x14ac:dyDescent="0.25">
      <c r="A441" s="38">
        <v>313840</v>
      </c>
      <c r="B441" s="39" t="s">
        <v>38</v>
      </c>
      <c r="C441" s="36">
        <f>IFERROR(VLOOKUP(A441,'[1]Outubro 2016'!$A$4:$C$857,3,FALSE),"Sem Informação")</f>
        <v>2.2000000000000002</v>
      </c>
      <c r="D441" s="36">
        <f>IFERROR(VLOOKUP(A441,'[1]Janeiro 2017'!$A$4:$C$857,3,FALSE),"Sem Informação")</f>
        <v>4.3</v>
      </c>
      <c r="E441" s="37">
        <f>IFERROR(VLOOKUP(A441,'[1]Março 2017'!$A$4:$C$857,3,FALSE),"Sem Informação")</f>
        <v>2.9</v>
      </c>
    </row>
    <row r="442" spans="1:5" ht="15.75" x14ac:dyDescent="0.25">
      <c r="A442" s="38">
        <v>313850</v>
      </c>
      <c r="B442" s="39" t="s">
        <v>463</v>
      </c>
      <c r="C442" s="36" t="str">
        <f>IFERROR(VLOOKUP(A442,'[1]Outubro 2016'!$A$4:$C$857,3,FALSE),"Sem Informação")</f>
        <v>Sem Informação</v>
      </c>
      <c r="D442" s="36" t="str">
        <f>IFERROR(VLOOKUP(A442,'[1]Janeiro 2017'!$A$4:$C$857,3,FALSE),"Sem Informação")</f>
        <v>Sem Informação</v>
      </c>
      <c r="E442" s="37" t="str">
        <f>IFERROR(VLOOKUP(A442,'[1]Março 2017'!$A$4:$C$857,3,FALSE),"Sem Informação")</f>
        <v>Sem Informação</v>
      </c>
    </row>
    <row r="443" spans="1:5" ht="15.75" x14ac:dyDescent="0.25">
      <c r="A443" s="38">
        <v>313860</v>
      </c>
      <c r="B443" s="39" t="s">
        <v>464</v>
      </c>
      <c r="C443" s="36" t="str">
        <f>IFERROR(VLOOKUP(A443,'[1]Outubro 2016'!$A$4:$C$857,3,FALSE),"Sem Informação")</f>
        <v>Sem Informação</v>
      </c>
      <c r="D443" s="36" t="str">
        <f>IFERROR(VLOOKUP(A443,'[1]Janeiro 2017'!$A$4:$C$857,3,FALSE),"Sem Informação")</f>
        <v>Sem Informação</v>
      </c>
      <c r="E443" s="37" t="str">
        <f>IFERROR(VLOOKUP(A443,'[1]Março 2017'!$A$4:$C$857,3,FALSE),"Sem Informação")</f>
        <v>Sem Informação</v>
      </c>
    </row>
    <row r="444" spans="1:5" ht="15.75" x14ac:dyDescent="0.25">
      <c r="A444" s="38">
        <v>313862</v>
      </c>
      <c r="B444" s="39" t="s">
        <v>962</v>
      </c>
      <c r="C444" s="36" t="str">
        <f>IFERROR(VLOOKUP(A444,'[1]Outubro 2016'!$A$4:$C$857,3,FALSE),"Sem Informação")</f>
        <v>Sem Informação</v>
      </c>
      <c r="D444" s="36" t="str">
        <f>IFERROR(VLOOKUP(A444,'[1]Janeiro 2017'!$A$4:$C$857,3,FALSE),"Sem Informação")</f>
        <v>Sem Informação</v>
      </c>
      <c r="E444" s="37" t="str">
        <f>IFERROR(VLOOKUP(A444,'[1]Março 2017'!$A$4:$C$857,3,FALSE),"Sem Informação")</f>
        <v>Sem Informação</v>
      </c>
    </row>
    <row r="445" spans="1:5" ht="15.75" x14ac:dyDescent="0.25">
      <c r="A445" s="38">
        <v>313865</v>
      </c>
      <c r="B445" s="39" t="s">
        <v>466</v>
      </c>
      <c r="C445" s="36" t="str">
        <f>IFERROR(VLOOKUP(A445,'[1]Outubro 2016'!$A$4:$C$857,3,FALSE),"Sem Informação")</f>
        <v>Sem Informação</v>
      </c>
      <c r="D445" s="36" t="str">
        <f>IFERROR(VLOOKUP(A445,'[1]Janeiro 2017'!$A$4:$C$857,3,FALSE),"Sem Informação")</f>
        <v>Sem Informação</v>
      </c>
      <c r="E445" s="37" t="str">
        <f>IFERROR(VLOOKUP(A445,'[1]Março 2017'!$A$4:$C$857,3,FALSE),"Sem Informação")</f>
        <v>Sem Informação</v>
      </c>
    </row>
    <row r="446" spans="1:5" ht="15.75" x14ac:dyDescent="0.25">
      <c r="A446" s="38">
        <v>313867</v>
      </c>
      <c r="B446" s="39" t="s">
        <v>467</v>
      </c>
      <c r="C446" s="36" t="str">
        <f>IFERROR(VLOOKUP(A446,'[1]Outubro 2016'!$A$4:$C$857,3,FALSE),"Sem Informação")</f>
        <v>Sem Informação</v>
      </c>
      <c r="D446" s="36" t="str">
        <f>IFERROR(VLOOKUP(A446,'[1]Janeiro 2017'!$A$4:$C$857,3,FALSE),"Sem Informação")</f>
        <v>Sem Informação</v>
      </c>
      <c r="E446" s="37" t="str">
        <f>IFERROR(VLOOKUP(A446,'[1]Março 2017'!$A$4:$C$857,3,FALSE),"Sem Informação")</f>
        <v>Sem Informação</v>
      </c>
    </row>
    <row r="447" spans="1:5" ht="15.75" x14ac:dyDescent="0.25">
      <c r="A447" s="38">
        <v>313868</v>
      </c>
      <c r="B447" s="39" t="s">
        <v>468</v>
      </c>
      <c r="C447" s="36" t="str">
        <f>IFERROR(VLOOKUP(A447,'[1]Outubro 2016'!$A$4:$C$857,3,FALSE),"Sem Informação")</f>
        <v>Sem Informação</v>
      </c>
      <c r="D447" s="36" t="str">
        <f>IFERROR(VLOOKUP(A447,'[1]Janeiro 2017'!$A$4:$C$857,3,FALSE),"Sem Informação")</f>
        <v>Sem Informação</v>
      </c>
      <c r="E447" s="37" t="str">
        <f>IFERROR(VLOOKUP(A447,'[1]Março 2017'!$A$4:$C$857,3,FALSE),"Sem Informação")</f>
        <v>Sem Informação</v>
      </c>
    </row>
    <row r="448" spans="1:5" ht="15.75" x14ac:dyDescent="0.25">
      <c r="A448" s="38">
        <v>313870</v>
      </c>
      <c r="B448" s="39" t="s">
        <v>469</v>
      </c>
      <c r="C448" s="36" t="str">
        <f>IFERROR(VLOOKUP(A448,'[1]Outubro 2016'!$A$4:$C$857,3,FALSE),"Sem Informação")</f>
        <v>Sem Informação</v>
      </c>
      <c r="D448" s="36" t="str">
        <f>IFERROR(VLOOKUP(A448,'[1]Janeiro 2017'!$A$4:$C$857,3,FALSE),"Sem Informação")</f>
        <v>Sem Informação</v>
      </c>
      <c r="E448" s="37" t="str">
        <f>IFERROR(VLOOKUP(A448,'[1]Março 2017'!$A$4:$C$857,3,FALSE),"Sem Informação")</f>
        <v>Sem Informação</v>
      </c>
    </row>
    <row r="449" spans="1:5" ht="15.75" x14ac:dyDescent="0.25">
      <c r="A449" s="38">
        <v>313880</v>
      </c>
      <c r="B449" s="39" t="s">
        <v>470</v>
      </c>
      <c r="C449" s="36" t="str">
        <f>IFERROR(VLOOKUP(A449,'[1]Outubro 2016'!$A$4:$C$857,3,FALSE),"Sem Informação")</f>
        <v>Sem Informação</v>
      </c>
      <c r="D449" s="36" t="str">
        <f>IFERROR(VLOOKUP(A449,'[1]Janeiro 2017'!$A$4:$C$857,3,FALSE),"Sem Informação")</f>
        <v>Sem Informação</v>
      </c>
      <c r="E449" s="37" t="str">
        <f>IFERROR(VLOOKUP(A449,'[1]Março 2017'!$A$4:$C$857,3,FALSE),"Sem Informação")</f>
        <v>Sem Informação</v>
      </c>
    </row>
    <row r="450" spans="1:5" ht="15.75" x14ac:dyDescent="0.25">
      <c r="A450" s="38">
        <v>313890</v>
      </c>
      <c r="B450" s="39" t="s">
        <v>471</v>
      </c>
      <c r="C450" s="36" t="str">
        <f>IFERROR(VLOOKUP(A450,'[1]Outubro 2016'!$A$4:$C$857,3,FALSE),"Sem Informação")</f>
        <v>Sem Informação</v>
      </c>
      <c r="D450" s="36" t="str">
        <f>IFERROR(VLOOKUP(A450,'[1]Janeiro 2017'!$A$4:$C$857,3,FALSE),"Sem Informação")</f>
        <v>Sem Informação</v>
      </c>
      <c r="E450" s="37" t="str">
        <f>IFERROR(VLOOKUP(A450,'[1]Março 2017'!$A$4:$C$857,3,FALSE),"Sem Informação")</f>
        <v>Sem Informação</v>
      </c>
    </row>
    <row r="451" spans="1:5" ht="15.75" x14ac:dyDescent="0.25">
      <c r="A451" s="38">
        <v>313900</v>
      </c>
      <c r="B451" s="39" t="s">
        <v>472</v>
      </c>
      <c r="C451" s="36">
        <f>IFERROR(VLOOKUP(A451,'[1]Outubro 2016'!$A$4:$C$857,3,FALSE),"Sem Informação")</f>
        <v>0.6</v>
      </c>
      <c r="D451" s="36">
        <f>IFERROR(VLOOKUP(A451,'[1]Janeiro 2017'!$A$4:$C$857,3,FALSE),"Sem Informação")</f>
        <v>0.5</v>
      </c>
      <c r="E451" s="37">
        <f>IFERROR(VLOOKUP(A451,'[1]Março 2017'!$A$4:$C$857,3,FALSE),"Sem Informação")</f>
        <v>1.1000000000000001</v>
      </c>
    </row>
    <row r="452" spans="1:5" ht="15.75" x14ac:dyDescent="0.25">
      <c r="A452" s="38">
        <v>313910</v>
      </c>
      <c r="B452" s="39" t="s">
        <v>963</v>
      </c>
      <c r="C452" s="36" t="str">
        <f>IFERROR(VLOOKUP(A452,'[1]Outubro 2016'!$A$4:$C$857,3,FALSE),"Sem Informação")</f>
        <v>Sem Informação</v>
      </c>
      <c r="D452" s="36" t="str">
        <f>IFERROR(VLOOKUP(A452,'[1]Janeiro 2017'!$A$4:$C$857,3,FALSE),"Sem Informação")</f>
        <v>Sem Informação</v>
      </c>
      <c r="E452" s="37" t="str">
        <f>IFERROR(VLOOKUP(A452,'[1]Março 2017'!$A$4:$C$857,3,FALSE),"Sem Informação")</f>
        <v>Sem Informação</v>
      </c>
    </row>
    <row r="453" spans="1:5" ht="15.75" x14ac:dyDescent="0.25">
      <c r="A453" s="38">
        <v>313920</v>
      </c>
      <c r="B453" s="39" t="s">
        <v>474</v>
      </c>
      <c r="C453" s="36" t="str">
        <f>IFERROR(VLOOKUP(A453,'[1]Outubro 2016'!$A$4:$C$857,3,FALSE),"Sem Informação")</f>
        <v>Sem Informação</v>
      </c>
      <c r="D453" s="36" t="str">
        <f>IFERROR(VLOOKUP(A453,'[1]Janeiro 2017'!$A$4:$C$857,3,FALSE),"Sem Informação")</f>
        <v>Sem Informação</v>
      </c>
      <c r="E453" s="37" t="str">
        <f>IFERROR(VLOOKUP(A453,'[1]Março 2017'!$A$4:$C$857,3,FALSE),"Sem Informação")</f>
        <v>Sem Informação</v>
      </c>
    </row>
    <row r="454" spans="1:5" ht="15.75" x14ac:dyDescent="0.25">
      <c r="A454" s="38">
        <v>313925</v>
      </c>
      <c r="B454" s="39" t="s">
        <v>475</v>
      </c>
      <c r="C454" s="36" t="str">
        <f>IFERROR(VLOOKUP(A454,'[1]Outubro 2016'!$A$4:$C$857,3,FALSE),"Sem Informação")</f>
        <v>Sem Informação</v>
      </c>
      <c r="D454" s="36" t="str">
        <f>IFERROR(VLOOKUP(A454,'[1]Janeiro 2017'!$A$4:$C$857,3,FALSE),"Sem Informação")</f>
        <v>Sem Informação</v>
      </c>
      <c r="E454" s="37">
        <f>IFERROR(VLOOKUP(A454,'[1]Março 2017'!$A$4:$C$857,3,FALSE),"Sem Informação")</f>
        <v>3.2</v>
      </c>
    </row>
    <row r="455" spans="1:5" ht="15.75" x14ac:dyDescent="0.25">
      <c r="A455" s="38">
        <v>313930</v>
      </c>
      <c r="B455" s="39" t="s">
        <v>476</v>
      </c>
      <c r="C455" s="36" t="str">
        <f>IFERROR(VLOOKUP(A455,'[1]Outubro 2016'!$A$4:$C$857,3,FALSE),"Sem Informação")</f>
        <v>Sem Informação</v>
      </c>
      <c r="D455" s="36" t="str">
        <f>IFERROR(VLOOKUP(A455,'[1]Janeiro 2017'!$A$4:$C$857,3,FALSE),"Sem Informação")</f>
        <v>Sem Informação</v>
      </c>
      <c r="E455" s="37" t="str">
        <f>IFERROR(VLOOKUP(A455,'[1]Março 2017'!$A$4:$C$857,3,FALSE),"Sem Informação")</f>
        <v>Sem Informação</v>
      </c>
    </row>
    <row r="456" spans="1:5" ht="15.75" x14ac:dyDescent="0.25">
      <c r="A456" s="38">
        <v>313940</v>
      </c>
      <c r="B456" s="39" t="s">
        <v>477</v>
      </c>
      <c r="C456" s="36">
        <f>IFERROR(VLOOKUP(A456,'[1]Outubro 2016'!$A$4:$C$857,3,FALSE),"Sem Informação")</f>
        <v>1.4</v>
      </c>
      <c r="D456" s="36">
        <f>IFERROR(VLOOKUP(A456,'[1]Janeiro 2017'!$A$4:$C$857,3,FALSE),"Sem Informação")</f>
        <v>3.8</v>
      </c>
      <c r="E456" s="37">
        <f>IFERROR(VLOOKUP(A456,'[1]Março 2017'!$A$4:$C$857,3,FALSE),"Sem Informação")</f>
        <v>3.8</v>
      </c>
    </row>
    <row r="457" spans="1:5" ht="15.75" x14ac:dyDescent="0.25">
      <c r="A457" s="38">
        <v>313950</v>
      </c>
      <c r="B457" s="39" t="s">
        <v>14</v>
      </c>
      <c r="C457" s="36" t="str">
        <f>IFERROR(VLOOKUP(A457,'[1]Outubro 2016'!$A$4:$C$857,3,FALSE),"Sem Informação")</f>
        <v>Sem Informação</v>
      </c>
      <c r="D457" s="36" t="str">
        <f>IFERROR(VLOOKUP(A457,'[1]Janeiro 2017'!$A$4:$C$857,3,FALSE),"Sem Informação")</f>
        <v>Sem Informação</v>
      </c>
      <c r="E457" s="37" t="str">
        <f>IFERROR(VLOOKUP(A457,'[1]Março 2017'!$A$4:$C$857,3,FALSE),"Sem Informação")</f>
        <v>Sem Informação</v>
      </c>
    </row>
    <row r="458" spans="1:5" ht="15.75" x14ac:dyDescent="0.25">
      <c r="A458" s="38">
        <v>313960</v>
      </c>
      <c r="B458" s="39" t="s">
        <v>478</v>
      </c>
      <c r="C458" s="36">
        <f>IFERROR(VLOOKUP(A458,'[1]Outubro 2016'!$A$4:$C$857,3,FALSE),"Sem Informação")</f>
        <v>1.4</v>
      </c>
      <c r="D458" s="36">
        <f>IFERROR(VLOOKUP(A458,'[1]Janeiro 2017'!$A$4:$C$857,3,FALSE),"Sem Informação")</f>
        <v>1.3</v>
      </c>
      <c r="E458" s="37" t="str">
        <f>IFERROR(VLOOKUP(A458,'[1]Março 2017'!$A$4:$C$857,3,FALSE),"Sem Informação")</f>
        <v>Sem Informação</v>
      </c>
    </row>
    <row r="459" spans="1:5" ht="15.75" x14ac:dyDescent="0.25">
      <c r="A459" s="38">
        <v>313970</v>
      </c>
      <c r="B459" s="39" t="s">
        <v>480</v>
      </c>
      <c r="C459" s="36" t="str">
        <f>IFERROR(VLOOKUP(A459,'[1]Outubro 2016'!$A$4:$C$857,3,FALSE),"Sem Informação")</f>
        <v>Sem Informação</v>
      </c>
      <c r="D459" s="36" t="str">
        <f>IFERROR(VLOOKUP(A459,'[1]Janeiro 2017'!$A$4:$C$857,3,FALSE),"Sem Informação")</f>
        <v>Sem Informação</v>
      </c>
      <c r="E459" s="37" t="str">
        <f>IFERROR(VLOOKUP(A459,'[1]Março 2017'!$A$4:$C$857,3,FALSE),"Sem Informação")</f>
        <v>Sem Informação</v>
      </c>
    </row>
    <row r="460" spans="1:5" ht="15.75" x14ac:dyDescent="0.25">
      <c r="A460" s="38">
        <v>313980</v>
      </c>
      <c r="B460" s="39" t="s">
        <v>964</v>
      </c>
      <c r="C460" s="36" t="str">
        <f>IFERROR(VLOOKUP(A460,'[1]Outubro 2016'!$A$4:$C$857,3,FALSE),"Sem Informação")</f>
        <v>Sem Informação</v>
      </c>
      <c r="D460" s="36" t="str">
        <f>IFERROR(VLOOKUP(A460,'[1]Janeiro 2017'!$A$4:$C$857,3,FALSE),"Sem Informação")</f>
        <v>Sem Informação</v>
      </c>
      <c r="E460" s="37" t="str">
        <f>IFERROR(VLOOKUP(A460,'[1]Março 2017'!$A$4:$C$857,3,FALSE),"Sem Informação")</f>
        <v>Sem Informação</v>
      </c>
    </row>
    <row r="461" spans="1:5" ht="15.75" x14ac:dyDescent="0.25">
      <c r="A461" s="38">
        <v>313990</v>
      </c>
      <c r="B461" s="39" t="s">
        <v>965</v>
      </c>
      <c r="C461" s="36" t="str">
        <f>IFERROR(VLOOKUP(A461,'[1]Outubro 2016'!$A$4:$C$857,3,FALSE),"Sem Informação")</f>
        <v>Sem Informação</v>
      </c>
      <c r="D461" s="36" t="str">
        <f>IFERROR(VLOOKUP(A461,'[1]Janeiro 2017'!$A$4:$C$857,3,FALSE),"Sem Informação")</f>
        <v>Sem Informação</v>
      </c>
      <c r="E461" s="37" t="str">
        <f>IFERROR(VLOOKUP(A461,'[1]Março 2017'!$A$4:$C$857,3,FALSE),"Sem Informação")</f>
        <v>Sem Informação</v>
      </c>
    </row>
    <row r="462" spans="1:5" ht="15.75" x14ac:dyDescent="0.25">
      <c r="A462" s="38">
        <v>314000</v>
      </c>
      <c r="B462" s="39" t="s">
        <v>482</v>
      </c>
      <c r="C462" s="36">
        <f>IFERROR(VLOOKUP(A462,'[1]Outubro 2016'!$A$4:$C$857,3,FALSE),"Sem Informação")</f>
        <v>0.8</v>
      </c>
      <c r="D462" s="36">
        <f>IFERROR(VLOOKUP(A462,'[1]Janeiro 2017'!$A$4:$C$857,3,FALSE),"Sem Informação")</f>
        <v>1.2</v>
      </c>
      <c r="E462" s="37">
        <f>IFERROR(VLOOKUP(A462,'[1]Março 2017'!$A$4:$C$857,3,FALSE),"Sem Informação")</f>
        <v>1.3</v>
      </c>
    </row>
    <row r="463" spans="1:5" ht="15.75" x14ac:dyDescent="0.25">
      <c r="A463" s="38">
        <v>314010</v>
      </c>
      <c r="B463" s="39" t="s">
        <v>483</v>
      </c>
      <c r="C463" s="36" t="str">
        <f>IFERROR(VLOOKUP(A463,'[1]Outubro 2016'!$A$4:$C$857,3,FALSE),"Sem Informação")</f>
        <v>Sem Informação</v>
      </c>
      <c r="D463" s="36" t="str">
        <f>IFERROR(VLOOKUP(A463,'[1]Janeiro 2017'!$A$4:$C$857,3,FALSE),"Sem Informação")</f>
        <v>Sem Informação</v>
      </c>
      <c r="E463" s="37" t="str">
        <f>IFERROR(VLOOKUP(A463,'[1]Março 2017'!$A$4:$C$857,3,FALSE),"Sem Informação")</f>
        <v>Sem Informação</v>
      </c>
    </row>
    <row r="464" spans="1:5" ht="15.75" x14ac:dyDescent="0.25">
      <c r="A464" s="38">
        <v>314015</v>
      </c>
      <c r="B464" s="39" t="s">
        <v>484</v>
      </c>
      <c r="C464" s="36" t="str">
        <f>IFERROR(VLOOKUP(A464,'[1]Outubro 2016'!$A$4:$C$857,3,FALSE),"Sem Informação")</f>
        <v>Sem Informação</v>
      </c>
      <c r="D464" s="36" t="str">
        <f>IFERROR(VLOOKUP(A464,'[1]Janeiro 2017'!$A$4:$C$857,3,FALSE),"Sem Informação")</f>
        <v>Sem Informação</v>
      </c>
      <c r="E464" s="37">
        <f>IFERROR(VLOOKUP(A464,'[1]Março 2017'!$A$4:$C$857,3,FALSE),"Sem Informação")</f>
        <v>1.7</v>
      </c>
    </row>
    <row r="465" spans="1:5" ht="15.75" x14ac:dyDescent="0.25">
      <c r="A465" s="38">
        <v>314020</v>
      </c>
      <c r="B465" s="39" t="s">
        <v>966</v>
      </c>
      <c r="C465" s="36" t="str">
        <f>IFERROR(VLOOKUP(A465,'[1]Outubro 2016'!$A$4:$C$857,3,FALSE),"Sem Informação")</f>
        <v>Sem Informação</v>
      </c>
      <c r="D465" s="36" t="str">
        <f>IFERROR(VLOOKUP(A465,'[1]Janeiro 2017'!$A$4:$C$857,3,FALSE),"Sem Informação")</f>
        <v>Sem Informação</v>
      </c>
      <c r="E465" s="37" t="str">
        <f>IFERROR(VLOOKUP(A465,'[1]Março 2017'!$A$4:$C$857,3,FALSE),"Sem Informação")</f>
        <v>Sem Informação</v>
      </c>
    </row>
    <row r="466" spans="1:5" ht="15.75" x14ac:dyDescent="0.25">
      <c r="A466" s="38">
        <v>314030</v>
      </c>
      <c r="B466" s="39" t="s">
        <v>486</v>
      </c>
      <c r="C466" s="36" t="str">
        <f>IFERROR(VLOOKUP(A466,'[1]Outubro 2016'!$A$4:$C$857,3,FALSE),"Sem Informação")</f>
        <v>Sem Informação</v>
      </c>
      <c r="D466" s="36" t="str">
        <f>IFERROR(VLOOKUP(A466,'[1]Janeiro 2017'!$A$4:$C$857,3,FALSE),"Sem Informação")</f>
        <v>Sem Informação</v>
      </c>
      <c r="E466" s="37" t="str">
        <f>IFERROR(VLOOKUP(A466,'[1]Março 2017'!$A$4:$C$857,3,FALSE),"Sem Informação")</f>
        <v>Sem Informação</v>
      </c>
    </row>
    <row r="467" spans="1:5" ht="15.75" x14ac:dyDescent="0.25">
      <c r="A467" s="38">
        <v>314040</v>
      </c>
      <c r="B467" s="39" t="s">
        <v>487</v>
      </c>
      <c r="C467" s="36" t="str">
        <f>IFERROR(VLOOKUP(A467,'[1]Outubro 2016'!$A$4:$C$857,3,FALSE),"Sem Informação")</f>
        <v>Sem Informação</v>
      </c>
      <c r="D467" s="36" t="str">
        <f>IFERROR(VLOOKUP(A467,'[1]Janeiro 2017'!$A$4:$C$857,3,FALSE),"Sem Informação")</f>
        <v>Sem Informação</v>
      </c>
      <c r="E467" s="37" t="str">
        <f>IFERROR(VLOOKUP(A467,'[1]Março 2017'!$A$4:$C$857,3,FALSE),"Sem Informação")</f>
        <v>Sem Informação</v>
      </c>
    </row>
    <row r="468" spans="1:5" ht="15.75" x14ac:dyDescent="0.25">
      <c r="A468" s="38">
        <v>314050</v>
      </c>
      <c r="B468" s="39" t="s">
        <v>488</v>
      </c>
      <c r="C468" s="36" t="str">
        <f>IFERROR(VLOOKUP(A468,'[1]Outubro 2016'!$A$4:$C$857,3,FALSE),"Sem Informação")</f>
        <v>Sem Informação</v>
      </c>
      <c r="D468" s="36" t="str">
        <f>IFERROR(VLOOKUP(A468,'[1]Janeiro 2017'!$A$4:$C$857,3,FALSE),"Sem Informação")</f>
        <v>Sem Informação</v>
      </c>
      <c r="E468" s="37" t="str">
        <f>IFERROR(VLOOKUP(A468,'[1]Março 2017'!$A$4:$C$857,3,FALSE),"Sem Informação")</f>
        <v>Sem Informação</v>
      </c>
    </row>
    <row r="469" spans="1:5" ht="15.75" x14ac:dyDescent="0.25">
      <c r="A469" s="38">
        <v>314053</v>
      </c>
      <c r="B469" s="39" t="s">
        <v>489</v>
      </c>
      <c r="C469" s="36" t="str">
        <f>IFERROR(VLOOKUP(A469,'[1]Outubro 2016'!$A$4:$C$857,3,FALSE),"Sem Informação")</f>
        <v>Sem Informação</v>
      </c>
      <c r="D469" s="36" t="str">
        <f>IFERROR(VLOOKUP(A469,'[1]Janeiro 2017'!$A$4:$C$857,3,FALSE),"Sem Informação")</f>
        <v>Sem Informação</v>
      </c>
      <c r="E469" s="37" t="str">
        <f>IFERROR(VLOOKUP(A469,'[1]Março 2017'!$A$4:$C$857,3,FALSE),"Sem Informação")</f>
        <v>Sem Informação</v>
      </c>
    </row>
    <row r="470" spans="1:5" ht="15.75" x14ac:dyDescent="0.25">
      <c r="A470" s="38">
        <v>314055</v>
      </c>
      <c r="B470" s="39" t="s">
        <v>490</v>
      </c>
      <c r="C470" s="36" t="str">
        <f>IFERROR(VLOOKUP(A470,'[1]Outubro 2016'!$A$4:$C$857,3,FALSE),"Sem Informação")</f>
        <v>Sem Informação</v>
      </c>
      <c r="D470" s="36" t="str">
        <f>IFERROR(VLOOKUP(A470,'[1]Janeiro 2017'!$A$4:$C$857,3,FALSE),"Sem Informação")</f>
        <v>Sem Informação</v>
      </c>
      <c r="E470" s="37" t="str">
        <f>IFERROR(VLOOKUP(A470,'[1]Março 2017'!$A$4:$C$857,3,FALSE),"Sem Informação")</f>
        <v>Sem Informação</v>
      </c>
    </row>
    <row r="471" spans="1:5" ht="15.75" x14ac:dyDescent="0.25">
      <c r="A471" s="38">
        <v>314060</v>
      </c>
      <c r="B471" s="39" t="s">
        <v>491</v>
      </c>
      <c r="C471" s="36" t="str">
        <f>IFERROR(VLOOKUP(A471,'[1]Outubro 2016'!$A$4:$C$857,3,FALSE),"Sem Informação")</f>
        <v>Sem Informação</v>
      </c>
      <c r="D471" s="36" t="str">
        <f>IFERROR(VLOOKUP(A471,'[1]Janeiro 2017'!$A$4:$C$857,3,FALSE),"Sem Informação")</f>
        <v>Sem Informação</v>
      </c>
      <c r="E471" s="37" t="str">
        <f>IFERROR(VLOOKUP(A471,'[1]Março 2017'!$A$4:$C$857,3,FALSE),"Sem Informação")</f>
        <v>Sem Informação</v>
      </c>
    </row>
    <row r="472" spans="1:5" ht="15.75" x14ac:dyDescent="0.25">
      <c r="A472" s="38">
        <v>314070</v>
      </c>
      <c r="B472" s="39" t="s">
        <v>492</v>
      </c>
      <c r="C472" s="36">
        <f>IFERROR(VLOOKUP(A472,'[1]Outubro 2016'!$A$4:$C$857,3,FALSE),"Sem Informação")</f>
        <v>0.2</v>
      </c>
      <c r="D472" s="36">
        <f>IFERROR(VLOOKUP(A472,'[1]Janeiro 2017'!$A$4:$C$857,3,FALSE),"Sem Informação")</f>
        <v>1.9</v>
      </c>
      <c r="E472" s="37">
        <f>IFERROR(VLOOKUP(A472,'[1]Março 2017'!$A$4:$C$857,3,FALSE),"Sem Informação")</f>
        <v>0.9</v>
      </c>
    </row>
    <row r="473" spans="1:5" ht="15.75" x14ac:dyDescent="0.25">
      <c r="A473" s="38">
        <v>314080</v>
      </c>
      <c r="B473" s="39" t="s">
        <v>494</v>
      </c>
      <c r="C473" s="36" t="str">
        <f>IFERROR(VLOOKUP(A473,'[1]Outubro 2016'!$A$4:$C$857,3,FALSE),"Sem Informação")</f>
        <v>Sem Informação</v>
      </c>
      <c r="D473" s="36" t="str">
        <f>IFERROR(VLOOKUP(A473,'[1]Janeiro 2017'!$A$4:$C$857,3,FALSE),"Sem Informação")</f>
        <v>Sem Informação</v>
      </c>
      <c r="E473" s="37" t="str">
        <f>IFERROR(VLOOKUP(A473,'[1]Março 2017'!$A$4:$C$857,3,FALSE),"Sem Informação")</f>
        <v>Sem Informação</v>
      </c>
    </row>
    <row r="474" spans="1:5" ht="15.75" x14ac:dyDescent="0.25">
      <c r="A474" s="38">
        <v>314085</v>
      </c>
      <c r="B474" s="39" t="s">
        <v>495</v>
      </c>
      <c r="C474" s="36" t="str">
        <f>IFERROR(VLOOKUP(A474,'[1]Outubro 2016'!$A$4:$C$857,3,FALSE),"Sem Informação")</f>
        <v>Sem Informação</v>
      </c>
      <c r="D474" s="36" t="str">
        <f>IFERROR(VLOOKUP(A474,'[1]Janeiro 2017'!$A$4:$C$857,3,FALSE),"Sem Informação")</f>
        <v>Sem Informação</v>
      </c>
      <c r="E474" s="37">
        <f>IFERROR(VLOOKUP(A474,'[1]Março 2017'!$A$4:$C$857,3,FALSE),"Sem Informação")</f>
        <v>1.6</v>
      </c>
    </row>
    <row r="475" spans="1:5" ht="15.75" x14ac:dyDescent="0.25">
      <c r="A475" s="38">
        <v>314090</v>
      </c>
      <c r="B475" s="39" t="s">
        <v>496</v>
      </c>
      <c r="C475" s="36" t="str">
        <f>IFERROR(VLOOKUP(A475,'[1]Outubro 2016'!$A$4:$C$857,3,FALSE),"Sem Informação")</f>
        <v>Sem Informação</v>
      </c>
      <c r="D475" s="36" t="str">
        <f>IFERROR(VLOOKUP(A475,'[1]Janeiro 2017'!$A$4:$C$857,3,FALSE),"Sem Informação")</f>
        <v>Sem Informação</v>
      </c>
      <c r="E475" s="37" t="str">
        <f>IFERROR(VLOOKUP(A475,'[1]Março 2017'!$A$4:$C$857,3,FALSE),"Sem Informação")</f>
        <v>Sem Informação</v>
      </c>
    </row>
    <row r="476" spans="1:5" ht="15.75" x14ac:dyDescent="0.25">
      <c r="A476" s="38">
        <v>314100</v>
      </c>
      <c r="B476" s="39" t="s">
        <v>497</v>
      </c>
      <c r="C476" s="36" t="str">
        <f>IFERROR(VLOOKUP(A476,'[1]Outubro 2016'!$A$4:$C$857,3,FALSE),"Sem Informação")</f>
        <v>Sem Informação</v>
      </c>
      <c r="D476" s="36" t="str">
        <f>IFERROR(VLOOKUP(A476,'[1]Janeiro 2017'!$A$4:$C$857,3,FALSE),"Sem Informação")</f>
        <v>Sem Informação</v>
      </c>
      <c r="E476" s="37">
        <f>IFERROR(VLOOKUP(A476,'[1]Março 2017'!$A$4:$C$857,3,FALSE),"Sem Informação")</f>
        <v>4.5</v>
      </c>
    </row>
    <row r="477" spans="1:5" ht="15.75" x14ac:dyDescent="0.25">
      <c r="A477" s="38">
        <v>314110</v>
      </c>
      <c r="B477" s="39" t="s">
        <v>498</v>
      </c>
      <c r="C477" s="36">
        <f>IFERROR(VLOOKUP(A477,'[1]Outubro 2016'!$A$4:$C$857,3,FALSE),"Sem Informação")</f>
        <v>1.8</v>
      </c>
      <c r="D477" s="36">
        <f>IFERROR(VLOOKUP(A477,'[1]Janeiro 2017'!$A$4:$C$857,3,FALSE),"Sem Informação")</f>
        <v>4.2</v>
      </c>
      <c r="E477" s="37">
        <f>IFERROR(VLOOKUP(A477,'[1]Março 2017'!$A$4:$C$857,3,FALSE),"Sem Informação")</f>
        <v>7.1</v>
      </c>
    </row>
    <row r="478" spans="1:5" ht="15.75" x14ac:dyDescent="0.25">
      <c r="A478" s="38">
        <v>314120</v>
      </c>
      <c r="B478" s="39" t="s">
        <v>499</v>
      </c>
      <c r="C478" s="36" t="str">
        <f>IFERROR(VLOOKUP(A478,'[1]Outubro 2016'!$A$4:$C$857,3,FALSE),"Sem Informação")</f>
        <v>Sem Informação</v>
      </c>
      <c r="D478" s="36" t="str">
        <f>IFERROR(VLOOKUP(A478,'[1]Janeiro 2017'!$A$4:$C$857,3,FALSE),"Sem Informação")</f>
        <v>Sem Informação</v>
      </c>
      <c r="E478" s="37" t="str">
        <f>IFERROR(VLOOKUP(A478,'[1]Março 2017'!$A$4:$C$857,3,FALSE),"Sem Informação")</f>
        <v>Sem Informação</v>
      </c>
    </row>
    <row r="479" spans="1:5" ht="15.75" x14ac:dyDescent="0.25">
      <c r="A479" s="38">
        <v>314130</v>
      </c>
      <c r="B479" s="39" t="s">
        <v>500</v>
      </c>
      <c r="C479" s="36" t="str">
        <f>IFERROR(VLOOKUP(A479,'[1]Outubro 2016'!$A$4:$C$857,3,FALSE),"Sem Informação")</f>
        <v>Sem Informação</v>
      </c>
      <c r="D479" s="36" t="str">
        <f>IFERROR(VLOOKUP(A479,'[1]Janeiro 2017'!$A$4:$C$857,3,FALSE),"Sem Informação")</f>
        <v>Sem Informação</v>
      </c>
      <c r="E479" s="37" t="str">
        <f>IFERROR(VLOOKUP(A479,'[1]Março 2017'!$A$4:$C$857,3,FALSE),"Sem Informação")</f>
        <v>Sem Informação</v>
      </c>
    </row>
    <row r="480" spans="1:5" ht="15.75" x14ac:dyDescent="0.25">
      <c r="A480" s="38">
        <v>314140</v>
      </c>
      <c r="B480" s="39" t="s">
        <v>501</v>
      </c>
      <c r="C480" s="36" t="str">
        <f>IFERROR(VLOOKUP(A480,'[1]Outubro 2016'!$A$4:$C$857,3,FALSE),"Sem Informação")</f>
        <v>Sem Informação</v>
      </c>
      <c r="D480" s="36" t="str">
        <f>IFERROR(VLOOKUP(A480,'[1]Janeiro 2017'!$A$4:$C$857,3,FALSE),"Sem Informação")</f>
        <v>Sem Informação</v>
      </c>
      <c r="E480" s="37" t="str">
        <f>IFERROR(VLOOKUP(A480,'[1]Março 2017'!$A$4:$C$857,3,FALSE),"Sem Informação")</f>
        <v>Sem Informação</v>
      </c>
    </row>
    <row r="481" spans="1:5" ht="15.75" x14ac:dyDescent="0.25">
      <c r="A481" s="38">
        <v>314150</v>
      </c>
      <c r="B481" s="39" t="s">
        <v>502</v>
      </c>
      <c r="C481" s="36" t="str">
        <f>IFERROR(VLOOKUP(A481,'[1]Outubro 2016'!$A$4:$C$857,3,FALSE),"Sem Informação")</f>
        <v>Sem Informação</v>
      </c>
      <c r="D481" s="36" t="str">
        <f>IFERROR(VLOOKUP(A481,'[1]Janeiro 2017'!$A$4:$C$857,3,FALSE),"Sem Informação")</f>
        <v>Sem Informação</v>
      </c>
      <c r="E481" s="37" t="str">
        <f>IFERROR(VLOOKUP(A481,'[1]Março 2017'!$A$4:$C$857,3,FALSE),"Sem Informação")</f>
        <v>Sem Informação</v>
      </c>
    </row>
    <row r="482" spans="1:5" ht="15.75" x14ac:dyDescent="0.25">
      <c r="A482" s="38">
        <v>314160</v>
      </c>
      <c r="B482" s="39" t="s">
        <v>503</v>
      </c>
      <c r="C482" s="36" t="str">
        <f>IFERROR(VLOOKUP(A482,'[1]Outubro 2016'!$A$4:$C$857,3,FALSE),"Sem Informação")</f>
        <v>Sem Informação</v>
      </c>
      <c r="D482" s="36" t="str">
        <f>IFERROR(VLOOKUP(A482,'[1]Janeiro 2017'!$A$4:$C$857,3,FALSE),"Sem Informação")</f>
        <v>Sem Informação</v>
      </c>
      <c r="E482" s="37" t="str">
        <f>IFERROR(VLOOKUP(A482,'[1]Março 2017'!$A$4:$C$857,3,FALSE),"Sem Informação")</f>
        <v>Sem Informação</v>
      </c>
    </row>
    <row r="483" spans="1:5" ht="15.75" x14ac:dyDescent="0.25">
      <c r="A483" s="38">
        <v>314170</v>
      </c>
      <c r="B483" s="39" t="s">
        <v>504</v>
      </c>
      <c r="C483" s="36" t="str">
        <f>IFERROR(VLOOKUP(A483,'[1]Outubro 2016'!$A$4:$C$857,3,FALSE),"Sem Informação")</f>
        <v>Sem Informação</v>
      </c>
      <c r="D483" s="36" t="str">
        <f>IFERROR(VLOOKUP(A483,'[1]Janeiro 2017'!$A$4:$C$857,3,FALSE),"Sem Informação")</f>
        <v>Sem Informação</v>
      </c>
      <c r="E483" s="37" t="str">
        <f>IFERROR(VLOOKUP(A483,'[1]Março 2017'!$A$4:$C$857,3,FALSE),"Sem Informação")</f>
        <v>Sem Informação</v>
      </c>
    </row>
    <row r="484" spans="1:5" ht="15.75" x14ac:dyDescent="0.25">
      <c r="A484" s="38">
        <v>314180</v>
      </c>
      <c r="B484" s="39" t="s">
        <v>505</v>
      </c>
      <c r="C484" s="36" t="str">
        <f>IFERROR(VLOOKUP(A484,'[1]Outubro 2016'!$A$4:$C$857,3,FALSE),"Sem Informação")</f>
        <v>Sem Informação</v>
      </c>
      <c r="D484" s="36" t="str">
        <f>IFERROR(VLOOKUP(A484,'[1]Janeiro 2017'!$A$4:$C$857,3,FALSE),"Sem Informação")</f>
        <v>Sem Informação</v>
      </c>
      <c r="E484" s="37" t="str">
        <f>IFERROR(VLOOKUP(A484,'[1]Março 2017'!$A$4:$C$857,3,FALSE),"Sem Informação")</f>
        <v>Sem Informação</v>
      </c>
    </row>
    <row r="485" spans="1:5" ht="15.75" x14ac:dyDescent="0.25">
      <c r="A485" s="38">
        <v>314190</v>
      </c>
      <c r="B485" s="39" t="s">
        <v>506</v>
      </c>
      <c r="C485" s="36" t="str">
        <f>IFERROR(VLOOKUP(A485,'[1]Outubro 2016'!$A$4:$C$857,3,FALSE),"Sem Informação")</f>
        <v>Sem Informação</v>
      </c>
      <c r="D485" s="36" t="str">
        <f>IFERROR(VLOOKUP(A485,'[1]Janeiro 2017'!$A$4:$C$857,3,FALSE),"Sem Informação")</f>
        <v>Sem Informação</v>
      </c>
      <c r="E485" s="37" t="str">
        <f>IFERROR(VLOOKUP(A485,'[1]Março 2017'!$A$4:$C$857,3,FALSE),"Sem Informação")</f>
        <v>Sem Informação</v>
      </c>
    </row>
    <row r="486" spans="1:5" ht="15.75" x14ac:dyDescent="0.25">
      <c r="A486" s="38">
        <v>314200</v>
      </c>
      <c r="B486" s="39" t="s">
        <v>507</v>
      </c>
      <c r="C486" s="36" t="str">
        <f>IFERROR(VLOOKUP(A486,'[1]Outubro 2016'!$A$4:$C$857,3,FALSE),"Sem Informação")</f>
        <v>Sem Informação</v>
      </c>
      <c r="D486" s="36" t="str">
        <f>IFERROR(VLOOKUP(A486,'[1]Janeiro 2017'!$A$4:$C$857,3,FALSE),"Sem Informação")</f>
        <v>Sem Informação</v>
      </c>
      <c r="E486" s="37" t="str">
        <f>IFERROR(VLOOKUP(A486,'[1]Março 2017'!$A$4:$C$857,3,FALSE),"Sem Informação")</f>
        <v>Sem Informação</v>
      </c>
    </row>
    <row r="487" spans="1:5" ht="15.75" x14ac:dyDescent="0.25">
      <c r="A487" s="38">
        <v>314210</v>
      </c>
      <c r="B487" s="39" t="s">
        <v>508</v>
      </c>
      <c r="C487" s="36" t="str">
        <f>IFERROR(VLOOKUP(A487,'[1]Outubro 2016'!$A$4:$C$857,3,FALSE),"Sem Informação")</f>
        <v>Sem Informação</v>
      </c>
      <c r="D487" s="36" t="str">
        <f>IFERROR(VLOOKUP(A487,'[1]Janeiro 2017'!$A$4:$C$857,3,FALSE),"Sem Informação")</f>
        <v>Sem Informação</v>
      </c>
      <c r="E487" s="37" t="str">
        <f>IFERROR(VLOOKUP(A487,'[1]Março 2017'!$A$4:$C$857,3,FALSE),"Sem Informação")</f>
        <v>Sem Informação</v>
      </c>
    </row>
    <row r="488" spans="1:5" ht="15.75" x14ac:dyDescent="0.25">
      <c r="A488" s="38">
        <v>314220</v>
      </c>
      <c r="B488" s="39" t="s">
        <v>509</v>
      </c>
      <c r="C488" s="36" t="str">
        <f>IFERROR(VLOOKUP(A488,'[1]Outubro 2016'!$A$4:$C$857,3,FALSE),"Sem Informação")</f>
        <v>Sem Informação</v>
      </c>
      <c r="D488" s="36" t="str">
        <f>IFERROR(VLOOKUP(A488,'[1]Janeiro 2017'!$A$4:$C$857,3,FALSE),"Sem Informação")</f>
        <v>Sem Informação</v>
      </c>
      <c r="E488" s="37" t="str">
        <f>IFERROR(VLOOKUP(A488,'[1]Março 2017'!$A$4:$C$857,3,FALSE),"Sem Informação")</f>
        <v>Sem Informação</v>
      </c>
    </row>
    <row r="489" spans="1:5" ht="15.75" x14ac:dyDescent="0.25">
      <c r="A489" s="38">
        <v>314225</v>
      </c>
      <c r="B489" s="39" t="s">
        <v>510</v>
      </c>
      <c r="C489" s="36" t="str">
        <f>IFERROR(VLOOKUP(A489,'[1]Outubro 2016'!$A$4:$C$857,3,FALSE),"Sem Informação")</f>
        <v>Sem Informação</v>
      </c>
      <c r="D489" s="36" t="str">
        <f>IFERROR(VLOOKUP(A489,'[1]Janeiro 2017'!$A$4:$C$857,3,FALSE),"Sem Informação")</f>
        <v>Sem Informação</v>
      </c>
      <c r="E489" s="37" t="str">
        <f>IFERROR(VLOOKUP(A489,'[1]Março 2017'!$A$4:$C$857,3,FALSE),"Sem Informação")</f>
        <v>Sem Informação</v>
      </c>
    </row>
    <row r="490" spans="1:5" ht="15.75" x14ac:dyDescent="0.25">
      <c r="A490" s="38">
        <v>314230</v>
      </c>
      <c r="B490" s="39" t="s">
        <v>511</v>
      </c>
      <c r="C490" s="36" t="str">
        <f>IFERROR(VLOOKUP(A490,'[1]Outubro 2016'!$A$4:$C$857,3,FALSE),"Sem Informação")</f>
        <v>Sem Informação</v>
      </c>
      <c r="D490" s="36" t="str">
        <f>IFERROR(VLOOKUP(A490,'[1]Janeiro 2017'!$A$4:$C$857,3,FALSE),"Sem Informação")</f>
        <v>Sem Informação</v>
      </c>
      <c r="E490" s="37" t="str">
        <f>IFERROR(VLOOKUP(A490,'[1]Março 2017'!$A$4:$C$857,3,FALSE),"Sem Informação")</f>
        <v>Sem Informação</v>
      </c>
    </row>
    <row r="491" spans="1:5" ht="15.75" x14ac:dyDescent="0.25">
      <c r="A491" s="38">
        <v>314240</v>
      </c>
      <c r="B491" s="39" t="s">
        <v>512</v>
      </c>
      <c r="C491" s="36" t="str">
        <f>IFERROR(VLOOKUP(A491,'[1]Outubro 2016'!$A$4:$C$857,3,FALSE),"Sem Informação")</f>
        <v>Sem Informação</v>
      </c>
      <c r="D491" s="36" t="str">
        <f>IFERROR(VLOOKUP(A491,'[1]Janeiro 2017'!$A$4:$C$857,3,FALSE),"Sem Informação")</f>
        <v>Sem Informação</v>
      </c>
      <c r="E491" s="37" t="str">
        <f>IFERROR(VLOOKUP(A491,'[1]Março 2017'!$A$4:$C$857,3,FALSE),"Sem Informação")</f>
        <v>Sem Informação</v>
      </c>
    </row>
    <row r="492" spans="1:5" ht="15.75" x14ac:dyDescent="0.25">
      <c r="A492" s="38">
        <v>314250</v>
      </c>
      <c r="B492" s="39" t="s">
        <v>513</v>
      </c>
      <c r="C492" s="36" t="str">
        <f>IFERROR(VLOOKUP(A492,'[1]Outubro 2016'!$A$4:$C$857,3,FALSE),"Sem Informação")</f>
        <v>Sem Informação</v>
      </c>
      <c r="D492" s="36" t="str">
        <f>IFERROR(VLOOKUP(A492,'[1]Janeiro 2017'!$A$4:$C$857,3,FALSE),"Sem Informação")</f>
        <v>Sem Informação</v>
      </c>
      <c r="E492" s="37" t="str">
        <f>IFERROR(VLOOKUP(A492,'[1]Março 2017'!$A$4:$C$857,3,FALSE),"Sem Informação")</f>
        <v>Sem Informação</v>
      </c>
    </row>
    <row r="493" spans="1:5" ht="15.75" x14ac:dyDescent="0.25">
      <c r="A493" s="38">
        <v>314260</v>
      </c>
      <c r="B493" s="39" t="s">
        <v>514</v>
      </c>
      <c r="C493" s="36" t="str">
        <f>IFERROR(VLOOKUP(A493,'[1]Outubro 2016'!$A$4:$C$857,3,FALSE),"Sem Informação")</f>
        <v>Sem Informação</v>
      </c>
      <c r="D493" s="36" t="str">
        <f>IFERROR(VLOOKUP(A493,'[1]Janeiro 2017'!$A$4:$C$857,3,FALSE),"Sem Informação")</f>
        <v>Sem Informação</v>
      </c>
      <c r="E493" s="37" t="str">
        <f>IFERROR(VLOOKUP(A493,'[1]Março 2017'!$A$4:$C$857,3,FALSE),"Sem Informação")</f>
        <v>Sem Informação</v>
      </c>
    </row>
    <row r="494" spans="1:5" ht="15.75" x14ac:dyDescent="0.25">
      <c r="A494" s="38">
        <v>314270</v>
      </c>
      <c r="B494" s="39" t="s">
        <v>515</v>
      </c>
      <c r="C494" s="36" t="str">
        <f>IFERROR(VLOOKUP(A494,'[1]Outubro 2016'!$A$4:$C$857,3,FALSE),"Sem Informação")</f>
        <v>Sem Informação</v>
      </c>
      <c r="D494" s="36" t="str">
        <f>IFERROR(VLOOKUP(A494,'[1]Janeiro 2017'!$A$4:$C$857,3,FALSE),"Sem Informação")</f>
        <v>Sem Informação</v>
      </c>
      <c r="E494" s="37" t="str">
        <f>IFERROR(VLOOKUP(A494,'[1]Março 2017'!$A$4:$C$857,3,FALSE),"Sem Informação")</f>
        <v>Sem Informação</v>
      </c>
    </row>
    <row r="495" spans="1:5" ht="15.75" x14ac:dyDescent="0.25">
      <c r="A495" s="38">
        <v>314280</v>
      </c>
      <c r="B495" s="39" t="s">
        <v>967</v>
      </c>
      <c r="C495" s="36" t="str">
        <f>IFERROR(VLOOKUP(A495,'[1]Outubro 2016'!$A$4:$C$857,3,FALSE),"Sem Informação")</f>
        <v>Sem Informação</v>
      </c>
      <c r="D495" s="36">
        <f>IFERROR(VLOOKUP(A495,'[1]Janeiro 2017'!$A$4:$C$857,3,FALSE),"Sem Informação")</f>
        <v>3.7</v>
      </c>
      <c r="E495" s="37">
        <f>IFERROR(VLOOKUP(A495,'[1]Março 2017'!$A$4:$C$857,3,FALSE),"Sem Informação")</f>
        <v>3.9</v>
      </c>
    </row>
    <row r="496" spans="1:5" ht="15.75" x14ac:dyDescent="0.25">
      <c r="A496" s="38">
        <v>314290</v>
      </c>
      <c r="B496" s="39" t="s">
        <v>517</v>
      </c>
      <c r="C496" s="36" t="str">
        <f>IFERROR(VLOOKUP(A496,'[1]Outubro 2016'!$A$4:$C$857,3,FALSE),"Sem Informação")</f>
        <v>Sem Informação</v>
      </c>
      <c r="D496" s="36" t="str">
        <f>IFERROR(VLOOKUP(A496,'[1]Janeiro 2017'!$A$4:$C$857,3,FALSE),"Sem Informação")</f>
        <v>Sem Informação</v>
      </c>
      <c r="E496" s="37">
        <f>IFERROR(VLOOKUP(A496,'[1]Março 2017'!$A$4:$C$857,3,FALSE),"Sem Informação")</f>
        <v>4.5999999999999996</v>
      </c>
    </row>
    <row r="497" spans="1:5" ht="15.75" x14ac:dyDescent="0.25">
      <c r="A497" s="38">
        <v>314300</v>
      </c>
      <c r="B497" s="39" t="s">
        <v>518</v>
      </c>
      <c r="C497" s="36" t="str">
        <f>IFERROR(VLOOKUP(A497,'[1]Outubro 2016'!$A$4:$C$857,3,FALSE),"Sem Informação")</f>
        <v>Sem Informação</v>
      </c>
      <c r="D497" s="36" t="str">
        <f>IFERROR(VLOOKUP(A497,'[1]Janeiro 2017'!$A$4:$C$857,3,FALSE),"Sem Informação")</f>
        <v>Sem Informação</v>
      </c>
      <c r="E497" s="37" t="str">
        <f>IFERROR(VLOOKUP(A497,'[1]Março 2017'!$A$4:$C$857,3,FALSE),"Sem Informação")</f>
        <v>Sem Informação</v>
      </c>
    </row>
    <row r="498" spans="1:5" ht="15.75" x14ac:dyDescent="0.25">
      <c r="A498" s="38">
        <v>314310</v>
      </c>
      <c r="B498" s="39" t="s">
        <v>519</v>
      </c>
      <c r="C498" s="36">
        <f>IFERROR(VLOOKUP(A498,'[1]Outubro 2016'!$A$4:$C$857,3,FALSE),"Sem Informação")</f>
        <v>1.1000000000000001</v>
      </c>
      <c r="D498" s="36">
        <f>IFERROR(VLOOKUP(A498,'[1]Janeiro 2017'!$A$4:$C$857,3,FALSE),"Sem Informação")</f>
        <v>1.4</v>
      </c>
      <c r="E498" s="37">
        <f>IFERROR(VLOOKUP(A498,'[1]Março 2017'!$A$4:$C$857,3,FALSE),"Sem Informação")</f>
        <v>0.6</v>
      </c>
    </row>
    <row r="499" spans="1:5" ht="15.75" x14ac:dyDescent="0.25">
      <c r="A499" s="38">
        <v>314315</v>
      </c>
      <c r="B499" s="39" t="s">
        <v>520</v>
      </c>
      <c r="C499" s="36" t="str">
        <f>IFERROR(VLOOKUP(A499,'[1]Outubro 2016'!$A$4:$C$857,3,FALSE),"Sem Informação")</f>
        <v>Sem Informação</v>
      </c>
      <c r="D499" s="36" t="str">
        <f>IFERROR(VLOOKUP(A499,'[1]Janeiro 2017'!$A$4:$C$857,3,FALSE),"Sem Informação")</f>
        <v>Sem Informação</v>
      </c>
      <c r="E499" s="37" t="str">
        <f>IFERROR(VLOOKUP(A499,'[1]Março 2017'!$A$4:$C$857,3,FALSE),"Sem Informação")</f>
        <v>Sem Informação</v>
      </c>
    </row>
    <row r="500" spans="1:5" ht="15.75" x14ac:dyDescent="0.25">
      <c r="A500" s="38">
        <v>314320</v>
      </c>
      <c r="B500" s="39" t="s">
        <v>968</v>
      </c>
      <c r="C500" s="36" t="str">
        <f>IFERROR(VLOOKUP(A500,'[1]Outubro 2016'!$A$4:$C$857,3,FALSE),"Sem Informação")</f>
        <v>Sem Informação</v>
      </c>
      <c r="D500" s="36" t="str">
        <f>IFERROR(VLOOKUP(A500,'[1]Janeiro 2017'!$A$4:$C$857,3,FALSE),"Sem Informação")</f>
        <v>Sem Informação</v>
      </c>
      <c r="E500" s="37" t="str">
        <f>IFERROR(VLOOKUP(A500,'[1]Março 2017'!$A$4:$C$857,3,FALSE),"Sem Informação")</f>
        <v>Sem Informação</v>
      </c>
    </row>
    <row r="501" spans="1:5" ht="15.75" x14ac:dyDescent="0.25">
      <c r="A501" s="38">
        <v>314330</v>
      </c>
      <c r="B501" s="39" t="s">
        <v>102</v>
      </c>
      <c r="C501" s="36">
        <f>IFERROR(VLOOKUP(A501,'[1]Outubro 2016'!$A$4:$C$857,3,FALSE),"Sem Informação")</f>
        <v>1.9</v>
      </c>
      <c r="D501" s="36">
        <f>IFERROR(VLOOKUP(A501,'[1]Janeiro 2017'!$A$4:$C$857,3,FALSE),"Sem Informação")</f>
        <v>3.4</v>
      </c>
      <c r="E501" s="37">
        <f>IFERROR(VLOOKUP(A501,'[1]Março 2017'!$A$4:$C$857,3,FALSE),"Sem Informação")</f>
        <v>3.4</v>
      </c>
    </row>
    <row r="502" spans="1:5" ht="15.75" x14ac:dyDescent="0.25">
      <c r="A502" s="38">
        <v>314340</v>
      </c>
      <c r="B502" s="39" t="s">
        <v>522</v>
      </c>
      <c r="C502" s="36" t="str">
        <f>IFERROR(VLOOKUP(A502,'[1]Outubro 2016'!$A$4:$C$857,3,FALSE),"Sem Informação")</f>
        <v>Sem Informação</v>
      </c>
      <c r="D502" s="36" t="str">
        <f>IFERROR(VLOOKUP(A502,'[1]Janeiro 2017'!$A$4:$C$857,3,FALSE),"Sem Informação")</f>
        <v>Sem Informação</v>
      </c>
      <c r="E502" s="37" t="str">
        <f>IFERROR(VLOOKUP(A502,'[1]Março 2017'!$A$4:$C$857,3,FALSE),"Sem Informação")</f>
        <v>Sem Informação</v>
      </c>
    </row>
    <row r="503" spans="1:5" ht="15.75" x14ac:dyDescent="0.25">
      <c r="A503" s="38">
        <v>314345</v>
      </c>
      <c r="B503" s="39" t="s">
        <v>523</v>
      </c>
      <c r="C503" s="36" t="str">
        <f>IFERROR(VLOOKUP(A503,'[1]Outubro 2016'!$A$4:$C$857,3,FALSE),"Sem Informação")</f>
        <v>Sem Informação</v>
      </c>
      <c r="D503" s="36" t="str">
        <f>IFERROR(VLOOKUP(A503,'[1]Janeiro 2017'!$A$4:$C$857,3,FALSE),"Sem Informação")</f>
        <v>Sem Informação</v>
      </c>
      <c r="E503" s="37" t="str">
        <f>IFERROR(VLOOKUP(A503,'[1]Março 2017'!$A$4:$C$857,3,FALSE),"Sem Informação")</f>
        <v>Sem Informação</v>
      </c>
    </row>
    <row r="504" spans="1:5" ht="15.75" x14ac:dyDescent="0.25">
      <c r="A504" s="38">
        <v>314350</v>
      </c>
      <c r="B504" s="39" t="s">
        <v>969</v>
      </c>
      <c r="C504" s="36" t="str">
        <f>IFERROR(VLOOKUP(A504,'[1]Outubro 2016'!$A$4:$C$857,3,FALSE),"Sem Informação")</f>
        <v>Sem Informação</v>
      </c>
      <c r="D504" s="36" t="str">
        <f>IFERROR(VLOOKUP(A504,'[1]Janeiro 2017'!$A$4:$C$857,3,FALSE),"Sem Informação")</f>
        <v>Sem Informação</v>
      </c>
      <c r="E504" s="37" t="str">
        <f>IFERROR(VLOOKUP(A504,'[1]Março 2017'!$A$4:$C$857,3,FALSE),"Sem Informação")</f>
        <v>Sem Informação</v>
      </c>
    </row>
    <row r="505" spans="1:5" ht="15.75" x14ac:dyDescent="0.25">
      <c r="A505" s="38">
        <v>314360</v>
      </c>
      <c r="B505" s="39" t="s">
        <v>970</v>
      </c>
      <c r="C505" s="36" t="str">
        <f>IFERROR(VLOOKUP(A505,'[1]Outubro 2016'!$A$4:$C$857,3,FALSE),"Sem Informação")</f>
        <v>Sem Informação</v>
      </c>
      <c r="D505" s="36" t="str">
        <f>IFERROR(VLOOKUP(A505,'[1]Janeiro 2017'!$A$4:$C$857,3,FALSE),"Sem Informação")</f>
        <v>Sem Informação</v>
      </c>
      <c r="E505" s="37" t="str">
        <f>IFERROR(VLOOKUP(A505,'[1]Março 2017'!$A$4:$C$857,3,FALSE),"Sem Informação")</f>
        <v>Sem Informação</v>
      </c>
    </row>
    <row r="506" spans="1:5" ht="15.75" x14ac:dyDescent="0.25">
      <c r="A506" s="38">
        <v>314370</v>
      </c>
      <c r="B506" s="39" t="s">
        <v>971</v>
      </c>
      <c r="C506" s="36" t="str">
        <f>IFERROR(VLOOKUP(A506,'[1]Outubro 2016'!$A$4:$C$857,3,FALSE),"Sem Informação")</f>
        <v>Sem Informação</v>
      </c>
      <c r="D506" s="36" t="str">
        <f>IFERROR(VLOOKUP(A506,'[1]Janeiro 2017'!$A$4:$C$857,3,FALSE),"Sem Informação")</f>
        <v>Sem Informação</v>
      </c>
      <c r="E506" s="37" t="str">
        <f>IFERROR(VLOOKUP(A506,'[1]Março 2017'!$A$4:$C$857,3,FALSE),"Sem Informação")</f>
        <v>Sem Informação</v>
      </c>
    </row>
    <row r="507" spans="1:5" ht="15.75" x14ac:dyDescent="0.25">
      <c r="A507" s="38">
        <v>314380</v>
      </c>
      <c r="B507" s="39" t="s">
        <v>527</v>
      </c>
      <c r="C507" s="36" t="str">
        <f>IFERROR(VLOOKUP(A507,'[1]Outubro 2016'!$A$4:$C$857,3,FALSE),"Sem Informação")</f>
        <v>Sem Informação</v>
      </c>
      <c r="D507" s="36" t="str">
        <f>IFERROR(VLOOKUP(A507,'[1]Janeiro 2017'!$A$4:$C$857,3,FALSE),"Sem Informação")</f>
        <v>Sem Informação</v>
      </c>
      <c r="E507" s="37" t="str">
        <f>IFERROR(VLOOKUP(A507,'[1]Março 2017'!$A$4:$C$857,3,FALSE),"Sem Informação")</f>
        <v>Sem Informação</v>
      </c>
    </row>
    <row r="508" spans="1:5" ht="15.75" x14ac:dyDescent="0.25">
      <c r="A508" s="38">
        <v>314390</v>
      </c>
      <c r="B508" s="39" t="s">
        <v>528</v>
      </c>
      <c r="C508" s="36">
        <f>IFERROR(VLOOKUP(A508,'[1]Outubro 2016'!$A$4:$C$857,3,FALSE),"Sem Informação")</f>
        <v>2.6</v>
      </c>
      <c r="D508" s="36">
        <f>IFERROR(VLOOKUP(A508,'[1]Janeiro 2017'!$A$4:$C$857,3,FALSE),"Sem Informação")</f>
        <v>2.4</v>
      </c>
      <c r="E508" s="37">
        <f>IFERROR(VLOOKUP(A508,'[1]Março 2017'!$A$4:$C$857,3,FALSE),"Sem Informação")</f>
        <v>1.3</v>
      </c>
    </row>
    <row r="509" spans="1:5" ht="15.75" x14ac:dyDescent="0.25">
      <c r="A509" s="38">
        <v>314400</v>
      </c>
      <c r="B509" s="39" t="s">
        <v>529</v>
      </c>
      <c r="C509" s="36">
        <f>IFERROR(VLOOKUP(A509,'[1]Outubro 2016'!$A$4:$C$857,3,FALSE),"Sem Informação")</f>
        <v>10.199999999999999</v>
      </c>
      <c r="D509" s="36">
        <f>IFERROR(VLOOKUP(A509,'[1]Janeiro 2017'!$A$4:$C$857,3,FALSE),"Sem Informação")</f>
        <v>3</v>
      </c>
      <c r="E509" s="37">
        <f>IFERROR(VLOOKUP(A509,'[1]Março 2017'!$A$4:$C$857,3,FALSE),"Sem Informação")</f>
        <v>3.6</v>
      </c>
    </row>
    <row r="510" spans="1:5" ht="15.75" x14ac:dyDescent="0.25">
      <c r="A510" s="38">
        <v>314410</v>
      </c>
      <c r="B510" s="39" t="s">
        <v>530</v>
      </c>
      <c r="C510" s="36" t="str">
        <f>IFERROR(VLOOKUP(A510,'[1]Outubro 2016'!$A$4:$C$857,3,FALSE),"Sem Informação")</f>
        <v>Sem Informação</v>
      </c>
      <c r="D510" s="36" t="str">
        <f>IFERROR(VLOOKUP(A510,'[1]Janeiro 2017'!$A$4:$C$857,3,FALSE),"Sem Informação")</f>
        <v>Sem Informação</v>
      </c>
      <c r="E510" s="37" t="str">
        <f>IFERROR(VLOOKUP(A510,'[1]Março 2017'!$A$4:$C$857,3,FALSE),"Sem Informação")</f>
        <v>Sem Informação</v>
      </c>
    </row>
    <row r="511" spans="1:5" ht="15.75" x14ac:dyDescent="0.25">
      <c r="A511" s="38">
        <v>314420</v>
      </c>
      <c r="B511" s="39" t="s">
        <v>531</v>
      </c>
      <c r="C511" s="36" t="str">
        <f>IFERROR(VLOOKUP(A511,'[1]Outubro 2016'!$A$4:$C$857,3,FALSE),"Sem Informação")</f>
        <v>Sem Informação</v>
      </c>
      <c r="D511" s="36" t="str">
        <f>IFERROR(VLOOKUP(A511,'[1]Janeiro 2017'!$A$4:$C$857,3,FALSE),"Sem Informação")</f>
        <v>Sem Informação</v>
      </c>
      <c r="E511" s="37" t="str">
        <f>IFERROR(VLOOKUP(A511,'[1]Março 2017'!$A$4:$C$857,3,FALSE),"Sem Informação")</f>
        <v>Sem Informação</v>
      </c>
    </row>
    <row r="512" spans="1:5" ht="15.75" x14ac:dyDescent="0.25">
      <c r="A512" s="38">
        <v>314430</v>
      </c>
      <c r="B512" s="39" t="s">
        <v>532</v>
      </c>
      <c r="C512" s="36">
        <f>IFERROR(VLOOKUP(A512,'[1]Outubro 2016'!$A$4:$C$857,3,FALSE),"Sem Informação")</f>
        <v>3</v>
      </c>
      <c r="D512" s="36">
        <f>IFERROR(VLOOKUP(A512,'[1]Janeiro 2017'!$A$4:$C$857,3,FALSE),"Sem Informação")</f>
        <v>3</v>
      </c>
      <c r="E512" s="37">
        <f>IFERROR(VLOOKUP(A512,'[1]Março 2017'!$A$4:$C$857,3,FALSE),"Sem Informação")</f>
        <v>5.5</v>
      </c>
    </row>
    <row r="513" spans="1:5" ht="15.75" x14ac:dyDescent="0.25">
      <c r="A513" s="38">
        <v>314435</v>
      </c>
      <c r="B513" s="39" t="s">
        <v>533</v>
      </c>
      <c r="C513" s="36" t="str">
        <f>IFERROR(VLOOKUP(A513,'[1]Outubro 2016'!$A$4:$C$857,3,FALSE),"Sem Informação")</f>
        <v>Sem Informação</v>
      </c>
      <c r="D513" s="36" t="str">
        <f>IFERROR(VLOOKUP(A513,'[1]Janeiro 2017'!$A$4:$C$857,3,FALSE),"Sem Informação")</f>
        <v>Sem Informação</v>
      </c>
      <c r="E513" s="37" t="str">
        <f>IFERROR(VLOOKUP(A513,'[1]Março 2017'!$A$4:$C$857,3,FALSE),"Sem Informação")</f>
        <v>Sem Informação</v>
      </c>
    </row>
    <row r="514" spans="1:5" ht="15.75" x14ac:dyDescent="0.25">
      <c r="A514" s="38">
        <v>314437</v>
      </c>
      <c r="B514" s="39" t="s">
        <v>534</v>
      </c>
      <c r="C514" s="36" t="str">
        <f>IFERROR(VLOOKUP(A514,'[1]Outubro 2016'!$A$4:$C$857,3,FALSE),"Sem Informação")</f>
        <v>Sem Informação</v>
      </c>
      <c r="D514" s="36" t="str">
        <f>IFERROR(VLOOKUP(A514,'[1]Janeiro 2017'!$A$4:$C$857,3,FALSE),"Sem Informação")</f>
        <v>Sem Informação</v>
      </c>
      <c r="E514" s="37" t="str">
        <f>IFERROR(VLOOKUP(A514,'[1]Março 2017'!$A$4:$C$857,3,FALSE),"Sem Informação")</f>
        <v>Sem Informação</v>
      </c>
    </row>
    <row r="515" spans="1:5" ht="15.75" x14ac:dyDescent="0.25">
      <c r="A515" s="38">
        <v>314440</v>
      </c>
      <c r="B515" s="39" t="s">
        <v>535</v>
      </c>
      <c r="C515" s="36" t="str">
        <f>IFERROR(VLOOKUP(A515,'[1]Outubro 2016'!$A$4:$C$857,3,FALSE),"Sem Informação")</f>
        <v>Sem Informação</v>
      </c>
      <c r="D515" s="36" t="str">
        <f>IFERROR(VLOOKUP(A515,'[1]Janeiro 2017'!$A$4:$C$857,3,FALSE),"Sem Informação")</f>
        <v>Sem Informação</v>
      </c>
      <c r="E515" s="37" t="str">
        <f>IFERROR(VLOOKUP(A515,'[1]Março 2017'!$A$4:$C$857,3,FALSE),"Sem Informação")</f>
        <v>Sem Informação</v>
      </c>
    </row>
    <row r="516" spans="1:5" ht="15.75" x14ac:dyDescent="0.25">
      <c r="A516" s="38">
        <v>314450</v>
      </c>
      <c r="B516" s="39" t="s">
        <v>536</v>
      </c>
      <c r="C516" s="36" t="str">
        <f>IFERROR(VLOOKUP(A516,'[1]Outubro 2016'!$A$4:$C$857,3,FALSE),"Sem Informação")</f>
        <v>Sem Informação</v>
      </c>
      <c r="D516" s="36" t="str">
        <f>IFERROR(VLOOKUP(A516,'[1]Janeiro 2017'!$A$4:$C$857,3,FALSE),"Sem Informação")</f>
        <v>Sem Informação</v>
      </c>
      <c r="E516" s="37" t="str">
        <f>IFERROR(VLOOKUP(A516,'[1]Março 2017'!$A$4:$C$857,3,FALSE),"Sem Informação")</f>
        <v>Sem Informação</v>
      </c>
    </row>
    <row r="517" spans="1:5" ht="15.75" x14ac:dyDescent="0.25">
      <c r="A517" s="38">
        <v>314460</v>
      </c>
      <c r="B517" s="39" t="s">
        <v>537</v>
      </c>
      <c r="C517" s="36">
        <f>IFERROR(VLOOKUP(A517,'[1]Outubro 2016'!$A$4:$C$857,3,FALSE),"Sem Informação")</f>
        <v>0</v>
      </c>
      <c r="D517" s="36">
        <f>IFERROR(VLOOKUP(A517,'[1]Janeiro 2017'!$A$4:$C$857,3,FALSE),"Sem Informação")</f>
        <v>1.9</v>
      </c>
      <c r="E517" s="37" t="str">
        <f>IFERROR(VLOOKUP(A517,'[1]Março 2017'!$A$4:$C$857,3,FALSE),"Sem Informação")</f>
        <v>Sem Informação</v>
      </c>
    </row>
    <row r="518" spans="1:5" ht="15.75" x14ac:dyDescent="0.25">
      <c r="A518" s="38">
        <v>314465</v>
      </c>
      <c r="B518" s="39" t="s">
        <v>538</v>
      </c>
      <c r="C518" s="36" t="str">
        <f>IFERROR(VLOOKUP(A518,'[1]Outubro 2016'!$A$4:$C$857,3,FALSE),"Sem Informação")</f>
        <v>Sem Informação</v>
      </c>
      <c r="D518" s="36" t="str">
        <f>IFERROR(VLOOKUP(A518,'[1]Janeiro 2017'!$A$4:$C$857,3,FALSE),"Sem Informação")</f>
        <v>Sem Informação</v>
      </c>
      <c r="E518" s="37">
        <f>IFERROR(VLOOKUP(A518,'[1]Março 2017'!$A$4:$C$857,3,FALSE),"Sem Informação")</f>
        <v>6.2</v>
      </c>
    </row>
    <row r="519" spans="1:5" ht="15.75" x14ac:dyDescent="0.25">
      <c r="A519" s="38">
        <v>314467</v>
      </c>
      <c r="B519" s="39" t="s">
        <v>539</v>
      </c>
      <c r="C519" s="36" t="str">
        <f>IFERROR(VLOOKUP(A519,'[1]Outubro 2016'!$A$4:$C$857,3,FALSE),"Sem Informação")</f>
        <v>Sem Informação</v>
      </c>
      <c r="D519" s="36" t="str">
        <f>IFERROR(VLOOKUP(A519,'[1]Janeiro 2017'!$A$4:$C$857,3,FALSE),"Sem Informação")</f>
        <v>Sem Informação</v>
      </c>
      <c r="E519" s="37" t="str">
        <f>IFERROR(VLOOKUP(A519,'[1]Março 2017'!$A$4:$C$857,3,FALSE),"Sem Informação")</f>
        <v>Sem Informação</v>
      </c>
    </row>
    <row r="520" spans="1:5" ht="15.75" x14ac:dyDescent="0.25">
      <c r="A520" s="38">
        <v>314470</v>
      </c>
      <c r="B520" s="39" t="s">
        <v>540</v>
      </c>
      <c r="C520" s="36" t="str">
        <f>IFERROR(VLOOKUP(A520,'[1]Outubro 2016'!$A$4:$C$857,3,FALSE),"Sem Informação")</f>
        <v>Sem Informação</v>
      </c>
      <c r="D520" s="36" t="str">
        <f>IFERROR(VLOOKUP(A520,'[1]Janeiro 2017'!$A$4:$C$857,3,FALSE),"Sem Informação")</f>
        <v>Sem Informação</v>
      </c>
      <c r="E520" s="37" t="str">
        <f>IFERROR(VLOOKUP(A520,'[1]Março 2017'!$A$4:$C$857,3,FALSE),"Sem Informação")</f>
        <v>Sem Informação</v>
      </c>
    </row>
    <row r="521" spans="1:5" ht="15.75" x14ac:dyDescent="0.25">
      <c r="A521" s="38">
        <v>314480</v>
      </c>
      <c r="B521" s="39" t="s">
        <v>541</v>
      </c>
      <c r="C521" s="36">
        <f>IFERROR(VLOOKUP(A521,'[1]Outubro 2016'!$A$4:$C$857,3,FALSE),"Sem Informação")</f>
        <v>1.2</v>
      </c>
      <c r="D521" s="36">
        <f>IFERROR(VLOOKUP(A521,'[1]Janeiro 2017'!$A$4:$C$857,3,FALSE),"Sem Informação")</f>
        <v>2.9</v>
      </c>
      <c r="E521" s="37">
        <f>IFERROR(VLOOKUP(A521,'[1]Março 2017'!$A$4:$C$857,3,FALSE),"Sem Informação")</f>
        <v>3.3</v>
      </c>
    </row>
    <row r="522" spans="1:5" ht="15.75" x14ac:dyDescent="0.25">
      <c r="A522" s="38">
        <v>314490</v>
      </c>
      <c r="B522" s="39" t="s">
        <v>542</v>
      </c>
      <c r="C522" s="36" t="str">
        <f>IFERROR(VLOOKUP(A522,'[1]Outubro 2016'!$A$4:$C$857,3,FALSE),"Sem Informação")</f>
        <v>Sem Informação</v>
      </c>
      <c r="D522" s="36" t="str">
        <f>IFERROR(VLOOKUP(A522,'[1]Janeiro 2017'!$A$4:$C$857,3,FALSE),"Sem Informação")</f>
        <v>Sem Informação</v>
      </c>
      <c r="E522" s="37" t="str">
        <f>IFERROR(VLOOKUP(A522,'[1]Março 2017'!$A$4:$C$857,3,FALSE),"Sem Informação")</f>
        <v>Sem Informação</v>
      </c>
    </row>
    <row r="523" spans="1:5" ht="15.75" x14ac:dyDescent="0.25">
      <c r="A523" s="38">
        <v>314500</v>
      </c>
      <c r="B523" s="39" t="s">
        <v>543</v>
      </c>
      <c r="C523" s="36" t="str">
        <f>IFERROR(VLOOKUP(A523,'[1]Outubro 2016'!$A$4:$C$857,3,FALSE),"Sem Informação")</f>
        <v>Sem Informação</v>
      </c>
      <c r="D523" s="36" t="str">
        <f>IFERROR(VLOOKUP(A523,'[1]Janeiro 2017'!$A$4:$C$857,3,FALSE),"Sem Informação")</f>
        <v>Sem Informação</v>
      </c>
      <c r="E523" s="37" t="str">
        <f>IFERROR(VLOOKUP(A523,'[1]Março 2017'!$A$4:$C$857,3,FALSE),"Sem Informação")</f>
        <v>Sem Informação</v>
      </c>
    </row>
    <row r="524" spans="1:5" ht="15.75" x14ac:dyDescent="0.25">
      <c r="A524" s="38">
        <v>314505</v>
      </c>
      <c r="B524" s="39" t="s">
        <v>544</v>
      </c>
      <c r="C524" s="36" t="str">
        <f>IFERROR(VLOOKUP(A524,'[1]Outubro 2016'!$A$4:$C$857,3,FALSE),"Sem Informação")</f>
        <v>Sem Informação</v>
      </c>
      <c r="D524" s="36" t="str">
        <f>IFERROR(VLOOKUP(A524,'[1]Janeiro 2017'!$A$4:$C$857,3,FALSE),"Sem Informação")</f>
        <v>Sem Informação</v>
      </c>
      <c r="E524" s="37" t="str">
        <f>IFERROR(VLOOKUP(A524,'[1]Março 2017'!$A$4:$C$857,3,FALSE),"Sem Informação")</f>
        <v>Sem Informação</v>
      </c>
    </row>
    <row r="525" spans="1:5" ht="15.75" x14ac:dyDescent="0.25">
      <c r="A525" s="38">
        <v>314510</v>
      </c>
      <c r="B525" s="39" t="s">
        <v>545</v>
      </c>
      <c r="C525" s="36" t="str">
        <f>IFERROR(VLOOKUP(A525,'[1]Outubro 2016'!$A$4:$C$857,3,FALSE),"Sem Informação")</f>
        <v>Sem Informação</v>
      </c>
      <c r="D525" s="36" t="str">
        <f>IFERROR(VLOOKUP(A525,'[1]Janeiro 2017'!$A$4:$C$857,3,FALSE),"Sem Informação")</f>
        <v>Sem Informação</v>
      </c>
      <c r="E525" s="37" t="str">
        <f>IFERROR(VLOOKUP(A525,'[1]Março 2017'!$A$4:$C$857,3,FALSE),"Sem Informação")</f>
        <v>Sem Informação</v>
      </c>
    </row>
    <row r="526" spans="1:5" ht="15.75" x14ac:dyDescent="0.25">
      <c r="A526" s="38">
        <v>314520</v>
      </c>
      <c r="B526" s="39" t="s">
        <v>546</v>
      </c>
      <c r="C526" s="36">
        <f>IFERROR(VLOOKUP(A526,'[1]Outubro 2016'!$A$4:$C$857,3,FALSE),"Sem Informação")</f>
        <v>2</v>
      </c>
      <c r="D526" s="36">
        <f>IFERROR(VLOOKUP(A526,'[1]Janeiro 2017'!$A$4:$C$857,3,FALSE),"Sem Informação")</f>
        <v>5.4</v>
      </c>
      <c r="E526" s="37">
        <f>IFERROR(VLOOKUP(A526,'[1]Março 2017'!$A$4:$C$857,3,FALSE),"Sem Informação")</f>
        <v>2.1</v>
      </c>
    </row>
    <row r="527" spans="1:5" ht="15.75" x14ac:dyDescent="0.25">
      <c r="A527" s="38">
        <v>314530</v>
      </c>
      <c r="B527" s="39" t="s">
        <v>548</v>
      </c>
      <c r="C527" s="36">
        <f>IFERROR(VLOOKUP(A527,'[1]Outubro 2016'!$A$4:$C$857,3,FALSE),"Sem Informação")</f>
        <v>4.5999999999999996</v>
      </c>
      <c r="D527" s="36">
        <f>IFERROR(VLOOKUP(A527,'[1]Janeiro 2017'!$A$4:$C$857,3,FALSE),"Sem Informação")</f>
        <v>4.5</v>
      </c>
      <c r="E527" s="37">
        <f>IFERROR(VLOOKUP(A527,'[1]Março 2017'!$A$4:$C$857,3,FALSE),"Sem Informação")</f>
        <v>1.9</v>
      </c>
    </row>
    <row r="528" spans="1:5" ht="15.75" x14ac:dyDescent="0.25">
      <c r="A528" s="38">
        <v>314535</v>
      </c>
      <c r="B528" s="39" t="s">
        <v>972</v>
      </c>
      <c r="C528" s="36" t="str">
        <f>IFERROR(VLOOKUP(A528,'[1]Outubro 2016'!$A$4:$C$857,3,FALSE),"Sem Informação")</f>
        <v>Sem Informação</v>
      </c>
      <c r="D528" s="36" t="str">
        <f>IFERROR(VLOOKUP(A528,'[1]Janeiro 2017'!$A$4:$C$857,3,FALSE),"Sem Informação")</f>
        <v>Sem Informação</v>
      </c>
      <c r="E528" s="37" t="str">
        <f>IFERROR(VLOOKUP(A528,'[1]Março 2017'!$A$4:$C$857,3,FALSE),"Sem Informação")</f>
        <v>Sem Informação</v>
      </c>
    </row>
    <row r="529" spans="1:5" ht="15.75" x14ac:dyDescent="0.25">
      <c r="A529" s="38">
        <v>314537</v>
      </c>
      <c r="B529" s="39" t="s">
        <v>550</v>
      </c>
      <c r="C529" s="36" t="str">
        <f>IFERROR(VLOOKUP(A529,'[1]Outubro 2016'!$A$4:$C$857,3,FALSE),"Sem Informação")</f>
        <v>Sem Informação</v>
      </c>
      <c r="D529" s="36" t="str">
        <f>IFERROR(VLOOKUP(A529,'[1]Janeiro 2017'!$A$4:$C$857,3,FALSE),"Sem Informação")</f>
        <v>Sem Informação</v>
      </c>
      <c r="E529" s="37" t="str">
        <f>IFERROR(VLOOKUP(A529,'[1]Março 2017'!$A$4:$C$857,3,FALSE),"Sem Informação")</f>
        <v>Sem Informação</v>
      </c>
    </row>
    <row r="530" spans="1:5" ht="15.75" x14ac:dyDescent="0.25">
      <c r="A530" s="38">
        <v>314540</v>
      </c>
      <c r="B530" s="39" t="s">
        <v>551</v>
      </c>
      <c r="C530" s="36" t="str">
        <f>IFERROR(VLOOKUP(A530,'[1]Outubro 2016'!$A$4:$C$857,3,FALSE),"Sem Informação")</f>
        <v>Sem Informação</v>
      </c>
      <c r="D530" s="36" t="str">
        <f>IFERROR(VLOOKUP(A530,'[1]Janeiro 2017'!$A$4:$C$857,3,FALSE),"Sem Informação")</f>
        <v>Sem Informação</v>
      </c>
      <c r="E530" s="37" t="str">
        <f>IFERROR(VLOOKUP(A530,'[1]Março 2017'!$A$4:$C$857,3,FALSE),"Sem Informação")</f>
        <v>Sem Informação</v>
      </c>
    </row>
    <row r="531" spans="1:5" ht="15.75" x14ac:dyDescent="0.25">
      <c r="A531" s="38">
        <v>314545</v>
      </c>
      <c r="B531" s="39" t="s">
        <v>973</v>
      </c>
      <c r="C531" s="36" t="str">
        <f>IFERROR(VLOOKUP(A531,'[1]Outubro 2016'!$A$4:$C$857,3,FALSE),"Sem Informação")</f>
        <v>Sem Informação</v>
      </c>
      <c r="D531" s="36" t="str">
        <f>IFERROR(VLOOKUP(A531,'[1]Janeiro 2017'!$A$4:$C$857,3,FALSE),"Sem Informação")</f>
        <v>Sem Informação</v>
      </c>
      <c r="E531" s="37">
        <f>IFERROR(VLOOKUP(A531,'[1]Março 2017'!$A$4:$C$857,3,FALSE),"Sem Informação")</f>
        <v>4.9000000000000004</v>
      </c>
    </row>
    <row r="532" spans="1:5" ht="15.75" x14ac:dyDescent="0.25">
      <c r="A532" s="38">
        <v>314550</v>
      </c>
      <c r="B532" s="39" t="s">
        <v>553</v>
      </c>
      <c r="C532" s="36" t="str">
        <f>IFERROR(VLOOKUP(A532,'[1]Outubro 2016'!$A$4:$C$857,3,FALSE),"Sem Informação")</f>
        <v>Sem Informação</v>
      </c>
      <c r="D532" s="36" t="str">
        <f>IFERROR(VLOOKUP(A532,'[1]Janeiro 2017'!$A$4:$C$857,3,FALSE),"Sem Informação")</f>
        <v>Sem Informação</v>
      </c>
      <c r="E532" s="37" t="str">
        <f>IFERROR(VLOOKUP(A532,'[1]Março 2017'!$A$4:$C$857,3,FALSE),"Sem Informação")</f>
        <v>Sem Informação</v>
      </c>
    </row>
    <row r="533" spans="1:5" ht="15.75" x14ac:dyDescent="0.25">
      <c r="A533" s="38">
        <v>314560</v>
      </c>
      <c r="B533" s="39" t="s">
        <v>554</v>
      </c>
      <c r="C533" s="36">
        <f>IFERROR(VLOOKUP(A533,'[1]Outubro 2016'!$A$4:$C$857,3,FALSE),"Sem Informação")</f>
        <v>3.1</v>
      </c>
      <c r="D533" s="36">
        <f>IFERROR(VLOOKUP(A533,'[1]Janeiro 2017'!$A$4:$C$857,3,FALSE),"Sem Informação")</f>
        <v>2</v>
      </c>
      <c r="E533" s="37">
        <f>IFERROR(VLOOKUP(A533,'[1]Março 2017'!$A$4:$C$857,3,FALSE),"Sem Informação")</f>
        <v>4.8</v>
      </c>
    </row>
    <row r="534" spans="1:5" ht="15.75" x14ac:dyDescent="0.25">
      <c r="A534" s="38">
        <v>314570</v>
      </c>
      <c r="B534" s="39" t="s">
        <v>555</v>
      </c>
      <c r="C534" s="36" t="str">
        <f>IFERROR(VLOOKUP(A534,'[1]Outubro 2016'!$A$4:$C$857,3,FALSE),"Sem Informação")</f>
        <v>Sem Informação</v>
      </c>
      <c r="D534" s="36" t="str">
        <f>IFERROR(VLOOKUP(A534,'[1]Janeiro 2017'!$A$4:$C$857,3,FALSE),"Sem Informação")</f>
        <v>Sem Informação</v>
      </c>
      <c r="E534" s="37" t="str">
        <f>IFERROR(VLOOKUP(A534,'[1]Março 2017'!$A$4:$C$857,3,FALSE),"Sem Informação")</f>
        <v>Sem Informação</v>
      </c>
    </row>
    <row r="535" spans="1:5" ht="15.75" x14ac:dyDescent="0.25">
      <c r="A535" s="38">
        <v>314580</v>
      </c>
      <c r="B535" s="39" t="s">
        <v>974</v>
      </c>
      <c r="C535" s="36" t="str">
        <f>IFERROR(VLOOKUP(A535,'[1]Outubro 2016'!$A$4:$C$857,3,FALSE),"Sem Informação")</f>
        <v>Sem Informação</v>
      </c>
      <c r="D535" s="36" t="str">
        <f>IFERROR(VLOOKUP(A535,'[1]Janeiro 2017'!$A$4:$C$857,3,FALSE),"Sem Informação")</f>
        <v>Sem Informação</v>
      </c>
      <c r="E535" s="37" t="str">
        <f>IFERROR(VLOOKUP(A535,'[1]Março 2017'!$A$4:$C$857,3,FALSE),"Sem Informação")</f>
        <v>Sem Informação</v>
      </c>
    </row>
    <row r="536" spans="1:5" ht="15.75" x14ac:dyDescent="0.25">
      <c r="A536" s="38">
        <v>314585</v>
      </c>
      <c r="B536" s="39" t="s">
        <v>557</v>
      </c>
      <c r="C536" s="36" t="str">
        <f>IFERROR(VLOOKUP(A536,'[1]Outubro 2016'!$A$4:$C$857,3,FALSE),"Sem Informação")</f>
        <v>Sem Informação</v>
      </c>
      <c r="D536" s="36" t="str">
        <f>IFERROR(VLOOKUP(A536,'[1]Janeiro 2017'!$A$4:$C$857,3,FALSE),"Sem Informação")</f>
        <v>Sem Informação</v>
      </c>
      <c r="E536" s="37" t="str">
        <f>IFERROR(VLOOKUP(A536,'[1]Março 2017'!$A$4:$C$857,3,FALSE),"Sem Informação")</f>
        <v>Sem Informação</v>
      </c>
    </row>
    <row r="537" spans="1:5" ht="15.75" x14ac:dyDescent="0.25">
      <c r="A537" s="38">
        <v>314587</v>
      </c>
      <c r="B537" s="39" t="s">
        <v>558</v>
      </c>
      <c r="C537" s="36" t="str">
        <f>IFERROR(VLOOKUP(A537,'[1]Outubro 2016'!$A$4:$C$857,3,FALSE),"Sem Informação")</f>
        <v>Sem Informação</v>
      </c>
      <c r="D537" s="36" t="str">
        <f>IFERROR(VLOOKUP(A537,'[1]Janeiro 2017'!$A$4:$C$857,3,FALSE),"Sem Informação")</f>
        <v>Sem Informação</v>
      </c>
      <c r="E537" s="37" t="str">
        <f>IFERROR(VLOOKUP(A537,'[1]Março 2017'!$A$4:$C$857,3,FALSE),"Sem Informação")</f>
        <v>Sem Informação</v>
      </c>
    </row>
    <row r="538" spans="1:5" ht="15.75" x14ac:dyDescent="0.25">
      <c r="A538" s="38">
        <v>314590</v>
      </c>
      <c r="B538" s="39" t="s">
        <v>559</v>
      </c>
      <c r="C538" s="36">
        <f>IFERROR(VLOOKUP(A538,'[1]Outubro 2016'!$A$4:$C$857,3,FALSE),"Sem Informação")</f>
        <v>0</v>
      </c>
      <c r="D538" s="36" t="str">
        <f>IFERROR(VLOOKUP(A538,'[1]Janeiro 2017'!$A$4:$C$857,3,FALSE),"Sem Informação")</f>
        <v>Sem Informação</v>
      </c>
      <c r="E538" s="37" t="str">
        <f>IFERROR(VLOOKUP(A538,'[1]Março 2017'!$A$4:$C$857,3,FALSE),"Sem Informação")</f>
        <v>Sem Informação</v>
      </c>
    </row>
    <row r="539" spans="1:5" ht="15.75" x14ac:dyDescent="0.25">
      <c r="A539" s="38">
        <v>314600</v>
      </c>
      <c r="B539" s="39" t="s">
        <v>560</v>
      </c>
      <c r="C539" s="36" t="str">
        <f>IFERROR(VLOOKUP(A539,'[1]Outubro 2016'!$A$4:$C$857,3,FALSE),"Sem Informação")</f>
        <v>Sem Informação</v>
      </c>
      <c r="D539" s="36" t="str">
        <f>IFERROR(VLOOKUP(A539,'[1]Janeiro 2017'!$A$4:$C$857,3,FALSE),"Sem Informação")</f>
        <v>Sem Informação</v>
      </c>
      <c r="E539" s="37" t="str">
        <f>IFERROR(VLOOKUP(A539,'[1]Março 2017'!$A$4:$C$857,3,FALSE),"Sem Informação")</f>
        <v>Sem Informação</v>
      </c>
    </row>
    <row r="540" spans="1:5" ht="15.75" x14ac:dyDescent="0.25">
      <c r="A540" s="38">
        <v>314610</v>
      </c>
      <c r="B540" s="39" t="s">
        <v>561</v>
      </c>
      <c r="C540" s="36">
        <f>IFERROR(VLOOKUP(A540,'[1]Outubro 2016'!$A$4:$C$857,3,FALSE),"Sem Informação")</f>
        <v>0</v>
      </c>
      <c r="D540" s="36">
        <f>IFERROR(VLOOKUP(A540,'[1]Janeiro 2017'!$A$4:$C$857,3,FALSE),"Sem Informação")</f>
        <v>0.4</v>
      </c>
      <c r="E540" s="37">
        <f>IFERROR(VLOOKUP(A540,'[1]Março 2017'!$A$4:$C$857,3,FALSE),"Sem Informação")</f>
        <v>0.4</v>
      </c>
    </row>
    <row r="541" spans="1:5" ht="15.75" x14ac:dyDescent="0.25">
      <c r="A541" s="38">
        <v>314620</v>
      </c>
      <c r="B541" s="39" t="s">
        <v>975</v>
      </c>
      <c r="C541" s="36" t="str">
        <f>IFERROR(VLOOKUP(A541,'[1]Outubro 2016'!$A$4:$C$857,3,FALSE),"Sem Informação")</f>
        <v>Sem Informação</v>
      </c>
      <c r="D541" s="36" t="str">
        <f>IFERROR(VLOOKUP(A541,'[1]Janeiro 2017'!$A$4:$C$857,3,FALSE),"Sem Informação")</f>
        <v>Sem Informação</v>
      </c>
      <c r="E541" s="37" t="str">
        <f>IFERROR(VLOOKUP(A541,'[1]Março 2017'!$A$4:$C$857,3,FALSE),"Sem Informação")</f>
        <v>Sem Informação</v>
      </c>
    </row>
    <row r="542" spans="1:5" ht="15.75" x14ac:dyDescent="0.25">
      <c r="A542" s="38">
        <v>314625</v>
      </c>
      <c r="B542" s="39" t="s">
        <v>563</v>
      </c>
      <c r="C542" s="36" t="str">
        <f>IFERROR(VLOOKUP(A542,'[1]Outubro 2016'!$A$4:$C$857,3,FALSE),"Sem Informação")</f>
        <v>Sem Informação</v>
      </c>
      <c r="D542" s="36" t="str">
        <f>IFERROR(VLOOKUP(A542,'[1]Janeiro 2017'!$A$4:$C$857,3,FALSE),"Sem Informação")</f>
        <v>Sem Informação</v>
      </c>
      <c r="E542" s="37">
        <f>IFERROR(VLOOKUP(A542,'[1]Março 2017'!$A$4:$C$857,3,FALSE),"Sem Informação")</f>
        <v>10.7</v>
      </c>
    </row>
    <row r="543" spans="1:5" ht="15.75" x14ac:dyDescent="0.25">
      <c r="A543" s="38">
        <v>314630</v>
      </c>
      <c r="B543" s="39" t="s">
        <v>564</v>
      </c>
      <c r="C543" s="36" t="str">
        <f>IFERROR(VLOOKUP(A543,'[1]Outubro 2016'!$A$4:$C$857,3,FALSE),"Sem Informação")</f>
        <v>Sem Informação</v>
      </c>
      <c r="D543" s="36" t="str">
        <f>IFERROR(VLOOKUP(A543,'[1]Janeiro 2017'!$A$4:$C$857,3,FALSE),"Sem Informação")</f>
        <v>Sem Informação</v>
      </c>
      <c r="E543" s="37" t="str">
        <f>IFERROR(VLOOKUP(A543,'[1]Março 2017'!$A$4:$C$857,3,FALSE),"Sem Informação")</f>
        <v>Sem Informação</v>
      </c>
    </row>
    <row r="544" spans="1:5" ht="15.75" x14ac:dyDescent="0.25">
      <c r="A544" s="38">
        <v>314640</v>
      </c>
      <c r="B544" s="39" t="s">
        <v>566</v>
      </c>
      <c r="C544" s="36" t="str">
        <f>IFERROR(VLOOKUP(A544,'[1]Outubro 2016'!$A$4:$C$857,3,FALSE),"Sem Informação")</f>
        <v>Sem Informação</v>
      </c>
      <c r="D544" s="36" t="str">
        <f>IFERROR(VLOOKUP(A544,'[1]Janeiro 2017'!$A$4:$C$857,3,FALSE),"Sem Informação")</f>
        <v>Sem Informação</v>
      </c>
      <c r="E544" s="37" t="str">
        <f>IFERROR(VLOOKUP(A544,'[1]Março 2017'!$A$4:$C$857,3,FALSE),"Sem Informação")</f>
        <v>Sem Informação</v>
      </c>
    </row>
    <row r="545" spans="1:5" ht="15.75" x14ac:dyDescent="0.25">
      <c r="A545" s="38">
        <v>314650</v>
      </c>
      <c r="B545" s="39" t="s">
        <v>567</v>
      </c>
      <c r="C545" s="36" t="str">
        <f>IFERROR(VLOOKUP(A545,'[1]Outubro 2016'!$A$4:$C$857,3,FALSE),"Sem Informação")</f>
        <v>Sem Informação</v>
      </c>
      <c r="D545" s="36" t="str">
        <f>IFERROR(VLOOKUP(A545,'[1]Janeiro 2017'!$A$4:$C$857,3,FALSE),"Sem Informação")</f>
        <v>Sem Informação</v>
      </c>
      <c r="E545" s="37" t="str">
        <f>IFERROR(VLOOKUP(A545,'[1]Março 2017'!$A$4:$C$857,3,FALSE),"Sem Informação")</f>
        <v>Sem Informação</v>
      </c>
    </row>
    <row r="546" spans="1:5" ht="15.75" x14ac:dyDescent="0.25">
      <c r="A546" s="38">
        <v>314655</v>
      </c>
      <c r="B546" s="39" t="s">
        <v>565</v>
      </c>
      <c r="C546" s="36" t="str">
        <f>IFERROR(VLOOKUP(A546,'[1]Outubro 2016'!$A$4:$C$857,3,FALSE),"Sem Informação")</f>
        <v>Sem Informação</v>
      </c>
      <c r="D546" s="36" t="str">
        <f>IFERROR(VLOOKUP(A546,'[1]Janeiro 2017'!$A$4:$C$857,3,FALSE),"Sem Informação")</f>
        <v>Sem Informação</v>
      </c>
      <c r="E546" s="37" t="str">
        <f>IFERROR(VLOOKUP(A546,'[1]Março 2017'!$A$4:$C$857,3,FALSE),"Sem Informação")</f>
        <v>Sem Informação</v>
      </c>
    </row>
    <row r="547" spans="1:5" ht="15.75" x14ac:dyDescent="0.25">
      <c r="A547" s="38">
        <v>314660</v>
      </c>
      <c r="B547" s="39" t="s">
        <v>568</v>
      </c>
      <c r="C547" s="36" t="str">
        <f>IFERROR(VLOOKUP(A547,'[1]Outubro 2016'!$A$4:$C$857,3,FALSE),"Sem Informação")</f>
        <v>Sem Informação</v>
      </c>
      <c r="D547" s="36" t="str">
        <f>IFERROR(VLOOKUP(A547,'[1]Janeiro 2017'!$A$4:$C$857,3,FALSE),"Sem Informação")</f>
        <v>Sem Informação</v>
      </c>
      <c r="E547" s="37" t="str">
        <f>IFERROR(VLOOKUP(A547,'[1]Março 2017'!$A$4:$C$857,3,FALSE),"Sem Informação")</f>
        <v>Sem Informação</v>
      </c>
    </row>
    <row r="548" spans="1:5" ht="15.75" x14ac:dyDescent="0.25">
      <c r="A548" s="38">
        <v>314670</v>
      </c>
      <c r="B548" s="39" t="s">
        <v>569</v>
      </c>
      <c r="C548" s="36" t="str">
        <f>IFERROR(VLOOKUP(A548,'[1]Outubro 2016'!$A$4:$C$857,3,FALSE),"Sem Informação")</f>
        <v>Sem Informação</v>
      </c>
      <c r="D548" s="36" t="str">
        <f>IFERROR(VLOOKUP(A548,'[1]Janeiro 2017'!$A$4:$C$857,3,FALSE),"Sem Informação")</f>
        <v>Sem Informação</v>
      </c>
      <c r="E548" s="37" t="str">
        <f>IFERROR(VLOOKUP(A548,'[1]Março 2017'!$A$4:$C$857,3,FALSE),"Sem Informação")</f>
        <v>Sem Informação</v>
      </c>
    </row>
    <row r="549" spans="1:5" ht="15.75" x14ac:dyDescent="0.25">
      <c r="A549" s="38">
        <v>314675</v>
      </c>
      <c r="B549" s="39" t="s">
        <v>570</v>
      </c>
      <c r="C549" s="36" t="str">
        <f>IFERROR(VLOOKUP(A549,'[1]Outubro 2016'!$A$4:$C$857,3,FALSE),"Sem Informação")</f>
        <v>Sem Informação</v>
      </c>
      <c r="D549" s="36" t="str">
        <f>IFERROR(VLOOKUP(A549,'[1]Janeiro 2017'!$A$4:$C$857,3,FALSE),"Sem Informação")</f>
        <v>Sem Informação</v>
      </c>
      <c r="E549" s="37" t="str">
        <f>IFERROR(VLOOKUP(A549,'[1]Março 2017'!$A$4:$C$857,3,FALSE),"Sem Informação")</f>
        <v>Sem Informação</v>
      </c>
    </row>
    <row r="550" spans="1:5" ht="15.75" x14ac:dyDescent="0.25">
      <c r="A550" s="38">
        <v>314690</v>
      </c>
      <c r="B550" s="39" t="s">
        <v>571</v>
      </c>
      <c r="C550" s="36" t="str">
        <f>IFERROR(VLOOKUP(A550,'[1]Outubro 2016'!$A$4:$C$857,3,FALSE),"Sem Informação")</f>
        <v>Sem Informação</v>
      </c>
      <c r="D550" s="36" t="str">
        <f>IFERROR(VLOOKUP(A550,'[1]Janeiro 2017'!$A$4:$C$857,3,FALSE),"Sem Informação")</f>
        <v>Sem Informação</v>
      </c>
      <c r="E550" s="37" t="str">
        <f>IFERROR(VLOOKUP(A550,'[1]Março 2017'!$A$4:$C$857,3,FALSE),"Sem Informação")</f>
        <v>Sem Informação</v>
      </c>
    </row>
    <row r="551" spans="1:5" ht="15.75" x14ac:dyDescent="0.25">
      <c r="A551" s="38">
        <v>314700</v>
      </c>
      <c r="B551" s="39" t="s">
        <v>573</v>
      </c>
      <c r="C551" s="36">
        <f>IFERROR(VLOOKUP(A551,'[1]Outubro 2016'!$A$4:$C$857,3,FALSE),"Sem Informação")</f>
        <v>4.2</v>
      </c>
      <c r="D551" s="36">
        <f>IFERROR(VLOOKUP(A551,'[1]Janeiro 2017'!$A$4:$C$857,3,FALSE),"Sem Informação")</f>
        <v>7.5</v>
      </c>
      <c r="E551" s="37">
        <f>IFERROR(VLOOKUP(A551,'[1]Março 2017'!$A$4:$C$857,3,FALSE),"Sem Informação")</f>
        <v>6.3</v>
      </c>
    </row>
    <row r="552" spans="1:5" ht="15.75" x14ac:dyDescent="0.25">
      <c r="A552" s="38">
        <v>314710</v>
      </c>
      <c r="B552" s="39" t="s">
        <v>976</v>
      </c>
      <c r="C552" s="36">
        <f>IFERROR(VLOOKUP(A552,'[1]Outubro 2016'!$A$4:$C$857,3,FALSE),"Sem Informação")</f>
        <v>2.4</v>
      </c>
      <c r="D552" s="36">
        <f>IFERROR(VLOOKUP(A552,'[1]Janeiro 2017'!$A$4:$C$857,3,FALSE),"Sem Informação")</f>
        <v>4.8</v>
      </c>
      <c r="E552" s="37">
        <f>IFERROR(VLOOKUP(A552,'[1]Março 2017'!$A$4:$C$857,3,FALSE),"Sem Informação")</f>
        <v>3.6</v>
      </c>
    </row>
    <row r="553" spans="1:5" ht="15.75" x14ac:dyDescent="0.25">
      <c r="A553" s="38">
        <v>314720</v>
      </c>
      <c r="B553" s="39" t="s">
        <v>574</v>
      </c>
      <c r="C553" s="36" t="str">
        <f>IFERROR(VLOOKUP(A553,'[1]Outubro 2016'!$A$4:$C$857,3,FALSE),"Sem Informação")</f>
        <v>Sem Informação</v>
      </c>
      <c r="D553" s="36" t="str">
        <f>IFERROR(VLOOKUP(A553,'[1]Janeiro 2017'!$A$4:$C$857,3,FALSE),"Sem Informação")</f>
        <v>Sem Informação</v>
      </c>
      <c r="E553" s="37" t="str">
        <f>IFERROR(VLOOKUP(A553,'[1]Março 2017'!$A$4:$C$857,3,FALSE),"Sem Informação")</f>
        <v>Sem Informação</v>
      </c>
    </row>
    <row r="554" spans="1:5" ht="15.75" x14ac:dyDescent="0.25">
      <c r="A554" s="38">
        <v>314730</v>
      </c>
      <c r="B554" s="39" t="s">
        <v>575</v>
      </c>
      <c r="C554" s="36">
        <f>IFERROR(VLOOKUP(A554,'[1]Outubro 2016'!$A$4:$C$857,3,FALSE),"Sem Informação")</f>
        <v>0</v>
      </c>
      <c r="D554" s="36">
        <f>IFERROR(VLOOKUP(A554,'[1]Janeiro 2017'!$A$4:$C$857,3,FALSE),"Sem Informação")</f>
        <v>2.2000000000000002</v>
      </c>
      <c r="E554" s="37">
        <f>IFERROR(VLOOKUP(A554,'[1]Março 2017'!$A$4:$C$857,3,FALSE),"Sem Informação")</f>
        <v>0</v>
      </c>
    </row>
    <row r="555" spans="1:5" ht="15.75" x14ac:dyDescent="0.25">
      <c r="A555" s="38">
        <v>314740</v>
      </c>
      <c r="B555" s="39" t="s">
        <v>576</v>
      </c>
      <c r="C555" s="36" t="str">
        <f>IFERROR(VLOOKUP(A555,'[1]Outubro 2016'!$A$4:$C$857,3,FALSE),"Sem Informação")</f>
        <v>Sem Informação</v>
      </c>
      <c r="D555" s="36" t="str">
        <f>IFERROR(VLOOKUP(A555,'[1]Janeiro 2017'!$A$4:$C$857,3,FALSE),"Sem Informação")</f>
        <v>Sem Informação</v>
      </c>
      <c r="E555" s="37" t="str">
        <f>IFERROR(VLOOKUP(A555,'[1]Março 2017'!$A$4:$C$857,3,FALSE),"Sem Informação")</f>
        <v>Sem Informação</v>
      </c>
    </row>
    <row r="556" spans="1:5" ht="15.75" x14ac:dyDescent="0.25">
      <c r="A556" s="40">
        <v>314750</v>
      </c>
      <c r="B556" s="41" t="s">
        <v>579</v>
      </c>
      <c r="C556" s="36" t="str">
        <f>IFERROR(VLOOKUP(A556,'[1]Outubro 2016'!$A$4:$C$857,3,FALSE),"Sem Informação")</f>
        <v>Sem Informação</v>
      </c>
      <c r="D556" s="36" t="str">
        <f>IFERROR(VLOOKUP(A556,'[1]Janeiro 2017'!$A$4:$C$857,3,FALSE),"Sem Informação")</f>
        <v>Sem Informação</v>
      </c>
      <c r="E556" s="37" t="str">
        <f>IFERROR(VLOOKUP(A556,'[1]Março 2017'!$A$4:$C$857,3,FALSE),"Sem Informação")</f>
        <v>Sem Informação</v>
      </c>
    </row>
    <row r="557" spans="1:5" ht="15.75" x14ac:dyDescent="0.25">
      <c r="A557" s="40">
        <v>314760</v>
      </c>
      <c r="B557" s="41" t="s">
        <v>577</v>
      </c>
      <c r="C557" s="36" t="str">
        <f>IFERROR(VLOOKUP(A557,'[1]Outubro 2016'!$A$4:$C$857,3,FALSE),"Sem Informação")</f>
        <v>Sem Informação</v>
      </c>
      <c r="D557" s="36" t="str">
        <f>IFERROR(VLOOKUP(A557,'[1]Janeiro 2017'!$A$4:$C$857,3,FALSE),"Sem Informação")</f>
        <v>Sem Informação</v>
      </c>
      <c r="E557" s="37" t="str">
        <f>IFERROR(VLOOKUP(A557,'[1]Março 2017'!$A$4:$C$857,3,FALSE),"Sem Informação")</f>
        <v>Sem Informação</v>
      </c>
    </row>
    <row r="558" spans="1:5" ht="15.75" x14ac:dyDescent="0.25">
      <c r="A558" s="40">
        <v>314770</v>
      </c>
      <c r="B558" s="41" t="s">
        <v>578</v>
      </c>
      <c r="C558" s="36" t="str">
        <f>IFERROR(VLOOKUP(A558,'[1]Outubro 2016'!$A$4:$C$857,3,FALSE),"Sem Informação")</f>
        <v>Sem Informação</v>
      </c>
      <c r="D558" s="36" t="str">
        <f>IFERROR(VLOOKUP(A558,'[1]Janeiro 2017'!$A$4:$C$857,3,FALSE),"Sem Informação")</f>
        <v>Sem Informação</v>
      </c>
      <c r="E558" s="37" t="str">
        <f>IFERROR(VLOOKUP(A558,'[1]Março 2017'!$A$4:$C$857,3,FALSE),"Sem Informação")</f>
        <v>Sem Informação</v>
      </c>
    </row>
    <row r="559" spans="1:5" ht="15.75" x14ac:dyDescent="0.25">
      <c r="A559" s="40">
        <v>314780</v>
      </c>
      <c r="B559" s="41" t="s">
        <v>977</v>
      </c>
      <c r="C559" s="36" t="str">
        <f>IFERROR(VLOOKUP(A559,'[1]Outubro 2016'!$A$4:$C$857,3,FALSE),"Sem Informação")</f>
        <v>Sem Informação</v>
      </c>
      <c r="D559" s="36" t="str">
        <f>IFERROR(VLOOKUP(A559,'[1]Janeiro 2017'!$A$4:$C$857,3,FALSE),"Sem Informação")</f>
        <v>Sem Informação</v>
      </c>
      <c r="E559" s="37" t="str">
        <f>IFERROR(VLOOKUP(A559,'[1]Março 2017'!$A$4:$C$857,3,FALSE),"Sem Informação")</f>
        <v>Sem Informação</v>
      </c>
    </row>
    <row r="560" spans="1:5" ht="15.75" x14ac:dyDescent="0.25">
      <c r="A560" s="38">
        <v>314790</v>
      </c>
      <c r="B560" s="39" t="s">
        <v>45</v>
      </c>
      <c r="C560" s="36">
        <f>IFERROR(VLOOKUP(A560,'[1]Outubro 2016'!$A$4:$C$857,3,FALSE),"Sem Informação")</f>
        <v>1</v>
      </c>
      <c r="D560" s="36">
        <f>IFERROR(VLOOKUP(A560,'[1]Janeiro 2017'!$A$4:$C$857,3,FALSE),"Sem Informação")</f>
        <v>1.7</v>
      </c>
      <c r="E560" s="37">
        <f>IFERROR(VLOOKUP(A560,'[1]Março 2017'!$A$4:$C$857,3,FALSE),"Sem Informação")</f>
        <v>1.7</v>
      </c>
    </row>
    <row r="561" spans="1:5" ht="15.75" x14ac:dyDescent="0.25">
      <c r="A561" s="38">
        <v>314795</v>
      </c>
      <c r="B561" s="39" t="s">
        <v>580</v>
      </c>
      <c r="C561" s="36" t="str">
        <f>IFERROR(VLOOKUP(A561,'[1]Outubro 2016'!$A$4:$C$857,3,FALSE),"Sem Informação")</f>
        <v>Sem Informação</v>
      </c>
      <c r="D561" s="36" t="str">
        <f>IFERROR(VLOOKUP(A561,'[1]Janeiro 2017'!$A$4:$C$857,3,FALSE),"Sem Informação")</f>
        <v>Sem Informação</v>
      </c>
      <c r="E561" s="37" t="str">
        <f>IFERROR(VLOOKUP(A561,'[1]Março 2017'!$A$4:$C$857,3,FALSE),"Sem Informação")</f>
        <v>Sem Informação</v>
      </c>
    </row>
    <row r="562" spans="1:5" ht="15.75" x14ac:dyDescent="0.25">
      <c r="A562" s="38">
        <v>314800</v>
      </c>
      <c r="B562" s="39" t="s">
        <v>978</v>
      </c>
      <c r="C562" s="36">
        <f>IFERROR(VLOOKUP(A562,'[1]Outubro 2016'!$A$4:$C$857,3,FALSE),"Sem Informação")</f>
        <v>0.5</v>
      </c>
      <c r="D562" s="36">
        <f>IFERROR(VLOOKUP(A562,'[1]Janeiro 2017'!$A$4:$C$857,3,FALSE),"Sem Informação")</f>
        <v>1.7</v>
      </c>
      <c r="E562" s="37">
        <f>IFERROR(VLOOKUP(A562,'[1]Março 2017'!$A$4:$C$857,3,FALSE),"Sem Informação")</f>
        <v>1.9</v>
      </c>
    </row>
    <row r="563" spans="1:5" ht="15.75" x14ac:dyDescent="0.25">
      <c r="A563" s="38">
        <v>314810</v>
      </c>
      <c r="B563" s="39" t="s">
        <v>581</v>
      </c>
      <c r="C563" s="36">
        <f>IFERROR(VLOOKUP(A563,'[1]Outubro 2016'!$A$4:$C$857,3,FALSE),"Sem Informação")</f>
        <v>1</v>
      </c>
      <c r="D563" s="36">
        <f>IFERROR(VLOOKUP(A563,'[1]Janeiro 2017'!$A$4:$C$857,3,FALSE),"Sem Informação")</f>
        <v>3.4</v>
      </c>
      <c r="E563" s="37">
        <f>IFERROR(VLOOKUP(A563,'[1]Março 2017'!$A$4:$C$857,3,FALSE),"Sem Informação")</f>
        <v>2.2000000000000002</v>
      </c>
    </row>
    <row r="564" spans="1:5" ht="15.75" x14ac:dyDescent="0.25">
      <c r="A564" s="38">
        <v>314820</v>
      </c>
      <c r="B564" s="39" t="s">
        <v>979</v>
      </c>
      <c r="C564" s="36" t="str">
        <f>IFERROR(VLOOKUP(A564,'[1]Outubro 2016'!$A$4:$C$857,3,FALSE),"Sem Informação")</f>
        <v>Sem Informação</v>
      </c>
      <c r="D564" s="36" t="str">
        <f>IFERROR(VLOOKUP(A564,'[1]Janeiro 2017'!$A$4:$C$857,3,FALSE),"Sem Informação")</f>
        <v>Sem Informação</v>
      </c>
      <c r="E564" s="37" t="str">
        <f>IFERROR(VLOOKUP(A564,'[1]Março 2017'!$A$4:$C$857,3,FALSE),"Sem Informação")</f>
        <v>Sem Informação</v>
      </c>
    </row>
    <row r="565" spans="1:5" ht="15.75" x14ac:dyDescent="0.25">
      <c r="A565" s="38">
        <v>314830</v>
      </c>
      <c r="B565" s="39" t="s">
        <v>583</v>
      </c>
      <c r="C565" s="36" t="str">
        <f>IFERROR(VLOOKUP(A565,'[1]Outubro 2016'!$A$4:$C$857,3,FALSE),"Sem Informação")</f>
        <v>Sem Informação</v>
      </c>
      <c r="D565" s="36" t="str">
        <f>IFERROR(VLOOKUP(A565,'[1]Janeiro 2017'!$A$4:$C$857,3,FALSE),"Sem Informação")</f>
        <v>Sem Informação</v>
      </c>
      <c r="E565" s="37" t="str">
        <f>IFERROR(VLOOKUP(A565,'[1]Março 2017'!$A$4:$C$857,3,FALSE),"Sem Informação")</f>
        <v>Sem Informação</v>
      </c>
    </row>
    <row r="566" spans="1:5" ht="15.75" x14ac:dyDescent="0.25">
      <c r="A566" s="38">
        <v>314840</v>
      </c>
      <c r="B566" s="39" t="s">
        <v>584</v>
      </c>
      <c r="C566" s="36" t="str">
        <f>IFERROR(VLOOKUP(A566,'[1]Outubro 2016'!$A$4:$C$857,3,FALSE),"Sem Informação")</f>
        <v>Sem Informação</v>
      </c>
      <c r="D566" s="36" t="str">
        <f>IFERROR(VLOOKUP(A566,'[1]Janeiro 2017'!$A$4:$C$857,3,FALSE),"Sem Informação")</f>
        <v>Sem Informação</v>
      </c>
      <c r="E566" s="37" t="str">
        <f>IFERROR(VLOOKUP(A566,'[1]Março 2017'!$A$4:$C$857,3,FALSE),"Sem Informação")</f>
        <v>Sem Informação</v>
      </c>
    </row>
    <row r="567" spans="1:5" ht="15.75" x14ac:dyDescent="0.25">
      <c r="A567" s="38">
        <v>314850</v>
      </c>
      <c r="B567" s="39" t="s">
        <v>585</v>
      </c>
      <c r="C567" s="36" t="str">
        <f>IFERROR(VLOOKUP(A567,'[1]Outubro 2016'!$A$4:$C$857,3,FALSE),"Sem Informação")</f>
        <v>Sem Informação</v>
      </c>
      <c r="D567" s="36" t="str">
        <f>IFERROR(VLOOKUP(A567,'[1]Janeiro 2017'!$A$4:$C$857,3,FALSE),"Sem Informação")</f>
        <v>Sem Informação</v>
      </c>
      <c r="E567" s="37" t="str">
        <f>IFERROR(VLOOKUP(A567,'[1]Março 2017'!$A$4:$C$857,3,FALSE),"Sem Informação")</f>
        <v>Sem Informação</v>
      </c>
    </row>
    <row r="568" spans="1:5" ht="15.75" x14ac:dyDescent="0.25">
      <c r="A568" s="38">
        <v>314860</v>
      </c>
      <c r="B568" s="39" t="s">
        <v>586</v>
      </c>
      <c r="C568" s="36" t="str">
        <f>IFERROR(VLOOKUP(A568,'[1]Outubro 2016'!$A$4:$C$857,3,FALSE),"Sem Informação")</f>
        <v>Sem Informação</v>
      </c>
      <c r="D568" s="36" t="str">
        <f>IFERROR(VLOOKUP(A568,'[1]Janeiro 2017'!$A$4:$C$857,3,FALSE),"Sem Informação")</f>
        <v>Sem Informação</v>
      </c>
      <c r="E568" s="37" t="str">
        <f>IFERROR(VLOOKUP(A568,'[1]Março 2017'!$A$4:$C$857,3,FALSE),"Sem Informação")</f>
        <v>Sem Informação</v>
      </c>
    </row>
    <row r="569" spans="1:5" ht="15.75" x14ac:dyDescent="0.25">
      <c r="A569" s="38">
        <v>314870</v>
      </c>
      <c r="B569" s="39" t="s">
        <v>30</v>
      </c>
      <c r="C569" s="36" t="str">
        <f>IFERROR(VLOOKUP(A569,'[1]Outubro 2016'!$A$4:$C$857,3,FALSE),"Sem Informação")</f>
        <v>Sem Informação</v>
      </c>
      <c r="D569" s="36" t="str">
        <f>IFERROR(VLOOKUP(A569,'[1]Janeiro 2017'!$A$4:$C$857,3,FALSE),"Sem Informação")</f>
        <v>Sem Informação</v>
      </c>
      <c r="E569" s="37" t="str">
        <f>IFERROR(VLOOKUP(A569,'[1]Março 2017'!$A$4:$C$857,3,FALSE),"Sem Informação")</f>
        <v>Sem Informação</v>
      </c>
    </row>
    <row r="570" spans="1:5" ht="15.75" x14ac:dyDescent="0.25">
      <c r="A570" s="38">
        <v>314875</v>
      </c>
      <c r="B570" s="39" t="s">
        <v>587</v>
      </c>
      <c r="C570" s="36" t="str">
        <f>IFERROR(VLOOKUP(A570,'[1]Outubro 2016'!$A$4:$C$857,3,FALSE),"Sem Informação")</f>
        <v>Sem Informação</v>
      </c>
      <c r="D570" s="36" t="str">
        <f>IFERROR(VLOOKUP(A570,'[1]Janeiro 2017'!$A$4:$C$857,3,FALSE),"Sem Informação")</f>
        <v>Sem Informação</v>
      </c>
      <c r="E570" s="37" t="str">
        <f>IFERROR(VLOOKUP(A570,'[1]Março 2017'!$A$4:$C$857,3,FALSE),"Sem Informação")</f>
        <v>Sem Informação</v>
      </c>
    </row>
    <row r="571" spans="1:5" ht="15.75" x14ac:dyDescent="0.25">
      <c r="A571" s="38">
        <v>314880</v>
      </c>
      <c r="B571" s="39" t="s">
        <v>980</v>
      </c>
      <c r="C571" s="36" t="str">
        <f>IFERROR(VLOOKUP(A571,'[1]Outubro 2016'!$A$4:$C$857,3,FALSE),"Sem Informação")</f>
        <v>Sem Informação</v>
      </c>
      <c r="D571" s="36" t="str">
        <f>IFERROR(VLOOKUP(A571,'[1]Janeiro 2017'!$A$4:$C$857,3,FALSE),"Sem Informação")</f>
        <v>Sem Informação</v>
      </c>
      <c r="E571" s="37" t="str">
        <f>IFERROR(VLOOKUP(A571,'[1]Março 2017'!$A$4:$C$857,3,FALSE),"Sem Informação")</f>
        <v>Sem Informação</v>
      </c>
    </row>
    <row r="572" spans="1:5" ht="15.75" x14ac:dyDescent="0.25">
      <c r="A572" s="38">
        <v>314890</v>
      </c>
      <c r="B572" s="39" t="s">
        <v>981</v>
      </c>
      <c r="C572" s="36" t="str">
        <f>IFERROR(VLOOKUP(A572,'[1]Outubro 2016'!$A$4:$C$857,3,FALSE),"Sem Informação")</f>
        <v>Sem Informação</v>
      </c>
      <c r="D572" s="36" t="str">
        <f>IFERROR(VLOOKUP(A572,'[1]Janeiro 2017'!$A$4:$C$857,3,FALSE),"Sem Informação")</f>
        <v>Sem Informação</v>
      </c>
      <c r="E572" s="37" t="str">
        <f>IFERROR(VLOOKUP(A572,'[1]Março 2017'!$A$4:$C$857,3,FALSE),"Sem Informação")</f>
        <v>Sem Informação</v>
      </c>
    </row>
    <row r="573" spans="1:5" ht="15.75" x14ac:dyDescent="0.25">
      <c r="A573" s="38">
        <v>314900</v>
      </c>
      <c r="B573" s="39" t="s">
        <v>590</v>
      </c>
      <c r="C573" s="36" t="str">
        <f>IFERROR(VLOOKUP(A573,'[1]Outubro 2016'!$A$4:$C$857,3,FALSE),"Sem Informação")</f>
        <v>Sem Informação</v>
      </c>
      <c r="D573" s="36" t="str">
        <f>IFERROR(VLOOKUP(A573,'[1]Janeiro 2017'!$A$4:$C$857,3,FALSE),"Sem Informação")</f>
        <v>Sem Informação</v>
      </c>
      <c r="E573" s="37" t="str">
        <f>IFERROR(VLOOKUP(A573,'[1]Março 2017'!$A$4:$C$857,3,FALSE),"Sem Informação")</f>
        <v>Sem Informação</v>
      </c>
    </row>
    <row r="574" spans="1:5" ht="15.75" x14ac:dyDescent="0.25">
      <c r="A574" s="38">
        <v>314910</v>
      </c>
      <c r="B574" s="39" t="s">
        <v>591</v>
      </c>
      <c r="C574" s="36" t="str">
        <f>IFERROR(VLOOKUP(A574,'[1]Outubro 2016'!$A$4:$C$857,3,FALSE),"Sem Informação")</f>
        <v>Sem Informação</v>
      </c>
      <c r="D574" s="36" t="str">
        <f>IFERROR(VLOOKUP(A574,'[1]Janeiro 2017'!$A$4:$C$857,3,FALSE),"Sem Informação")</f>
        <v>Sem Informação</v>
      </c>
      <c r="E574" s="37" t="str">
        <f>IFERROR(VLOOKUP(A574,'[1]Março 2017'!$A$4:$C$857,3,FALSE),"Sem Informação")</f>
        <v>Sem Informação</v>
      </c>
    </row>
    <row r="575" spans="1:5" ht="15.75" x14ac:dyDescent="0.25">
      <c r="A575" s="38">
        <v>314915</v>
      </c>
      <c r="B575" s="39" t="s">
        <v>982</v>
      </c>
      <c r="C575" s="36" t="str">
        <f>IFERROR(VLOOKUP(A575,'[1]Outubro 2016'!$A$4:$C$857,3,FALSE),"Sem Informação")</f>
        <v>Sem Informação</v>
      </c>
      <c r="D575" s="36" t="str">
        <f>IFERROR(VLOOKUP(A575,'[1]Janeiro 2017'!$A$4:$C$857,3,FALSE),"Sem Informação")</f>
        <v>Sem Informação</v>
      </c>
      <c r="E575" s="37" t="str">
        <f>IFERROR(VLOOKUP(A575,'[1]Março 2017'!$A$4:$C$857,3,FALSE),"Sem Informação")</f>
        <v>Sem Informação</v>
      </c>
    </row>
    <row r="576" spans="1:5" ht="15.75" x14ac:dyDescent="0.25">
      <c r="A576" s="38">
        <v>314920</v>
      </c>
      <c r="B576" s="39" t="s">
        <v>593</v>
      </c>
      <c r="C576" s="36" t="str">
        <f>IFERROR(VLOOKUP(A576,'[1]Outubro 2016'!$A$4:$C$857,3,FALSE),"Sem Informação")</f>
        <v>Sem Informação</v>
      </c>
      <c r="D576" s="36" t="str">
        <f>IFERROR(VLOOKUP(A576,'[1]Janeiro 2017'!$A$4:$C$857,3,FALSE),"Sem Informação")</f>
        <v>Sem Informação</v>
      </c>
      <c r="E576" s="37" t="str">
        <f>IFERROR(VLOOKUP(A576,'[1]Março 2017'!$A$4:$C$857,3,FALSE),"Sem Informação")</f>
        <v>Sem Informação</v>
      </c>
    </row>
    <row r="577" spans="1:5" ht="15.75" x14ac:dyDescent="0.25">
      <c r="A577" s="38">
        <v>314930</v>
      </c>
      <c r="B577" s="39" t="s">
        <v>594</v>
      </c>
      <c r="C577" s="36">
        <f>IFERROR(VLOOKUP(A577,'[1]Outubro 2016'!$A$4:$C$857,3,FALSE),"Sem Informação")</f>
        <v>1</v>
      </c>
      <c r="D577" s="36">
        <f>IFERROR(VLOOKUP(A577,'[1]Janeiro 2017'!$A$4:$C$857,3,FALSE),"Sem Informação")</f>
        <v>0.6</v>
      </c>
      <c r="E577" s="37">
        <f>IFERROR(VLOOKUP(A577,'[1]Março 2017'!$A$4:$C$857,3,FALSE),"Sem Informação")</f>
        <v>1</v>
      </c>
    </row>
    <row r="578" spans="1:5" ht="15.75" x14ac:dyDescent="0.25">
      <c r="A578" s="38">
        <v>314940</v>
      </c>
      <c r="B578" s="39" t="s">
        <v>595</v>
      </c>
      <c r="C578" s="36" t="str">
        <f>IFERROR(VLOOKUP(A578,'[1]Outubro 2016'!$A$4:$C$857,3,FALSE),"Sem Informação")</f>
        <v>Sem Informação</v>
      </c>
      <c r="D578" s="36" t="str">
        <f>IFERROR(VLOOKUP(A578,'[1]Janeiro 2017'!$A$4:$C$857,3,FALSE),"Sem Informação")</f>
        <v>Sem Informação</v>
      </c>
      <c r="E578" s="37" t="str">
        <f>IFERROR(VLOOKUP(A578,'[1]Março 2017'!$A$4:$C$857,3,FALSE),"Sem Informação")</f>
        <v>Sem Informação</v>
      </c>
    </row>
    <row r="579" spans="1:5" ht="15.75" x14ac:dyDescent="0.25">
      <c r="A579" s="38">
        <v>314950</v>
      </c>
      <c r="B579" s="39" t="s">
        <v>596</v>
      </c>
      <c r="C579" s="36" t="str">
        <f>IFERROR(VLOOKUP(A579,'[1]Outubro 2016'!$A$4:$C$857,3,FALSE),"Sem Informação")</f>
        <v>Sem Informação</v>
      </c>
      <c r="D579" s="36" t="str">
        <f>IFERROR(VLOOKUP(A579,'[1]Janeiro 2017'!$A$4:$C$857,3,FALSE),"Sem Informação")</f>
        <v>Sem Informação</v>
      </c>
      <c r="E579" s="37" t="str">
        <f>IFERROR(VLOOKUP(A579,'[1]Março 2017'!$A$4:$C$857,3,FALSE),"Sem Informação")</f>
        <v>Sem Informação</v>
      </c>
    </row>
    <row r="580" spans="1:5" ht="15.75" x14ac:dyDescent="0.25">
      <c r="A580" s="38">
        <v>314960</v>
      </c>
      <c r="B580" s="39" t="s">
        <v>597</v>
      </c>
      <c r="C580" s="36" t="str">
        <f>IFERROR(VLOOKUP(A580,'[1]Outubro 2016'!$A$4:$C$857,3,FALSE),"Sem Informação")</f>
        <v>Sem Informação</v>
      </c>
      <c r="D580" s="36" t="str">
        <f>IFERROR(VLOOKUP(A580,'[1]Janeiro 2017'!$A$4:$C$857,3,FALSE),"Sem Informação")</f>
        <v>Sem Informação</v>
      </c>
      <c r="E580" s="37" t="str">
        <f>IFERROR(VLOOKUP(A580,'[1]Março 2017'!$A$4:$C$857,3,FALSE),"Sem Informação")</f>
        <v>Sem Informação</v>
      </c>
    </row>
    <row r="581" spans="1:5" ht="15.75" x14ac:dyDescent="0.25">
      <c r="A581" s="38">
        <v>314970</v>
      </c>
      <c r="B581" s="39" t="s">
        <v>598</v>
      </c>
      <c r="C581" s="36" t="str">
        <f>IFERROR(VLOOKUP(A581,'[1]Outubro 2016'!$A$4:$C$857,3,FALSE),"Sem Informação")</f>
        <v>Sem Informação</v>
      </c>
      <c r="D581" s="36" t="str">
        <f>IFERROR(VLOOKUP(A581,'[1]Janeiro 2017'!$A$4:$C$857,3,FALSE),"Sem Informação")</f>
        <v>Sem Informação</v>
      </c>
      <c r="E581" s="37" t="str">
        <f>IFERROR(VLOOKUP(A581,'[1]Março 2017'!$A$4:$C$857,3,FALSE),"Sem Informação")</f>
        <v>Sem Informação</v>
      </c>
    </row>
    <row r="582" spans="1:5" ht="15.75" x14ac:dyDescent="0.25">
      <c r="A582" s="38">
        <v>314980</v>
      </c>
      <c r="B582" s="39" t="s">
        <v>599</v>
      </c>
      <c r="C582" s="36" t="str">
        <f>IFERROR(VLOOKUP(A582,'[1]Outubro 2016'!$A$4:$C$857,3,FALSE),"Sem Informação")</f>
        <v>Sem Informação</v>
      </c>
      <c r="D582" s="36" t="str">
        <f>IFERROR(VLOOKUP(A582,'[1]Janeiro 2017'!$A$4:$C$857,3,FALSE),"Sem Informação")</f>
        <v>Sem Informação</v>
      </c>
      <c r="E582" s="37" t="str">
        <f>IFERROR(VLOOKUP(A582,'[1]Março 2017'!$A$4:$C$857,3,FALSE),"Sem Informação")</f>
        <v>Sem Informação</v>
      </c>
    </row>
    <row r="583" spans="1:5" ht="15.75" x14ac:dyDescent="0.25">
      <c r="A583" s="38">
        <v>314990</v>
      </c>
      <c r="B583" s="39" t="s">
        <v>600</v>
      </c>
      <c r="C583" s="36" t="str">
        <f>IFERROR(VLOOKUP(A583,'[1]Outubro 2016'!$A$4:$C$857,3,FALSE),"Sem Informação")</f>
        <v>Sem Informação</v>
      </c>
      <c r="D583" s="36" t="str">
        <f>IFERROR(VLOOKUP(A583,'[1]Janeiro 2017'!$A$4:$C$857,3,FALSE),"Sem Informação")</f>
        <v>Sem Informação</v>
      </c>
      <c r="E583" s="37" t="str">
        <f>IFERROR(VLOOKUP(A583,'[1]Março 2017'!$A$4:$C$857,3,FALSE),"Sem Informação")</f>
        <v>Sem Informação</v>
      </c>
    </row>
    <row r="584" spans="1:5" ht="15.75" x14ac:dyDescent="0.25">
      <c r="A584" s="38">
        <v>314995</v>
      </c>
      <c r="B584" s="39" t="s">
        <v>601</v>
      </c>
      <c r="C584" s="36" t="str">
        <f>IFERROR(VLOOKUP(A584,'[1]Outubro 2016'!$A$4:$C$857,3,FALSE),"Sem Informação")</f>
        <v>Sem Informação</v>
      </c>
      <c r="D584" s="36" t="str">
        <f>IFERROR(VLOOKUP(A584,'[1]Janeiro 2017'!$A$4:$C$857,3,FALSE),"Sem Informação")</f>
        <v>Sem Informação</v>
      </c>
      <c r="E584" s="37" t="str">
        <f>IFERROR(VLOOKUP(A584,'[1]Março 2017'!$A$4:$C$857,3,FALSE),"Sem Informação")</f>
        <v>Sem Informação</v>
      </c>
    </row>
    <row r="585" spans="1:5" ht="15.75" x14ac:dyDescent="0.25">
      <c r="A585" s="38">
        <v>315000</v>
      </c>
      <c r="B585" s="39" t="s">
        <v>602</v>
      </c>
      <c r="C585" s="36" t="str">
        <f>IFERROR(VLOOKUP(A585,'[1]Outubro 2016'!$A$4:$C$857,3,FALSE),"Sem Informação")</f>
        <v>Sem Informação</v>
      </c>
      <c r="D585" s="36" t="str">
        <f>IFERROR(VLOOKUP(A585,'[1]Janeiro 2017'!$A$4:$C$857,3,FALSE),"Sem Informação")</f>
        <v>Sem Informação</v>
      </c>
      <c r="E585" s="37" t="str">
        <f>IFERROR(VLOOKUP(A585,'[1]Março 2017'!$A$4:$C$857,3,FALSE),"Sem Informação")</f>
        <v>Sem Informação</v>
      </c>
    </row>
    <row r="586" spans="1:5" ht="15.75" x14ac:dyDescent="0.25">
      <c r="A586" s="38">
        <v>315010</v>
      </c>
      <c r="B586" s="39" t="s">
        <v>603</v>
      </c>
      <c r="C586" s="36" t="str">
        <f>IFERROR(VLOOKUP(A586,'[1]Outubro 2016'!$A$4:$C$857,3,FALSE),"Sem Informação")</f>
        <v>Sem Informação</v>
      </c>
      <c r="D586" s="36" t="str">
        <f>IFERROR(VLOOKUP(A586,'[1]Janeiro 2017'!$A$4:$C$857,3,FALSE),"Sem Informação")</f>
        <v>Sem Informação</v>
      </c>
      <c r="E586" s="37" t="str">
        <f>IFERROR(VLOOKUP(A586,'[1]Março 2017'!$A$4:$C$857,3,FALSE),"Sem Informação")</f>
        <v>Sem Informação</v>
      </c>
    </row>
    <row r="587" spans="1:5" ht="15.75" x14ac:dyDescent="0.25">
      <c r="A587" s="38">
        <v>315015</v>
      </c>
      <c r="B587" s="39" t="s">
        <v>983</v>
      </c>
      <c r="C587" s="36" t="str">
        <f>IFERROR(VLOOKUP(A587,'[1]Outubro 2016'!$A$4:$C$857,3,FALSE),"Sem Informação")</f>
        <v>Sem Informação</v>
      </c>
      <c r="D587" s="36" t="str">
        <f>IFERROR(VLOOKUP(A587,'[1]Janeiro 2017'!$A$4:$C$857,3,FALSE),"Sem Informação")</f>
        <v>Sem Informação</v>
      </c>
      <c r="E587" s="37" t="str">
        <f>IFERROR(VLOOKUP(A587,'[1]Março 2017'!$A$4:$C$857,3,FALSE),"Sem Informação")</f>
        <v>Sem Informação</v>
      </c>
    </row>
    <row r="588" spans="1:5" ht="15.75" x14ac:dyDescent="0.25">
      <c r="A588" s="38">
        <v>315020</v>
      </c>
      <c r="B588" s="39" t="s">
        <v>984</v>
      </c>
      <c r="C588" s="36" t="str">
        <f>IFERROR(VLOOKUP(A588,'[1]Outubro 2016'!$A$4:$C$857,3,FALSE),"Sem Informação")</f>
        <v>Sem Informação</v>
      </c>
      <c r="D588" s="36" t="str">
        <f>IFERROR(VLOOKUP(A588,'[1]Janeiro 2017'!$A$4:$C$857,3,FALSE),"Sem Informação")</f>
        <v>Sem Informação</v>
      </c>
      <c r="E588" s="37" t="str">
        <f>IFERROR(VLOOKUP(A588,'[1]Março 2017'!$A$4:$C$857,3,FALSE),"Sem Informação")</f>
        <v>Sem Informação</v>
      </c>
    </row>
    <row r="589" spans="1:5" ht="15.75" x14ac:dyDescent="0.25">
      <c r="A589" s="38">
        <v>315030</v>
      </c>
      <c r="B589" s="39" t="s">
        <v>985</v>
      </c>
      <c r="C589" s="36" t="str">
        <f>IFERROR(VLOOKUP(A589,'[1]Outubro 2016'!$A$4:$C$857,3,FALSE),"Sem Informação")</f>
        <v>Sem Informação</v>
      </c>
      <c r="D589" s="36" t="str">
        <f>IFERROR(VLOOKUP(A589,'[1]Janeiro 2017'!$A$4:$C$857,3,FALSE),"Sem Informação")</f>
        <v>Sem Informação</v>
      </c>
      <c r="E589" s="37" t="str">
        <f>IFERROR(VLOOKUP(A589,'[1]Março 2017'!$A$4:$C$857,3,FALSE),"Sem Informação")</f>
        <v>Sem Informação</v>
      </c>
    </row>
    <row r="590" spans="1:5" ht="15.75" x14ac:dyDescent="0.25">
      <c r="A590" s="38">
        <v>315040</v>
      </c>
      <c r="B590" s="39" t="s">
        <v>986</v>
      </c>
      <c r="C590" s="36" t="str">
        <f>IFERROR(VLOOKUP(A590,'[1]Outubro 2016'!$A$4:$C$857,3,FALSE),"Sem Informação")</f>
        <v>Sem Informação</v>
      </c>
      <c r="D590" s="36" t="str">
        <f>IFERROR(VLOOKUP(A590,'[1]Janeiro 2017'!$A$4:$C$857,3,FALSE),"Sem Informação")</f>
        <v>Sem Informação</v>
      </c>
      <c r="E590" s="37" t="str">
        <f>IFERROR(VLOOKUP(A590,'[1]Março 2017'!$A$4:$C$857,3,FALSE),"Sem Informação")</f>
        <v>Sem Informação</v>
      </c>
    </row>
    <row r="591" spans="1:5" ht="15.75" x14ac:dyDescent="0.25">
      <c r="A591" s="38">
        <v>315050</v>
      </c>
      <c r="B591" s="39" t="s">
        <v>608</v>
      </c>
      <c r="C591" s="36" t="str">
        <f>IFERROR(VLOOKUP(A591,'[1]Outubro 2016'!$A$4:$C$857,3,FALSE),"Sem Informação")</f>
        <v>Sem Informação</v>
      </c>
      <c r="D591" s="36" t="str">
        <f>IFERROR(VLOOKUP(A591,'[1]Janeiro 2017'!$A$4:$C$857,3,FALSE),"Sem Informação")</f>
        <v>Sem Informação</v>
      </c>
      <c r="E591" s="37" t="str">
        <f>IFERROR(VLOOKUP(A591,'[1]Março 2017'!$A$4:$C$857,3,FALSE),"Sem Informação")</f>
        <v>Sem Informação</v>
      </c>
    </row>
    <row r="592" spans="1:5" ht="15.75" x14ac:dyDescent="0.25">
      <c r="A592" s="38">
        <v>315053</v>
      </c>
      <c r="B592" s="39" t="s">
        <v>987</v>
      </c>
      <c r="C592" s="36" t="str">
        <f>IFERROR(VLOOKUP(A592,'[1]Outubro 2016'!$A$4:$C$857,3,FALSE),"Sem Informação")</f>
        <v>Sem Informação</v>
      </c>
      <c r="D592" s="36" t="str">
        <f>IFERROR(VLOOKUP(A592,'[1]Janeiro 2017'!$A$4:$C$857,3,FALSE),"Sem Informação")</f>
        <v>Sem Informação</v>
      </c>
      <c r="E592" s="37" t="str">
        <f>IFERROR(VLOOKUP(A592,'[1]Março 2017'!$A$4:$C$857,3,FALSE),"Sem Informação")</f>
        <v>Sem Informação</v>
      </c>
    </row>
    <row r="593" spans="1:5" ht="15.75" x14ac:dyDescent="0.25">
      <c r="A593" s="38">
        <v>315057</v>
      </c>
      <c r="B593" s="39" t="s">
        <v>609</v>
      </c>
      <c r="C593" s="36" t="str">
        <f>IFERROR(VLOOKUP(A593,'[1]Outubro 2016'!$A$4:$C$857,3,FALSE),"Sem Informação")</f>
        <v>Sem Informação</v>
      </c>
      <c r="D593" s="36" t="str">
        <f>IFERROR(VLOOKUP(A593,'[1]Janeiro 2017'!$A$4:$C$857,3,FALSE),"Sem Informação")</f>
        <v>Sem Informação</v>
      </c>
      <c r="E593" s="37" t="str">
        <f>IFERROR(VLOOKUP(A593,'[1]Março 2017'!$A$4:$C$857,3,FALSE),"Sem Informação")</f>
        <v>Sem Informação</v>
      </c>
    </row>
    <row r="594" spans="1:5" ht="15.75" x14ac:dyDescent="0.25">
      <c r="A594" s="38">
        <v>315060</v>
      </c>
      <c r="B594" s="39" t="s">
        <v>610</v>
      </c>
      <c r="C594" s="36" t="str">
        <f>IFERROR(VLOOKUP(A594,'[1]Outubro 2016'!$A$4:$C$857,3,FALSE),"Sem Informação")</f>
        <v>Sem Informação</v>
      </c>
      <c r="D594" s="36" t="str">
        <f>IFERROR(VLOOKUP(A594,'[1]Janeiro 2017'!$A$4:$C$857,3,FALSE),"Sem Informação")</f>
        <v>Sem Informação</v>
      </c>
      <c r="E594" s="37" t="str">
        <f>IFERROR(VLOOKUP(A594,'[1]Março 2017'!$A$4:$C$857,3,FALSE),"Sem Informação")</f>
        <v>Sem Informação</v>
      </c>
    </row>
    <row r="595" spans="1:5" ht="15.75" x14ac:dyDescent="0.25">
      <c r="A595" s="38">
        <v>315070</v>
      </c>
      <c r="B595" s="39" t="s">
        <v>611</v>
      </c>
      <c r="C595" s="36" t="str">
        <f>IFERROR(VLOOKUP(A595,'[1]Outubro 2016'!$A$4:$C$857,3,FALSE),"Sem Informação")</f>
        <v>Sem Informação</v>
      </c>
      <c r="D595" s="36" t="str">
        <f>IFERROR(VLOOKUP(A595,'[1]Janeiro 2017'!$A$4:$C$857,3,FALSE),"Sem Informação")</f>
        <v>Sem Informação</v>
      </c>
      <c r="E595" s="37" t="str">
        <f>IFERROR(VLOOKUP(A595,'[1]Março 2017'!$A$4:$C$857,3,FALSE),"Sem Informação")</f>
        <v>Sem Informação</v>
      </c>
    </row>
    <row r="596" spans="1:5" ht="15.75" x14ac:dyDescent="0.25">
      <c r="A596" s="38">
        <v>315080</v>
      </c>
      <c r="B596" s="39" t="s">
        <v>612</v>
      </c>
      <c r="C596" s="36" t="str">
        <f>IFERROR(VLOOKUP(A596,'[1]Outubro 2016'!$A$4:$C$857,3,FALSE),"Sem Informação")</f>
        <v>Sem Informação</v>
      </c>
      <c r="D596" s="36" t="str">
        <f>IFERROR(VLOOKUP(A596,'[1]Janeiro 2017'!$A$4:$C$857,3,FALSE),"Sem Informação")</f>
        <v>Sem Informação</v>
      </c>
      <c r="E596" s="37" t="str">
        <f>IFERROR(VLOOKUP(A596,'[1]Março 2017'!$A$4:$C$857,3,FALSE),"Sem Informação")</f>
        <v>Sem Informação</v>
      </c>
    </row>
    <row r="597" spans="1:5" ht="15.75" x14ac:dyDescent="0.25">
      <c r="A597" s="38">
        <v>315090</v>
      </c>
      <c r="B597" s="39" t="s">
        <v>613</v>
      </c>
      <c r="C597" s="36" t="str">
        <f>IFERROR(VLOOKUP(A597,'[1]Outubro 2016'!$A$4:$C$857,3,FALSE),"Sem Informação")</f>
        <v>Sem Informação</v>
      </c>
      <c r="D597" s="36" t="str">
        <f>IFERROR(VLOOKUP(A597,'[1]Janeiro 2017'!$A$4:$C$857,3,FALSE),"Sem Informação")</f>
        <v>Sem Informação</v>
      </c>
      <c r="E597" s="37" t="str">
        <f>IFERROR(VLOOKUP(A597,'[1]Março 2017'!$A$4:$C$857,3,FALSE),"Sem Informação")</f>
        <v>Sem Informação</v>
      </c>
    </row>
    <row r="598" spans="1:5" ht="15.75" x14ac:dyDescent="0.25">
      <c r="A598" s="38">
        <v>315100</v>
      </c>
      <c r="B598" s="39" t="s">
        <v>614</v>
      </c>
      <c r="C598" s="36" t="str">
        <f>IFERROR(VLOOKUP(A598,'[1]Outubro 2016'!$A$4:$C$857,3,FALSE),"Sem Informação")</f>
        <v>Sem Informação</v>
      </c>
      <c r="D598" s="36" t="str">
        <f>IFERROR(VLOOKUP(A598,'[1]Janeiro 2017'!$A$4:$C$857,3,FALSE),"Sem Informação")</f>
        <v>Sem Informação</v>
      </c>
      <c r="E598" s="37" t="str">
        <f>IFERROR(VLOOKUP(A598,'[1]Março 2017'!$A$4:$C$857,3,FALSE),"Sem Informação")</f>
        <v>Sem Informação</v>
      </c>
    </row>
    <row r="599" spans="1:5" ht="15.75" x14ac:dyDescent="0.25">
      <c r="A599" s="38">
        <v>315110</v>
      </c>
      <c r="B599" s="39" t="s">
        <v>615</v>
      </c>
      <c r="C599" s="36" t="str">
        <f>IFERROR(VLOOKUP(A599,'[1]Outubro 2016'!$A$4:$C$857,3,FALSE),"Sem Informação")</f>
        <v>Sem Informação</v>
      </c>
      <c r="D599" s="36" t="str">
        <f>IFERROR(VLOOKUP(A599,'[1]Janeiro 2017'!$A$4:$C$857,3,FALSE),"Sem Informação")</f>
        <v>Sem Informação</v>
      </c>
      <c r="E599" s="37" t="str">
        <f>IFERROR(VLOOKUP(A599,'[1]Março 2017'!$A$4:$C$857,3,FALSE),"Sem Informação")</f>
        <v>Sem Informação</v>
      </c>
    </row>
    <row r="600" spans="1:5" ht="15.75" x14ac:dyDescent="0.25">
      <c r="A600" s="38">
        <v>315120</v>
      </c>
      <c r="B600" s="39" t="s">
        <v>135</v>
      </c>
      <c r="C600" s="36">
        <f>IFERROR(VLOOKUP(A600,'[1]Outubro 2016'!$A$4:$C$857,3,FALSE),"Sem Informação")</f>
        <v>1.8</v>
      </c>
      <c r="D600" s="36" t="str">
        <f>IFERROR(VLOOKUP(A600,'[1]Janeiro 2017'!$A$4:$C$857,3,FALSE),"Sem Informação")</f>
        <v>Sem Informação</v>
      </c>
      <c r="E600" s="37">
        <f>IFERROR(VLOOKUP(A600,'[1]Março 2017'!$A$4:$C$857,3,FALSE),"Sem Informação")</f>
        <v>2.2999999999999998</v>
      </c>
    </row>
    <row r="601" spans="1:5" ht="15.75" x14ac:dyDescent="0.25">
      <c r="A601" s="38">
        <v>315130</v>
      </c>
      <c r="B601" s="39" t="s">
        <v>616</v>
      </c>
      <c r="C601" s="36" t="str">
        <f>IFERROR(VLOOKUP(A601,'[1]Outubro 2016'!$A$4:$C$857,3,FALSE),"Sem Informação")</f>
        <v>Sem Informação</v>
      </c>
      <c r="D601" s="36" t="str">
        <f>IFERROR(VLOOKUP(A601,'[1]Janeiro 2017'!$A$4:$C$857,3,FALSE),"Sem Informação")</f>
        <v>Sem Informação</v>
      </c>
      <c r="E601" s="37" t="str">
        <f>IFERROR(VLOOKUP(A601,'[1]Março 2017'!$A$4:$C$857,3,FALSE),"Sem Informação")</f>
        <v>Sem Informação</v>
      </c>
    </row>
    <row r="602" spans="1:5" ht="15.75" x14ac:dyDescent="0.25">
      <c r="A602" s="38">
        <v>315140</v>
      </c>
      <c r="B602" s="39" t="s">
        <v>617</v>
      </c>
      <c r="C602" s="36">
        <f>IFERROR(VLOOKUP(A602,'[1]Outubro 2016'!$A$4:$C$857,3,FALSE),"Sem Informação")</f>
        <v>2.2999999999999998</v>
      </c>
      <c r="D602" s="36">
        <f>IFERROR(VLOOKUP(A602,'[1]Janeiro 2017'!$A$4:$C$857,3,FALSE),"Sem Informação")</f>
        <v>5.4</v>
      </c>
      <c r="E602" s="37">
        <f>IFERROR(VLOOKUP(A602,'[1]Março 2017'!$A$4:$C$857,3,FALSE),"Sem Informação")</f>
        <v>2.8</v>
      </c>
    </row>
    <row r="603" spans="1:5" ht="15.75" x14ac:dyDescent="0.25">
      <c r="A603" s="38">
        <v>315150</v>
      </c>
      <c r="B603" s="39" t="s">
        <v>988</v>
      </c>
      <c r="C603" s="36">
        <f>IFERROR(VLOOKUP(A603,'[1]Outubro 2016'!$A$4:$C$857,3,FALSE),"Sem Informação")</f>
        <v>3.8</v>
      </c>
      <c r="D603" s="36">
        <f>IFERROR(VLOOKUP(A603,'[1]Janeiro 2017'!$A$4:$C$857,3,FALSE),"Sem Informação")</f>
        <v>6.3</v>
      </c>
      <c r="E603" s="37">
        <f>IFERROR(VLOOKUP(A603,'[1]Março 2017'!$A$4:$C$857,3,FALSE),"Sem Informação")</f>
        <v>6.2</v>
      </c>
    </row>
    <row r="604" spans="1:5" ht="15.75" x14ac:dyDescent="0.25">
      <c r="A604" s="38">
        <v>315160</v>
      </c>
      <c r="B604" s="39" t="s">
        <v>618</v>
      </c>
      <c r="C604" s="36" t="str">
        <f>IFERROR(VLOOKUP(A604,'[1]Outubro 2016'!$A$4:$C$857,3,FALSE),"Sem Informação")</f>
        <v>Sem Informação</v>
      </c>
      <c r="D604" s="36" t="str">
        <f>IFERROR(VLOOKUP(A604,'[1]Janeiro 2017'!$A$4:$C$857,3,FALSE),"Sem Informação")</f>
        <v>Sem Informação</v>
      </c>
      <c r="E604" s="37" t="str">
        <f>IFERROR(VLOOKUP(A604,'[1]Março 2017'!$A$4:$C$857,3,FALSE),"Sem Informação")</f>
        <v>Sem Informação</v>
      </c>
    </row>
    <row r="605" spans="1:5" ht="15.75" x14ac:dyDescent="0.25">
      <c r="A605" s="38">
        <v>315170</v>
      </c>
      <c r="B605" s="39" t="s">
        <v>619</v>
      </c>
      <c r="C605" s="36" t="str">
        <f>IFERROR(VLOOKUP(A605,'[1]Outubro 2016'!$A$4:$C$857,3,FALSE),"Sem Informação")</f>
        <v>Sem Informação</v>
      </c>
      <c r="D605" s="36" t="str">
        <f>IFERROR(VLOOKUP(A605,'[1]Janeiro 2017'!$A$4:$C$857,3,FALSE),"Sem Informação")</f>
        <v>Sem Informação</v>
      </c>
      <c r="E605" s="37" t="str">
        <f>IFERROR(VLOOKUP(A605,'[1]Março 2017'!$A$4:$C$857,3,FALSE),"Sem Informação")</f>
        <v>Sem Informação</v>
      </c>
    </row>
    <row r="606" spans="1:5" ht="15.75" x14ac:dyDescent="0.25">
      <c r="A606" s="38">
        <v>315180</v>
      </c>
      <c r="B606" s="39" t="s">
        <v>989</v>
      </c>
      <c r="C606" s="36">
        <f>IFERROR(VLOOKUP(A606,'[1]Outubro 2016'!$A$4:$C$857,3,FALSE),"Sem Informação")</f>
        <v>0.1</v>
      </c>
      <c r="D606" s="36">
        <f>IFERROR(VLOOKUP(A606,'[1]Janeiro 2017'!$A$4:$C$857,3,FALSE),"Sem Informação")</f>
        <v>0.9</v>
      </c>
      <c r="E606" s="37">
        <f>IFERROR(VLOOKUP(A606,'[1]Março 2017'!$A$4:$C$857,3,FALSE),"Sem Informação")</f>
        <v>0.9</v>
      </c>
    </row>
    <row r="607" spans="1:5" ht="15.75" x14ac:dyDescent="0.25">
      <c r="A607" s="38">
        <v>315190</v>
      </c>
      <c r="B607" s="39" t="s">
        <v>621</v>
      </c>
      <c r="C607" s="36" t="str">
        <f>IFERROR(VLOOKUP(A607,'[1]Outubro 2016'!$A$4:$C$857,3,FALSE),"Sem Informação")</f>
        <v>Sem Informação</v>
      </c>
      <c r="D607" s="36" t="str">
        <f>IFERROR(VLOOKUP(A607,'[1]Janeiro 2017'!$A$4:$C$857,3,FALSE),"Sem Informação")</f>
        <v>Sem Informação</v>
      </c>
      <c r="E607" s="37" t="str">
        <f>IFERROR(VLOOKUP(A607,'[1]Março 2017'!$A$4:$C$857,3,FALSE),"Sem Informação")</f>
        <v>Sem Informação</v>
      </c>
    </row>
    <row r="608" spans="1:5" ht="15.75" x14ac:dyDescent="0.25">
      <c r="A608" s="38">
        <v>315200</v>
      </c>
      <c r="B608" s="39" t="s">
        <v>622</v>
      </c>
      <c r="C608" s="36">
        <f>IFERROR(VLOOKUP(A608,'[1]Outubro 2016'!$A$4:$C$857,3,FALSE),"Sem Informação")</f>
        <v>1.9</v>
      </c>
      <c r="D608" s="36">
        <f>IFERROR(VLOOKUP(A608,'[1]Janeiro 2017'!$A$4:$C$857,3,FALSE),"Sem Informação")</f>
        <v>4.7</v>
      </c>
      <c r="E608" s="37">
        <f>IFERROR(VLOOKUP(A608,'[1]Março 2017'!$A$4:$C$857,3,FALSE),"Sem Informação")</f>
        <v>3.4</v>
      </c>
    </row>
    <row r="609" spans="1:5" ht="15.75" x14ac:dyDescent="0.25">
      <c r="A609" s="38">
        <v>315210</v>
      </c>
      <c r="B609" s="39" t="s">
        <v>17</v>
      </c>
      <c r="C609" s="36">
        <f>IFERROR(VLOOKUP(A609,'[1]Outubro 2016'!$A$4:$C$857,3,FALSE),"Sem Informação")</f>
        <v>1.3</v>
      </c>
      <c r="D609" s="36">
        <f>IFERROR(VLOOKUP(A609,'[1]Janeiro 2017'!$A$4:$C$857,3,FALSE),"Sem Informação")</f>
        <v>0</v>
      </c>
      <c r="E609" s="37" t="str">
        <f>IFERROR(VLOOKUP(A609,'[1]Março 2017'!$A$4:$C$857,3,FALSE),"Sem Informação")</f>
        <v>Sem Informação</v>
      </c>
    </row>
    <row r="610" spans="1:5" ht="15.75" x14ac:dyDescent="0.25">
      <c r="A610" s="38">
        <v>315213</v>
      </c>
      <c r="B610" s="39" t="s">
        <v>623</v>
      </c>
      <c r="C610" s="36" t="str">
        <f>IFERROR(VLOOKUP(A610,'[1]Outubro 2016'!$A$4:$C$857,3,FALSE),"Sem Informação")</f>
        <v>Sem Informação</v>
      </c>
      <c r="D610" s="36" t="str">
        <f>IFERROR(VLOOKUP(A610,'[1]Janeiro 2017'!$A$4:$C$857,3,FALSE),"Sem Informação")</f>
        <v>Sem Informação</v>
      </c>
      <c r="E610" s="37" t="str">
        <f>IFERROR(VLOOKUP(A610,'[1]Março 2017'!$A$4:$C$857,3,FALSE),"Sem Informação")</f>
        <v>Sem Informação</v>
      </c>
    </row>
    <row r="611" spans="1:5" ht="15.75" x14ac:dyDescent="0.25">
      <c r="A611" s="38">
        <v>315217</v>
      </c>
      <c r="B611" s="39" t="s">
        <v>990</v>
      </c>
      <c r="C611" s="36" t="str">
        <f>IFERROR(VLOOKUP(A611,'[1]Outubro 2016'!$A$4:$C$857,3,FALSE),"Sem Informação")</f>
        <v>Sem Informação</v>
      </c>
      <c r="D611" s="36" t="str">
        <f>IFERROR(VLOOKUP(A611,'[1]Janeiro 2017'!$A$4:$C$857,3,FALSE),"Sem Informação")</f>
        <v>Sem Informação</v>
      </c>
      <c r="E611" s="37" t="str">
        <f>IFERROR(VLOOKUP(A611,'[1]Março 2017'!$A$4:$C$857,3,FALSE),"Sem Informação")</f>
        <v>Sem Informação</v>
      </c>
    </row>
    <row r="612" spans="1:5" ht="15.75" x14ac:dyDescent="0.25">
      <c r="A612" s="38">
        <v>315220</v>
      </c>
      <c r="B612" s="39" t="s">
        <v>625</v>
      </c>
      <c r="C612" s="36">
        <f>IFERROR(VLOOKUP(A612,'[1]Outubro 2016'!$A$4:$C$857,3,FALSE),"Sem Informação")</f>
        <v>0.2</v>
      </c>
      <c r="D612" s="36">
        <f>IFERROR(VLOOKUP(A612,'[1]Janeiro 2017'!$A$4:$C$857,3,FALSE),"Sem Informação")</f>
        <v>0.2</v>
      </c>
      <c r="E612" s="37">
        <f>IFERROR(VLOOKUP(A612,'[1]Março 2017'!$A$4:$C$857,3,FALSE),"Sem Informação")</f>
        <v>1.1000000000000001</v>
      </c>
    </row>
    <row r="613" spans="1:5" ht="15.75" x14ac:dyDescent="0.25">
      <c r="A613" s="38">
        <v>315230</v>
      </c>
      <c r="B613" s="39" t="s">
        <v>626</v>
      </c>
      <c r="C613" s="36" t="str">
        <f>IFERROR(VLOOKUP(A613,'[1]Outubro 2016'!$A$4:$C$857,3,FALSE),"Sem Informação")</f>
        <v>Sem Informação</v>
      </c>
      <c r="D613" s="36" t="str">
        <f>IFERROR(VLOOKUP(A613,'[1]Janeiro 2017'!$A$4:$C$857,3,FALSE),"Sem Informação")</f>
        <v>Sem Informação</v>
      </c>
      <c r="E613" s="37" t="str">
        <f>IFERROR(VLOOKUP(A613,'[1]Março 2017'!$A$4:$C$857,3,FALSE),"Sem Informação")</f>
        <v>Sem Informação</v>
      </c>
    </row>
    <row r="614" spans="1:5" ht="15.75" x14ac:dyDescent="0.25">
      <c r="A614" s="38">
        <v>315240</v>
      </c>
      <c r="B614" s="39" t="s">
        <v>627</v>
      </c>
      <c r="C614" s="36" t="str">
        <f>IFERROR(VLOOKUP(A614,'[1]Outubro 2016'!$A$4:$C$857,3,FALSE),"Sem Informação")</f>
        <v>Sem Informação</v>
      </c>
      <c r="D614" s="36" t="str">
        <f>IFERROR(VLOOKUP(A614,'[1]Janeiro 2017'!$A$4:$C$857,3,FALSE),"Sem Informação")</f>
        <v>Sem Informação</v>
      </c>
      <c r="E614" s="37" t="str">
        <f>IFERROR(VLOOKUP(A614,'[1]Março 2017'!$A$4:$C$857,3,FALSE),"Sem Informação")</f>
        <v>Sem Informação</v>
      </c>
    </row>
    <row r="615" spans="1:5" ht="15.75" x14ac:dyDescent="0.25">
      <c r="A615" s="38">
        <v>315250</v>
      </c>
      <c r="B615" s="39" t="s">
        <v>36</v>
      </c>
      <c r="C615" s="36">
        <f>IFERROR(VLOOKUP(A615,'[1]Outubro 2016'!$A$4:$C$857,3,FALSE),"Sem Informação")</f>
        <v>0.5</v>
      </c>
      <c r="D615" s="36">
        <f>IFERROR(VLOOKUP(A615,'[1]Janeiro 2017'!$A$4:$C$857,3,FALSE),"Sem Informação")</f>
        <v>3</v>
      </c>
      <c r="E615" s="37">
        <f>IFERROR(VLOOKUP(A615,'[1]Março 2017'!$A$4:$C$857,3,FALSE),"Sem Informação")</f>
        <v>3.2</v>
      </c>
    </row>
    <row r="616" spans="1:5" ht="15.75" x14ac:dyDescent="0.25">
      <c r="A616" s="38">
        <v>315260</v>
      </c>
      <c r="B616" s="39" t="s">
        <v>628</v>
      </c>
      <c r="C616" s="36" t="str">
        <f>IFERROR(VLOOKUP(A616,'[1]Outubro 2016'!$A$4:$C$857,3,FALSE),"Sem Informação")</f>
        <v>Sem Informação</v>
      </c>
      <c r="D616" s="36" t="str">
        <f>IFERROR(VLOOKUP(A616,'[1]Janeiro 2017'!$A$4:$C$857,3,FALSE),"Sem Informação")</f>
        <v>Sem Informação</v>
      </c>
      <c r="E616" s="37" t="str">
        <f>IFERROR(VLOOKUP(A616,'[1]Março 2017'!$A$4:$C$857,3,FALSE),"Sem Informação")</f>
        <v>Sem Informação</v>
      </c>
    </row>
    <row r="617" spans="1:5" ht="15.75" x14ac:dyDescent="0.25">
      <c r="A617" s="38">
        <v>315270</v>
      </c>
      <c r="B617" s="39" t="s">
        <v>629</v>
      </c>
      <c r="C617" s="36" t="str">
        <f>IFERROR(VLOOKUP(A617,'[1]Outubro 2016'!$A$4:$C$857,3,FALSE),"Sem Informação")</f>
        <v>Sem Informação</v>
      </c>
      <c r="D617" s="36" t="str">
        <f>IFERROR(VLOOKUP(A617,'[1]Janeiro 2017'!$A$4:$C$857,3,FALSE),"Sem Informação")</f>
        <v>Sem Informação</v>
      </c>
      <c r="E617" s="37" t="str">
        <f>IFERROR(VLOOKUP(A617,'[1]Março 2017'!$A$4:$C$857,3,FALSE),"Sem Informação")</f>
        <v>Sem Informação</v>
      </c>
    </row>
    <row r="618" spans="1:5" ht="15.75" x14ac:dyDescent="0.25">
      <c r="A618" s="38">
        <v>315280</v>
      </c>
      <c r="B618" s="39" t="s">
        <v>630</v>
      </c>
      <c r="C618" s="36">
        <f>IFERROR(VLOOKUP(A618,'[1]Outubro 2016'!$A$4:$C$857,3,FALSE),"Sem Informação")</f>
        <v>0.4</v>
      </c>
      <c r="D618" s="36">
        <f>IFERROR(VLOOKUP(A618,'[1]Janeiro 2017'!$A$4:$C$857,3,FALSE),"Sem Informação")</f>
        <v>0.9</v>
      </c>
      <c r="E618" s="37">
        <f>IFERROR(VLOOKUP(A618,'[1]Março 2017'!$A$4:$C$857,3,FALSE),"Sem Informação")</f>
        <v>0.7</v>
      </c>
    </row>
    <row r="619" spans="1:5" ht="15.75" x14ac:dyDescent="0.25">
      <c r="A619" s="38">
        <v>315290</v>
      </c>
      <c r="B619" s="39" t="s">
        <v>631</v>
      </c>
      <c r="C619" s="36" t="str">
        <f>IFERROR(VLOOKUP(A619,'[1]Outubro 2016'!$A$4:$C$857,3,FALSE),"Sem Informação")</f>
        <v>Sem Informação</v>
      </c>
      <c r="D619" s="36" t="str">
        <f>IFERROR(VLOOKUP(A619,'[1]Janeiro 2017'!$A$4:$C$857,3,FALSE),"Sem Informação")</f>
        <v>Sem Informação</v>
      </c>
      <c r="E619" s="37" t="str">
        <f>IFERROR(VLOOKUP(A619,'[1]Março 2017'!$A$4:$C$857,3,FALSE),"Sem Informação")</f>
        <v>Sem Informação</v>
      </c>
    </row>
    <row r="620" spans="1:5" ht="15.75" x14ac:dyDescent="0.25">
      <c r="A620" s="38">
        <v>315300</v>
      </c>
      <c r="B620" s="39" t="s">
        <v>632</v>
      </c>
      <c r="C620" s="36" t="str">
        <f>IFERROR(VLOOKUP(A620,'[1]Outubro 2016'!$A$4:$C$857,3,FALSE),"Sem Informação")</f>
        <v>Sem Informação</v>
      </c>
      <c r="D620" s="36" t="str">
        <f>IFERROR(VLOOKUP(A620,'[1]Janeiro 2017'!$A$4:$C$857,3,FALSE),"Sem Informação")</f>
        <v>Sem Informação</v>
      </c>
      <c r="E620" s="37" t="str">
        <f>IFERROR(VLOOKUP(A620,'[1]Março 2017'!$A$4:$C$857,3,FALSE),"Sem Informação")</f>
        <v>Sem Informação</v>
      </c>
    </row>
    <row r="621" spans="1:5" ht="15.75" x14ac:dyDescent="0.25">
      <c r="A621" s="38">
        <v>315310</v>
      </c>
      <c r="B621" s="39" t="s">
        <v>633</v>
      </c>
      <c r="C621" s="36" t="str">
        <f>IFERROR(VLOOKUP(A621,'[1]Outubro 2016'!$A$4:$C$857,3,FALSE),"Sem Informação")</f>
        <v>Sem Informação</v>
      </c>
      <c r="D621" s="36" t="str">
        <f>IFERROR(VLOOKUP(A621,'[1]Janeiro 2017'!$A$4:$C$857,3,FALSE),"Sem Informação")</f>
        <v>Sem Informação</v>
      </c>
      <c r="E621" s="37" t="str">
        <f>IFERROR(VLOOKUP(A621,'[1]Março 2017'!$A$4:$C$857,3,FALSE),"Sem Informação")</f>
        <v>Sem Informação</v>
      </c>
    </row>
    <row r="622" spans="1:5" ht="15.75" x14ac:dyDescent="0.25">
      <c r="A622" s="38">
        <v>315320</v>
      </c>
      <c r="B622" s="39" t="s">
        <v>634</v>
      </c>
      <c r="C622" s="36" t="str">
        <f>IFERROR(VLOOKUP(A622,'[1]Outubro 2016'!$A$4:$C$857,3,FALSE),"Sem Informação")</f>
        <v>Sem Informação</v>
      </c>
      <c r="D622" s="36" t="str">
        <f>IFERROR(VLOOKUP(A622,'[1]Janeiro 2017'!$A$4:$C$857,3,FALSE),"Sem Informação")</f>
        <v>Sem Informação</v>
      </c>
      <c r="E622" s="37" t="str">
        <f>IFERROR(VLOOKUP(A622,'[1]Março 2017'!$A$4:$C$857,3,FALSE),"Sem Informação")</f>
        <v>Sem Informação</v>
      </c>
    </row>
    <row r="623" spans="1:5" ht="15.75" x14ac:dyDescent="0.25">
      <c r="A623" s="38">
        <v>315330</v>
      </c>
      <c r="B623" s="39" t="s">
        <v>635</v>
      </c>
      <c r="C623" s="36" t="str">
        <f>IFERROR(VLOOKUP(A623,'[1]Outubro 2016'!$A$4:$C$857,3,FALSE),"Sem Informação")</f>
        <v>Sem Informação</v>
      </c>
      <c r="D623" s="36" t="str">
        <f>IFERROR(VLOOKUP(A623,'[1]Janeiro 2017'!$A$4:$C$857,3,FALSE),"Sem Informação")</f>
        <v>Sem Informação</v>
      </c>
      <c r="E623" s="37" t="str">
        <f>IFERROR(VLOOKUP(A623,'[1]Março 2017'!$A$4:$C$857,3,FALSE),"Sem Informação")</f>
        <v>Sem Informação</v>
      </c>
    </row>
    <row r="624" spans="1:5" ht="15.75" x14ac:dyDescent="0.25">
      <c r="A624" s="38">
        <v>315340</v>
      </c>
      <c r="B624" s="39" t="s">
        <v>636</v>
      </c>
      <c r="C624" s="36" t="str">
        <f>IFERROR(VLOOKUP(A624,'[1]Outubro 2016'!$A$4:$C$857,3,FALSE),"Sem Informação")</f>
        <v>Sem Informação</v>
      </c>
      <c r="D624" s="36" t="str">
        <f>IFERROR(VLOOKUP(A624,'[1]Janeiro 2017'!$A$4:$C$857,3,FALSE),"Sem Informação")</f>
        <v>Sem Informação</v>
      </c>
      <c r="E624" s="37" t="str">
        <f>IFERROR(VLOOKUP(A624,'[1]Março 2017'!$A$4:$C$857,3,FALSE),"Sem Informação")</f>
        <v>Sem Informação</v>
      </c>
    </row>
    <row r="625" spans="1:5" ht="15.75" x14ac:dyDescent="0.25">
      <c r="A625" s="38">
        <v>315350</v>
      </c>
      <c r="B625" s="39" t="s">
        <v>49</v>
      </c>
      <c r="C625" s="36" t="str">
        <f>IFERROR(VLOOKUP(A625,'[1]Outubro 2016'!$A$4:$C$857,3,FALSE),"Sem Informação")</f>
        <v>Sem Informação</v>
      </c>
      <c r="D625" s="36" t="str">
        <f>IFERROR(VLOOKUP(A625,'[1]Janeiro 2017'!$A$4:$C$857,3,FALSE),"Sem Informação")</f>
        <v>Sem Informação</v>
      </c>
      <c r="E625" s="37" t="str">
        <f>IFERROR(VLOOKUP(A625,'[1]Março 2017'!$A$4:$C$857,3,FALSE),"Sem Informação")</f>
        <v>Sem Informação</v>
      </c>
    </row>
    <row r="626" spans="1:5" ht="15.75" x14ac:dyDescent="0.25">
      <c r="A626" s="38">
        <v>315360</v>
      </c>
      <c r="B626" s="39" t="s">
        <v>991</v>
      </c>
      <c r="C626" s="36" t="str">
        <f>IFERROR(VLOOKUP(A626,'[1]Outubro 2016'!$A$4:$C$857,3,FALSE),"Sem Informação")</f>
        <v>Sem Informação</v>
      </c>
      <c r="D626" s="36" t="str">
        <f>IFERROR(VLOOKUP(A626,'[1]Janeiro 2017'!$A$4:$C$857,3,FALSE),"Sem Informação")</f>
        <v>Sem Informação</v>
      </c>
      <c r="E626" s="37" t="str">
        <f>IFERROR(VLOOKUP(A626,'[1]Março 2017'!$A$4:$C$857,3,FALSE),"Sem Informação")</f>
        <v>Sem Informação</v>
      </c>
    </row>
    <row r="627" spans="1:5" ht="15.75" x14ac:dyDescent="0.25">
      <c r="A627" s="38">
        <v>315370</v>
      </c>
      <c r="B627" s="39" t="s">
        <v>638</v>
      </c>
      <c r="C627" s="36" t="str">
        <f>IFERROR(VLOOKUP(A627,'[1]Outubro 2016'!$A$4:$C$857,3,FALSE),"Sem Informação")</f>
        <v>Sem Informação</v>
      </c>
      <c r="D627" s="36" t="str">
        <f>IFERROR(VLOOKUP(A627,'[1]Janeiro 2017'!$A$4:$C$857,3,FALSE),"Sem Informação")</f>
        <v>Sem Informação</v>
      </c>
      <c r="E627" s="37" t="str">
        <f>IFERROR(VLOOKUP(A627,'[1]Março 2017'!$A$4:$C$857,3,FALSE),"Sem Informação")</f>
        <v>Sem Informação</v>
      </c>
    </row>
    <row r="628" spans="1:5" ht="15.75" x14ac:dyDescent="0.25">
      <c r="A628" s="38">
        <v>315380</v>
      </c>
      <c r="B628" s="39" t="s">
        <v>992</v>
      </c>
      <c r="C628" s="36" t="str">
        <f>IFERROR(VLOOKUP(A628,'[1]Outubro 2016'!$A$4:$C$857,3,FALSE),"Sem Informação")</f>
        <v>Sem Informação</v>
      </c>
      <c r="D628" s="36" t="str">
        <f>IFERROR(VLOOKUP(A628,'[1]Janeiro 2017'!$A$4:$C$857,3,FALSE),"Sem Informação")</f>
        <v>Sem Informação</v>
      </c>
      <c r="E628" s="37" t="str">
        <f>IFERROR(VLOOKUP(A628,'[1]Março 2017'!$A$4:$C$857,3,FALSE),"Sem Informação")</f>
        <v>Sem Informação</v>
      </c>
    </row>
    <row r="629" spans="1:5" ht="15.75" x14ac:dyDescent="0.25">
      <c r="A629" s="38">
        <v>315390</v>
      </c>
      <c r="B629" s="39" t="s">
        <v>639</v>
      </c>
      <c r="C629" s="36" t="str">
        <f>IFERROR(VLOOKUP(A629,'[1]Outubro 2016'!$A$4:$C$857,3,FALSE),"Sem Informação")</f>
        <v>Sem Informação</v>
      </c>
      <c r="D629" s="36" t="str">
        <f>IFERROR(VLOOKUP(A629,'[1]Janeiro 2017'!$A$4:$C$857,3,FALSE),"Sem Informação")</f>
        <v>Sem Informação</v>
      </c>
      <c r="E629" s="37">
        <f>IFERROR(VLOOKUP(A629,'[1]Março 2017'!$A$4:$C$857,3,FALSE),"Sem Informação")</f>
        <v>0.4</v>
      </c>
    </row>
    <row r="630" spans="1:5" ht="15.75" x14ac:dyDescent="0.25">
      <c r="A630" s="38">
        <v>315400</v>
      </c>
      <c r="B630" s="39" t="s">
        <v>640</v>
      </c>
      <c r="C630" s="36" t="str">
        <f>IFERROR(VLOOKUP(A630,'[1]Outubro 2016'!$A$4:$C$857,3,FALSE),"Sem Informação")</f>
        <v>Sem Informação</v>
      </c>
      <c r="D630" s="36" t="str">
        <f>IFERROR(VLOOKUP(A630,'[1]Janeiro 2017'!$A$4:$C$857,3,FALSE),"Sem Informação")</f>
        <v>Sem Informação</v>
      </c>
      <c r="E630" s="37" t="str">
        <f>IFERROR(VLOOKUP(A630,'[1]Março 2017'!$A$4:$C$857,3,FALSE),"Sem Informação")</f>
        <v>Sem Informação</v>
      </c>
    </row>
    <row r="631" spans="1:5" ht="15.75" x14ac:dyDescent="0.25">
      <c r="A631" s="38">
        <v>315410</v>
      </c>
      <c r="B631" s="39" t="s">
        <v>641</v>
      </c>
      <c r="C631" s="36" t="str">
        <f>IFERROR(VLOOKUP(A631,'[1]Outubro 2016'!$A$4:$C$857,3,FALSE),"Sem Informação")</f>
        <v>Sem Informação</v>
      </c>
      <c r="D631" s="36" t="str">
        <f>IFERROR(VLOOKUP(A631,'[1]Janeiro 2017'!$A$4:$C$857,3,FALSE),"Sem Informação")</f>
        <v>Sem Informação</v>
      </c>
      <c r="E631" s="37" t="str">
        <f>IFERROR(VLOOKUP(A631,'[1]Março 2017'!$A$4:$C$857,3,FALSE),"Sem Informação")</f>
        <v>Sem Informação</v>
      </c>
    </row>
    <row r="632" spans="1:5" ht="15.75" x14ac:dyDescent="0.25">
      <c r="A632" s="38">
        <v>315415</v>
      </c>
      <c r="B632" s="39" t="s">
        <v>642</v>
      </c>
      <c r="C632" s="36" t="str">
        <f>IFERROR(VLOOKUP(A632,'[1]Outubro 2016'!$A$4:$C$857,3,FALSE),"Sem Informação")</f>
        <v>Sem Informação</v>
      </c>
      <c r="D632" s="36" t="str">
        <f>IFERROR(VLOOKUP(A632,'[1]Janeiro 2017'!$A$4:$C$857,3,FALSE),"Sem Informação")</f>
        <v>Sem Informação</v>
      </c>
      <c r="E632" s="37" t="str">
        <f>IFERROR(VLOOKUP(A632,'[1]Março 2017'!$A$4:$C$857,3,FALSE),"Sem Informação")</f>
        <v>Sem Informação</v>
      </c>
    </row>
    <row r="633" spans="1:5" ht="15.75" x14ac:dyDescent="0.25">
      <c r="A633" s="38">
        <v>315420</v>
      </c>
      <c r="B633" s="39" t="s">
        <v>643</v>
      </c>
      <c r="C633" s="36" t="str">
        <f>IFERROR(VLOOKUP(A633,'[1]Outubro 2016'!$A$4:$C$857,3,FALSE),"Sem Informação")</f>
        <v>Sem Informação</v>
      </c>
      <c r="D633" s="36" t="str">
        <f>IFERROR(VLOOKUP(A633,'[1]Janeiro 2017'!$A$4:$C$857,3,FALSE),"Sem Informação")</f>
        <v>Sem Informação</v>
      </c>
      <c r="E633" s="37" t="str">
        <f>IFERROR(VLOOKUP(A633,'[1]Março 2017'!$A$4:$C$857,3,FALSE),"Sem Informação")</f>
        <v>Sem Informação</v>
      </c>
    </row>
    <row r="634" spans="1:5" ht="15.75" x14ac:dyDescent="0.25">
      <c r="A634" s="38">
        <v>315430</v>
      </c>
      <c r="B634" s="39" t="s">
        <v>644</v>
      </c>
      <c r="C634" s="36" t="str">
        <f>IFERROR(VLOOKUP(A634,'[1]Outubro 2016'!$A$4:$C$857,3,FALSE),"Sem Informação")</f>
        <v>Sem Informação</v>
      </c>
      <c r="D634" s="36" t="str">
        <f>IFERROR(VLOOKUP(A634,'[1]Janeiro 2017'!$A$4:$C$857,3,FALSE),"Sem Informação")</f>
        <v>Sem Informação</v>
      </c>
      <c r="E634" s="37" t="str">
        <f>IFERROR(VLOOKUP(A634,'[1]Março 2017'!$A$4:$C$857,3,FALSE),"Sem Informação")</f>
        <v>Sem Informação</v>
      </c>
    </row>
    <row r="635" spans="1:5" ht="15.75" x14ac:dyDescent="0.25">
      <c r="A635" s="38">
        <v>315440</v>
      </c>
      <c r="B635" s="39" t="s">
        <v>645</v>
      </c>
      <c r="C635" s="36" t="str">
        <f>IFERROR(VLOOKUP(A635,'[1]Outubro 2016'!$A$4:$C$857,3,FALSE),"Sem Informação")</f>
        <v>Sem Informação</v>
      </c>
      <c r="D635" s="36" t="str">
        <f>IFERROR(VLOOKUP(A635,'[1]Janeiro 2017'!$A$4:$C$857,3,FALSE),"Sem Informação")</f>
        <v>Sem Informação</v>
      </c>
      <c r="E635" s="37" t="str">
        <f>IFERROR(VLOOKUP(A635,'[1]Março 2017'!$A$4:$C$857,3,FALSE),"Sem Informação")</f>
        <v>Sem Informação</v>
      </c>
    </row>
    <row r="636" spans="1:5" ht="15.75" x14ac:dyDescent="0.25">
      <c r="A636" s="38">
        <v>315445</v>
      </c>
      <c r="B636" s="39" t="s">
        <v>646</v>
      </c>
      <c r="C636" s="36" t="str">
        <f>IFERROR(VLOOKUP(A636,'[1]Outubro 2016'!$A$4:$C$857,3,FALSE),"Sem Informação")</f>
        <v>Sem Informação</v>
      </c>
      <c r="D636" s="36" t="str">
        <f>IFERROR(VLOOKUP(A636,'[1]Janeiro 2017'!$A$4:$C$857,3,FALSE),"Sem Informação")</f>
        <v>Sem Informação</v>
      </c>
      <c r="E636" s="37" t="str">
        <f>IFERROR(VLOOKUP(A636,'[1]Março 2017'!$A$4:$C$857,3,FALSE),"Sem Informação")</f>
        <v>Sem Informação</v>
      </c>
    </row>
    <row r="637" spans="1:5" ht="15.75" x14ac:dyDescent="0.25">
      <c r="A637" s="38">
        <v>315450</v>
      </c>
      <c r="B637" s="39" t="s">
        <v>993</v>
      </c>
      <c r="C637" s="36" t="str">
        <f>IFERROR(VLOOKUP(A637,'[1]Outubro 2016'!$A$4:$C$857,3,FALSE),"Sem Informação")</f>
        <v>Sem Informação</v>
      </c>
      <c r="D637" s="36" t="str">
        <f>IFERROR(VLOOKUP(A637,'[1]Janeiro 2017'!$A$4:$C$857,3,FALSE),"Sem Informação")</f>
        <v>Sem Informação</v>
      </c>
      <c r="E637" s="37">
        <f>IFERROR(VLOOKUP(A637,'[1]Março 2017'!$A$4:$C$857,3,FALSE),"Sem Informação")</f>
        <v>3.1</v>
      </c>
    </row>
    <row r="638" spans="1:5" ht="15.75" x14ac:dyDescent="0.25">
      <c r="A638" s="38">
        <v>315460</v>
      </c>
      <c r="B638" s="39" t="s">
        <v>994</v>
      </c>
      <c r="C638" s="36">
        <f>IFERROR(VLOOKUP(A638,'[1]Outubro 2016'!$A$4:$C$857,3,FALSE),"Sem Informação")</f>
        <v>1.1000000000000001</v>
      </c>
      <c r="D638" s="36">
        <f>IFERROR(VLOOKUP(A638,'[1]Janeiro 2017'!$A$4:$C$857,3,FALSE),"Sem Informação")</f>
        <v>2.1</v>
      </c>
      <c r="E638" s="37">
        <f>IFERROR(VLOOKUP(A638,'[1]Março 2017'!$A$4:$C$857,3,FALSE),"Sem Informação")</f>
        <v>2</v>
      </c>
    </row>
    <row r="639" spans="1:5" ht="15.75" x14ac:dyDescent="0.25">
      <c r="A639" s="38">
        <v>315470</v>
      </c>
      <c r="B639" s="39" t="s">
        <v>649</v>
      </c>
      <c r="C639" s="36" t="str">
        <f>IFERROR(VLOOKUP(A639,'[1]Outubro 2016'!$A$4:$C$857,3,FALSE),"Sem Informação")</f>
        <v>Sem Informação</v>
      </c>
      <c r="D639" s="36" t="str">
        <f>IFERROR(VLOOKUP(A639,'[1]Janeiro 2017'!$A$4:$C$857,3,FALSE),"Sem Informação")</f>
        <v>Sem Informação</v>
      </c>
      <c r="E639" s="37" t="str">
        <f>IFERROR(VLOOKUP(A639,'[1]Março 2017'!$A$4:$C$857,3,FALSE),"Sem Informação")</f>
        <v>Sem Informação</v>
      </c>
    </row>
    <row r="640" spans="1:5" ht="15.75" x14ac:dyDescent="0.25">
      <c r="A640" s="38">
        <v>315480</v>
      </c>
      <c r="B640" s="39" t="s">
        <v>650</v>
      </c>
      <c r="C640" s="36" t="str">
        <f>IFERROR(VLOOKUP(A640,'[1]Outubro 2016'!$A$4:$C$857,3,FALSE),"Sem Informação")</f>
        <v>Sem Informação</v>
      </c>
      <c r="D640" s="36" t="str">
        <f>IFERROR(VLOOKUP(A640,'[1]Janeiro 2017'!$A$4:$C$857,3,FALSE),"Sem Informação")</f>
        <v>Sem Informação</v>
      </c>
      <c r="E640" s="37">
        <f>IFERROR(VLOOKUP(A640,'[1]Março 2017'!$A$4:$C$857,3,FALSE),"Sem Informação")</f>
        <v>1.5</v>
      </c>
    </row>
    <row r="641" spans="1:5" ht="15.75" x14ac:dyDescent="0.25">
      <c r="A641" s="38">
        <v>315490</v>
      </c>
      <c r="B641" s="39" t="s">
        <v>651</v>
      </c>
      <c r="C641" s="36" t="str">
        <f>IFERROR(VLOOKUP(A641,'[1]Outubro 2016'!$A$4:$C$857,3,FALSE),"Sem Informação")</f>
        <v>Sem Informação</v>
      </c>
      <c r="D641" s="36" t="str">
        <f>IFERROR(VLOOKUP(A641,'[1]Janeiro 2017'!$A$4:$C$857,3,FALSE),"Sem Informação")</f>
        <v>Sem Informação</v>
      </c>
      <c r="E641" s="37" t="str">
        <f>IFERROR(VLOOKUP(A641,'[1]Março 2017'!$A$4:$C$857,3,FALSE),"Sem Informação")</f>
        <v>Sem Informação</v>
      </c>
    </row>
    <row r="642" spans="1:5" ht="15.75" x14ac:dyDescent="0.25">
      <c r="A642" s="38">
        <v>315500</v>
      </c>
      <c r="B642" s="39" t="s">
        <v>653</v>
      </c>
      <c r="C642" s="36" t="str">
        <f>IFERROR(VLOOKUP(A642,'[1]Outubro 2016'!$A$4:$C$857,3,FALSE),"Sem Informação")</f>
        <v>Sem Informação</v>
      </c>
      <c r="D642" s="36" t="str">
        <f>IFERROR(VLOOKUP(A642,'[1]Janeiro 2017'!$A$4:$C$857,3,FALSE),"Sem Informação")</f>
        <v>Sem Informação</v>
      </c>
      <c r="E642" s="37" t="str">
        <f>IFERROR(VLOOKUP(A642,'[1]Março 2017'!$A$4:$C$857,3,FALSE),"Sem Informação")</f>
        <v>Sem Informação</v>
      </c>
    </row>
    <row r="643" spans="1:5" ht="15.75" x14ac:dyDescent="0.25">
      <c r="A643" s="38">
        <v>315510</v>
      </c>
      <c r="B643" s="39" t="s">
        <v>995</v>
      </c>
      <c r="C643" s="36" t="str">
        <f>IFERROR(VLOOKUP(A643,'[1]Outubro 2016'!$A$4:$C$857,3,FALSE),"Sem Informação")</f>
        <v>Sem Informação</v>
      </c>
      <c r="D643" s="36" t="str">
        <f>IFERROR(VLOOKUP(A643,'[1]Janeiro 2017'!$A$4:$C$857,3,FALSE),"Sem Informação")</f>
        <v>Sem Informação</v>
      </c>
      <c r="E643" s="37" t="str">
        <f>IFERROR(VLOOKUP(A643,'[1]Março 2017'!$A$4:$C$857,3,FALSE),"Sem Informação")</f>
        <v>Sem Informação</v>
      </c>
    </row>
    <row r="644" spans="1:5" ht="15.75" x14ac:dyDescent="0.25">
      <c r="A644" s="38">
        <v>315520</v>
      </c>
      <c r="B644" s="39" t="s">
        <v>654</v>
      </c>
      <c r="C644" s="36" t="str">
        <f>IFERROR(VLOOKUP(A644,'[1]Outubro 2016'!$A$4:$C$857,3,FALSE),"Sem Informação")</f>
        <v>Sem Informação</v>
      </c>
      <c r="D644" s="36" t="str">
        <f>IFERROR(VLOOKUP(A644,'[1]Janeiro 2017'!$A$4:$C$857,3,FALSE),"Sem Informação")</f>
        <v>Sem Informação</v>
      </c>
      <c r="E644" s="37" t="str">
        <f>IFERROR(VLOOKUP(A644,'[1]Março 2017'!$A$4:$C$857,3,FALSE),"Sem Informação")</f>
        <v>Sem Informação</v>
      </c>
    </row>
    <row r="645" spans="1:5" ht="15.75" x14ac:dyDescent="0.25">
      <c r="A645" s="38">
        <v>315530</v>
      </c>
      <c r="B645" s="39" t="s">
        <v>655</v>
      </c>
      <c r="C645" s="36" t="str">
        <f>IFERROR(VLOOKUP(A645,'[1]Outubro 2016'!$A$4:$C$857,3,FALSE),"Sem Informação")</f>
        <v>Sem Informação</v>
      </c>
      <c r="D645" s="36" t="str">
        <f>IFERROR(VLOOKUP(A645,'[1]Janeiro 2017'!$A$4:$C$857,3,FALSE),"Sem Informação")</f>
        <v>Sem Informação</v>
      </c>
      <c r="E645" s="37" t="str">
        <f>IFERROR(VLOOKUP(A645,'[1]Março 2017'!$A$4:$C$857,3,FALSE),"Sem Informação")</f>
        <v>Sem Informação</v>
      </c>
    </row>
    <row r="646" spans="1:5" ht="15.75" x14ac:dyDescent="0.25">
      <c r="A646" s="38">
        <v>315540</v>
      </c>
      <c r="B646" s="39" t="s">
        <v>656</v>
      </c>
      <c r="C646" s="36" t="str">
        <f>IFERROR(VLOOKUP(A646,'[1]Outubro 2016'!$A$4:$C$857,3,FALSE),"Sem Informação")</f>
        <v>Sem Informação</v>
      </c>
      <c r="D646" s="36" t="str">
        <f>IFERROR(VLOOKUP(A646,'[1]Janeiro 2017'!$A$4:$C$857,3,FALSE),"Sem Informação")</f>
        <v>Sem Informação</v>
      </c>
      <c r="E646" s="37" t="str">
        <f>IFERROR(VLOOKUP(A646,'[1]Março 2017'!$A$4:$C$857,3,FALSE),"Sem Informação")</f>
        <v>Sem Informação</v>
      </c>
    </row>
    <row r="647" spans="1:5" ht="15.75" x14ac:dyDescent="0.25">
      <c r="A647" s="38">
        <v>315550</v>
      </c>
      <c r="B647" s="39" t="s">
        <v>657</v>
      </c>
      <c r="C647" s="36" t="str">
        <f>IFERROR(VLOOKUP(A647,'[1]Outubro 2016'!$A$4:$C$857,3,FALSE),"Sem Informação")</f>
        <v>Sem Informação</v>
      </c>
      <c r="D647" s="36" t="str">
        <f>IFERROR(VLOOKUP(A647,'[1]Janeiro 2017'!$A$4:$C$857,3,FALSE),"Sem Informação")</f>
        <v>Sem Informação</v>
      </c>
      <c r="E647" s="37" t="str">
        <f>IFERROR(VLOOKUP(A647,'[1]Março 2017'!$A$4:$C$857,3,FALSE),"Sem Informação")</f>
        <v>Sem Informação</v>
      </c>
    </row>
    <row r="648" spans="1:5" ht="15.75" x14ac:dyDescent="0.25">
      <c r="A648" s="38">
        <v>315560</v>
      </c>
      <c r="B648" s="39" t="s">
        <v>996</v>
      </c>
      <c r="C648" s="36" t="str">
        <f>IFERROR(VLOOKUP(A648,'[1]Outubro 2016'!$A$4:$C$857,3,FALSE),"Sem Informação")</f>
        <v>Sem Informação</v>
      </c>
      <c r="D648" s="36" t="str">
        <f>IFERROR(VLOOKUP(A648,'[1]Janeiro 2017'!$A$4:$C$857,3,FALSE),"Sem Informação")</f>
        <v>Sem Informação</v>
      </c>
      <c r="E648" s="37">
        <f>IFERROR(VLOOKUP(A648,'[1]Março 2017'!$A$4:$C$857,3,FALSE),"Sem Informação")</f>
        <v>2.7</v>
      </c>
    </row>
    <row r="649" spans="1:5" ht="15.75" x14ac:dyDescent="0.25">
      <c r="A649" s="38">
        <v>315570</v>
      </c>
      <c r="B649" s="39" t="s">
        <v>659</v>
      </c>
      <c r="C649" s="36" t="str">
        <f>IFERROR(VLOOKUP(A649,'[1]Outubro 2016'!$A$4:$C$857,3,FALSE),"Sem Informação")</f>
        <v>Sem Informação</v>
      </c>
      <c r="D649" s="36" t="str">
        <f>IFERROR(VLOOKUP(A649,'[1]Janeiro 2017'!$A$4:$C$857,3,FALSE),"Sem Informação")</f>
        <v>Sem Informação</v>
      </c>
      <c r="E649" s="37" t="str">
        <f>IFERROR(VLOOKUP(A649,'[1]Março 2017'!$A$4:$C$857,3,FALSE),"Sem Informação")</f>
        <v>Sem Informação</v>
      </c>
    </row>
    <row r="650" spans="1:5" ht="15.75" x14ac:dyDescent="0.25">
      <c r="A650" s="38">
        <v>315580</v>
      </c>
      <c r="B650" s="39" t="s">
        <v>660</v>
      </c>
      <c r="C650" s="36" t="str">
        <f>IFERROR(VLOOKUP(A650,'[1]Outubro 2016'!$A$4:$C$857,3,FALSE),"Sem Informação")</f>
        <v>Sem Informação</v>
      </c>
      <c r="D650" s="36" t="str">
        <f>IFERROR(VLOOKUP(A650,'[1]Janeiro 2017'!$A$4:$C$857,3,FALSE),"Sem Informação")</f>
        <v>Sem Informação</v>
      </c>
      <c r="E650" s="37">
        <f>IFERROR(VLOOKUP(A650,'[1]Março 2017'!$A$4:$C$857,3,FALSE),"Sem Informação")</f>
        <v>1.1000000000000001</v>
      </c>
    </row>
    <row r="651" spans="1:5" ht="15.75" x14ac:dyDescent="0.25">
      <c r="A651" s="38">
        <v>315590</v>
      </c>
      <c r="B651" s="39" t="s">
        <v>661</v>
      </c>
      <c r="C651" s="36" t="str">
        <f>IFERROR(VLOOKUP(A651,'[1]Outubro 2016'!$A$4:$C$857,3,FALSE),"Sem Informação")</f>
        <v>Sem Informação</v>
      </c>
      <c r="D651" s="36" t="str">
        <f>IFERROR(VLOOKUP(A651,'[1]Janeiro 2017'!$A$4:$C$857,3,FALSE),"Sem Informação")</f>
        <v>Sem Informação</v>
      </c>
      <c r="E651" s="37" t="str">
        <f>IFERROR(VLOOKUP(A651,'[1]Março 2017'!$A$4:$C$857,3,FALSE),"Sem Informação")</f>
        <v>Sem Informação</v>
      </c>
    </row>
    <row r="652" spans="1:5" ht="15.75" x14ac:dyDescent="0.25">
      <c r="A652" s="38">
        <v>315600</v>
      </c>
      <c r="B652" s="39" t="s">
        <v>662</v>
      </c>
      <c r="C652" s="36" t="str">
        <f>IFERROR(VLOOKUP(A652,'[1]Outubro 2016'!$A$4:$C$857,3,FALSE),"Sem Informação")</f>
        <v>Sem Informação</v>
      </c>
      <c r="D652" s="36" t="str">
        <f>IFERROR(VLOOKUP(A652,'[1]Janeiro 2017'!$A$4:$C$857,3,FALSE),"Sem Informação")</f>
        <v>Sem Informação</v>
      </c>
      <c r="E652" s="37" t="str">
        <f>IFERROR(VLOOKUP(A652,'[1]Março 2017'!$A$4:$C$857,3,FALSE),"Sem Informação")</f>
        <v>Sem Informação</v>
      </c>
    </row>
    <row r="653" spans="1:5" ht="15.75" x14ac:dyDescent="0.25">
      <c r="A653" s="38">
        <v>315610</v>
      </c>
      <c r="B653" s="39" t="s">
        <v>663</v>
      </c>
      <c r="C653" s="36" t="str">
        <f>IFERROR(VLOOKUP(A653,'[1]Outubro 2016'!$A$4:$C$857,3,FALSE),"Sem Informação")</f>
        <v>Sem Informação</v>
      </c>
      <c r="D653" s="36" t="str">
        <f>IFERROR(VLOOKUP(A653,'[1]Janeiro 2017'!$A$4:$C$857,3,FALSE),"Sem Informação")</f>
        <v>Sem Informação</v>
      </c>
      <c r="E653" s="37" t="str">
        <f>IFERROR(VLOOKUP(A653,'[1]Março 2017'!$A$4:$C$857,3,FALSE),"Sem Informação")</f>
        <v>Sem Informação</v>
      </c>
    </row>
    <row r="654" spans="1:5" ht="15.75" x14ac:dyDescent="0.25">
      <c r="A654" s="38">
        <v>315620</v>
      </c>
      <c r="B654" s="39" t="s">
        <v>997</v>
      </c>
      <c r="C654" s="36" t="str">
        <f>IFERROR(VLOOKUP(A654,'[1]Outubro 2016'!$A$4:$C$857,3,FALSE),"Sem Informação")</f>
        <v>Sem Informação</v>
      </c>
      <c r="D654" s="36" t="str">
        <f>IFERROR(VLOOKUP(A654,'[1]Janeiro 2017'!$A$4:$C$857,3,FALSE),"Sem Informação")</f>
        <v>Sem Informação</v>
      </c>
      <c r="E654" s="37" t="str">
        <f>IFERROR(VLOOKUP(A654,'[1]Março 2017'!$A$4:$C$857,3,FALSE),"Sem Informação")</f>
        <v>Sem Informação</v>
      </c>
    </row>
    <row r="655" spans="1:5" ht="15.75" x14ac:dyDescent="0.25">
      <c r="A655" s="38">
        <v>315630</v>
      </c>
      <c r="B655" s="39" t="s">
        <v>665</v>
      </c>
      <c r="C655" s="36" t="str">
        <f>IFERROR(VLOOKUP(A655,'[1]Outubro 2016'!$A$4:$C$857,3,FALSE),"Sem Informação")</f>
        <v>Sem Informação</v>
      </c>
      <c r="D655" s="36" t="str">
        <f>IFERROR(VLOOKUP(A655,'[1]Janeiro 2017'!$A$4:$C$857,3,FALSE),"Sem Informação")</f>
        <v>Sem Informação</v>
      </c>
      <c r="E655" s="37">
        <f>IFERROR(VLOOKUP(A655,'[1]Março 2017'!$A$4:$C$857,3,FALSE),"Sem Informação")</f>
        <v>1.4</v>
      </c>
    </row>
    <row r="656" spans="1:5" ht="15.75" x14ac:dyDescent="0.25">
      <c r="A656" s="38">
        <v>315640</v>
      </c>
      <c r="B656" s="39" t="s">
        <v>666</v>
      </c>
      <c r="C656" s="36" t="str">
        <f>IFERROR(VLOOKUP(A656,'[1]Outubro 2016'!$A$4:$C$857,3,FALSE),"Sem Informação")</f>
        <v>Sem Informação</v>
      </c>
      <c r="D656" s="36" t="str">
        <f>IFERROR(VLOOKUP(A656,'[1]Janeiro 2017'!$A$4:$C$857,3,FALSE),"Sem Informação")</f>
        <v>Sem Informação</v>
      </c>
      <c r="E656" s="37" t="str">
        <f>IFERROR(VLOOKUP(A656,'[1]Março 2017'!$A$4:$C$857,3,FALSE),"Sem Informação")</f>
        <v>Sem Informação</v>
      </c>
    </row>
    <row r="657" spans="1:5" ht="15.75" x14ac:dyDescent="0.25">
      <c r="A657" s="38">
        <v>315645</v>
      </c>
      <c r="B657" s="39" t="s">
        <v>998</v>
      </c>
      <c r="C657" s="36" t="str">
        <f>IFERROR(VLOOKUP(A657,'[1]Outubro 2016'!$A$4:$C$857,3,FALSE),"Sem Informação")</f>
        <v>Sem Informação</v>
      </c>
      <c r="D657" s="36" t="str">
        <f>IFERROR(VLOOKUP(A657,'[1]Janeiro 2017'!$A$4:$C$857,3,FALSE),"Sem Informação")</f>
        <v>Sem Informação</v>
      </c>
      <c r="E657" s="37" t="str">
        <f>IFERROR(VLOOKUP(A657,'[1]Março 2017'!$A$4:$C$857,3,FALSE),"Sem Informação")</f>
        <v>Sem Informação</v>
      </c>
    </row>
    <row r="658" spans="1:5" ht="15.75" x14ac:dyDescent="0.25">
      <c r="A658" s="38">
        <v>315650</v>
      </c>
      <c r="B658" s="39" t="s">
        <v>668</v>
      </c>
      <c r="C658" s="36" t="str">
        <f>IFERROR(VLOOKUP(A658,'[1]Outubro 2016'!$A$4:$C$857,3,FALSE),"Sem Informação")</f>
        <v>Sem Informação</v>
      </c>
      <c r="D658" s="36" t="str">
        <f>IFERROR(VLOOKUP(A658,'[1]Janeiro 2017'!$A$4:$C$857,3,FALSE),"Sem Informação")</f>
        <v>Sem Informação</v>
      </c>
      <c r="E658" s="37" t="str">
        <f>IFERROR(VLOOKUP(A658,'[1]Março 2017'!$A$4:$C$857,3,FALSE),"Sem Informação")</f>
        <v>Sem Informação</v>
      </c>
    </row>
    <row r="659" spans="1:5" ht="15.75" x14ac:dyDescent="0.25">
      <c r="A659" s="38">
        <v>315660</v>
      </c>
      <c r="B659" s="39" t="s">
        <v>669</v>
      </c>
      <c r="C659" s="36" t="str">
        <f>IFERROR(VLOOKUP(A659,'[1]Outubro 2016'!$A$4:$C$857,3,FALSE),"Sem Informação")</f>
        <v>Sem Informação</v>
      </c>
      <c r="D659" s="36" t="str">
        <f>IFERROR(VLOOKUP(A659,'[1]Janeiro 2017'!$A$4:$C$857,3,FALSE),"Sem Informação")</f>
        <v>Sem Informação</v>
      </c>
      <c r="E659" s="37" t="str">
        <f>IFERROR(VLOOKUP(A659,'[1]Março 2017'!$A$4:$C$857,3,FALSE),"Sem Informação")</f>
        <v>Sem Informação</v>
      </c>
    </row>
    <row r="660" spans="1:5" ht="15.75" x14ac:dyDescent="0.25">
      <c r="A660" s="38">
        <v>315670</v>
      </c>
      <c r="B660" s="39" t="s">
        <v>670</v>
      </c>
      <c r="C660" s="36">
        <f>IFERROR(VLOOKUP(A660,'[1]Outubro 2016'!$A$4:$C$857,3,FALSE),"Sem Informação")</f>
        <v>1.2</v>
      </c>
      <c r="D660" s="36">
        <f>IFERROR(VLOOKUP(A660,'[1]Janeiro 2017'!$A$4:$C$857,3,FALSE),"Sem Informação")</f>
        <v>2.6</v>
      </c>
      <c r="E660" s="37">
        <f>IFERROR(VLOOKUP(A660,'[1]Março 2017'!$A$4:$C$857,3,FALSE),"Sem Informação")</f>
        <v>2.2999999999999998</v>
      </c>
    </row>
    <row r="661" spans="1:5" ht="15.75" x14ac:dyDescent="0.25">
      <c r="A661" s="38">
        <v>315680</v>
      </c>
      <c r="B661" s="39" t="s">
        <v>671</v>
      </c>
      <c r="C661" s="36" t="str">
        <f>IFERROR(VLOOKUP(A661,'[1]Outubro 2016'!$A$4:$C$857,3,FALSE),"Sem Informação")</f>
        <v>Sem Informação</v>
      </c>
      <c r="D661" s="36" t="str">
        <f>IFERROR(VLOOKUP(A661,'[1]Janeiro 2017'!$A$4:$C$857,3,FALSE),"Sem Informação")</f>
        <v>Sem Informação</v>
      </c>
      <c r="E661" s="37" t="str">
        <f>IFERROR(VLOOKUP(A661,'[1]Março 2017'!$A$4:$C$857,3,FALSE),"Sem Informação")</f>
        <v>Sem Informação</v>
      </c>
    </row>
    <row r="662" spans="1:5" ht="15.75" x14ac:dyDescent="0.25">
      <c r="A662" s="38">
        <v>315690</v>
      </c>
      <c r="B662" s="39" t="s">
        <v>672</v>
      </c>
      <c r="C662" s="36" t="str">
        <f>IFERROR(VLOOKUP(A662,'[1]Outubro 2016'!$A$4:$C$857,3,FALSE),"Sem Informação")</f>
        <v>Sem Informação</v>
      </c>
      <c r="D662" s="36" t="str">
        <f>IFERROR(VLOOKUP(A662,'[1]Janeiro 2017'!$A$4:$C$857,3,FALSE),"Sem Informação")</f>
        <v>Sem Informação</v>
      </c>
      <c r="E662" s="37" t="str">
        <f>IFERROR(VLOOKUP(A662,'[1]Março 2017'!$A$4:$C$857,3,FALSE),"Sem Informação")</f>
        <v>Sem Informação</v>
      </c>
    </row>
    <row r="663" spans="1:5" ht="15.75" x14ac:dyDescent="0.25">
      <c r="A663" s="38">
        <v>315700</v>
      </c>
      <c r="B663" s="39" t="s">
        <v>673</v>
      </c>
      <c r="C663" s="36">
        <f>IFERROR(VLOOKUP(A663,'[1]Outubro 2016'!$A$4:$C$857,3,FALSE),"Sem Informação")</f>
        <v>1.4</v>
      </c>
      <c r="D663" s="36">
        <f>IFERROR(VLOOKUP(A663,'[1]Janeiro 2017'!$A$4:$C$857,3,FALSE),"Sem Informação")</f>
        <v>0.8</v>
      </c>
      <c r="E663" s="37">
        <f>IFERROR(VLOOKUP(A663,'[1]Março 2017'!$A$4:$C$857,3,FALSE),"Sem Informação")</f>
        <v>1.3</v>
      </c>
    </row>
    <row r="664" spans="1:5" ht="15.75" x14ac:dyDescent="0.25">
      <c r="A664" s="38">
        <v>315710</v>
      </c>
      <c r="B664" s="39" t="s">
        <v>999</v>
      </c>
      <c r="C664" s="36" t="str">
        <f>IFERROR(VLOOKUP(A664,'[1]Outubro 2016'!$A$4:$C$857,3,FALSE),"Sem Informação")</f>
        <v>Sem Informação</v>
      </c>
      <c r="D664" s="36" t="str">
        <f>IFERROR(VLOOKUP(A664,'[1]Janeiro 2017'!$A$4:$C$857,3,FALSE),"Sem Informação")</f>
        <v>Sem Informação</v>
      </c>
      <c r="E664" s="37" t="str">
        <f>IFERROR(VLOOKUP(A664,'[1]Março 2017'!$A$4:$C$857,3,FALSE),"Sem Informação")</f>
        <v>Sem Informação</v>
      </c>
    </row>
    <row r="665" spans="1:5" ht="15.75" x14ac:dyDescent="0.25">
      <c r="A665" s="38">
        <v>315720</v>
      </c>
      <c r="B665" s="39" t="s">
        <v>675</v>
      </c>
      <c r="C665" s="36" t="str">
        <f>IFERROR(VLOOKUP(A665,'[1]Outubro 2016'!$A$4:$C$857,3,FALSE),"Sem Informação")</f>
        <v>Sem Informação</v>
      </c>
      <c r="D665" s="36" t="str">
        <f>IFERROR(VLOOKUP(A665,'[1]Janeiro 2017'!$A$4:$C$857,3,FALSE),"Sem Informação")</f>
        <v>Sem Informação</v>
      </c>
      <c r="E665" s="37" t="str">
        <f>IFERROR(VLOOKUP(A665,'[1]Março 2017'!$A$4:$C$857,3,FALSE),"Sem Informação")</f>
        <v>Sem Informação</v>
      </c>
    </row>
    <row r="666" spans="1:5" ht="15.75" x14ac:dyDescent="0.25">
      <c r="A666" s="38">
        <v>315725</v>
      </c>
      <c r="B666" s="39" t="s">
        <v>1000</v>
      </c>
      <c r="C666" s="36" t="str">
        <f>IFERROR(VLOOKUP(A666,'[1]Outubro 2016'!$A$4:$C$857,3,FALSE),"Sem Informação")</f>
        <v>Sem Informação</v>
      </c>
      <c r="D666" s="36" t="str">
        <f>IFERROR(VLOOKUP(A666,'[1]Janeiro 2017'!$A$4:$C$857,3,FALSE),"Sem Informação")</f>
        <v>Sem Informação</v>
      </c>
      <c r="E666" s="37" t="str">
        <f>IFERROR(VLOOKUP(A666,'[1]Março 2017'!$A$4:$C$857,3,FALSE),"Sem Informação")</f>
        <v>Sem Informação</v>
      </c>
    </row>
    <row r="667" spans="1:5" ht="15.75" x14ac:dyDescent="0.25">
      <c r="A667" s="38">
        <v>315727</v>
      </c>
      <c r="B667" s="39" t="s">
        <v>1001</v>
      </c>
      <c r="C667" s="36" t="str">
        <f>IFERROR(VLOOKUP(A667,'[1]Outubro 2016'!$A$4:$C$857,3,FALSE),"Sem Informação")</f>
        <v>Sem Informação</v>
      </c>
      <c r="D667" s="36" t="str">
        <f>IFERROR(VLOOKUP(A667,'[1]Janeiro 2017'!$A$4:$C$857,3,FALSE),"Sem Informação")</f>
        <v>Sem Informação</v>
      </c>
      <c r="E667" s="37" t="str">
        <f>IFERROR(VLOOKUP(A667,'[1]Março 2017'!$A$4:$C$857,3,FALSE),"Sem Informação")</f>
        <v>Sem Informação</v>
      </c>
    </row>
    <row r="668" spans="1:5" ht="15.75" x14ac:dyDescent="0.25">
      <c r="A668" s="38">
        <v>315730</v>
      </c>
      <c r="B668" s="39" t="s">
        <v>1002</v>
      </c>
      <c r="C668" s="36" t="str">
        <f>IFERROR(VLOOKUP(A668,'[1]Outubro 2016'!$A$4:$C$857,3,FALSE),"Sem Informação")</f>
        <v>Sem Informação</v>
      </c>
      <c r="D668" s="36" t="str">
        <f>IFERROR(VLOOKUP(A668,'[1]Janeiro 2017'!$A$4:$C$857,3,FALSE),"Sem Informação")</f>
        <v>Sem Informação</v>
      </c>
      <c r="E668" s="37" t="str">
        <f>IFERROR(VLOOKUP(A668,'[1]Março 2017'!$A$4:$C$857,3,FALSE),"Sem Informação")</f>
        <v>Sem Informação</v>
      </c>
    </row>
    <row r="669" spans="1:5" ht="15.75" x14ac:dyDescent="0.25">
      <c r="A669" s="38">
        <v>315733</v>
      </c>
      <c r="B669" s="39" t="s">
        <v>1003</v>
      </c>
      <c r="C669" s="36" t="str">
        <f>IFERROR(VLOOKUP(A669,'[1]Outubro 2016'!$A$4:$C$857,3,FALSE),"Sem Informação")</f>
        <v>Sem Informação</v>
      </c>
      <c r="D669" s="36" t="str">
        <f>IFERROR(VLOOKUP(A669,'[1]Janeiro 2017'!$A$4:$C$857,3,FALSE),"Sem Informação")</f>
        <v>Sem Informação</v>
      </c>
      <c r="E669" s="37" t="str">
        <f>IFERROR(VLOOKUP(A669,'[1]Março 2017'!$A$4:$C$857,3,FALSE),"Sem Informação")</f>
        <v>Sem Informação</v>
      </c>
    </row>
    <row r="670" spans="1:5" ht="15.75" x14ac:dyDescent="0.25">
      <c r="A670" s="38">
        <v>315737</v>
      </c>
      <c r="B670" s="39" t="s">
        <v>1004</v>
      </c>
      <c r="C670" s="36" t="str">
        <f>IFERROR(VLOOKUP(A670,'[1]Outubro 2016'!$A$4:$C$857,3,FALSE),"Sem Informação")</f>
        <v>Sem Informação</v>
      </c>
      <c r="D670" s="36" t="str">
        <f>IFERROR(VLOOKUP(A670,'[1]Janeiro 2017'!$A$4:$C$857,3,FALSE),"Sem Informação")</f>
        <v>Sem Informação</v>
      </c>
      <c r="E670" s="37" t="str">
        <f>IFERROR(VLOOKUP(A670,'[1]Março 2017'!$A$4:$C$857,3,FALSE),"Sem Informação")</f>
        <v>Sem Informação</v>
      </c>
    </row>
    <row r="671" spans="1:5" ht="15.75" x14ac:dyDescent="0.25">
      <c r="A671" s="38">
        <v>315740</v>
      </c>
      <c r="B671" s="39" t="s">
        <v>1005</v>
      </c>
      <c r="C671" s="36" t="str">
        <f>IFERROR(VLOOKUP(A671,'[1]Outubro 2016'!$A$4:$C$857,3,FALSE),"Sem Informação")</f>
        <v>Sem Informação</v>
      </c>
      <c r="D671" s="36" t="str">
        <f>IFERROR(VLOOKUP(A671,'[1]Janeiro 2017'!$A$4:$C$857,3,FALSE),"Sem Informação")</f>
        <v>Sem Informação</v>
      </c>
      <c r="E671" s="37" t="str">
        <f>IFERROR(VLOOKUP(A671,'[1]Março 2017'!$A$4:$C$857,3,FALSE),"Sem Informação")</f>
        <v>Sem Informação</v>
      </c>
    </row>
    <row r="672" spans="1:5" ht="15.75" x14ac:dyDescent="0.25">
      <c r="A672" s="38">
        <v>315750</v>
      </c>
      <c r="B672" s="39" t="s">
        <v>1006</v>
      </c>
      <c r="C672" s="36" t="str">
        <f>IFERROR(VLOOKUP(A672,'[1]Outubro 2016'!$A$4:$C$857,3,FALSE),"Sem Informação")</f>
        <v>Sem Informação</v>
      </c>
      <c r="D672" s="36" t="str">
        <f>IFERROR(VLOOKUP(A672,'[1]Janeiro 2017'!$A$4:$C$857,3,FALSE),"Sem Informação")</f>
        <v>Sem Informação</v>
      </c>
      <c r="E672" s="37" t="str">
        <f>IFERROR(VLOOKUP(A672,'[1]Março 2017'!$A$4:$C$857,3,FALSE),"Sem Informação")</f>
        <v>Sem Informação</v>
      </c>
    </row>
    <row r="673" spans="1:5" ht="15.75" x14ac:dyDescent="0.25">
      <c r="A673" s="38">
        <v>315760</v>
      </c>
      <c r="B673" s="39" t="s">
        <v>1007</v>
      </c>
      <c r="C673" s="36" t="str">
        <f>IFERROR(VLOOKUP(A673,'[1]Outubro 2016'!$A$4:$C$857,3,FALSE),"Sem Informação")</f>
        <v>Sem Informação</v>
      </c>
      <c r="D673" s="36" t="str">
        <f>IFERROR(VLOOKUP(A673,'[1]Janeiro 2017'!$A$4:$C$857,3,FALSE),"Sem Informação")</f>
        <v>Sem Informação</v>
      </c>
      <c r="E673" s="37" t="str">
        <f>IFERROR(VLOOKUP(A673,'[1]Março 2017'!$A$4:$C$857,3,FALSE),"Sem Informação")</f>
        <v>Sem Informação</v>
      </c>
    </row>
    <row r="674" spans="1:5" ht="15.75" x14ac:dyDescent="0.25">
      <c r="A674" s="38">
        <v>315765</v>
      </c>
      <c r="B674" s="39" t="s">
        <v>1008</v>
      </c>
      <c r="C674" s="36" t="str">
        <f>IFERROR(VLOOKUP(A674,'[1]Outubro 2016'!$A$4:$C$857,3,FALSE),"Sem Informação")</f>
        <v>Sem Informação</v>
      </c>
      <c r="D674" s="36" t="str">
        <f>IFERROR(VLOOKUP(A674,'[1]Janeiro 2017'!$A$4:$C$857,3,FALSE),"Sem Informação")</f>
        <v>Sem Informação</v>
      </c>
      <c r="E674" s="37" t="str">
        <f>IFERROR(VLOOKUP(A674,'[1]Março 2017'!$A$4:$C$857,3,FALSE),"Sem Informação")</f>
        <v>Sem Informação</v>
      </c>
    </row>
    <row r="675" spans="1:5" ht="15.75" x14ac:dyDescent="0.25">
      <c r="A675" s="38">
        <v>315770</v>
      </c>
      <c r="B675" s="39" t="s">
        <v>685</v>
      </c>
      <c r="C675" s="36" t="str">
        <f>IFERROR(VLOOKUP(A675,'[1]Outubro 2016'!$A$4:$C$857,3,FALSE),"Sem Informação")</f>
        <v>Sem Informação</v>
      </c>
      <c r="D675" s="36" t="str">
        <f>IFERROR(VLOOKUP(A675,'[1]Janeiro 2017'!$A$4:$C$857,3,FALSE),"Sem Informação")</f>
        <v>Sem Informação</v>
      </c>
      <c r="E675" s="37" t="str">
        <f>IFERROR(VLOOKUP(A675,'[1]Março 2017'!$A$4:$C$857,3,FALSE),"Sem Informação")</f>
        <v>Sem Informação</v>
      </c>
    </row>
    <row r="676" spans="1:5" ht="15.75" x14ac:dyDescent="0.25">
      <c r="A676" s="38">
        <v>315780</v>
      </c>
      <c r="B676" s="39" t="s">
        <v>686</v>
      </c>
      <c r="C676" s="36">
        <f>IFERROR(VLOOKUP(A676,'[1]Outubro 2016'!$A$4:$C$857,3,FALSE),"Sem Informação")</f>
        <v>0.2</v>
      </c>
      <c r="D676" s="36">
        <f>IFERROR(VLOOKUP(A676,'[1]Janeiro 2017'!$A$4:$C$857,3,FALSE),"Sem Informação")</f>
        <v>1</v>
      </c>
      <c r="E676" s="37">
        <f>IFERROR(VLOOKUP(A676,'[1]Março 2017'!$A$4:$C$857,3,FALSE),"Sem Informação")</f>
        <v>0.8</v>
      </c>
    </row>
    <row r="677" spans="1:5" ht="15.75" x14ac:dyDescent="0.25">
      <c r="A677" s="38">
        <v>315790</v>
      </c>
      <c r="B677" s="39" t="s">
        <v>687</v>
      </c>
      <c r="C677" s="36" t="str">
        <f>IFERROR(VLOOKUP(A677,'[1]Outubro 2016'!$A$4:$C$857,3,FALSE),"Sem Informação")</f>
        <v>Sem Informação</v>
      </c>
      <c r="D677" s="36" t="str">
        <f>IFERROR(VLOOKUP(A677,'[1]Janeiro 2017'!$A$4:$C$857,3,FALSE),"Sem Informação")</f>
        <v>Sem Informação</v>
      </c>
      <c r="E677" s="37" t="str">
        <f>IFERROR(VLOOKUP(A677,'[1]Março 2017'!$A$4:$C$857,3,FALSE),"Sem Informação")</f>
        <v>Sem Informação</v>
      </c>
    </row>
    <row r="678" spans="1:5" ht="15.75" x14ac:dyDescent="0.25">
      <c r="A678" s="38">
        <v>315800</v>
      </c>
      <c r="B678" s="39" t="s">
        <v>1009</v>
      </c>
      <c r="C678" s="36" t="str">
        <f>IFERROR(VLOOKUP(A678,'[1]Outubro 2016'!$A$4:$C$857,3,FALSE),"Sem Informação")</f>
        <v>Sem Informação</v>
      </c>
      <c r="D678" s="36" t="str">
        <f>IFERROR(VLOOKUP(A678,'[1]Janeiro 2017'!$A$4:$C$857,3,FALSE),"Sem Informação")</f>
        <v>Sem Informação</v>
      </c>
      <c r="E678" s="37" t="str">
        <f>IFERROR(VLOOKUP(A678,'[1]Março 2017'!$A$4:$C$857,3,FALSE),"Sem Informação")</f>
        <v>Sem Informação</v>
      </c>
    </row>
    <row r="679" spans="1:5" ht="15.75" x14ac:dyDescent="0.25">
      <c r="A679" s="38">
        <v>315810</v>
      </c>
      <c r="B679" s="39" t="s">
        <v>1010</v>
      </c>
      <c r="C679" s="36" t="str">
        <f>IFERROR(VLOOKUP(A679,'[1]Outubro 2016'!$A$4:$C$857,3,FALSE),"Sem Informação")</f>
        <v>Sem Informação</v>
      </c>
      <c r="D679" s="36" t="str">
        <f>IFERROR(VLOOKUP(A679,'[1]Janeiro 2017'!$A$4:$C$857,3,FALSE),"Sem Informação")</f>
        <v>Sem Informação</v>
      </c>
      <c r="E679" s="37" t="str">
        <f>IFERROR(VLOOKUP(A679,'[1]Março 2017'!$A$4:$C$857,3,FALSE),"Sem Informação")</f>
        <v>Sem Informação</v>
      </c>
    </row>
    <row r="680" spans="1:5" ht="15.75" x14ac:dyDescent="0.25">
      <c r="A680" s="38">
        <v>315820</v>
      </c>
      <c r="B680" s="39" t="s">
        <v>1011</v>
      </c>
      <c r="C680" s="36" t="str">
        <f>IFERROR(VLOOKUP(A680,'[1]Outubro 2016'!$A$4:$C$857,3,FALSE),"Sem Informação")</f>
        <v>Sem Informação</v>
      </c>
      <c r="D680" s="36" t="str">
        <f>IFERROR(VLOOKUP(A680,'[1]Janeiro 2017'!$A$4:$C$857,3,FALSE),"Sem Informação")</f>
        <v>Sem Informação</v>
      </c>
      <c r="E680" s="37" t="str">
        <f>IFERROR(VLOOKUP(A680,'[1]Março 2017'!$A$4:$C$857,3,FALSE),"Sem Informação")</f>
        <v>Sem Informação</v>
      </c>
    </row>
    <row r="681" spans="1:5" ht="15.75" x14ac:dyDescent="0.25">
      <c r="A681" s="23">
        <v>315830</v>
      </c>
      <c r="B681" s="39" t="s">
        <v>1012</v>
      </c>
      <c r="C681" s="36" t="str">
        <f>IFERROR(VLOOKUP(A681,'[1]Outubro 2016'!$A$4:$C$857,3,FALSE),"Sem Informação")</f>
        <v>Sem Informação</v>
      </c>
      <c r="D681" s="36" t="str">
        <f>IFERROR(VLOOKUP(A681,'[1]Janeiro 2017'!$A$4:$C$857,3,FALSE),"Sem Informação")</f>
        <v>Sem Informação</v>
      </c>
      <c r="E681" s="37" t="str">
        <f>IFERROR(VLOOKUP(A681,'[1]Março 2017'!$A$4:$C$857,3,FALSE),"Sem Informação")</f>
        <v>Sem Informação</v>
      </c>
    </row>
    <row r="682" spans="1:5" ht="15.75" x14ac:dyDescent="0.25">
      <c r="A682" s="38">
        <v>315840</v>
      </c>
      <c r="B682" s="39" t="s">
        <v>1013</v>
      </c>
      <c r="C682" s="36" t="str">
        <f>IFERROR(VLOOKUP(A682,'[1]Outubro 2016'!$A$4:$C$857,3,FALSE),"Sem Informação")</f>
        <v>Sem Informação</v>
      </c>
      <c r="D682" s="36" t="str">
        <f>IFERROR(VLOOKUP(A682,'[1]Janeiro 2017'!$A$4:$C$857,3,FALSE),"Sem Informação")</f>
        <v>Sem Informação</v>
      </c>
      <c r="E682" s="37" t="str">
        <f>IFERROR(VLOOKUP(A682,'[1]Março 2017'!$A$4:$C$857,3,FALSE),"Sem Informação")</f>
        <v>Sem Informação</v>
      </c>
    </row>
    <row r="683" spans="1:5" ht="15.75" x14ac:dyDescent="0.25">
      <c r="A683" s="38">
        <v>315850</v>
      </c>
      <c r="B683" s="39" t="s">
        <v>1014</v>
      </c>
      <c r="C683" s="36" t="str">
        <f>IFERROR(VLOOKUP(A683,'[1]Outubro 2016'!$A$4:$C$857,3,FALSE),"Sem Informação")</f>
        <v>Sem Informação</v>
      </c>
      <c r="D683" s="36" t="str">
        <f>IFERROR(VLOOKUP(A683,'[1]Janeiro 2017'!$A$4:$C$857,3,FALSE),"Sem Informação")</f>
        <v>Sem Informação</v>
      </c>
      <c r="E683" s="37" t="str">
        <f>IFERROR(VLOOKUP(A683,'[1]Março 2017'!$A$4:$C$857,3,FALSE),"Sem Informação")</f>
        <v>Sem Informação</v>
      </c>
    </row>
    <row r="684" spans="1:5" ht="15.75" x14ac:dyDescent="0.25">
      <c r="A684" s="38">
        <v>315860</v>
      </c>
      <c r="B684" s="39" t="s">
        <v>1015</v>
      </c>
      <c r="C684" s="36" t="str">
        <f>IFERROR(VLOOKUP(A684,'[1]Outubro 2016'!$A$4:$C$857,3,FALSE),"Sem Informação")</f>
        <v>Sem Informação</v>
      </c>
      <c r="D684" s="36" t="str">
        <f>IFERROR(VLOOKUP(A684,'[1]Janeiro 2017'!$A$4:$C$857,3,FALSE),"Sem Informação")</f>
        <v>Sem Informação</v>
      </c>
      <c r="E684" s="37" t="str">
        <f>IFERROR(VLOOKUP(A684,'[1]Março 2017'!$A$4:$C$857,3,FALSE),"Sem Informação")</f>
        <v>Sem Informação</v>
      </c>
    </row>
    <row r="685" spans="1:5" ht="15.75" x14ac:dyDescent="0.25">
      <c r="A685" s="38">
        <v>315870</v>
      </c>
      <c r="B685" s="39" t="s">
        <v>1016</v>
      </c>
      <c r="C685" s="36" t="str">
        <f>IFERROR(VLOOKUP(A685,'[1]Outubro 2016'!$A$4:$C$857,3,FALSE),"Sem Informação")</f>
        <v>Sem Informação</v>
      </c>
      <c r="D685" s="36" t="str">
        <f>IFERROR(VLOOKUP(A685,'[1]Janeiro 2017'!$A$4:$C$857,3,FALSE),"Sem Informação")</f>
        <v>Sem Informação</v>
      </c>
      <c r="E685" s="37" t="str">
        <f>IFERROR(VLOOKUP(A685,'[1]Março 2017'!$A$4:$C$857,3,FALSE),"Sem Informação")</f>
        <v>Sem Informação</v>
      </c>
    </row>
    <row r="686" spans="1:5" ht="15.75" x14ac:dyDescent="0.25">
      <c r="A686" s="38">
        <v>315880</v>
      </c>
      <c r="B686" s="39" t="s">
        <v>1017</v>
      </c>
      <c r="C686" s="36" t="str">
        <f>IFERROR(VLOOKUP(A686,'[1]Outubro 2016'!$A$4:$C$857,3,FALSE),"Sem Informação")</f>
        <v>Sem Informação</v>
      </c>
      <c r="D686" s="36" t="str">
        <f>IFERROR(VLOOKUP(A686,'[1]Janeiro 2017'!$A$4:$C$857,3,FALSE),"Sem Informação")</f>
        <v>Sem Informação</v>
      </c>
      <c r="E686" s="37" t="str">
        <f>IFERROR(VLOOKUP(A686,'[1]Março 2017'!$A$4:$C$857,3,FALSE),"Sem Informação")</f>
        <v>Sem Informação</v>
      </c>
    </row>
    <row r="687" spans="1:5" ht="15.75" x14ac:dyDescent="0.25">
      <c r="A687" s="38">
        <v>315890</v>
      </c>
      <c r="B687" s="39" t="s">
        <v>1018</v>
      </c>
      <c r="C687" s="36" t="str">
        <f>IFERROR(VLOOKUP(A687,'[1]Outubro 2016'!$A$4:$C$857,3,FALSE),"Sem Informação")</f>
        <v>Sem Informação</v>
      </c>
      <c r="D687" s="36" t="str">
        <f>IFERROR(VLOOKUP(A687,'[1]Janeiro 2017'!$A$4:$C$857,3,FALSE),"Sem Informação")</f>
        <v>Sem Informação</v>
      </c>
      <c r="E687" s="37" t="str">
        <f>IFERROR(VLOOKUP(A687,'[1]Março 2017'!$A$4:$C$857,3,FALSE),"Sem Informação")</f>
        <v>Sem Informação</v>
      </c>
    </row>
    <row r="688" spans="1:5" ht="15.75" x14ac:dyDescent="0.25">
      <c r="A688" s="38">
        <v>315895</v>
      </c>
      <c r="B688" s="39" t="s">
        <v>1019</v>
      </c>
      <c r="C688" s="36">
        <f>IFERROR(VLOOKUP(A688,'[1]Outubro 2016'!$A$4:$C$857,3,FALSE),"Sem Informação")</f>
        <v>2.6</v>
      </c>
      <c r="D688" s="36">
        <f>IFERROR(VLOOKUP(A688,'[1]Janeiro 2017'!$A$4:$C$857,3,FALSE),"Sem Informação")</f>
        <v>1.9</v>
      </c>
      <c r="E688" s="37">
        <f>IFERROR(VLOOKUP(A688,'[1]Março 2017'!$A$4:$C$857,3,FALSE),"Sem Informação")</f>
        <v>2.6</v>
      </c>
    </row>
    <row r="689" spans="1:5" ht="15.75" x14ac:dyDescent="0.25">
      <c r="A689" s="38">
        <v>315900</v>
      </c>
      <c r="B689" s="39" t="s">
        <v>1020</v>
      </c>
      <c r="C689" s="36" t="str">
        <f>IFERROR(VLOOKUP(A689,'[1]Outubro 2016'!$A$4:$C$857,3,FALSE),"Sem Informação")</f>
        <v>Sem Informação</v>
      </c>
      <c r="D689" s="36" t="str">
        <f>IFERROR(VLOOKUP(A689,'[1]Janeiro 2017'!$A$4:$C$857,3,FALSE),"Sem Informação")</f>
        <v>Sem Informação</v>
      </c>
      <c r="E689" s="37" t="str">
        <f>IFERROR(VLOOKUP(A689,'[1]Março 2017'!$A$4:$C$857,3,FALSE),"Sem Informação")</f>
        <v>Sem Informação</v>
      </c>
    </row>
    <row r="690" spans="1:5" ht="15.75" x14ac:dyDescent="0.25">
      <c r="A690" s="38">
        <v>315910</v>
      </c>
      <c r="B690" s="39" t="s">
        <v>1021</v>
      </c>
      <c r="C690" s="36" t="str">
        <f>IFERROR(VLOOKUP(A690,'[1]Outubro 2016'!$A$4:$C$857,3,FALSE),"Sem Informação")</f>
        <v>Sem Informação</v>
      </c>
      <c r="D690" s="36" t="str">
        <f>IFERROR(VLOOKUP(A690,'[1]Janeiro 2017'!$A$4:$C$857,3,FALSE),"Sem Informação")</f>
        <v>Sem Informação</v>
      </c>
      <c r="E690" s="37" t="str">
        <f>IFERROR(VLOOKUP(A690,'[1]Março 2017'!$A$4:$C$857,3,FALSE),"Sem Informação")</f>
        <v>Sem Informação</v>
      </c>
    </row>
    <row r="691" spans="1:5" ht="15.75" x14ac:dyDescent="0.25">
      <c r="A691" s="38">
        <v>315920</v>
      </c>
      <c r="B691" s="39" t="s">
        <v>1022</v>
      </c>
      <c r="C691" s="36" t="str">
        <f>IFERROR(VLOOKUP(A691,'[1]Outubro 2016'!$A$4:$C$857,3,FALSE),"Sem Informação")</f>
        <v>Sem Informação</v>
      </c>
      <c r="D691" s="36" t="str">
        <f>IFERROR(VLOOKUP(A691,'[1]Janeiro 2017'!$A$4:$C$857,3,FALSE),"Sem Informação")</f>
        <v>Sem Informação</v>
      </c>
      <c r="E691" s="37" t="str">
        <f>IFERROR(VLOOKUP(A691,'[1]Março 2017'!$A$4:$C$857,3,FALSE),"Sem Informação")</f>
        <v>Sem Informação</v>
      </c>
    </row>
    <row r="692" spans="1:5" ht="15.75" x14ac:dyDescent="0.25">
      <c r="A692" s="38">
        <v>315930</v>
      </c>
      <c r="B692" s="39" t="s">
        <v>1024</v>
      </c>
      <c r="C692" s="36" t="str">
        <f>IFERROR(VLOOKUP(A692,'[1]Outubro 2016'!$A$4:$C$857,3,FALSE),"Sem Informação")</f>
        <v>Sem Informação</v>
      </c>
      <c r="D692" s="36" t="str">
        <f>IFERROR(VLOOKUP(A692,'[1]Janeiro 2017'!$A$4:$C$857,3,FALSE),"Sem Informação")</f>
        <v>Sem Informação</v>
      </c>
      <c r="E692" s="37" t="str">
        <f>IFERROR(VLOOKUP(A692,'[1]Março 2017'!$A$4:$C$857,3,FALSE),"Sem Informação")</f>
        <v>Sem Informação</v>
      </c>
    </row>
    <row r="693" spans="1:5" ht="15.75" x14ac:dyDescent="0.25">
      <c r="A693" s="38">
        <v>315935</v>
      </c>
      <c r="B693" s="39" t="s">
        <v>1025</v>
      </c>
      <c r="C693" s="36" t="str">
        <f>IFERROR(VLOOKUP(A693,'[1]Outubro 2016'!$A$4:$C$857,3,FALSE),"Sem Informação")</f>
        <v>Sem Informação</v>
      </c>
      <c r="D693" s="36" t="str">
        <f>IFERROR(VLOOKUP(A693,'[1]Janeiro 2017'!$A$4:$C$857,3,FALSE),"Sem Informação")</f>
        <v>Sem Informação</v>
      </c>
      <c r="E693" s="37" t="str">
        <f>IFERROR(VLOOKUP(A693,'[1]Março 2017'!$A$4:$C$857,3,FALSE),"Sem Informação")</f>
        <v>Sem Informação</v>
      </c>
    </row>
    <row r="694" spans="1:5" ht="15.75" x14ac:dyDescent="0.25">
      <c r="A694" s="38">
        <v>315940</v>
      </c>
      <c r="B694" s="39" t="s">
        <v>1023</v>
      </c>
      <c r="C694" s="36" t="str">
        <f>IFERROR(VLOOKUP(A694,'[1]Outubro 2016'!$A$4:$C$857,3,FALSE),"Sem Informação")</f>
        <v>Sem Informação</v>
      </c>
      <c r="D694" s="36" t="str">
        <f>IFERROR(VLOOKUP(A694,'[1]Janeiro 2017'!$A$4:$C$857,3,FALSE),"Sem Informação")</f>
        <v>Sem Informação</v>
      </c>
      <c r="E694" s="37" t="str">
        <f>IFERROR(VLOOKUP(A694,'[1]Março 2017'!$A$4:$C$857,3,FALSE),"Sem Informação")</f>
        <v>Sem Informação</v>
      </c>
    </row>
    <row r="695" spans="1:5" ht="15.75" x14ac:dyDescent="0.25">
      <c r="A695" s="38">
        <v>315950</v>
      </c>
      <c r="B695" s="39" t="s">
        <v>1026</v>
      </c>
      <c r="C695" s="36" t="str">
        <f>IFERROR(VLOOKUP(A695,'[1]Outubro 2016'!$A$4:$C$857,3,FALSE),"Sem Informação")</f>
        <v>Sem Informação</v>
      </c>
      <c r="D695" s="36" t="str">
        <f>IFERROR(VLOOKUP(A695,'[1]Janeiro 2017'!$A$4:$C$857,3,FALSE),"Sem Informação")</f>
        <v>Sem Informação</v>
      </c>
      <c r="E695" s="37" t="str">
        <f>IFERROR(VLOOKUP(A695,'[1]Março 2017'!$A$4:$C$857,3,FALSE),"Sem Informação")</f>
        <v>Sem Informação</v>
      </c>
    </row>
    <row r="696" spans="1:5" ht="15.75" x14ac:dyDescent="0.25">
      <c r="A696" s="38">
        <v>315960</v>
      </c>
      <c r="B696" s="39" t="s">
        <v>1027</v>
      </c>
      <c r="C696" s="36">
        <f>IFERROR(VLOOKUP(A696,'[1]Outubro 2016'!$A$4:$C$857,3,FALSE),"Sem Informação")</f>
        <v>0.3</v>
      </c>
      <c r="D696" s="36">
        <f>IFERROR(VLOOKUP(A696,'[1]Janeiro 2017'!$A$4:$C$857,3,FALSE),"Sem Informação")</f>
        <v>1.8</v>
      </c>
      <c r="E696" s="37" t="str">
        <f>IFERROR(VLOOKUP(A696,'[1]Março 2017'!$A$4:$C$857,3,FALSE),"Sem Informação")</f>
        <v>Sem Informação</v>
      </c>
    </row>
    <row r="697" spans="1:5" ht="15.75" x14ac:dyDescent="0.25">
      <c r="A697" s="38">
        <v>315970</v>
      </c>
      <c r="B697" s="39" t="s">
        <v>1028</v>
      </c>
      <c r="C697" s="36" t="str">
        <f>IFERROR(VLOOKUP(A697,'[1]Outubro 2016'!$A$4:$C$857,3,FALSE),"Sem Informação")</f>
        <v>Sem Informação</v>
      </c>
      <c r="D697" s="36" t="str">
        <f>IFERROR(VLOOKUP(A697,'[1]Janeiro 2017'!$A$4:$C$857,3,FALSE),"Sem Informação")</f>
        <v>Sem Informação</v>
      </c>
      <c r="E697" s="37" t="str">
        <f>IFERROR(VLOOKUP(A697,'[1]Março 2017'!$A$4:$C$857,3,FALSE),"Sem Informação")</f>
        <v>Sem Informação</v>
      </c>
    </row>
    <row r="698" spans="1:5" ht="15.75" x14ac:dyDescent="0.25">
      <c r="A698" s="38">
        <v>315980</v>
      </c>
      <c r="B698" s="39" t="s">
        <v>697</v>
      </c>
      <c r="C698" s="36" t="str">
        <f>IFERROR(VLOOKUP(A698,'[1]Outubro 2016'!$A$4:$C$857,3,FALSE),"Sem Informação")</f>
        <v>Sem Informação</v>
      </c>
      <c r="D698" s="36">
        <f>IFERROR(VLOOKUP(A698,'[1]Janeiro 2017'!$A$4:$C$857,3,FALSE),"Sem Informação")</f>
        <v>4.9000000000000004</v>
      </c>
      <c r="E698" s="37">
        <f>IFERROR(VLOOKUP(A698,'[1]Março 2017'!$A$4:$C$857,3,FALSE),"Sem Informação")</f>
        <v>4.8</v>
      </c>
    </row>
    <row r="699" spans="1:5" ht="15.75" x14ac:dyDescent="0.25">
      <c r="A699" s="38">
        <v>315990</v>
      </c>
      <c r="B699" s="39" t="s">
        <v>1029</v>
      </c>
      <c r="C699" s="36" t="str">
        <f>IFERROR(VLOOKUP(A699,'[1]Outubro 2016'!$A$4:$C$857,3,FALSE),"Sem Informação")</f>
        <v>Sem Informação</v>
      </c>
      <c r="D699" s="36" t="str">
        <f>IFERROR(VLOOKUP(A699,'[1]Janeiro 2017'!$A$4:$C$857,3,FALSE),"Sem Informação")</f>
        <v>Sem Informação</v>
      </c>
      <c r="E699" s="37" t="str">
        <f>IFERROR(VLOOKUP(A699,'[1]Março 2017'!$A$4:$C$857,3,FALSE),"Sem Informação")</f>
        <v>Sem Informação</v>
      </c>
    </row>
    <row r="700" spans="1:5" ht="15.75" x14ac:dyDescent="0.25">
      <c r="A700" s="38">
        <v>316000</v>
      </c>
      <c r="B700" s="39" t="s">
        <v>1030</v>
      </c>
      <c r="C700" s="36" t="str">
        <f>IFERROR(VLOOKUP(A700,'[1]Outubro 2016'!$A$4:$C$857,3,FALSE),"Sem Informação")</f>
        <v>Sem Informação</v>
      </c>
      <c r="D700" s="36" t="str">
        <f>IFERROR(VLOOKUP(A700,'[1]Janeiro 2017'!$A$4:$C$857,3,FALSE),"Sem Informação")</f>
        <v>Sem Informação</v>
      </c>
      <c r="E700" s="37" t="str">
        <f>IFERROR(VLOOKUP(A700,'[1]Março 2017'!$A$4:$C$857,3,FALSE),"Sem Informação")</f>
        <v>Sem Informação</v>
      </c>
    </row>
    <row r="701" spans="1:5" ht="15.75" x14ac:dyDescent="0.25">
      <c r="A701" s="38">
        <v>316010</v>
      </c>
      <c r="B701" s="39" t="s">
        <v>1031</v>
      </c>
      <c r="C701" s="36" t="str">
        <f>IFERROR(VLOOKUP(A701,'[1]Outubro 2016'!$A$4:$C$857,3,FALSE),"Sem Informação")</f>
        <v>Sem Informação</v>
      </c>
      <c r="D701" s="36" t="str">
        <f>IFERROR(VLOOKUP(A701,'[1]Janeiro 2017'!$A$4:$C$857,3,FALSE),"Sem Informação")</f>
        <v>Sem Informação</v>
      </c>
      <c r="E701" s="37" t="str">
        <f>IFERROR(VLOOKUP(A701,'[1]Março 2017'!$A$4:$C$857,3,FALSE),"Sem Informação")</f>
        <v>Sem Informação</v>
      </c>
    </row>
    <row r="702" spans="1:5" ht="15.75" x14ac:dyDescent="0.25">
      <c r="A702" s="38">
        <v>316020</v>
      </c>
      <c r="B702" s="39" t="s">
        <v>1032</v>
      </c>
      <c r="C702" s="36" t="str">
        <f>IFERROR(VLOOKUP(A702,'[1]Outubro 2016'!$A$4:$C$857,3,FALSE),"Sem Informação")</f>
        <v>Sem Informação</v>
      </c>
      <c r="D702" s="36" t="str">
        <f>IFERROR(VLOOKUP(A702,'[1]Janeiro 2017'!$A$4:$C$857,3,FALSE),"Sem Informação")</f>
        <v>Sem Informação</v>
      </c>
      <c r="E702" s="37" t="str">
        <f>IFERROR(VLOOKUP(A702,'[1]Março 2017'!$A$4:$C$857,3,FALSE),"Sem Informação")</f>
        <v>Sem Informação</v>
      </c>
    </row>
    <row r="703" spans="1:5" ht="15.75" x14ac:dyDescent="0.25">
      <c r="A703" s="38">
        <v>316030</v>
      </c>
      <c r="B703" s="39" t="s">
        <v>1033</v>
      </c>
      <c r="C703" s="36" t="str">
        <f>IFERROR(VLOOKUP(A703,'[1]Outubro 2016'!$A$4:$C$857,3,FALSE),"Sem Informação")</f>
        <v>Sem Informação</v>
      </c>
      <c r="D703" s="36" t="str">
        <f>IFERROR(VLOOKUP(A703,'[1]Janeiro 2017'!$A$4:$C$857,3,FALSE),"Sem Informação")</f>
        <v>Sem Informação</v>
      </c>
      <c r="E703" s="37" t="str">
        <f>IFERROR(VLOOKUP(A703,'[1]Março 2017'!$A$4:$C$857,3,FALSE),"Sem Informação")</f>
        <v>Sem Informação</v>
      </c>
    </row>
    <row r="704" spans="1:5" ht="15.75" x14ac:dyDescent="0.25">
      <c r="A704" s="38">
        <v>316040</v>
      </c>
      <c r="B704" s="39" t="s">
        <v>1034</v>
      </c>
      <c r="C704" s="36">
        <f>IFERROR(VLOOKUP(A704,'[1]Outubro 2016'!$A$4:$C$857,3,FALSE),"Sem Informação")</f>
        <v>2.2000000000000002</v>
      </c>
      <c r="D704" s="36">
        <f>IFERROR(VLOOKUP(A704,'[1]Janeiro 2017'!$A$4:$C$857,3,FALSE),"Sem Informação")</f>
        <v>0.7</v>
      </c>
      <c r="E704" s="37">
        <f>IFERROR(VLOOKUP(A704,'[1]Março 2017'!$A$4:$C$857,3,FALSE),"Sem Informação")</f>
        <v>1.6</v>
      </c>
    </row>
    <row r="705" spans="1:5" ht="15.75" x14ac:dyDescent="0.25">
      <c r="A705" s="38">
        <v>316045</v>
      </c>
      <c r="B705" s="39" t="s">
        <v>1035</v>
      </c>
      <c r="C705" s="36" t="str">
        <f>IFERROR(VLOOKUP(A705,'[1]Outubro 2016'!$A$4:$C$857,3,FALSE),"Sem Informação")</f>
        <v>Sem Informação</v>
      </c>
      <c r="D705" s="36" t="str">
        <f>IFERROR(VLOOKUP(A705,'[1]Janeiro 2017'!$A$4:$C$857,3,FALSE),"Sem Informação")</f>
        <v>Sem Informação</v>
      </c>
      <c r="E705" s="37" t="str">
        <f>IFERROR(VLOOKUP(A705,'[1]Março 2017'!$A$4:$C$857,3,FALSE),"Sem Informação")</f>
        <v>Sem Informação</v>
      </c>
    </row>
    <row r="706" spans="1:5" ht="15.75" x14ac:dyDescent="0.25">
      <c r="A706" s="38">
        <v>316050</v>
      </c>
      <c r="B706" s="39" t="s">
        <v>1036</v>
      </c>
      <c r="C706" s="36" t="str">
        <f>IFERROR(VLOOKUP(A706,'[1]Outubro 2016'!$A$4:$C$857,3,FALSE),"Sem Informação")</f>
        <v>Sem Informação</v>
      </c>
      <c r="D706" s="36" t="str">
        <f>IFERROR(VLOOKUP(A706,'[1]Janeiro 2017'!$A$4:$C$857,3,FALSE),"Sem Informação")</f>
        <v>Sem Informação</v>
      </c>
      <c r="E706" s="37" t="str">
        <f>IFERROR(VLOOKUP(A706,'[1]Março 2017'!$A$4:$C$857,3,FALSE),"Sem Informação")</f>
        <v>Sem Informação</v>
      </c>
    </row>
    <row r="707" spans="1:5" ht="15.75" x14ac:dyDescent="0.25">
      <c r="A707" s="38">
        <v>316060</v>
      </c>
      <c r="B707" s="39" t="s">
        <v>716</v>
      </c>
      <c r="C707" s="36" t="str">
        <f>IFERROR(VLOOKUP(A707,'[1]Outubro 2016'!$A$4:$C$857,3,FALSE),"Sem Informação")</f>
        <v>Sem Informação</v>
      </c>
      <c r="D707" s="36" t="str">
        <f>IFERROR(VLOOKUP(A707,'[1]Janeiro 2017'!$A$4:$C$857,3,FALSE),"Sem Informação")</f>
        <v>Sem Informação</v>
      </c>
      <c r="E707" s="37" t="str">
        <f>IFERROR(VLOOKUP(A707,'[1]Março 2017'!$A$4:$C$857,3,FALSE),"Sem Informação")</f>
        <v>Sem Informação</v>
      </c>
    </row>
    <row r="708" spans="1:5" ht="15.75" x14ac:dyDescent="0.25">
      <c r="A708" s="38">
        <v>316070</v>
      </c>
      <c r="B708" s="39" t="s">
        <v>717</v>
      </c>
      <c r="C708" s="36">
        <f>IFERROR(VLOOKUP(A708,'[1]Outubro 2016'!$A$4:$C$857,3,FALSE),"Sem Informação")</f>
        <v>0</v>
      </c>
      <c r="D708" s="36">
        <f>IFERROR(VLOOKUP(A708,'[1]Janeiro 2017'!$A$4:$C$857,3,FALSE),"Sem Informação")</f>
        <v>1</v>
      </c>
      <c r="E708" s="37">
        <f>IFERROR(VLOOKUP(A708,'[1]Março 2017'!$A$4:$C$857,3,FALSE),"Sem Informação")</f>
        <v>1</v>
      </c>
    </row>
    <row r="709" spans="1:5" ht="15.75" x14ac:dyDescent="0.25">
      <c r="A709" s="38">
        <v>316080</v>
      </c>
      <c r="B709" s="39" t="s">
        <v>718</v>
      </c>
      <c r="C709" s="36" t="str">
        <f>IFERROR(VLOOKUP(A709,'[1]Outubro 2016'!$A$4:$C$857,3,FALSE),"Sem Informação")</f>
        <v>Sem Informação</v>
      </c>
      <c r="D709" s="36" t="str">
        <f>IFERROR(VLOOKUP(A709,'[1]Janeiro 2017'!$A$4:$C$857,3,FALSE),"Sem Informação")</f>
        <v>Sem Informação</v>
      </c>
      <c r="E709" s="37" t="str">
        <f>IFERROR(VLOOKUP(A709,'[1]Março 2017'!$A$4:$C$857,3,FALSE),"Sem Informação")</f>
        <v>Sem Informação</v>
      </c>
    </row>
    <row r="710" spans="1:5" ht="15.75" x14ac:dyDescent="0.25">
      <c r="A710" s="38">
        <v>316090</v>
      </c>
      <c r="B710" s="39" t="s">
        <v>1037</v>
      </c>
      <c r="C710" s="36" t="str">
        <f>IFERROR(VLOOKUP(A710,'[1]Outubro 2016'!$A$4:$C$857,3,FALSE),"Sem Informação")</f>
        <v>Sem Informação</v>
      </c>
      <c r="D710" s="36" t="str">
        <f>IFERROR(VLOOKUP(A710,'[1]Janeiro 2017'!$A$4:$C$857,3,FALSE),"Sem Informação")</f>
        <v>Sem Informação</v>
      </c>
      <c r="E710" s="37" t="str">
        <f>IFERROR(VLOOKUP(A710,'[1]Março 2017'!$A$4:$C$857,3,FALSE),"Sem Informação")</f>
        <v>Sem Informação</v>
      </c>
    </row>
    <row r="711" spans="1:5" ht="15.75" x14ac:dyDescent="0.25">
      <c r="A711" s="38">
        <v>316095</v>
      </c>
      <c r="B711" s="39" t="s">
        <v>1038</v>
      </c>
      <c r="C711" s="36" t="str">
        <f>IFERROR(VLOOKUP(A711,'[1]Outubro 2016'!$A$4:$C$857,3,FALSE),"Sem Informação")</f>
        <v>Sem Informação</v>
      </c>
      <c r="D711" s="36" t="str">
        <f>IFERROR(VLOOKUP(A711,'[1]Janeiro 2017'!$A$4:$C$857,3,FALSE),"Sem Informação")</f>
        <v>Sem Informação</v>
      </c>
      <c r="E711" s="37" t="str">
        <f>IFERROR(VLOOKUP(A711,'[1]Março 2017'!$A$4:$C$857,3,FALSE),"Sem Informação")</f>
        <v>Sem Informação</v>
      </c>
    </row>
    <row r="712" spans="1:5" ht="15.75" x14ac:dyDescent="0.25">
      <c r="A712" s="38">
        <v>316100</v>
      </c>
      <c r="B712" s="39" t="s">
        <v>1039</v>
      </c>
      <c r="C712" s="36">
        <f>IFERROR(VLOOKUP(A712,'[1]Outubro 2016'!$A$4:$C$857,3,FALSE),"Sem Informação")</f>
        <v>1.4</v>
      </c>
      <c r="D712" s="36" t="str">
        <f>IFERROR(VLOOKUP(A712,'[1]Janeiro 2017'!$A$4:$C$857,3,FALSE),"Sem Informação")</f>
        <v>Sem Informação</v>
      </c>
      <c r="E712" s="37" t="str">
        <f>IFERROR(VLOOKUP(A712,'[1]Março 2017'!$A$4:$C$857,3,FALSE),"Sem Informação")</f>
        <v>Sem Informação</v>
      </c>
    </row>
    <row r="713" spans="1:5" ht="15.75" x14ac:dyDescent="0.25">
      <c r="A713" s="38">
        <v>316105</v>
      </c>
      <c r="B713" s="39" t="s">
        <v>1040</v>
      </c>
      <c r="C713" s="36" t="str">
        <f>IFERROR(VLOOKUP(A713,'[1]Outubro 2016'!$A$4:$C$857,3,FALSE),"Sem Informação")</f>
        <v>Sem Informação</v>
      </c>
      <c r="D713" s="36" t="str">
        <f>IFERROR(VLOOKUP(A713,'[1]Janeiro 2017'!$A$4:$C$857,3,FALSE),"Sem Informação")</f>
        <v>Sem Informação</v>
      </c>
      <c r="E713" s="37" t="str">
        <f>IFERROR(VLOOKUP(A713,'[1]Março 2017'!$A$4:$C$857,3,FALSE),"Sem Informação")</f>
        <v>Sem Informação</v>
      </c>
    </row>
    <row r="714" spans="1:5" ht="15.75" x14ac:dyDescent="0.25">
      <c r="A714" s="38">
        <v>316110</v>
      </c>
      <c r="B714" s="39" t="s">
        <v>723</v>
      </c>
      <c r="C714" s="36">
        <f>IFERROR(VLOOKUP(A714,'[1]Outubro 2016'!$A$4:$C$857,3,FALSE),"Sem Informação")</f>
        <v>0</v>
      </c>
      <c r="D714" s="36">
        <f>IFERROR(VLOOKUP(A714,'[1]Janeiro 2017'!$A$4:$C$857,3,FALSE),"Sem Informação")</f>
        <v>0.8</v>
      </c>
      <c r="E714" s="37">
        <f>IFERROR(VLOOKUP(A714,'[1]Março 2017'!$A$4:$C$857,3,FALSE),"Sem Informação")</f>
        <v>1.5</v>
      </c>
    </row>
    <row r="715" spans="1:5" ht="15.75" x14ac:dyDescent="0.25">
      <c r="A715" s="38">
        <v>316120</v>
      </c>
      <c r="B715" s="39" t="s">
        <v>1041</v>
      </c>
      <c r="C715" s="36" t="str">
        <f>IFERROR(VLOOKUP(A715,'[1]Outubro 2016'!$A$4:$C$857,3,FALSE),"Sem Informação")</f>
        <v>Sem Informação</v>
      </c>
      <c r="D715" s="36" t="str">
        <f>IFERROR(VLOOKUP(A715,'[1]Janeiro 2017'!$A$4:$C$857,3,FALSE),"Sem Informação")</f>
        <v>Sem Informação</v>
      </c>
      <c r="E715" s="37" t="str">
        <f>IFERROR(VLOOKUP(A715,'[1]Março 2017'!$A$4:$C$857,3,FALSE),"Sem Informação")</f>
        <v>Sem Informação</v>
      </c>
    </row>
    <row r="716" spans="1:5" ht="15.75" x14ac:dyDescent="0.25">
      <c r="A716" s="38">
        <v>316130</v>
      </c>
      <c r="B716" s="39" t="s">
        <v>1042</v>
      </c>
      <c r="C716" s="36" t="str">
        <f>IFERROR(VLOOKUP(A716,'[1]Outubro 2016'!$A$4:$C$857,3,FALSE),"Sem Informação")</f>
        <v>Sem Informação</v>
      </c>
      <c r="D716" s="36" t="str">
        <f>IFERROR(VLOOKUP(A716,'[1]Janeiro 2017'!$A$4:$C$857,3,FALSE),"Sem Informação")</f>
        <v>Sem Informação</v>
      </c>
      <c r="E716" s="37" t="str">
        <f>IFERROR(VLOOKUP(A716,'[1]Março 2017'!$A$4:$C$857,3,FALSE),"Sem Informação")</f>
        <v>Sem Informação</v>
      </c>
    </row>
    <row r="717" spans="1:5" ht="15.75" x14ac:dyDescent="0.25">
      <c r="A717" s="38">
        <v>316140</v>
      </c>
      <c r="B717" s="39" t="s">
        <v>1043</v>
      </c>
      <c r="C717" s="36" t="str">
        <f>IFERROR(VLOOKUP(A717,'[1]Outubro 2016'!$A$4:$C$857,3,FALSE),"Sem Informação")</f>
        <v>Sem Informação</v>
      </c>
      <c r="D717" s="36" t="str">
        <f>IFERROR(VLOOKUP(A717,'[1]Janeiro 2017'!$A$4:$C$857,3,FALSE),"Sem Informação")</f>
        <v>Sem Informação</v>
      </c>
      <c r="E717" s="37" t="str">
        <f>IFERROR(VLOOKUP(A717,'[1]Março 2017'!$A$4:$C$857,3,FALSE),"Sem Informação")</f>
        <v>Sem Informação</v>
      </c>
    </row>
    <row r="718" spans="1:5" ht="15.75" x14ac:dyDescent="0.25">
      <c r="A718" s="38">
        <v>316150</v>
      </c>
      <c r="B718" s="39" t="s">
        <v>727</v>
      </c>
      <c r="C718" s="36" t="str">
        <f>IFERROR(VLOOKUP(A718,'[1]Outubro 2016'!$A$4:$C$857,3,FALSE),"Sem Informação")</f>
        <v>Sem Informação</v>
      </c>
      <c r="D718" s="36" t="str">
        <f>IFERROR(VLOOKUP(A718,'[1]Janeiro 2017'!$A$4:$C$857,3,FALSE),"Sem Informação")</f>
        <v>Sem Informação</v>
      </c>
      <c r="E718" s="37" t="str">
        <f>IFERROR(VLOOKUP(A718,'[1]Março 2017'!$A$4:$C$857,3,FALSE),"Sem Informação")</f>
        <v>Sem Informação</v>
      </c>
    </row>
    <row r="719" spans="1:5" ht="15.75" x14ac:dyDescent="0.25">
      <c r="A719" s="38">
        <v>316160</v>
      </c>
      <c r="B719" s="39" t="s">
        <v>1044</v>
      </c>
      <c r="C719" s="36" t="str">
        <f>IFERROR(VLOOKUP(A719,'[1]Outubro 2016'!$A$4:$C$857,3,FALSE),"Sem Informação")</f>
        <v>Sem Informação</v>
      </c>
      <c r="D719" s="36" t="str">
        <f>IFERROR(VLOOKUP(A719,'[1]Janeiro 2017'!$A$4:$C$857,3,FALSE),"Sem Informação")</f>
        <v>Sem Informação</v>
      </c>
      <c r="E719" s="37" t="str">
        <f>IFERROR(VLOOKUP(A719,'[1]Março 2017'!$A$4:$C$857,3,FALSE),"Sem Informação")</f>
        <v>Sem Informação</v>
      </c>
    </row>
    <row r="720" spans="1:5" ht="15.75" x14ac:dyDescent="0.25">
      <c r="A720" s="38">
        <v>316165</v>
      </c>
      <c r="B720" s="39" t="s">
        <v>1045</v>
      </c>
      <c r="C720" s="36" t="str">
        <f>IFERROR(VLOOKUP(A720,'[1]Outubro 2016'!$A$4:$C$857,3,FALSE),"Sem Informação")</f>
        <v>Sem Informação</v>
      </c>
      <c r="D720" s="36" t="str">
        <f>IFERROR(VLOOKUP(A720,'[1]Janeiro 2017'!$A$4:$C$857,3,FALSE),"Sem Informação")</f>
        <v>Sem Informação</v>
      </c>
      <c r="E720" s="37" t="str">
        <f>IFERROR(VLOOKUP(A720,'[1]Março 2017'!$A$4:$C$857,3,FALSE),"Sem Informação")</f>
        <v>Sem Informação</v>
      </c>
    </row>
    <row r="721" spans="1:5" ht="15.75" x14ac:dyDescent="0.25">
      <c r="A721" s="38">
        <v>316170</v>
      </c>
      <c r="B721" s="39" t="s">
        <v>1046</v>
      </c>
      <c r="C721" s="36" t="str">
        <f>IFERROR(VLOOKUP(A721,'[1]Outubro 2016'!$A$4:$C$857,3,FALSE),"Sem Informação")</f>
        <v>Sem Informação</v>
      </c>
      <c r="D721" s="36" t="str">
        <f>IFERROR(VLOOKUP(A721,'[1]Janeiro 2017'!$A$4:$C$857,3,FALSE),"Sem Informação")</f>
        <v>Sem Informação</v>
      </c>
      <c r="E721" s="37" t="str">
        <f>IFERROR(VLOOKUP(A721,'[1]Março 2017'!$A$4:$C$857,3,FALSE),"Sem Informação")</f>
        <v>Sem Informação</v>
      </c>
    </row>
    <row r="722" spans="1:5" ht="15.75" x14ac:dyDescent="0.25">
      <c r="A722" s="38">
        <v>316180</v>
      </c>
      <c r="B722" s="39" t="s">
        <v>1047</v>
      </c>
      <c r="C722" s="36" t="str">
        <f>IFERROR(VLOOKUP(A722,'[1]Outubro 2016'!$A$4:$C$857,3,FALSE),"Sem Informação")</f>
        <v>Sem Informação</v>
      </c>
      <c r="D722" s="36" t="str">
        <f>IFERROR(VLOOKUP(A722,'[1]Janeiro 2017'!$A$4:$C$857,3,FALSE),"Sem Informação")</f>
        <v>Sem Informação</v>
      </c>
      <c r="E722" s="37" t="str">
        <f>IFERROR(VLOOKUP(A722,'[1]Março 2017'!$A$4:$C$857,3,FALSE),"Sem Informação")</f>
        <v>Sem Informação</v>
      </c>
    </row>
    <row r="723" spans="1:5" ht="15.75" x14ac:dyDescent="0.25">
      <c r="A723" s="38">
        <v>316190</v>
      </c>
      <c r="B723" s="39" t="s">
        <v>1048</v>
      </c>
      <c r="C723" s="36" t="str">
        <f>IFERROR(VLOOKUP(A723,'[1]Outubro 2016'!$A$4:$C$857,3,FALSE),"Sem Informação")</f>
        <v>Sem Informação</v>
      </c>
      <c r="D723" s="36" t="str">
        <f>IFERROR(VLOOKUP(A723,'[1]Janeiro 2017'!$A$4:$C$857,3,FALSE),"Sem Informação")</f>
        <v>Sem Informação</v>
      </c>
      <c r="E723" s="37" t="str">
        <f>IFERROR(VLOOKUP(A723,'[1]Março 2017'!$A$4:$C$857,3,FALSE),"Sem Informação")</f>
        <v>Sem Informação</v>
      </c>
    </row>
    <row r="724" spans="1:5" ht="15.75" x14ac:dyDescent="0.25">
      <c r="A724" s="38">
        <v>316200</v>
      </c>
      <c r="B724" s="39" t="s">
        <v>1050</v>
      </c>
      <c r="C724" s="36" t="str">
        <f>IFERROR(VLOOKUP(A724,'[1]Outubro 2016'!$A$4:$C$857,3,FALSE),"Sem Informação")</f>
        <v>Sem Informação</v>
      </c>
      <c r="D724" s="36" t="str">
        <f>IFERROR(VLOOKUP(A724,'[1]Janeiro 2017'!$A$4:$C$857,3,FALSE),"Sem Informação")</f>
        <v>Sem Informação</v>
      </c>
      <c r="E724" s="37" t="str">
        <f>IFERROR(VLOOKUP(A724,'[1]Março 2017'!$A$4:$C$857,3,FALSE),"Sem Informação")</f>
        <v>Sem Informação</v>
      </c>
    </row>
    <row r="725" spans="1:5" ht="15.75" x14ac:dyDescent="0.25">
      <c r="A725" s="38">
        <v>316210</v>
      </c>
      <c r="B725" s="39" t="s">
        <v>735</v>
      </c>
      <c r="C725" s="36">
        <f>IFERROR(VLOOKUP(A725,'[1]Outubro 2016'!$A$4:$C$857,3,FALSE),"Sem Informação")</f>
        <v>2.2000000000000002</v>
      </c>
      <c r="D725" s="36">
        <f>IFERROR(VLOOKUP(A725,'[1]Janeiro 2017'!$A$4:$C$857,3,FALSE),"Sem Informação")</f>
        <v>3.4</v>
      </c>
      <c r="E725" s="37">
        <f>IFERROR(VLOOKUP(A725,'[1]Março 2017'!$A$4:$C$857,3,FALSE),"Sem Informação")</f>
        <v>1.5</v>
      </c>
    </row>
    <row r="726" spans="1:5" ht="15.75" x14ac:dyDescent="0.25">
      <c r="A726" s="38">
        <v>316220</v>
      </c>
      <c r="B726" s="39" t="s">
        <v>1051</v>
      </c>
      <c r="C726" s="36" t="str">
        <f>IFERROR(VLOOKUP(A726,'[1]Outubro 2016'!$A$4:$C$857,3,FALSE),"Sem Informação")</f>
        <v>Sem Informação</v>
      </c>
      <c r="D726" s="36" t="str">
        <f>IFERROR(VLOOKUP(A726,'[1]Janeiro 2017'!$A$4:$C$857,3,FALSE),"Sem Informação")</f>
        <v>Sem Informação</v>
      </c>
      <c r="E726" s="37" t="str">
        <f>IFERROR(VLOOKUP(A726,'[1]Março 2017'!$A$4:$C$857,3,FALSE),"Sem Informação")</f>
        <v>Sem Informação</v>
      </c>
    </row>
    <row r="727" spans="1:5" ht="15.75" x14ac:dyDescent="0.25">
      <c r="A727" s="40">
        <v>316225</v>
      </c>
      <c r="B727" s="41" t="s">
        <v>1052</v>
      </c>
      <c r="C727" s="36" t="str">
        <f>IFERROR(VLOOKUP(A727,'[1]Outubro 2016'!$A$4:$C$857,3,FALSE),"Sem Informação")</f>
        <v>Sem Informação</v>
      </c>
      <c r="D727" s="36" t="str">
        <f>IFERROR(VLOOKUP(A727,'[1]Janeiro 2017'!$A$4:$C$857,3,FALSE),"Sem Informação")</f>
        <v>Sem Informação</v>
      </c>
      <c r="E727" s="37" t="str">
        <f>IFERROR(VLOOKUP(A727,'[1]Março 2017'!$A$4:$C$857,3,FALSE),"Sem Informação")</f>
        <v>Sem Informação</v>
      </c>
    </row>
    <row r="728" spans="1:5" ht="15.75" x14ac:dyDescent="0.25">
      <c r="A728" s="38">
        <v>316230</v>
      </c>
      <c r="B728" s="39" t="s">
        <v>1053</v>
      </c>
      <c r="C728" s="36" t="str">
        <f>IFERROR(VLOOKUP(A728,'[1]Outubro 2016'!$A$4:$C$857,3,FALSE),"Sem Informação")</f>
        <v>Sem Informação</v>
      </c>
      <c r="D728" s="36" t="str">
        <f>IFERROR(VLOOKUP(A728,'[1]Janeiro 2017'!$A$4:$C$857,3,FALSE),"Sem Informação")</f>
        <v>Sem Informação</v>
      </c>
      <c r="E728" s="37" t="str">
        <f>IFERROR(VLOOKUP(A728,'[1]Março 2017'!$A$4:$C$857,3,FALSE),"Sem Informação")</f>
        <v>Sem Informação</v>
      </c>
    </row>
    <row r="729" spans="1:5" ht="15.75" x14ac:dyDescent="0.25">
      <c r="A729" s="38">
        <v>316240</v>
      </c>
      <c r="B729" s="39" t="s">
        <v>1054</v>
      </c>
      <c r="C729" s="36">
        <f>IFERROR(VLOOKUP(A729,'[1]Outubro 2016'!$A$4:$C$857,3,FALSE),"Sem Informação")</f>
        <v>1.3</v>
      </c>
      <c r="D729" s="36">
        <f>IFERROR(VLOOKUP(A729,'[1]Janeiro 2017'!$A$4:$C$857,3,FALSE),"Sem Informação")</f>
        <v>1.3</v>
      </c>
      <c r="E729" s="37">
        <f>IFERROR(VLOOKUP(A729,'[1]Março 2017'!$A$4:$C$857,3,FALSE),"Sem Informação")</f>
        <v>4.3</v>
      </c>
    </row>
    <row r="730" spans="1:5" ht="15.75" x14ac:dyDescent="0.25">
      <c r="A730" s="38">
        <v>316245</v>
      </c>
      <c r="B730" s="39" t="s">
        <v>1055</v>
      </c>
      <c r="C730" s="36" t="str">
        <f>IFERROR(VLOOKUP(A730,'[1]Outubro 2016'!$A$4:$C$857,3,FALSE),"Sem Informação")</f>
        <v>Sem Informação</v>
      </c>
      <c r="D730" s="36" t="str">
        <f>IFERROR(VLOOKUP(A730,'[1]Janeiro 2017'!$A$4:$C$857,3,FALSE),"Sem Informação")</f>
        <v>Sem Informação</v>
      </c>
      <c r="E730" s="37" t="str">
        <f>IFERROR(VLOOKUP(A730,'[1]Março 2017'!$A$4:$C$857,3,FALSE),"Sem Informação")</f>
        <v>Sem Informação</v>
      </c>
    </row>
    <row r="731" spans="1:5" ht="15.75" x14ac:dyDescent="0.25">
      <c r="A731" s="38">
        <v>316250</v>
      </c>
      <c r="B731" s="39" t="s">
        <v>94</v>
      </c>
      <c r="C731" s="36">
        <f>IFERROR(VLOOKUP(A731,'[1]Outubro 2016'!$A$4:$C$857,3,FALSE),"Sem Informação")</f>
        <v>1.1000000000000001</v>
      </c>
      <c r="D731" s="36">
        <f>IFERROR(VLOOKUP(A731,'[1]Janeiro 2017'!$A$4:$C$857,3,FALSE),"Sem Informação")</f>
        <v>4.7</v>
      </c>
      <c r="E731" s="37">
        <f>IFERROR(VLOOKUP(A731,'[1]Março 2017'!$A$4:$C$857,3,FALSE),"Sem Informação")</f>
        <v>2.7</v>
      </c>
    </row>
    <row r="732" spans="1:5" ht="15.75" x14ac:dyDescent="0.25">
      <c r="A732" s="38">
        <v>316255</v>
      </c>
      <c r="B732" s="39" t="s">
        <v>1056</v>
      </c>
      <c r="C732" s="36" t="str">
        <f>IFERROR(VLOOKUP(A732,'[1]Outubro 2016'!$A$4:$C$857,3,FALSE),"Sem Informação")</f>
        <v>Sem Informação</v>
      </c>
      <c r="D732" s="36" t="str">
        <f>IFERROR(VLOOKUP(A732,'[1]Janeiro 2017'!$A$4:$C$857,3,FALSE),"Sem Informação")</f>
        <v>Sem Informação</v>
      </c>
      <c r="E732" s="37" t="str">
        <f>IFERROR(VLOOKUP(A732,'[1]Março 2017'!$A$4:$C$857,3,FALSE),"Sem Informação")</f>
        <v>Sem Informação</v>
      </c>
    </row>
    <row r="733" spans="1:5" ht="15.75" x14ac:dyDescent="0.25">
      <c r="A733" s="38">
        <v>316257</v>
      </c>
      <c r="B733" s="39" t="s">
        <v>1057</v>
      </c>
      <c r="C733" s="36" t="str">
        <f>IFERROR(VLOOKUP(A733,'[1]Outubro 2016'!$A$4:$C$857,3,FALSE),"Sem Informação")</f>
        <v>Sem Informação</v>
      </c>
      <c r="D733" s="36" t="str">
        <f>IFERROR(VLOOKUP(A733,'[1]Janeiro 2017'!$A$4:$C$857,3,FALSE),"Sem Informação")</f>
        <v>Sem Informação</v>
      </c>
      <c r="E733" s="37" t="str">
        <f>IFERROR(VLOOKUP(A733,'[1]Março 2017'!$A$4:$C$857,3,FALSE),"Sem Informação")</f>
        <v>Sem Informação</v>
      </c>
    </row>
    <row r="734" spans="1:5" ht="15.75" x14ac:dyDescent="0.25">
      <c r="A734" s="38">
        <v>316260</v>
      </c>
      <c r="B734" s="39" t="s">
        <v>1058</v>
      </c>
      <c r="C734" s="36" t="str">
        <f>IFERROR(VLOOKUP(A734,'[1]Outubro 2016'!$A$4:$C$857,3,FALSE),"Sem Informação")</f>
        <v>Sem Informação</v>
      </c>
      <c r="D734" s="36" t="str">
        <f>IFERROR(VLOOKUP(A734,'[1]Janeiro 2017'!$A$4:$C$857,3,FALSE),"Sem Informação")</f>
        <v>Sem Informação</v>
      </c>
      <c r="E734" s="37" t="str">
        <f>IFERROR(VLOOKUP(A734,'[1]Março 2017'!$A$4:$C$857,3,FALSE),"Sem Informação")</f>
        <v>Sem Informação</v>
      </c>
    </row>
    <row r="735" spans="1:5" ht="15.75" x14ac:dyDescent="0.25">
      <c r="A735" s="38">
        <v>316265</v>
      </c>
      <c r="B735" s="39" t="s">
        <v>1059</v>
      </c>
      <c r="C735" s="36" t="str">
        <f>IFERROR(VLOOKUP(A735,'[1]Outubro 2016'!$A$4:$C$857,3,FALSE),"Sem Informação")</f>
        <v>Sem Informação</v>
      </c>
      <c r="D735" s="36" t="str">
        <f>IFERROR(VLOOKUP(A735,'[1]Janeiro 2017'!$A$4:$C$857,3,FALSE),"Sem Informação")</f>
        <v>Sem Informação</v>
      </c>
      <c r="E735" s="37" t="str">
        <f>IFERROR(VLOOKUP(A735,'[1]Março 2017'!$A$4:$C$857,3,FALSE),"Sem Informação")</f>
        <v>Sem Informação</v>
      </c>
    </row>
    <row r="736" spans="1:5" ht="15.75" x14ac:dyDescent="0.25">
      <c r="A736" s="38">
        <v>316270</v>
      </c>
      <c r="B736" s="39" t="s">
        <v>1060</v>
      </c>
      <c r="C736" s="36" t="str">
        <f>IFERROR(VLOOKUP(A736,'[1]Outubro 2016'!$A$4:$C$857,3,FALSE),"Sem Informação")</f>
        <v>Sem Informação</v>
      </c>
      <c r="D736" s="36" t="str">
        <f>IFERROR(VLOOKUP(A736,'[1]Janeiro 2017'!$A$4:$C$857,3,FALSE),"Sem Informação")</f>
        <v>Sem Informação</v>
      </c>
      <c r="E736" s="37">
        <f>IFERROR(VLOOKUP(A736,'[1]Março 2017'!$A$4:$C$857,3,FALSE),"Sem Informação")</f>
        <v>3.3</v>
      </c>
    </row>
    <row r="737" spans="1:5" ht="15.75" x14ac:dyDescent="0.25">
      <c r="A737" s="38">
        <v>316280</v>
      </c>
      <c r="B737" s="39" t="s">
        <v>747</v>
      </c>
      <c r="C737" s="36" t="str">
        <f>IFERROR(VLOOKUP(A737,'[1]Outubro 2016'!$A$4:$C$857,3,FALSE),"Sem Informação")</f>
        <v>Sem Informação</v>
      </c>
      <c r="D737" s="36" t="str">
        <f>IFERROR(VLOOKUP(A737,'[1]Janeiro 2017'!$A$4:$C$857,3,FALSE),"Sem Informação")</f>
        <v>Sem Informação</v>
      </c>
      <c r="E737" s="37" t="str">
        <f>IFERROR(VLOOKUP(A737,'[1]Março 2017'!$A$4:$C$857,3,FALSE),"Sem Informação")</f>
        <v>Sem Informação</v>
      </c>
    </row>
    <row r="738" spans="1:5" ht="15.75" x14ac:dyDescent="0.25">
      <c r="A738" s="38">
        <v>316290</v>
      </c>
      <c r="B738" s="39" t="s">
        <v>748</v>
      </c>
      <c r="C738" s="36">
        <f>IFERROR(VLOOKUP(A738,'[1]Outubro 2016'!$A$4:$C$857,3,FALSE),"Sem Informação")</f>
        <v>0.8</v>
      </c>
      <c r="D738" s="36">
        <f>IFERROR(VLOOKUP(A738,'[1]Janeiro 2017'!$A$4:$C$857,3,FALSE),"Sem Informação")</f>
        <v>2.1</v>
      </c>
      <c r="E738" s="37">
        <f>IFERROR(VLOOKUP(A738,'[1]Março 2017'!$A$4:$C$857,3,FALSE),"Sem Informação")</f>
        <v>2.1</v>
      </c>
    </row>
    <row r="739" spans="1:5" ht="15.75" x14ac:dyDescent="0.25">
      <c r="A739" s="38">
        <v>316292</v>
      </c>
      <c r="B739" s="39" t="s">
        <v>1061</v>
      </c>
      <c r="C739" s="36">
        <f>IFERROR(VLOOKUP(A739,'[1]Outubro 2016'!$A$4:$C$857,3,FALSE),"Sem Informação")</f>
        <v>0.8</v>
      </c>
      <c r="D739" s="36">
        <f>IFERROR(VLOOKUP(A739,'[1]Janeiro 2017'!$A$4:$C$857,3,FALSE),"Sem Informação")</f>
        <v>1.1000000000000001</v>
      </c>
      <c r="E739" s="37">
        <f>IFERROR(VLOOKUP(A739,'[1]Março 2017'!$A$4:$C$857,3,FALSE),"Sem Informação")</f>
        <v>0.6</v>
      </c>
    </row>
    <row r="740" spans="1:5" ht="15.75" x14ac:dyDescent="0.25">
      <c r="A740" s="38">
        <v>316294</v>
      </c>
      <c r="B740" s="39" t="s">
        <v>1062</v>
      </c>
      <c r="C740" s="36" t="str">
        <f>IFERROR(VLOOKUP(A740,'[1]Outubro 2016'!$A$4:$C$857,3,FALSE),"Sem Informação")</f>
        <v>Sem Informação</v>
      </c>
      <c r="D740" s="36" t="str">
        <f>IFERROR(VLOOKUP(A740,'[1]Janeiro 2017'!$A$4:$C$857,3,FALSE),"Sem Informação")</f>
        <v>Sem Informação</v>
      </c>
      <c r="E740" s="37" t="str">
        <f>IFERROR(VLOOKUP(A740,'[1]Março 2017'!$A$4:$C$857,3,FALSE),"Sem Informação")</f>
        <v>Sem Informação</v>
      </c>
    </row>
    <row r="741" spans="1:5" ht="15.75" x14ac:dyDescent="0.25">
      <c r="A741" s="38">
        <v>316295</v>
      </c>
      <c r="B741" s="39" t="s">
        <v>1063</v>
      </c>
      <c r="C741" s="36" t="str">
        <f>IFERROR(VLOOKUP(A741,'[1]Outubro 2016'!$A$4:$C$857,3,FALSE),"Sem Informação")</f>
        <v>Sem Informação</v>
      </c>
      <c r="D741" s="36" t="str">
        <f>IFERROR(VLOOKUP(A741,'[1]Janeiro 2017'!$A$4:$C$857,3,FALSE),"Sem Informação")</f>
        <v>Sem Informação</v>
      </c>
      <c r="E741" s="37">
        <f>IFERROR(VLOOKUP(A741,'[1]Março 2017'!$A$4:$C$857,3,FALSE),"Sem Informação")</f>
        <v>2.4</v>
      </c>
    </row>
    <row r="742" spans="1:5" ht="15.75" x14ac:dyDescent="0.25">
      <c r="A742" s="38">
        <v>316300</v>
      </c>
      <c r="B742" s="39" t="s">
        <v>1064</v>
      </c>
      <c r="C742" s="36" t="str">
        <f>IFERROR(VLOOKUP(A742,'[1]Outubro 2016'!$A$4:$C$857,3,FALSE),"Sem Informação")</f>
        <v>Sem Informação</v>
      </c>
      <c r="D742" s="36" t="str">
        <f>IFERROR(VLOOKUP(A742,'[1]Janeiro 2017'!$A$4:$C$857,3,FALSE),"Sem Informação")</f>
        <v>Sem Informação</v>
      </c>
      <c r="E742" s="37" t="str">
        <f>IFERROR(VLOOKUP(A742,'[1]Março 2017'!$A$4:$C$857,3,FALSE),"Sem Informação")</f>
        <v>Sem Informação</v>
      </c>
    </row>
    <row r="743" spans="1:5" ht="15.75" x14ac:dyDescent="0.25">
      <c r="A743" s="38">
        <v>316310</v>
      </c>
      <c r="B743" s="39" t="s">
        <v>1065</v>
      </c>
      <c r="C743" s="36" t="str">
        <f>IFERROR(VLOOKUP(A743,'[1]Outubro 2016'!$A$4:$C$857,3,FALSE),"Sem Informação")</f>
        <v>Sem Informação</v>
      </c>
      <c r="D743" s="36" t="str">
        <f>IFERROR(VLOOKUP(A743,'[1]Janeiro 2017'!$A$4:$C$857,3,FALSE),"Sem Informação")</f>
        <v>Sem Informação</v>
      </c>
      <c r="E743" s="37" t="str">
        <f>IFERROR(VLOOKUP(A743,'[1]Março 2017'!$A$4:$C$857,3,FALSE),"Sem Informação")</f>
        <v>Sem Informação</v>
      </c>
    </row>
    <row r="744" spans="1:5" ht="15.75" x14ac:dyDescent="0.25">
      <c r="A744" s="38">
        <v>316320</v>
      </c>
      <c r="B744" s="39" t="s">
        <v>1066</v>
      </c>
      <c r="C744" s="36" t="str">
        <f>IFERROR(VLOOKUP(A744,'[1]Outubro 2016'!$A$4:$C$857,3,FALSE),"Sem Informação")</f>
        <v>Sem Informação</v>
      </c>
      <c r="D744" s="36" t="str">
        <f>IFERROR(VLOOKUP(A744,'[1]Janeiro 2017'!$A$4:$C$857,3,FALSE),"Sem Informação")</f>
        <v>Sem Informação</v>
      </c>
      <c r="E744" s="37" t="str">
        <f>IFERROR(VLOOKUP(A744,'[1]Março 2017'!$A$4:$C$857,3,FALSE),"Sem Informação")</f>
        <v>Sem Informação</v>
      </c>
    </row>
    <row r="745" spans="1:5" ht="15.75" x14ac:dyDescent="0.25">
      <c r="A745" s="38">
        <v>316330</v>
      </c>
      <c r="B745" s="39" t="s">
        <v>1067</v>
      </c>
      <c r="C745" s="36" t="str">
        <f>IFERROR(VLOOKUP(A745,'[1]Outubro 2016'!$A$4:$C$857,3,FALSE),"Sem Informação")</f>
        <v>Sem Informação</v>
      </c>
      <c r="D745" s="36" t="str">
        <f>IFERROR(VLOOKUP(A745,'[1]Janeiro 2017'!$A$4:$C$857,3,FALSE),"Sem Informação")</f>
        <v>Sem Informação</v>
      </c>
      <c r="E745" s="37" t="str">
        <f>IFERROR(VLOOKUP(A745,'[1]Março 2017'!$A$4:$C$857,3,FALSE),"Sem Informação")</f>
        <v>Sem Informação</v>
      </c>
    </row>
    <row r="746" spans="1:5" ht="15.75" x14ac:dyDescent="0.25">
      <c r="A746" s="38">
        <v>316340</v>
      </c>
      <c r="B746" s="39" t="s">
        <v>1068</v>
      </c>
      <c r="C746" s="36" t="str">
        <f>IFERROR(VLOOKUP(A746,'[1]Outubro 2016'!$A$4:$C$857,3,FALSE),"Sem Informação")</f>
        <v>Sem Informação</v>
      </c>
      <c r="D746" s="36" t="str">
        <f>IFERROR(VLOOKUP(A746,'[1]Janeiro 2017'!$A$4:$C$857,3,FALSE),"Sem Informação")</f>
        <v>Sem Informação</v>
      </c>
      <c r="E746" s="37" t="str">
        <f>IFERROR(VLOOKUP(A746,'[1]Março 2017'!$A$4:$C$857,3,FALSE),"Sem Informação")</f>
        <v>Sem Informação</v>
      </c>
    </row>
    <row r="747" spans="1:5" ht="15.75" x14ac:dyDescent="0.25">
      <c r="A747" s="38">
        <v>316350</v>
      </c>
      <c r="B747" s="39" t="s">
        <v>1069</v>
      </c>
      <c r="C747" s="36" t="str">
        <f>IFERROR(VLOOKUP(A747,'[1]Outubro 2016'!$A$4:$C$857,3,FALSE),"Sem Informação")</f>
        <v>Sem Informação</v>
      </c>
      <c r="D747" s="36" t="str">
        <f>IFERROR(VLOOKUP(A747,'[1]Janeiro 2017'!$A$4:$C$857,3,FALSE),"Sem Informação")</f>
        <v>Sem Informação</v>
      </c>
      <c r="E747" s="37" t="str">
        <f>IFERROR(VLOOKUP(A747,'[1]Março 2017'!$A$4:$C$857,3,FALSE),"Sem Informação")</f>
        <v>Sem Informação</v>
      </c>
    </row>
    <row r="748" spans="1:5" ht="15.75" x14ac:dyDescent="0.25">
      <c r="A748" s="38">
        <v>316360</v>
      </c>
      <c r="B748" s="39" t="s">
        <v>1070</v>
      </c>
      <c r="C748" s="36" t="str">
        <f>IFERROR(VLOOKUP(A748,'[1]Outubro 2016'!$A$4:$C$857,3,FALSE),"Sem Informação")</f>
        <v>Sem Informação</v>
      </c>
      <c r="D748" s="36" t="str">
        <f>IFERROR(VLOOKUP(A748,'[1]Janeiro 2017'!$A$4:$C$857,3,FALSE),"Sem Informação")</f>
        <v>Sem Informação</v>
      </c>
      <c r="E748" s="37" t="str">
        <f>IFERROR(VLOOKUP(A748,'[1]Março 2017'!$A$4:$C$857,3,FALSE),"Sem Informação")</f>
        <v>Sem Informação</v>
      </c>
    </row>
    <row r="749" spans="1:5" ht="15.75" x14ac:dyDescent="0.25">
      <c r="A749" s="38">
        <v>316370</v>
      </c>
      <c r="B749" s="39" t="s">
        <v>759</v>
      </c>
      <c r="C749" s="36">
        <f>IFERROR(VLOOKUP(A749,'[1]Outubro 2016'!$A$4:$C$857,3,FALSE),"Sem Informação")</f>
        <v>0.4</v>
      </c>
      <c r="D749" s="36">
        <f>IFERROR(VLOOKUP(A749,'[1]Janeiro 2017'!$A$4:$C$857,3,FALSE),"Sem Informação")</f>
        <v>0.5</v>
      </c>
      <c r="E749" s="37" t="str">
        <f>IFERROR(VLOOKUP(A749,'[1]Março 2017'!$A$4:$C$857,3,FALSE),"Sem Informação")</f>
        <v>Sem Informação</v>
      </c>
    </row>
    <row r="750" spans="1:5" ht="15.75" x14ac:dyDescent="0.25">
      <c r="A750" s="38">
        <v>316380</v>
      </c>
      <c r="B750" s="39" t="s">
        <v>1071</v>
      </c>
      <c r="C750" s="36" t="str">
        <f>IFERROR(VLOOKUP(A750,'[1]Outubro 2016'!$A$4:$C$857,3,FALSE),"Sem Informação")</f>
        <v>Sem Informação</v>
      </c>
      <c r="D750" s="36" t="str">
        <f>IFERROR(VLOOKUP(A750,'[1]Janeiro 2017'!$A$4:$C$857,3,FALSE),"Sem Informação")</f>
        <v>Sem Informação</v>
      </c>
      <c r="E750" s="37" t="str">
        <f>IFERROR(VLOOKUP(A750,'[1]Março 2017'!$A$4:$C$857,3,FALSE),"Sem Informação")</f>
        <v>Sem Informação</v>
      </c>
    </row>
    <row r="751" spans="1:5" ht="15.75" x14ac:dyDescent="0.25">
      <c r="A751" s="38">
        <v>316390</v>
      </c>
      <c r="B751" s="39" t="s">
        <v>1072</v>
      </c>
      <c r="C751" s="36" t="str">
        <f>IFERROR(VLOOKUP(A751,'[1]Outubro 2016'!$A$4:$C$857,3,FALSE),"Sem Informação")</f>
        <v>Sem Informação</v>
      </c>
      <c r="D751" s="36" t="str">
        <f>IFERROR(VLOOKUP(A751,'[1]Janeiro 2017'!$A$4:$C$857,3,FALSE),"Sem Informação")</f>
        <v>Sem Informação</v>
      </c>
      <c r="E751" s="37" t="str">
        <f>IFERROR(VLOOKUP(A751,'[1]Março 2017'!$A$4:$C$857,3,FALSE),"Sem Informação")</f>
        <v>Sem Informação</v>
      </c>
    </row>
    <row r="752" spans="1:5" ht="15.75" x14ac:dyDescent="0.25">
      <c r="A752" s="38">
        <v>316400</v>
      </c>
      <c r="B752" s="39" t="s">
        <v>1073</v>
      </c>
      <c r="C752" s="36" t="str">
        <f>IFERROR(VLOOKUP(A752,'[1]Outubro 2016'!$A$4:$C$857,3,FALSE),"Sem Informação")</f>
        <v>Sem Informação</v>
      </c>
      <c r="D752" s="36" t="str">
        <f>IFERROR(VLOOKUP(A752,'[1]Janeiro 2017'!$A$4:$C$857,3,FALSE),"Sem Informação")</f>
        <v>Sem Informação</v>
      </c>
      <c r="E752" s="37" t="str">
        <f>IFERROR(VLOOKUP(A752,'[1]Março 2017'!$A$4:$C$857,3,FALSE),"Sem Informação")</f>
        <v>Sem Informação</v>
      </c>
    </row>
    <row r="753" spans="1:5" ht="15.75" x14ac:dyDescent="0.25">
      <c r="A753" s="38">
        <v>316410</v>
      </c>
      <c r="B753" s="39" t="s">
        <v>1074</v>
      </c>
      <c r="C753" s="36" t="str">
        <f>IFERROR(VLOOKUP(A753,'[1]Outubro 2016'!$A$4:$C$857,3,FALSE),"Sem Informação")</f>
        <v>Sem Informação</v>
      </c>
      <c r="D753" s="36" t="str">
        <f>IFERROR(VLOOKUP(A753,'[1]Janeiro 2017'!$A$4:$C$857,3,FALSE),"Sem Informação")</f>
        <v>Sem Informação</v>
      </c>
      <c r="E753" s="37" t="str">
        <f>IFERROR(VLOOKUP(A753,'[1]Março 2017'!$A$4:$C$857,3,FALSE),"Sem Informação")</f>
        <v>Sem Informação</v>
      </c>
    </row>
    <row r="754" spans="1:5" ht="15.75" x14ac:dyDescent="0.25">
      <c r="A754" s="38">
        <v>316420</v>
      </c>
      <c r="B754" s="39" t="s">
        <v>764</v>
      </c>
      <c r="C754" s="36" t="str">
        <f>IFERROR(VLOOKUP(A754,'[1]Outubro 2016'!$A$4:$C$857,3,FALSE),"Sem Informação")</f>
        <v>Sem Informação</v>
      </c>
      <c r="D754" s="36" t="str">
        <f>IFERROR(VLOOKUP(A754,'[1]Janeiro 2017'!$A$4:$C$857,3,FALSE),"Sem Informação")</f>
        <v>Sem Informação</v>
      </c>
      <c r="E754" s="37" t="str">
        <f>IFERROR(VLOOKUP(A754,'[1]Março 2017'!$A$4:$C$857,3,FALSE),"Sem Informação")</f>
        <v>Sem Informação</v>
      </c>
    </row>
    <row r="755" spans="1:5" ht="15.75" x14ac:dyDescent="0.25">
      <c r="A755" s="38">
        <v>316430</v>
      </c>
      <c r="B755" s="39" t="s">
        <v>1075</v>
      </c>
      <c r="C755" s="36" t="str">
        <f>IFERROR(VLOOKUP(A755,'[1]Outubro 2016'!$A$4:$C$857,3,FALSE),"Sem Informação")</f>
        <v>Sem Informação</v>
      </c>
      <c r="D755" s="36" t="str">
        <f>IFERROR(VLOOKUP(A755,'[1]Janeiro 2017'!$A$4:$C$857,3,FALSE),"Sem Informação")</f>
        <v>Sem Informação</v>
      </c>
      <c r="E755" s="37" t="str">
        <f>IFERROR(VLOOKUP(A755,'[1]Março 2017'!$A$4:$C$857,3,FALSE),"Sem Informação")</f>
        <v>Sem Informação</v>
      </c>
    </row>
    <row r="756" spans="1:5" ht="15.75" x14ac:dyDescent="0.25">
      <c r="A756" s="38">
        <v>316440</v>
      </c>
      <c r="B756" s="39" t="s">
        <v>1076</v>
      </c>
      <c r="C756" s="36" t="str">
        <f>IFERROR(VLOOKUP(A756,'[1]Outubro 2016'!$A$4:$C$857,3,FALSE),"Sem Informação")</f>
        <v>Sem Informação</v>
      </c>
      <c r="D756" s="36" t="str">
        <f>IFERROR(VLOOKUP(A756,'[1]Janeiro 2017'!$A$4:$C$857,3,FALSE),"Sem Informação")</f>
        <v>Sem Informação</v>
      </c>
      <c r="E756" s="37" t="str">
        <f>IFERROR(VLOOKUP(A756,'[1]Março 2017'!$A$4:$C$857,3,FALSE),"Sem Informação")</f>
        <v>Sem Informação</v>
      </c>
    </row>
    <row r="757" spans="1:5" ht="15.75" x14ac:dyDescent="0.25">
      <c r="A757" s="38">
        <v>316443</v>
      </c>
      <c r="B757" s="39" t="s">
        <v>1077</v>
      </c>
      <c r="C757" s="36" t="str">
        <f>IFERROR(VLOOKUP(A757,'[1]Outubro 2016'!$A$4:$C$857,3,FALSE),"Sem Informação")</f>
        <v>Sem Informação</v>
      </c>
      <c r="D757" s="36" t="str">
        <f>IFERROR(VLOOKUP(A757,'[1]Janeiro 2017'!$A$4:$C$857,3,FALSE),"Sem Informação")</f>
        <v>Sem Informação</v>
      </c>
      <c r="E757" s="37" t="str">
        <f>IFERROR(VLOOKUP(A757,'[1]Março 2017'!$A$4:$C$857,3,FALSE),"Sem Informação")</f>
        <v>Sem Informação</v>
      </c>
    </row>
    <row r="758" spans="1:5" ht="15.75" x14ac:dyDescent="0.25">
      <c r="A758" s="38">
        <v>316447</v>
      </c>
      <c r="B758" s="39" t="s">
        <v>1078</v>
      </c>
      <c r="C758" s="36" t="str">
        <f>IFERROR(VLOOKUP(A758,'[1]Outubro 2016'!$A$4:$C$857,3,FALSE),"Sem Informação")</f>
        <v>Sem Informação</v>
      </c>
      <c r="D758" s="36" t="str">
        <f>IFERROR(VLOOKUP(A758,'[1]Janeiro 2017'!$A$4:$C$857,3,FALSE),"Sem Informação")</f>
        <v>Sem Informação</v>
      </c>
      <c r="E758" s="37" t="str">
        <f>IFERROR(VLOOKUP(A758,'[1]Março 2017'!$A$4:$C$857,3,FALSE),"Sem Informação")</f>
        <v>Sem Informação</v>
      </c>
    </row>
    <row r="759" spans="1:5" ht="15.75" x14ac:dyDescent="0.25">
      <c r="A759" s="38">
        <v>316450</v>
      </c>
      <c r="B759" s="39" t="s">
        <v>1079</v>
      </c>
      <c r="C759" s="36" t="str">
        <f>IFERROR(VLOOKUP(A759,'[1]Outubro 2016'!$A$4:$C$857,3,FALSE),"Sem Informação")</f>
        <v>Sem Informação</v>
      </c>
      <c r="D759" s="36" t="str">
        <f>IFERROR(VLOOKUP(A759,'[1]Janeiro 2017'!$A$4:$C$857,3,FALSE),"Sem Informação")</f>
        <v>Sem Informação</v>
      </c>
      <c r="E759" s="37" t="str">
        <f>IFERROR(VLOOKUP(A759,'[1]Março 2017'!$A$4:$C$857,3,FALSE),"Sem Informação")</f>
        <v>Sem Informação</v>
      </c>
    </row>
    <row r="760" spans="1:5" ht="15.75" x14ac:dyDescent="0.25">
      <c r="A760" s="38">
        <v>316460</v>
      </c>
      <c r="B760" s="39" t="s">
        <v>1080</v>
      </c>
      <c r="C760" s="36" t="str">
        <f>IFERROR(VLOOKUP(A760,'[1]Outubro 2016'!$A$4:$C$857,3,FALSE),"Sem Informação")</f>
        <v>Sem Informação</v>
      </c>
      <c r="D760" s="36" t="str">
        <f>IFERROR(VLOOKUP(A760,'[1]Janeiro 2017'!$A$4:$C$857,3,FALSE),"Sem Informação")</f>
        <v>Sem Informação</v>
      </c>
      <c r="E760" s="37" t="str">
        <f>IFERROR(VLOOKUP(A760,'[1]Março 2017'!$A$4:$C$857,3,FALSE),"Sem Informação")</f>
        <v>Sem Informação</v>
      </c>
    </row>
    <row r="761" spans="1:5" ht="15.75" x14ac:dyDescent="0.25">
      <c r="A761" s="38">
        <v>316470</v>
      </c>
      <c r="B761" s="39" t="s">
        <v>1081</v>
      </c>
      <c r="C761" s="36">
        <f>IFERROR(VLOOKUP(A761,'[1]Outubro 2016'!$A$4:$C$857,3,FALSE),"Sem Informação")</f>
        <v>2</v>
      </c>
      <c r="D761" s="36">
        <f>IFERROR(VLOOKUP(A761,'[1]Janeiro 2017'!$A$4:$C$857,3,FALSE),"Sem Informação")</f>
        <v>2.1</v>
      </c>
      <c r="E761" s="37">
        <f>IFERROR(VLOOKUP(A761,'[1]Março 2017'!$A$4:$C$857,3,FALSE),"Sem Informação")</f>
        <v>2.1</v>
      </c>
    </row>
    <row r="762" spans="1:5" ht="15.75" x14ac:dyDescent="0.25">
      <c r="A762" s="38">
        <v>316480</v>
      </c>
      <c r="B762" s="39" t="s">
        <v>1082</v>
      </c>
      <c r="C762" s="36" t="str">
        <f>IFERROR(VLOOKUP(A762,'[1]Outubro 2016'!$A$4:$C$857,3,FALSE),"Sem Informação")</f>
        <v>Sem Informação</v>
      </c>
      <c r="D762" s="36" t="str">
        <f>IFERROR(VLOOKUP(A762,'[1]Janeiro 2017'!$A$4:$C$857,3,FALSE),"Sem Informação")</f>
        <v>Sem Informação</v>
      </c>
      <c r="E762" s="37" t="str">
        <f>IFERROR(VLOOKUP(A762,'[1]Março 2017'!$A$4:$C$857,3,FALSE),"Sem Informação")</f>
        <v>Sem Informação</v>
      </c>
    </row>
    <row r="763" spans="1:5" ht="15.75" x14ac:dyDescent="0.25">
      <c r="A763" s="38">
        <v>316490</v>
      </c>
      <c r="B763" s="39" t="s">
        <v>1083</v>
      </c>
      <c r="C763" s="36" t="str">
        <f>IFERROR(VLOOKUP(A763,'[1]Outubro 2016'!$A$4:$C$857,3,FALSE),"Sem Informação")</f>
        <v>Sem Informação</v>
      </c>
      <c r="D763" s="36" t="str">
        <f>IFERROR(VLOOKUP(A763,'[1]Janeiro 2017'!$A$4:$C$857,3,FALSE),"Sem Informação")</f>
        <v>Sem Informação</v>
      </c>
      <c r="E763" s="37" t="str">
        <f>IFERROR(VLOOKUP(A763,'[1]Março 2017'!$A$4:$C$857,3,FALSE),"Sem Informação")</f>
        <v>Sem Informação</v>
      </c>
    </row>
    <row r="764" spans="1:5" ht="15.75" x14ac:dyDescent="0.25">
      <c r="A764" s="38">
        <v>316500</v>
      </c>
      <c r="B764" s="39" t="s">
        <v>774</v>
      </c>
      <c r="C764" s="36" t="str">
        <f>IFERROR(VLOOKUP(A764,'[1]Outubro 2016'!$A$4:$C$857,3,FALSE),"Sem Informação")</f>
        <v>Sem Informação</v>
      </c>
      <c r="D764" s="36" t="str">
        <f>IFERROR(VLOOKUP(A764,'[1]Janeiro 2017'!$A$4:$C$857,3,FALSE),"Sem Informação")</f>
        <v>Sem Informação</v>
      </c>
      <c r="E764" s="37" t="str">
        <f>IFERROR(VLOOKUP(A764,'[1]Março 2017'!$A$4:$C$857,3,FALSE),"Sem Informação")</f>
        <v>Sem Informação</v>
      </c>
    </row>
    <row r="765" spans="1:5" ht="15.75" x14ac:dyDescent="0.25">
      <c r="A765" s="38">
        <v>316510</v>
      </c>
      <c r="B765" s="39" t="s">
        <v>1085</v>
      </c>
      <c r="C765" s="36" t="str">
        <f>IFERROR(VLOOKUP(A765,'[1]Outubro 2016'!$A$4:$C$857,3,FALSE),"Sem Informação")</f>
        <v>Sem Informação</v>
      </c>
      <c r="D765" s="36" t="str">
        <f>IFERROR(VLOOKUP(A765,'[1]Janeiro 2017'!$A$4:$C$857,3,FALSE),"Sem Informação")</f>
        <v>Sem Informação</v>
      </c>
      <c r="E765" s="37" t="str">
        <f>IFERROR(VLOOKUP(A765,'[1]Março 2017'!$A$4:$C$857,3,FALSE),"Sem Informação")</f>
        <v>Sem Informação</v>
      </c>
    </row>
    <row r="766" spans="1:5" ht="15.75" x14ac:dyDescent="0.25">
      <c r="A766" s="38">
        <v>316520</v>
      </c>
      <c r="B766" s="39" t="s">
        <v>1084</v>
      </c>
      <c r="C766" s="36" t="str">
        <f>IFERROR(VLOOKUP(A766,'[1]Outubro 2016'!$A$4:$C$857,3,FALSE),"Sem Informação")</f>
        <v>Sem Informação</v>
      </c>
      <c r="D766" s="36" t="str">
        <f>IFERROR(VLOOKUP(A766,'[1]Janeiro 2017'!$A$4:$C$857,3,FALSE),"Sem Informação")</f>
        <v>Sem Informação</v>
      </c>
      <c r="E766" s="37" t="str">
        <f>IFERROR(VLOOKUP(A766,'[1]Março 2017'!$A$4:$C$857,3,FALSE),"Sem Informação")</f>
        <v>Sem Informação</v>
      </c>
    </row>
    <row r="767" spans="1:5" ht="15.75" x14ac:dyDescent="0.25">
      <c r="A767" s="38">
        <v>316530</v>
      </c>
      <c r="B767" s="39" t="s">
        <v>1086</v>
      </c>
      <c r="C767" s="36" t="str">
        <f>IFERROR(VLOOKUP(A767,'[1]Outubro 2016'!$A$4:$C$857,3,FALSE),"Sem Informação")</f>
        <v>Sem Informação</v>
      </c>
      <c r="D767" s="36" t="str">
        <f>IFERROR(VLOOKUP(A767,'[1]Janeiro 2017'!$A$4:$C$857,3,FALSE),"Sem Informação")</f>
        <v>Sem Informação</v>
      </c>
      <c r="E767" s="37" t="str">
        <f>IFERROR(VLOOKUP(A767,'[1]Março 2017'!$A$4:$C$857,3,FALSE),"Sem Informação")</f>
        <v>Sem Informação</v>
      </c>
    </row>
    <row r="768" spans="1:5" ht="15.75" x14ac:dyDescent="0.25">
      <c r="A768" s="38">
        <v>316540</v>
      </c>
      <c r="B768" s="39" t="s">
        <v>777</v>
      </c>
      <c r="C768" s="36" t="str">
        <f>IFERROR(VLOOKUP(A768,'[1]Outubro 2016'!$A$4:$C$857,3,FALSE),"Sem Informação")</f>
        <v>Sem Informação</v>
      </c>
      <c r="D768" s="36" t="str">
        <f>IFERROR(VLOOKUP(A768,'[1]Janeiro 2017'!$A$4:$C$857,3,FALSE),"Sem Informação")</f>
        <v>Sem Informação</v>
      </c>
      <c r="E768" s="37" t="str">
        <f>IFERROR(VLOOKUP(A768,'[1]Março 2017'!$A$4:$C$857,3,FALSE),"Sem Informação")</f>
        <v>Sem Informação</v>
      </c>
    </row>
    <row r="769" spans="1:5" ht="15.75" x14ac:dyDescent="0.25">
      <c r="A769" s="38">
        <v>316550</v>
      </c>
      <c r="B769" s="39" t="s">
        <v>778</v>
      </c>
      <c r="C769" s="36" t="str">
        <f>IFERROR(VLOOKUP(A769,'[1]Outubro 2016'!$A$4:$C$857,3,FALSE),"Sem Informação")</f>
        <v>Sem Informação</v>
      </c>
      <c r="D769" s="36" t="str">
        <f>IFERROR(VLOOKUP(A769,'[1]Janeiro 2017'!$A$4:$C$857,3,FALSE),"Sem Informação")</f>
        <v>Sem Informação</v>
      </c>
      <c r="E769" s="37" t="str">
        <f>IFERROR(VLOOKUP(A769,'[1]Março 2017'!$A$4:$C$857,3,FALSE),"Sem Informação")</f>
        <v>Sem Informação</v>
      </c>
    </row>
    <row r="770" spans="1:5" ht="15.75" x14ac:dyDescent="0.25">
      <c r="A770" s="38">
        <v>316553</v>
      </c>
      <c r="B770" s="39" t="s">
        <v>779</v>
      </c>
      <c r="C770" s="36">
        <f>IFERROR(VLOOKUP(A770,'[1]Outubro 2016'!$A$4:$C$857,3,FALSE),"Sem Informação")</f>
        <v>0.7</v>
      </c>
      <c r="D770" s="36">
        <f>IFERROR(VLOOKUP(A770,'[1]Janeiro 2017'!$A$4:$C$857,3,FALSE),"Sem Informação")</f>
        <v>1.3</v>
      </c>
      <c r="E770" s="37">
        <f>IFERROR(VLOOKUP(A770,'[1]Março 2017'!$A$4:$C$857,3,FALSE),"Sem Informação")</f>
        <v>2.6</v>
      </c>
    </row>
    <row r="771" spans="1:5" ht="15.75" x14ac:dyDescent="0.25">
      <c r="A771" s="38">
        <v>316555</v>
      </c>
      <c r="B771" s="39" t="s">
        <v>799</v>
      </c>
      <c r="C771" s="36" t="str">
        <f>IFERROR(VLOOKUP(A771,'[1]Outubro 2016'!$A$4:$C$857,3,FALSE),"Sem Informação")</f>
        <v>Sem Informação</v>
      </c>
      <c r="D771" s="36" t="str">
        <f>IFERROR(VLOOKUP(A771,'[1]Janeiro 2017'!$A$4:$C$857,3,FALSE),"Sem Informação")</f>
        <v>Sem Informação</v>
      </c>
      <c r="E771" s="37" t="str">
        <f>IFERROR(VLOOKUP(A771,'[1]Março 2017'!$A$4:$C$857,3,FALSE),"Sem Informação")</f>
        <v>Sem Informação</v>
      </c>
    </row>
    <row r="772" spans="1:5" ht="15.75" x14ac:dyDescent="0.25">
      <c r="A772" s="38">
        <v>316556</v>
      </c>
      <c r="B772" s="39" t="s">
        <v>780</v>
      </c>
      <c r="C772" s="36" t="str">
        <f>IFERROR(VLOOKUP(A772,'[1]Outubro 2016'!$A$4:$C$857,3,FALSE),"Sem Informação")</f>
        <v>Sem Informação</v>
      </c>
      <c r="D772" s="36" t="str">
        <f>IFERROR(VLOOKUP(A772,'[1]Janeiro 2017'!$A$4:$C$857,3,FALSE),"Sem Informação")</f>
        <v>Sem Informação</v>
      </c>
      <c r="E772" s="37" t="str">
        <f>IFERROR(VLOOKUP(A772,'[1]Março 2017'!$A$4:$C$857,3,FALSE),"Sem Informação")</f>
        <v>Sem Informação</v>
      </c>
    </row>
    <row r="773" spans="1:5" ht="15.75" x14ac:dyDescent="0.25">
      <c r="A773" s="38">
        <v>316557</v>
      </c>
      <c r="B773" s="39" t="s">
        <v>781</v>
      </c>
      <c r="C773" s="36" t="str">
        <f>IFERROR(VLOOKUP(A773,'[1]Outubro 2016'!$A$4:$C$857,3,FALSE),"Sem Informação")</f>
        <v>Sem Informação</v>
      </c>
      <c r="D773" s="36" t="str">
        <f>IFERROR(VLOOKUP(A773,'[1]Janeiro 2017'!$A$4:$C$857,3,FALSE),"Sem Informação")</f>
        <v>Sem Informação</v>
      </c>
      <c r="E773" s="37" t="str">
        <f>IFERROR(VLOOKUP(A773,'[1]Março 2017'!$A$4:$C$857,3,FALSE),"Sem Informação")</f>
        <v>Sem Informação</v>
      </c>
    </row>
    <row r="774" spans="1:5" ht="15.75" x14ac:dyDescent="0.25">
      <c r="A774" s="38">
        <v>316560</v>
      </c>
      <c r="B774" s="39" t="s">
        <v>782</v>
      </c>
      <c r="C774" s="36" t="str">
        <f>IFERROR(VLOOKUP(A774,'[1]Outubro 2016'!$A$4:$C$857,3,FALSE),"Sem Informação")</f>
        <v>Sem Informação</v>
      </c>
      <c r="D774" s="36" t="str">
        <f>IFERROR(VLOOKUP(A774,'[1]Janeiro 2017'!$A$4:$C$857,3,FALSE),"Sem Informação")</f>
        <v>Sem Informação</v>
      </c>
      <c r="E774" s="37" t="str">
        <f>IFERROR(VLOOKUP(A774,'[1]Março 2017'!$A$4:$C$857,3,FALSE),"Sem Informação")</f>
        <v>Sem Informação</v>
      </c>
    </row>
    <row r="775" spans="1:5" ht="15.75" x14ac:dyDescent="0.25">
      <c r="A775" s="38">
        <v>316570</v>
      </c>
      <c r="B775" s="39" t="s">
        <v>783</v>
      </c>
      <c r="C775" s="36" t="str">
        <f>IFERROR(VLOOKUP(A775,'[1]Outubro 2016'!$A$4:$C$857,3,FALSE),"Sem Informação")</f>
        <v>Sem Informação</v>
      </c>
      <c r="D775" s="36" t="str">
        <f>IFERROR(VLOOKUP(A775,'[1]Janeiro 2017'!$A$4:$C$857,3,FALSE),"Sem Informação")</f>
        <v>Sem Informação</v>
      </c>
      <c r="E775" s="37" t="str">
        <f>IFERROR(VLOOKUP(A775,'[1]Março 2017'!$A$4:$C$857,3,FALSE),"Sem Informação")</f>
        <v>Sem Informação</v>
      </c>
    </row>
    <row r="776" spans="1:5" ht="15.75" x14ac:dyDescent="0.25">
      <c r="A776" s="38">
        <v>316580</v>
      </c>
      <c r="B776" s="39" t="s">
        <v>784</v>
      </c>
      <c r="C776" s="36" t="str">
        <f>IFERROR(VLOOKUP(A776,'[1]Outubro 2016'!$A$4:$C$857,3,FALSE),"Sem Informação")</f>
        <v>Sem Informação</v>
      </c>
      <c r="D776" s="36" t="str">
        <f>IFERROR(VLOOKUP(A776,'[1]Janeiro 2017'!$A$4:$C$857,3,FALSE),"Sem Informação")</f>
        <v>Sem Informação</v>
      </c>
      <c r="E776" s="37" t="str">
        <f>IFERROR(VLOOKUP(A776,'[1]Março 2017'!$A$4:$C$857,3,FALSE),"Sem Informação")</f>
        <v>Sem Informação</v>
      </c>
    </row>
    <row r="777" spans="1:5" ht="15.75" x14ac:dyDescent="0.25">
      <c r="A777" s="38">
        <v>316590</v>
      </c>
      <c r="B777" s="39" t="s">
        <v>785</v>
      </c>
      <c r="C777" s="36" t="str">
        <f>IFERROR(VLOOKUP(A777,'[1]Outubro 2016'!$A$4:$C$857,3,FALSE),"Sem Informação")</f>
        <v>Sem Informação</v>
      </c>
      <c r="D777" s="36" t="str">
        <f>IFERROR(VLOOKUP(A777,'[1]Janeiro 2017'!$A$4:$C$857,3,FALSE),"Sem Informação")</f>
        <v>Sem Informação</v>
      </c>
      <c r="E777" s="37" t="str">
        <f>IFERROR(VLOOKUP(A777,'[1]Março 2017'!$A$4:$C$857,3,FALSE),"Sem Informação")</f>
        <v>Sem Informação</v>
      </c>
    </row>
    <row r="778" spans="1:5" ht="15.75" x14ac:dyDescent="0.25">
      <c r="A778" s="38">
        <v>316600</v>
      </c>
      <c r="B778" s="39" t="s">
        <v>1087</v>
      </c>
      <c r="C778" s="36" t="str">
        <f>IFERROR(VLOOKUP(A778,'[1]Outubro 2016'!$A$4:$C$857,3,FALSE),"Sem Informação")</f>
        <v>Sem Informação</v>
      </c>
      <c r="D778" s="36" t="str">
        <f>IFERROR(VLOOKUP(A778,'[1]Janeiro 2017'!$A$4:$C$857,3,FALSE),"Sem Informação")</f>
        <v>Sem Informação</v>
      </c>
      <c r="E778" s="37" t="str">
        <f>IFERROR(VLOOKUP(A778,'[1]Março 2017'!$A$4:$C$857,3,FALSE),"Sem Informação")</f>
        <v>Sem Informação</v>
      </c>
    </row>
    <row r="779" spans="1:5" ht="15.75" x14ac:dyDescent="0.25">
      <c r="A779" s="38">
        <v>316610</v>
      </c>
      <c r="B779" s="39" t="s">
        <v>1088</v>
      </c>
      <c r="C779" s="36" t="str">
        <f>IFERROR(VLOOKUP(A779,'[1]Outubro 2016'!$A$4:$C$857,3,FALSE),"Sem Informação")</f>
        <v>Sem Informação</v>
      </c>
      <c r="D779" s="36" t="str">
        <f>IFERROR(VLOOKUP(A779,'[1]Janeiro 2017'!$A$4:$C$857,3,FALSE),"Sem Informação")</f>
        <v>Sem Informação</v>
      </c>
      <c r="E779" s="37" t="str">
        <f>IFERROR(VLOOKUP(A779,'[1]Março 2017'!$A$4:$C$857,3,FALSE),"Sem Informação")</f>
        <v>Sem Informação</v>
      </c>
    </row>
    <row r="780" spans="1:5" ht="15.75" x14ac:dyDescent="0.25">
      <c r="A780" s="38">
        <v>316620</v>
      </c>
      <c r="B780" s="39" t="s">
        <v>1089</v>
      </c>
      <c r="C780" s="36" t="str">
        <f>IFERROR(VLOOKUP(A780,'[1]Outubro 2016'!$A$4:$C$857,3,FALSE),"Sem Informação")</f>
        <v>Sem Informação</v>
      </c>
      <c r="D780" s="36" t="str">
        <f>IFERROR(VLOOKUP(A780,'[1]Janeiro 2017'!$A$4:$C$857,3,FALSE),"Sem Informação")</f>
        <v>Sem Informação</v>
      </c>
      <c r="E780" s="37" t="str">
        <f>IFERROR(VLOOKUP(A780,'[1]Março 2017'!$A$4:$C$857,3,FALSE),"Sem Informação")</f>
        <v>Sem Informação</v>
      </c>
    </row>
    <row r="781" spans="1:5" ht="15.75" x14ac:dyDescent="0.25">
      <c r="A781" s="38">
        <v>316630</v>
      </c>
      <c r="B781" s="39" t="s">
        <v>789</v>
      </c>
      <c r="C781" s="36" t="str">
        <f>IFERROR(VLOOKUP(A781,'[1]Outubro 2016'!$A$4:$C$857,3,FALSE),"Sem Informação")</f>
        <v>Sem Informação</v>
      </c>
      <c r="D781" s="36" t="str">
        <f>IFERROR(VLOOKUP(A781,'[1]Janeiro 2017'!$A$4:$C$857,3,FALSE),"Sem Informação")</f>
        <v>Sem Informação</v>
      </c>
      <c r="E781" s="37" t="str">
        <f>IFERROR(VLOOKUP(A781,'[1]Março 2017'!$A$4:$C$857,3,FALSE),"Sem Informação")</f>
        <v>Sem Informação</v>
      </c>
    </row>
    <row r="782" spans="1:5" ht="15.75" x14ac:dyDescent="0.25">
      <c r="A782" s="38">
        <v>316640</v>
      </c>
      <c r="B782" s="39" t="s">
        <v>790</v>
      </c>
      <c r="C782" s="36" t="str">
        <f>IFERROR(VLOOKUP(A782,'[1]Outubro 2016'!$A$4:$C$857,3,FALSE),"Sem Informação")</f>
        <v>Sem Informação</v>
      </c>
      <c r="D782" s="36" t="str">
        <f>IFERROR(VLOOKUP(A782,'[1]Janeiro 2017'!$A$4:$C$857,3,FALSE),"Sem Informação")</f>
        <v>Sem Informação</v>
      </c>
      <c r="E782" s="37" t="str">
        <f>IFERROR(VLOOKUP(A782,'[1]Março 2017'!$A$4:$C$857,3,FALSE),"Sem Informação")</f>
        <v>Sem Informação</v>
      </c>
    </row>
    <row r="783" spans="1:5" ht="15.75" x14ac:dyDescent="0.25">
      <c r="A783" s="38">
        <v>316650</v>
      </c>
      <c r="B783" s="39" t="s">
        <v>1090</v>
      </c>
      <c r="C783" s="36" t="str">
        <f>IFERROR(VLOOKUP(A783,'[1]Outubro 2016'!$A$4:$C$857,3,FALSE),"Sem Informação")</f>
        <v>Sem Informação</v>
      </c>
      <c r="D783" s="36" t="str">
        <f>IFERROR(VLOOKUP(A783,'[1]Janeiro 2017'!$A$4:$C$857,3,FALSE),"Sem Informação")</f>
        <v>Sem Informação</v>
      </c>
      <c r="E783" s="37" t="str">
        <f>IFERROR(VLOOKUP(A783,'[1]Março 2017'!$A$4:$C$857,3,FALSE),"Sem Informação")</f>
        <v>Sem Informação</v>
      </c>
    </row>
    <row r="784" spans="1:5" ht="15.75" x14ac:dyDescent="0.25">
      <c r="A784" s="38">
        <v>316660</v>
      </c>
      <c r="B784" s="39" t="s">
        <v>1091</v>
      </c>
      <c r="C784" s="36" t="str">
        <f>IFERROR(VLOOKUP(A784,'[1]Outubro 2016'!$A$4:$C$857,3,FALSE),"Sem Informação")</f>
        <v>Sem Informação</v>
      </c>
      <c r="D784" s="36" t="str">
        <f>IFERROR(VLOOKUP(A784,'[1]Janeiro 2017'!$A$4:$C$857,3,FALSE),"Sem Informação")</f>
        <v>Sem Informação</v>
      </c>
      <c r="E784" s="37" t="str">
        <f>IFERROR(VLOOKUP(A784,'[1]Março 2017'!$A$4:$C$857,3,FALSE),"Sem Informação")</f>
        <v>Sem Informação</v>
      </c>
    </row>
    <row r="785" spans="1:5" ht="15.75" x14ac:dyDescent="0.25">
      <c r="A785" s="38">
        <v>316670</v>
      </c>
      <c r="B785" s="39" t="s">
        <v>1092</v>
      </c>
      <c r="C785" s="36" t="str">
        <f>IFERROR(VLOOKUP(A785,'[1]Outubro 2016'!$A$4:$C$857,3,FALSE),"Sem Informação")</f>
        <v>Sem Informação</v>
      </c>
      <c r="D785" s="36" t="str">
        <f>IFERROR(VLOOKUP(A785,'[1]Janeiro 2017'!$A$4:$C$857,3,FALSE),"Sem Informação")</f>
        <v>Sem Informação</v>
      </c>
      <c r="E785" s="37" t="str">
        <f>IFERROR(VLOOKUP(A785,'[1]Março 2017'!$A$4:$C$857,3,FALSE),"Sem Informação")</f>
        <v>Sem Informação</v>
      </c>
    </row>
    <row r="786" spans="1:5" ht="15.75" x14ac:dyDescent="0.25">
      <c r="A786" s="38">
        <v>316680</v>
      </c>
      <c r="B786" s="39" t="s">
        <v>1093</v>
      </c>
      <c r="C786" s="36" t="str">
        <f>IFERROR(VLOOKUP(A786,'[1]Outubro 2016'!$A$4:$C$857,3,FALSE),"Sem Informação")</f>
        <v>Sem Informação</v>
      </c>
      <c r="D786" s="36" t="str">
        <f>IFERROR(VLOOKUP(A786,'[1]Janeiro 2017'!$A$4:$C$857,3,FALSE),"Sem Informação")</f>
        <v>Sem Informação</v>
      </c>
      <c r="E786" s="37" t="str">
        <f>IFERROR(VLOOKUP(A786,'[1]Março 2017'!$A$4:$C$857,3,FALSE),"Sem Informação")</f>
        <v>Sem Informação</v>
      </c>
    </row>
    <row r="787" spans="1:5" ht="15.75" x14ac:dyDescent="0.25">
      <c r="A787" s="38">
        <v>316690</v>
      </c>
      <c r="B787" s="39" t="s">
        <v>795</v>
      </c>
      <c r="C787" s="36" t="str">
        <f>IFERROR(VLOOKUP(A787,'[1]Outubro 2016'!$A$4:$C$857,3,FALSE),"Sem Informação")</f>
        <v>Sem Informação</v>
      </c>
      <c r="D787" s="36" t="str">
        <f>IFERROR(VLOOKUP(A787,'[1]Janeiro 2017'!$A$4:$C$857,3,FALSE),"Sem Informação")</f>
        <v>Sem Informação</v>
      </c>
      <c r="E787" s="37" t="str">
        <f>IFERROR(VLOOKUP(A787,'[1]Março 2017'!$A$4:$C$857,3,FALSE),"Sem Informação")</f>
        <v>Sem Informação</v>
      </c>
    </row>
    <row r="788" spans="1:5" ht="15.75" x14ac:dyDescent="0.25">
      <c r="A788" s="38">
        <v>316695</v>
      </c>
      <c r="B788" s="39" t="s">
        <v>1094</v>
      </c>
      <c r="C788" s="36" t="str">
        <f>IFERROR(VLOOKUP(A788,'[1]Outubro 2016'!$A$4:$C$857,3,FALSE),"Sem Informação")</f>
        <v>Sem Informação</v>
      </c>
      <c r="D788" s="36" t="str">
        <f>IFERROR(VLOOKUP(A788,'[1]Janeiro 2017'!$A$4:$C$857,3,FALSE),"Sem Informação")</f>
        <v>Sem Informação</v>
      </c>
      <c r="E788" s="37" t="str">
        <f>IFERROR(VLOOKUP(A788,'[1]Março 2017'!$A$4:$C$857,3,FALSE),"Sem Informação")</f>
        <v>Sem Informação</v>
      </c>
    </row>
    <row r="789" spans="1:5" ht="15.75" x14ac:dyDescent="0.25">
      <c r="A789" s="38">
        <v>316700</v>
      </c>
      <c r="B789" s="39" t="s">
        <v>797</v>
      </c>
      <c r="C789" s="36" t="str">
        <f>IFERROR(VLOOKUP(A789,'[1]Outubro 2016'!$A$4:$C$857,3,FALSE),"Sem Informação")</f>
        <v>Sem Informação</v>
      </c>
      <c r="D789" s="36" t="str">
        <f>IFERROR(VLOOKUP(A789,'[1]Janeiro 2017'!$A$4:$C$857,3,FALSE),"Sem Informação")</f>
        <v>Sem Informação</v>
      </c>
      <c r="E789" s="37" t="str">
        <f>IFERROR(VLOOKUP(A789,'[1]Março 2017'!$A$4:$C$857,3,FALSE),"Sem Informação")</f>
        <v>Sem Informação</v>
      </c>
    </row>
    <row r="790" spans="1:5" ht="15.75" x14ac:dyDescent="0.25">
      <c r="A790" s="38">
        <v>316710</v>
      </c>
      <c r="B790" s="39" t="s">
        <v>798</v>
      </c>
      <c r="C790" s="36" t="str">
        <f>IFERROR(VLOOKUP(A790,'[1]Outubro 2016'!$A$4:$C$857,3,FALSE),"Sem Informação")</f>
        <v>Sem Informação</v>
      </c>
      <c r="D790" s="36" t="str">
        <f>IFERROR(VLOOKUP(A790,'[1]Janeiro 2017'!$A$4:$C$857,3,FALSE),"Sem Informação")</f>
        <v>Sem Informação</v>
      </c>
      <c r="E790" s="37" t="str">
        <f>IFERROR(VLOOKUP(A790,'[1]Março 2017'!$A$4:$C$857,3,FALSE),"Sem Informação")</f>
        <v>Sem Informação</v>
      </c>
    </row>
    <row r="791" spans="1:5" ht="15.75" x14ac:dyDescent="0.25">
      <c r="A791" s="38">
        <v>316720</v>
      </c>
      <c r="B791" s="39" t="s">
        <v>11</v>
      </c>
      <c r="C791" s="36">
        <f>IFERROR(VLOOKUP(A791,'[1]Outubro 2016'!$A$4:$C$857,3,FALSE),"Sem Informação")</f>
        <v>2.4</v>
      </c>
      <c r="D791" s="36">
        <f>IFERROR(VLOOKUP(A791,'[1]Janeiro 2017'!$A$4:$C$857,3,FALSE),"Sem Informação")</f>
        <v>3.1</v>
      </c>
      <c r="E791" s="37">
        <f>IFERROR(VLOOKUP(A791,'[1]Março 2017'!$A$4:$C$857,3,FALSE),"Sem Informação")</f>
        <v>3.7</v>
      </c>
    </row>
    <row r="792" spans="1:5" ht="15.75" x14ac:dyDescent="0.25">
      <c r="A792" s="38">
        <v>316730</v>
      </c>
      <c r="B792" s="39" t="s">
        <v>800</v>
      </c>
      <c r="C792" s="36" t="str">
        <f>IFERROR(VLOOKUP(A792,'[1]Outubro 2016'!$A$4:$C$857,3,FALSE),"Sem Informação")</f>
        <v>Sem Informação</v>
      </c>
      <c r="D792" s="36" t="str">
        <f>IFERROR(VLOOKUP(A792,'[1]Janeiro 2017'!$A$4:$C$857,3,FALSE),"Sem Informação")</f>
        <v>Sem Informação</v>
      </c>
      <c r="E792" s="37" t="str">
        <f>IFERROR(VLOOKUP(A792,'[1]Março 2017'!$A$4:$C$857,3,FALSE),"Sem Informação")</f>
        <v>Sem Informação</v>
      </c>
    </row>
    <row r="793" spans="1:5" ht="15.75" x14ac:dyDescent="0.25">
      <c r="A793" s="38">
        <v>316740</v>
      </c>
      <c r="B793" s="39" t="s">
        <v>801</v>
      </c>
      <c r="C793" s="36" t="str">
        <f>IFERROR(VLOOKUP(A793,'[1]Outubro 2016'!$A$4:$C$857,3,FALSE),"Sem Informação")</f>
        <v>Sem Informação</v>
      </c>
      <c r="D793" s="36" t="str">
        <f>IFERROR(VLOOKUP(A793,'[1]Janeiro 2017'!$A$4:$C$857,3,FALSE),"Sem Informação")</f>
        <v>Sem Informação</v>
      </c>
      <c r="E793" s="37" t="str">
        <f>IFERROR(VLOOKUP(A793,'[1]Março 2017'!$A$4:$C$857,3,FALSE),"Sem Informação")</f>
        <v>Sem Informação</v>
      </c>
    </row>
    <row r="794" spans="1:5" ht="15.75" x14ac:dyDescent="0.25">
      <c r="A794" s="38">
        <v>316750</v>
      </c>
      <c r="B794" s="39" t="s">
        <v>802</v>
      </c>
      <c r="C794" s="36" t="str">
        <f>IFERROR(VLOOKUP(A794,'[1]Outubro 2016'!$A$4:$C$857,3,FALSE),"Sem Informação")</f>
        <v>Sem Informação</v>
      </c>
      <c r="D794" s="36" t="str">
        <f>IFERROR(VLOOKUP(A794,'[1]Janeiro 2017'!$A$4:$C$857,3,FALSE),"Sem Informação")</f>
        <v>Sem Informação</v>
      </c>
      <c r="E794" s="37" t="str">
        <f>IFERROR(VLOOKUP(A794,'[1]Março 2017'!$A$4:$C$857,3,FALSE),"Sem Informação")</f>
        <v>Sem Informação</v>
      </c>
    </row>
    <row r="795" spans="1:5" ht="15.75" x14ac:dyDescent="0.25">
      <c r="A795" s="38">
        <v>316760</v>
      </c>
      <c r="B795" s="39" t="s">
        <v>803</v>
      </c>
      <c r="C795" s="36" t="str">
        <f>IFERROR(VLOOKUP(A795,'[1]Outubro 2016'!$A$4:$C$857,3,FALSE),"Sem Informação")</f>
        <v>Sem Informação</v>
      </c>
      <c r="D795" s="36" t="str">
        <f>IFERROR(VLOOKUP(A795,'[1]Janeiro 2017'!$A$4:$C$857,3,FALSE),"Sem Informação")</f>
        <v>Sem Informação</v>
      </c>
      <c r="E795" s="37" t="str">
        <f>IFERROR(VLOOKUP(A795,'[1]Março 2017'!$A$4:$C$857,3,FALSE),"Sem Informação")</f>
        <v>Sem Informação</v>
      </c>
    </row>
    <row r="796" spans="1:5" ht="15.75" x14ac:dyDescent="0.25">
      <c r="A796" s="38">
        <v>316770</v>
      </c>
      <c r="B796" s="39" t="s">
        <v>804</v>
      </c>
      <c r="C796" s="36" t="str">
        <f>IFERROR(VLOOKUP(A796,'[1]Outubro 2016'!$A$4:$C$857,3,FALSE),"Sem Informação")</f>
        <v>Sem Informação</v>
      </c>
      <c r="D796" s="36" t="str">
        <f>IFERROR(VLOOKUP(A796,'[1]Janeiro 2017'!$A$4:$C$857,3,FALSE),"Sem Informação")</f>
        <v>Sem Informação</v>
      </c>
      <c r="E796" s="37" t="str">
        <f>IFERROR(VLOOKUP(A796,'[1]Março 2017'!$A$4:$C$857,3,FALSE),"Sem Informação")</f>
        <v>Sem Informação</v>
      </c>
    </row>
    <row r="797" spans="1:5" ht="15.75" x14ac:dyDescent="0.25">
      <c r="A797" s="38">
        <v>316780</v>
      </c>
      <c r="B797" s="39" t="s">
        <v>1095</v>
      </c>
      <c r="C797" s="36" t="str">
        <f>IFERROR(VLOOKUP(A797,'[1]Outubro 2016'!$A$4:$C$857,3,FALSE),"Sem Informação")</f>
        <v>Sem Informação</v>
      </c>
      <c r="D797" s="36" t="str">
        <f>IFERROR(VLOOKUP(A797,'[1]Janeiro 2017'!$A$4:$C$857,3,FALSE),"Sem Informação")</f>
        <v>Sem Informação</v>
      </c>
      <c r="E797" s="37" t="str">
        <f>IFERROR(VLOOKUP(A797,'[1]Março 2017'!$A$4:$C$857,3,FALSE),"Sem Informação")</f>
        <v>Sem Informação</v>
      </c>
    </row>
    <row r="798" spans="1:5" ht="15.75" x14ac:dyDescent="0.25">
      <c r="A798" s="38">
        <v>316790</v>
      </c>
      <c r="B798" s="39" t="s">
        <v>806</v>
      </c>
      <c r="C798" s="36" t="str">
        <f>IFERROR(VLOOKUP(A798,'[1]Outubro 2016'!$A$4:$C$857,3,FALSE),"Sem Informação")</f>
        <v>Sem Informação</v>
      </c>
      <c r="D798" s="36" t="str">
        <f>IFERROR(VLOOKUP(A798,'[1]Janeiro 2017'!$A$4:$C$857,3,FALSE),"Sem Informação")</f>
        <v>Sem Informação</v>
      </c>
      <c r="E798" s="37" t="str">
        <f>IFERROR(VLOOKUP(A798,'[1]Março 2017'!$A$4:$C$857,3,FALSE),"Sem Informação")</f>
        <v>Sem Informação</v>
      </c>
    </row>
    <row r="799" spans="1:5" ht="15.75" x14ac:dyDescent="0.25">
      <c r="A799" s="38">
        <v>316800</v>
      </c>
      <c r="B799" s="39" t="s">
        <v>807</v>
      </c>
      <c r="C799" s="36">
        <f>IFERROR(VLOOKUP(A799,'[1]Outubro 2016'!$A$4:$C$857,3,FALSE),"Sem Informação")</f>
        <v>1</v>
      </c>
      <c r="D799" s="36">
        <f>IFERROR(VLOOKUP(A799,'[1]Janeiro 2017'!$A$4:$C$857,3,FALSE),"Sem Informação")</f>
        <v>1.7</v>
      </c>
      <c r="E799" s="37">
        <f>IFERROR(VLOOKUP(A799,'[1]Março 2017'!$A$4:$C$857,3,FALSE),"Sem Informação")</f>
        <v>2.9</v>
      </c>
    </row>
    <row r="800" spans="1:5" ht="15.75" x14ac:dyDescent="0.25">
      <c r="A800" s="38">
        <v>316805</v>
      </c>
      <c r="B800" s="39" t="s">
        <v>808</v>
      </c>
      <c r="C800" s="36" t="str">
        <f>IFERROR(VLOOKUP(A800,'[1]Outubro 2016'!$A$4:$C$857,3,FALSE),"Sem Informação")</f>
        <v>Sem Informação</v>
      </c>
      <c r="D800" s="36" t="str">
        <f>IFERROR(VLOOKUP(A800,'[1]Janeiro 2017'!$A$4:$C$857,3,FALSE),"Sem Informação")</f>
        <v>Sem Informação</v>
      </c>
      <c r="E800" s="37" t="str">
        <f>IFERROR(VLOOKUP(A800,'[1]Março 2017'!$A$4:$C$857,3,FALSE),"Sem Informação")</f>
        <v>Sem Informação</v>
      </c>
    </row>
    <row r="801" spans="1:5" ht="15.75" x14ac:dyDescent="0.25">
      <c r="A801" s="38">
        <v>316810</v>
      </c>
      <c r="B801" s="39" t="s">
        <v>809</v>
      </c>
      <c r="C801" s="36" t="str">
        <f>IFERROR(VLOOKUP(A801,'[1]Outubro 2016'!$A$4:$C$857,3,FALSE),"Sem Informação")</f>
        <v>Sem Informação</v>
      </c>
      <c r="D801" s="36" t="str">
        <f>IFERROR(VLOOKUP(A801,'[1]Janeiro 2017'!$A$4:$C$857,3,FALSE),"Sem Informação")</f>
        <v>Sem Informação</v>
      </c>
      <c r="E801" s="37" t="str">
        <f>IFERROR(VLOOKUP(A801,'[1]Março 2017'!$A$4:$C$857,3,FALSE),"Sem Informação")</f>
        <v>Sem Informação</v>
      </c>
    </row>
    <row r="802" spans="1:5" ht="15.75" x14ac:dyDescent="0.25">
      <c r="A802" s="38">
        <v>316820</v>
      </c>
      <c r="B802" s="39" t="s">
        <v>810</v>
      </c>
      <c r="C802" s="36" t="str">
        <f>IFERROR(VLOOKUP(A802,'[1]Outubro 2016'!$A$4:$C$857,3,FALSE),"Sem Informação")</f>
        <v>Sem Informação</v>
      </c>
      <c r="D802" s="36" t="str">
        <f>IFERROR(VLOOKUP(A802,'[1]Janeiro 2017'!$A$4:$C$857,3,FALSE),"Sem Informação")</f>
        <v>Sem Informação</v>
      </c>
      <c r="E802" s="37" t="str">
        <f>IFERROR(VLOOKUP(A802,'[1]Março 2017'!$A$4:$C$857,3,FALSE),"Sem Informação")</f>
        <v>Sem Informação</v>
      </c>
    </row>
    <row r="803" spans="1:5" ht="15.75" x14ac:dyDescent="0.25">
      <c r="A803" s="38">
        <v>316830</v>
      </c>
      <c r="B803" s="39" t="s">
        <v>1096</v>
      </c>
      <c r="C803" s="36" t="str">
        <f>IFERROR(VLOOKUP(A803,'[1]Outubro 2016'!$A$4:$C$857,3,FALSE),"Sem Informação")</f>
        <v>Sem Informação</v>
      </c>
      <c r="D803" s="36" t="str">
        <f>IFERROR(VLOOKUP(A803,'[1]Janeiro 2017'!$A$4:$C$857,3,FALSE),"Sem Informação")</f>
        <v>Sem Informação</v>
      </c>
      <c r="E803" s="37" t="str">
        <f>IFERROR(VLOOKUP(A803,'[1]Março 2017'!$A$4:$C$857,3,FALSE),"Sem Informação")</f>
        <v>Sem Informação</v>
      </c>
    </row>
    <row r="804" spans="1:5" ht="15.75" x14ac:dyDescent="0.25">
      <c r="A804" s="38">
        <v>316840</v>
      </c>
      <c r="B804" s="39" t="s">
        <v>812</v>
      </c>
      <c r="C804" s="36" t="str">
        <f>IFERROR(VLOOKUP(A804,'[1]Outubro 2016'!$A$4:$C$857,3,FALSE),"Sem Informação")</f>
        <v>Sem Informação</v>
      </c>
      <c r="D804" s="36" t="str">
        <f>IFERROR(VLOOKUP(A804,'[1]Janeiro 2017'!$A$4:$C$857,3,FALSE),"Sem Informação")</f>
        <v>Sem Informação</v>
      </c>
      <c r="E804" s="37" t="str">
        <f>IFERROR(VLOOKUP(A804,'[1]Março 2017'!$A$4:$C$857,3,FALSE),"Sem Informação")</f>
        <v>Sem Informação</v>
      </c>
    </row>
    <row r="805" spans="1:5" ht="15.75" x14ac:dyDescent="0.25">
      <c r="A805" s="38">
        <v>316850</v>
      </c>
      <c r="B805" s="39" t="s">
        <v>813</v>
      </c>
      <c r="C805" s="36" t="str">
        <f>IFERROR(VLOOKUP(A805,'[1]Outubro 2016'!$A$4:$C$857,3,FALSE),"Sem Informação")</f>
        <v>Sem Informação</v>
      </c>
      <c r="D805" s="36" t="str">
        <f>IFERROR(VLOOKUP(A805,'[1]Janeiro 2017'!$A$4:$C$857,3,FALSE),"Sem Informação")</f>
        <v>Sem Informação</v>
      </c>
      <c r="E805" s="37" t="str">
        <f>IFERROR(VLOOKUP(A805,'[1]Março 2017'!$A$4:$C$857,3,FALSE),"Sem Informação")</f>
        <v>Sem Informação</v>
      </c>
    </row>
    <row r="806" spans="1:5" ht="15.75" x14ac:dyDescent="0.25">
      <c r="A806" s="38">
        <v>316860</v>
      </c>
      <c r="B806" s="39" t="s">
        <v>28</v>
      </c>
      <c r="C806" s="36">
        <f>IFERROR(VLOOKUP(A806,'[1]Outubro 2016'!$A$4:$C$857,3,FALSE),"Sem Informação")</f>
        <v>1.3</v>
      </c>
      <c r="D806" s="36">
        <f>IFERROR(VLOOKUP(A806,'[1]Janeiro 2017'!$A$4:$C$857,3,FALSE),"Sem Informação")</f>
        <v>2.8</v>
      </c>
      <c r="E806" s="37">
        <f>IFERROR(VLOOKUP(A806,'[1]Março 2017'!$A$4:$C$857,3,FALSE),"Sem Informação")</f>
        <v>1.8</v>
      </c>
    </row>
    <row r="807" spans="1:5" ht="15.75" x14ac:dyDescent="0.25">
      <c r="A807" s="38">
        <v>316870</v>
      </c>
      <c r="B807" s="39" t="s">
        <v>814</v>
      </c>
      <c r="C807" s="36">
        <f>IFERROR(VLOOKUP(A807,'[1]Outubro 2016'!$A$4:$C$857,3,FALSE),"Sem Informação")</f>
        <v>2.5</v>
      </c>
      <c r="D807" s="36">
        <f>IFERROR(VLOOKUP(A807,'[1]Janeiro 2017'!$A$4:$C$857,3,FALSE),"Sem Informação")</f>
        <v>2.6</v>
      </c>
      <c r="E807" s="37">
        <f>IFERROR(VLOOKUP(A807,'[1]Março 2017'!$A$4:$C$857,3,FALSE),"Sem Informação")</f>
        <v>3</v>
      </c>
    </row>
    <row r="808" spans="1:5" ht="15.75" x14ac:dyDescent="0.25">
      <c r="A808" s="38">
        <v>316880</v>
      </c>
      <c r="B808" s="39" t="s">
        <v>815</v>
      </c>
      <c r="C808" s="36" t="str">
        <f>IFERROR(VLOOKUP(A808,'[1]Outubro 2016'!$A$4:$C$857,3,FALSE),"Sem Informação")</f>
        <v>Sem Informação</v>
      </c>
      <c r="D808" s="36" t="str">
        <f>IFERROR(VLOOKUP(A808,'[1]Janeiro 2017'!$A$4:$C$857,3,FALSE),"Sem Informação")</f>
        <v>Sem Informação</v>
      </c>
      <c r="E808" s="37" t="str">
        <f>IFERROR(VLOOKUP(A808,'[1]Março 2017'!$A$4:$C$857,3,FALSE),"Sem Informação")</f>
        <v>Sem Informação</v>
      </c>
    </row>
    <row r="809" spans="1:5" ht="15.75" x14ac:dyDescent="0.25">
      <c r="A809" s="38">
        <v>316890</v>
      </c>
      <c r="B809" s="39" t="s">
        <v>816</v>
      </c>
      <c r="C809" s="36" t="str">
        <f>IFERROR(VLOOKUP(A809,'[1]Outubro 2016'!$A$4:$C$857,3,FALSE),"Sem Informação")</f>
        <v>Sem Informação</v>
      </c>
      <c r="D809" s="36" t="str">
        <f>IFERROR(VLOOKUP(A809,'[1]Janeiro 2017'!$A$4:$C$857,3,FALSE),"Sem Informação")</f>
        <v>Sem Informação</v>
      </c>
      <c r="E809" s="37" t="str">
        <f>IFERROR(VLOOKUP(A809,'[1]Março 2017'!$A$4:$C$857,3,FALSE),"Sem Informação")</f>
        <v>Sem Informação</v>
      </c>
    </row>
    <row r="810" spans="1:5" ht="15.75" x14ac:dyDescent="0.25">
      <c r="A810" s="38">
        <v>316900</v>
      </c>
      <c r="B810" s="39" t="s">
        <v>817</v>
      </c>
      <c r="C810" s="36" t="str">
        <f>IFERROR(VLOOKUP(A810,'[1]Outubro 2016'!$A$4:$C$857,3,FALSE),"Sem Informação")</f>
        <v>Sem Informação</v>
      </c>
      <c r="D810" s="36" t="str">
        <f>IFERROR(VLOOKUP(A810,'[1]Janeiro 2017'!$A$4:$C$857,3,FALSE),"Sem Informação")</f>
        <v>Sem Informação</v>
      </c>
      <c r="E810" s="37" t="str">
        <f>IFERROR(VLOOKUP(A810,'[1]Março 2017'!$A$4:$C$857,3,FALSE),"Sem Informação")</f>
        <v>Sem Informação</v>
      </c>
    </row>
    <row r="811" spans="1:5" ht="15.75" x14ac:dyDescent="0.25">
      <c r="A811" s="38">
        <v>316905</v>
      </c>
      <c r="B811" s="39" t="s">
        <v>1097</v>
      </c>
      <c r="C811" s="36" t="str">
        <f>IFERROR(VLOOKUP(A811,'[1]Outubro 2016'!$A$4:$C$857,3,FALSE),"Sem Informação")</f>
        <v>Sem Informação</v>
      </c>
      <c r="D811" s="36" t="str">
        <f>IFERROR(VLOOKUP(A811,'[1]Janeiro 2017'!$A$4:$C$857,3,FALSE),"Sem Informação")</f>
        <v>Sem Informação</v>
      </c>
      <c r="E811" s="37" t="str">
        <f>IFERROR(VLOOKUP(A811,'[1]Março 2017'!$A$4:$C$857,3,FALSE),"Sem Informação")</f>
        <v>Sem Informação</v>
      </c>
    </row>
    <row r="812" spans="1:5" ht="15.75" x14ac:dyDescent="0.25">
      <c r="A812" s="40">
        <v>316910</v>
      </c>
      <c r="B812" s="41" t="s">
        <v>819</v>
      </c>
      <c r="C812" s="36" t="str">
        <f>IFERROR(VLOOKUP(A812,'[1]Outubro 2016'!$A$4:$C$857,3,FALSE),"Sem Informação")</f>
        <v>Sem Informação</v>
      </c>
      <c r="D812" s="36" t="str">
        <f>IFERROR(VLOOKUP(A812,'[1]Janeiro 2017'!$A$4:$C$857,3,FALSE),"Sem Informação")</f>
        <v>Sem Informação</v>
      </c>
      <c r="E812" s="37" t="str">
        <f>IFERROR(VLOOKUP(A812,'[1]Março 2017'!$A$4:$C$857,3,FALSE),"Sem Informação")</f>
        <v>Sem Informação</v>
      </c>
    </row>
    <row r="813" spans="1:5" ht="15.75" x14ac:dyDescent="0.25">
      <c r="A813" s="38">
        <v>316920</v>
      </c>
      <c r="B813" s="39" t="s">
        <v>820</v>
      </c>
      <c r="C813" s="36" t="str">
        <f>IFERROR(VLOOKUP(A813,'[1]Outubro 2016'!$A$4:$C$857,3,FALSE),"Sem Informação")</f>
        <v>Sem Informação</v>
      </c>
      <c r="D813" s="36" t="str">
        <f>IFERROR(VLOOKUP(A813,'[1]Janeiro 2017'!$A$4:$C$857,3,FALSE),"Sem Informação")</f>
        <v>Sem Informação</v>
      </c>
      <c r="E813" s="37" t="str">
        <f>IFERROR(VLOOKUP(A813,'[1]Março 2017'!$A$4:$C$857,3,FALSE),"Sem Informação")</f>
        <v>Sem Informação</v>
      </c>
    </row>
    <row r="814" spans="1:5" ht="15.75" x14ac:dyDescent="0.25">
      <c r="A814" s="38">
        <v>316930</v>
      </c>
      <c r="B814" s="39" t="s">
        <v>821</v>
      </c>
      <c r="C814" s="36">
        <f>IFERROR(VLOOKUP(A814,'[1]Outubro 2016'!$A$4:$C$857,3,FALSE),"Sem Informação")</f>
        <v>0.3</v>
      </c>
      <c r="D814" s="36" t="str">
        <f>IFERROR(VLOOKUP(A814,'[1]Janeiro 2017'!$A$4:$C$857,3,FALSE),"Sem Informação")</f>
        <v>Sem Informação</v>
      </c>
      <c r="E814" s="37" t="str">
        <f>IFERROR(VLOOKUP(A814,'[1]Março 2017'!$A$4:$C$857,3,FALSE),"Sem Informação")</f>
        <v>Sem Informação</v>
      </c>
    </row>
    <row r="815" spans="1:5" ht="15.75" x14ac:dyDescent="0.25">
      <c r="A815" s="38">
        <v>316935</v>
      </c>
      <c r="B815" s="39" t="s">
        <v>822</v>
      </c>
      <c r="C815" s="36">
        <f>IFERROR(VLOOKUP(A815,'[1]Outubro 2016'!$A$4:$C$857,3,FALSE),"Sem Informação")</f>
        <v>2</v>
      </c>
      <c r="D815" s="36">
        <f>IFERROR(VLOOKUP(A815,'[1]Janeiro 2017'!$A$4:$C$857,3,FALSE),"Sem Informação")</f>
        <v>4.4000000000000004</v>
      </c>
      <c r="E815" s="37">
        <f>IFERROR(VLOOKUP(A815,'[1]Março 2017'!$A$4:$C$857,3,FALSE),"Sem Informação")</f>
        <v>5</v>
      </c>
    </row>
    <row r="816" spans="1:5" ht="15.75" x14ac:dyDescent="0.25">
      <c r="A816" s="38">
        <v>316940</v>
      </c>
      <c r="B816" s="39" t="s">
        <v>823</v>
      </c>
      <c r="C816" s="36">
        <f>IFERROR(VLOOKUP(A816,'[1]Outubro 2016'!$A$4:$C$857,3,FALSE),"Sem Informação")</f>
        <v>0.6</v>
      </c>
      <c r="D816" s="36">
        <f>IFERROR(VLOOKUP(A816,'[1]Janeiro 2017'!$A$4:$C$857,3,FALSE),"Sem Informação")</f>
        <v>1.6</v>
      </c>
      <c r="E816" s="37" t="str">
        <f>IFERROR(VLOOKUP(A816,'[1]Março 2017'!$A$4:$C$857,3,FALSE),"Sem Informação")</f>
        <v>Sem Informação</v>
      </c>
    </row>
    <row r="817" spans="1:5" ht="15.75" x14ac:dyDescent="0.25">
      <c r="A817" s="38">
        <v>316950</v>
      </c>
      <c r="B817" s="39" t="s">
        <v>824</v>
      </c>
      <c r="C817" s="36" t="str">
        <f>IFERROR(VLOOKUP(A817,'[1]Outubro 2016'!$A$4:$C$857,3,FALSE),"Sem Informação")</f>
        <v>Sem Informação</v>
      </c>
      <c r="D817" s="36" t="str">
        <f>IFERROR(VLOOKUP(A817,'[1]Janeiro 2017'!$A$4:$C$857,3,FALSE),"Sem Informação")</f>
        <v>Sem Informação</v>
      </c>
      <c r="E817" s="37" t="str">
        <f>IFERROR(VLOOKUP(A817,'[1]Março 2017'!$A$4:$C$857,3,FALSE),"Sem Informação")</f>
        <v>Sem Informação</v>
      </c>
    </row>
    <row r="818" spans="1:5" ht="15.75" x14ac:dyDescent="0.25">
      <c r="A818" s="38">
        <v>316960</v>
      </c>
      <c r="B818" s="39" t="s">
        <v>825</v>
      </c>
      <c r="C818" s="36" t="str">
        <f>IFERROR(VLOOKUP(A818,'[1]Outubro 2016'!$A$4:$C$857,3,FALSE),"Sem Informação")</f>
        <v>Sem Informação</v>
      </c>
      <c r="D818" s="36">
        <f>IFERROR(VLOOKUP(A818,'[1]Janeiro 2017'!$A$4:$C$857,3,FALSE),"Sem Informação")</f>
        <v>3.5</v>
      </c>
      <c r="E818" s="37">
        <f>IFERROR(VLOOKUP(A818,'[1]Março 2017'!$A$4:$C$857,3,FALSE),"Sem Informação")</f>
        <v>0</v>
      </c>
    </row>
    <row r="819" spans="1:5" ht="15.75" x14ac:dyDescent="0.25">
      <c r="A819" s="38">
        <v>316970</v>
      </c>
      <c r="B819" s="39" t="s">
        <v>826</v>
      </c>
      <c r="C819" s="36" t="str">
        <f>IFERROR(VLOOKUP(A819,'[1]Outubro 2016'!$A$4:$C$857,3,FALSE),"Sem Informação")</f>
        <v>Sem Informação</v>
      </c>
      <c r="D819" s="36" t="str">
        <f>IFERROR(VLOOKUP(A819,'[1]Janeiro 2017'!$A$4:$C$857,3,FALSE),"Sem Informação")</f>
        <v>Sem Informação</v>
      </c>
      <c r="E819" s="37" t="str">
        <f>IFERROR(VLOOKUP(A819,'[1]Março 2017'!$A$4:$C$857,3,FALSE),"Sem Informação")</f>
        <v>Sem Informação</v>
      </c>
    </row>
    <row r="820" spans="1:5" ht="15.75" x14ac:dyDescent="0.25">
      <c r="A820" s="38">
        <v>316980</v>
      </c>
      <c r="B820" s="39" t="s">
        <v>827</v>
      </c>
      <c r="C820" s="36" t="str">
        <f>IFERROR(VLOOKUP(A820,'[1]Outubro 2016'!$A$4:$C$857,3,FALSE),"Sem Informação")</f>
        <v>Sem Informação</v>
      </c>
      <c r="D820" s="36" t="str">
        <f>IFERROR(VLOOKUP(A820,'[1]Janeiro 2017'!$A$4:$C$857,3,FALSE),"Sem Informação")</f>
        <v>Sem Informação</v>
      </c>
      <c r="E820" s="37" t="str">
        <f>IFERROR(VLOOKUP(A820,'[1]Março 2017'!$A$4:$C$857,3,FALSE),"Sem Informação")</f>
        <v>Sem Informação</v>
      </c>
    </row>
    <row r="821" spans="1:5" ht="15.75" x14ac:dyDescent="0.25">
      <c r="A821" s="38">
        <v>316990</v>
      </c>
      <c r="B821" s="39" t="s">
        <v>62</v>
      </c>
      <c r="C821" s="36">
        <f>IFERROR(VLOOKUP(A821,'[1]Outubro 2016'!$A$4:$C$857,3,FALSE),"Sem Informação")</f>
        <v>3.8</v>
      </c>
      <c r="D821" s="36">
        <f>IFERROR(VLOOKUP(A821,'[1]Janeiro 2017'!$A$4:$C$857,3,FALSE),"Sem Informação")</f>
        <v>4.9000000000000004</v>
      </c>
      <c r="E821" s="37">
        <f>IFERROR(VLOOKUP(A821,'[1]Março 2017'!$A$4:$C$857,3,FALSE),"Sem Informação")</f>
        <v>5.0999999999999996</v>
      </c>
    </row>
    <row r="822" spans="1:5" ht="15.75" x14ac:dyDescent="0.25">
      <c r="A822" s="38">
        <v>317000</v>
      </c>
      <c r="B822" s="39" t="s">
        <v>828</v>
      </c>
      <c r="C822" s="36" t="str">
        <f>IFERROR(VLOOKUP(A822,'[1]Outubro 2016'!$A$4:$C$857,3,FALSE),"Sem Informação")</f>
        <v>Sem Informação</v>
      </c>
      <c r="D822" s="36" t="str">
        <f>IFERROR(VLOOKUP(A822,'[1]Janeiro 2017'!$A$4:$C$857,3,FALSE),"Sem Informação")</f>
        <v>Sem Informação</v>
      </c>
      <c r="E822" s="37" t="str">
        <f>IFERROR(VLOOKUP(A822,'[1]Março 2017'!$A$4:$C$857,3,FALSE),"Sem Informação")</f>
        <v>Sem Informação</v>
      </c>
    </row>
    <row r="823" spans="1:5" ht="15.75" x14ac:dyDescent="0.25">
      <c r="A823" s="38">
        <v>317005</v>
      </c>
      <c r="B823" s="39" t="s">
        <v>829</v>
      </c>
      <c r="C823" s="36" t="str">
        <f>IFERROR(VLOOKUP(A823,'[1]Outubro 2016'!$A$4:$C$857,3,FALSE),"Sem Informação")</f>
        <v>Sem Informação</v>
      </c>
      <c r="D823" s="36" t="str">
        <f>IFERROR(VLOOKUP(A823,'[1]Janeiro 2017'!$A$4:$C$857,3,FALSE),"Sem Informação")</f>
        <v>Sem Informação</v>
      </c>
      <c r="E823" s="37" t="str">
        <f>IFERROR(VLOOKUP(A823,'[1]Março 2017'!$A$4:$C$857,3,FALSE),"Sem Informação")</f>
        <v>Sem Informação</v>
      </c>
    </row>
    <row r="824" spans="1:5" ht="15.75" x14ac:dyDescent="0.25">
      <c r="A824" s="38">
        <v>317010</v>
      </c>
      <c r="B824" s="39" t="s">
        <v>24</v>
      </c>
      <c r="C824" s="36">
        <f>IFERROR(VLOOKUP(A824,'[1]Outubro 2016'!$A$4:$C$857,3,FALSE),"Sem Informação")</f>
        <v>1.6</v>
      </c>
      <c r="D824" s="36">
        <f>IFERROR(VLOOKUP(A824,'[1]Janeiro 2017'!$A$4:$C$857,3,FALSE),"Sem Informação")</f>
        <v>2.4</v>
      </c>
      <c r="E824" s="37">
        <f>IFERROR(VLOOKUP(A824,'[1]Março 2017'!$A$4:$C$857,3,FALSE),"Sem Informação")</f>
        <v>3</v>
      </c>
    </row>
    <row r="825" spans="1:5" ht="15.75" x14ac:dyDescent="0.25">
      <c r="A825" s="38">
        <v>317020</v>
      </c>
      <c r="B825" s="39" t="s">
        <v>8</v>
      </c>
      <c r="C825" s="36">
        <f>IFERROR(VLOOKUP(A825,'[1]Outubro 2016'!$A$4:$C$857,3,FALSE),"Sem Informação")</f>
        <v>2.1</v>
      </c>
      <c r="D825" s="36" t="str">
        <f>IFERROR(VLOOKUP(A825,'[1]Janeiro 2017'!$A$4:$C$857,3,FALSE),"Sem Informação")</f>
        <v>Sem Informação</v>
      </c>
      <c r="E825" s="37">
        <f>IFERROR(VLOOKUP(A825,'[1]Março 2017'!$A$4:$C$857,3,FALSE),"Sem Informação")</f>
        <v>3.5</v>
      </c>
    </row>
    <row r="826" spans="1:5" ht="15.75" x14ac:dyDescent="0.25">
      <c r="A826" s="38">
        <v>317030</v>
      </c>
      <c r="B826" s="39" t="s">
        <v>830</v>
      </c>
      <c r="C826" s="36" t="str">
        <f>IFERROR(VLOOKUP(A826,'[1]Outubro 2016'!$A$4:$C$857,3,FALSE),"Sem Informação")</f>
        <v>Sem Informação</v>
      </c>
      <c r="D826" s="36" t="str">
        <f>IFERROR(VLOOKUP(A826,'[1]Janeiro 2017'!$A$4:$C$857,3,FALSE),"Sem Informação")</f>
        <v>Sem Informação</v>
      </c>
      <c r="E826" s="37" t="str">
        <f>IFERROR(VLOOKUP(A826,'[1]Março 2017'!$A$4:$C$857,3,FALSE),"Sem Informação")</f>
        <v>Sem Informação</v>
      </c>
    </row>
    <row r="827" spans="1:5" ht="15.75" x14ac:dyDescent="0.25">
      <c r="A827" s="38">
        <v>317040</v>
      </c>
      <c r="B827" s="39" t="s">
        <v>80</v>
      </c>
      <c r="C827" s="36">
        <f>IFERROR(VLOOKUP(A827,'[1]Outubro 2016'!$A$4:$C$857,3,FALSE),"Sem Informação")</f>
        <v>1.3</v>
      </c>
      <c r="D827" s="36">
        <f>IFERROR(VLOOKUP(A827,'[1]Janeiro 2017'!$A$4:$C$857,3,FALSE),"Sem Informação")</f>
        <v>3.2</v>
      </c>
      <c r="E827" s="37">
        <f>IFERROR(VLOOKUP(A827,'[1]Março 2017'!$A$4:$C$857,3,FALSE),"Sem Informação")</f>
        <v>3.1</v>
      </c>
    </row>
    <row r="828" spans="1:5" ht="15.75" x14ac:dyDescent="0.25">
      <c r="A828" s="38">
        <v>317043</v>
      </c>
      <c r="B828" s="39" t="s">
        <v>1098</v>
      </c>
      <c r="C828" s="36" t="str">
        <f>IFERROR(VLOOKUP(A828,'[1]Outubro 2016'!$A$4:$C$857,3,FALSE),"Sem Informação")</f>
        <v>Sem Informação</v>
      </c>
      <c r="D828" s="36" t="str">
        <f>IFERROR(VLOOKUP(A828,'[1]Janeiro 2017'!$A$4:$C$857,3,FALSE),"Sem Informação")</f>
        <v>Sem Informação</v>
      </c>
      <c r="E828" s="37" t="str">
        <f>IFERROR(VLOOKUP(A828,'[1]Março 2017'!$A$4:$C$857,3,FALSE),"Sem Informação")</f>
        <v>Sem Informação</v>
      </c>
    </row>
    <row r="829" spans="1:5" ht="15.75" x14ac:dyDescent="0.25">
      <c r="A829" s="38">
        <v>317047</v>
      </c>
      <c r="B829" s="39" t="s">
        <v>1099</v>
      </c>
      <c r="C829" s="36" t="str">
        <f>IFERROR(VLOOKUP(A829,'[1]Outubro 2016'!$A$4:$C$857,3,FALSE),"Sem Informação")</f>
        <v>Sem Informação</v>
      </c>
      <c r="D829" s="36" t="str">
        <f>IFERROR(VLOOKUP(A829,'[1]Janeiro 2017'!$A$4:$C$857,3,FALSE),"Sem Informação")</f>
        <v>Sem Informação</v>
      </c>
      <c r="E829" s="37" t="str">
        <f>IFERROR(VLOOKUP(A829,'[1]Março 2017'!$A$4:$C$857,3,FALSE),"Sem Informação")</f>
        <v>Sem Informação</v>
      </c>
    </row>
    <row r="830" spans="1:5" ht="15.75" x14ac:dyDescent="0.25">
      <c r="A830" s="38">
        <v>317050</v>
      </c>
      <c r="B830" s="39" t="s">
        <v>833</v>
      </c>
      <c r="C830" s="36" t="str">
        <f>IFERROR(VLOOKUP(A830,'[1]Outubro 2016'!$A$4:$C$857,3,FALSE),"Sem Informação")</f>
        <v>Sem Informação</v>
      </c>
      <c r="D830" s="36" t="str">
        <f>IFERROR(VLOOKUP(A830,'[1]Janeiro 2017'!$A$4:$C$857,3,FALSE),"Sem Informação")</f>
        <v>Sem Informação</v>
      </c>
      <c r="E830" s="37" t="str">
        <f>IFERROR(VLOOKUP(A830,'[1]Março 2017'!$A$4:$C$857,3,FALSE),"Sem Informação")</f>
        <v>Sem Informação</v>
      </c>
    </row>
    <row r="831" spans="1:5" ht="15.75" x14ac:dyDescent="0.25">
      <c r="A831" s="38">
        <v>317052</v>
      </c>
      <c r="B831" s="39" t="s">
        <v>834</v>
      </c>
      <c r="C831" s="36" t="str">
        <f>IFERROR(VLOOKUP(A831,'[1]Outubro 2016'!$A$4:$C$857,3,FALSE),"Sem Informação")</f>
        <v>Sem Informação</v>
      </c>
      <c r="D831" s="36" t="str">
        <f>IFERROR(VLOOKUP(A831,'[1]Janeiro 2017'!$A$4:$C$857,3,FALSE),"Sem Informação")</f>
        <v>Sem Informação</v>
      </c>
      <c r="E831" s="37" t="str">
        <f>IFERROR(VLOOKUP(A831,'[1]Março 2017'!$A$4:$C$857,3,FALSE),"Sem Informação")</f>
        <v>Sem Informação</v>
      </c>
    </row>
    <row r="832" spans="1:5" ht="15.75" x14ac:dyDescent="0.25">
      <c r="A832" s="38">
        <v>317057</v>
      </c>
      <c r="B832" s="39" t="s">
        <v>835</v>
      </c>
      <c r="C832" s="36" t="str">
        <f>IFERROR(VLOOKUP(A832,'[1]Outubro 2016'!$A$4:$C$857,3,FALSE),"Sem Informação")</f>
        <v>Sem Informação</v>
      </c>
      <c r="D832" s="36" t="str">
        <f>IFERROR(VLOOKUP(A832,'[1]Janeiro 2017'!$A$4:$C$857,3,FALSE),"Sem Informação")</f>
        <v>Sem Informação</v>
      </c>
      <c r="E832" s="37" t="str">
        <f>IFERROR(VLOOKUP(A832,'[1]Março 2017'!$A$4:$C$857,3,FALSE),"Sem Informação")</f>
        <v>Sem Informação</v>
      </c>
    </row>
    <row r="833" spans="1:5" ht="15.75" x14ac:dyDescent="0.25">
      <c r="A833" s="38">
        <v>317060</v>
      </c>
      <c r="B833" s="39" t="s">
        <v>836</v>
      </c>
      <c r="C833" s="36" t="str">
        <f>IFERROR(VLOOKUP(A833,'[1]Outubro 2016'!$A$4:$C$857,3,FALSE),"Sem Informação")</f>
        <v>Sem Informação</v>
      </c>
      <c r="D833" s="36" t="str">
        <f>IFERROR(VLOOKUP(A833,'[1]Janeiro 2017'!$A$4:$C$857,3,FALSE),"Sem Informação")</f>
        <v>Sem Informação</v>
      </c>
      <c r="E833" s="37" t="str">
        <f>IFERROR(VLOOKUP(A833,'[1]Março 2017'!$A$4:$C$857,3,FALSE),"Sem Informação")</f>
        <v>Sem Informação</v>
      </c>
    </row>
    <row r="834" spans="1:5" ht="15.75" x14ac:dyDescent="0.25">
      <c r="A834" s="38">
        <v>317065</v>
      </c>
      <c r="B834" s="39" t="s">
        <v>1100</v>
      </c>
      <c r="C834" s="36" t="str">
        <f>IFERROR(VLOOKUP(A834,'[1]Outubro 2016'!$A$4:$C$857,3,FALSE),"Sem Informação")</f>
        <v>Sem Informação</v>
      </c>
      <c r="D834" s="36" t="str">
        <f>IFERROR(VLOOKUP(A834,'[1]Janeiro 2017'!$A$4:$C$857,3,FALSE),"Sem Informação")</f>
        <v>Sem Informação</v>
      </c>
      <c r="E834" s="37" t="str">
        <f>IFERROR(VLOOKUP(A834,'[1]Março 2017'!$A$4:$C$857,3,FALSE),"Sem Informação")</f>
        <v>Sem Informação</v>
      </c>
    </row>
    <row r="835" spans="1:5" ht="15.75" x14ac:dyDescent="0.25">
      <c r="A835" s="38">
        <v>317070</v>
      </c>
      <c r="B835" s="39" t="s">
        <v>33</v>
      </c>
      <c r="C835" s="36">
        <f>IFERROR(VLOOKUP(A835,'[1]Outubro 2016'!$A$4:$C$857,3,FALSE),"Sem Informação")</f>
        <v>1.1000000000000001</v>
      </c>
      <c r="D835" s="36">
        <f>IFERROR(VLOOKUP(A835,'[1]Janeiro 2017'!$A$4:$C$857,3,FALSE),"Sem Informação")</f>
        <v>1.1000000000000001</v>
      </c>
      <c r="E835" s="37" t="str">
        <f>IFERROR(VLOOKUP(A835,'[1]Março 2017'!$A$4:$C$857,3,FALSE),"Sem Informação")</f>
        <v>Sem Informação</v>
      </c>
    </row>
    <row r="836" spans="1:5" ht="15.75" x14ac:dyDescent="0.25">
      <c r="A836" s="38">
        <v>317075</v>
      </c>
      <c r="B836" s="39" t="s">
        <v>1101</v>
      </c>
      <c r="C836" s="36" t="str">
        <f>IFERROR(VLOOKUP(A836,'[1]Outubro 2016'!$A$4:$C$857,3,FALSE),"Sem Informação")</f>
        <v>Sem Informação</v>
      </c>
      <c r="D836" s="36" t="str">
        <f>IFERROR(VLOOKUP(A836,'[1]Janeiro 2017'!$A$4:$C$857,3,FALSE),"Sem Informação")</f>
        <v>Sem Informação</v>
      </c>
      <c r="E836" s="37" t="str">
        <f>IFERROR(VLOOKUP(A836,'[1]Março 2017'!$A$4:$C$857,3,FALSE),"Sem Informação")</f>
        <v>Sem Informação</v>
      </c>
    </row>
    <row r="837" spans="1:5" ht="15.75" x14ac:dyDescent="0.25">
      <c r="A837" s="38">
        <v>317080</v>
      </c>
      <c r="B837" s="39" t="s">
        <v>1102</v>
      </c>
      <c r="C837" s="36">
        <f>IFERROR(VLOOKUP(A837,'[1]Outubro 2016'!$A$4:$C$857,3,FALSE),"Sem Informação")</f>
        <v>2.2999999999999998</v>
      </c>
      <c r="D837" s="36">
        <f>IFERROR(VLOOKUP(A837,'[1]Janeiro 2017'!$A$4:$C$857,3,FALSE),"Sem Informação")</f>
        <v>4.8</v>
      </c>
      <c r="E837" s="37" t="str">
        <f>IFERROR(VLOOKUP(A837,'[1]Março 2017'!$A$4:$C$857,3,FALSE),"Sem Informação")</f>
        <v>Sem Informação</v>
      </c>
    </row>
    <row r="838" spans="1:5" ht="15.75" x14ac:dyDescent="0.25">
      <c r="A838" s="38">
        <v>317090</v>
      </c>
      <c r="B838" s="39" t="s">
        <v>840</v>
      </c>
      <c r="C838" s="36" t="str">
        <f>IFERROR(VLOOKUP(A838,'[1]Outubro 2016'!$A$4:$C$857,3,FALSE),"Sem Informação")</f>
        <v>Sem Informação</v>
      </c>
      <c r="D838" s="36" t="str">
        <f>IFERROR(VLOOKUP(A838,'[1]Janeiro 2017'!$A$4:$C$857,3,FALSE),"Sem Informação")</f>
        <v>Sem Informação</v>
      </c>
      <c r="E838" s="37" t="str">
        <f>IFERROR(VLOOKUP(A838,'[1]Março 2017'!$A$4:$C$857,3,FALSE),"Sem Informação")</f>
        <v>Sem Informação</v>
      </c>
    </row>
    <row r="839" spans="1:5" ht="15.75" x14ac:dyDescent="0.25">
      <c r="A839" s="38">
        <v>317100</v>
      </c>
      <c r="B839" s="39" t="s">
        <v>841</v>
      </c>
      <c r="C839" s="36">
        <f>IFERROR(VLOOKUP(A839,'[1]Outubro 2016'!$A$4:$C$857,3,FALSE),"Sem Informação")</f>
        <v>1</v>
      </c>
      <c r="D839" s="36">
        <f>IFERROR(VLOOKUP(A839,'[1]Janeiro 2017'!$A$4:$C$857,3,FALSE),"Sem Informação")</f>
        <v>1.7</v>
      </c>
      <c r="E839" s="37">
        <f>IFERROR(VLOOKUP(A839,'[1]Março 2017'!$A$4:$C$857,3,FALSE),"Sem Informação")</f>
        <v>1.8</v>
      </c>
    </row>
    <row r="840" spans="1:5" ht="15.75" x14ac:dyDescent="0.25">
      <c r="A840" s="38">
        <v>317103</v>
      </c>
      <c r="B840" s="39" t="s">
        <v>842</v>
      </c>
      <c r="C840" s="36" t="str">
        <f>IFERROR(VLOOKUP(A840,'[1]Outubro 2016'!$A$4:$C$857,3,FALSE),"Sem Informação")</f>
        <v>Sem Informação</v>
      </c>
      <c r="D840" s="36" t="str">
        <f>IFERROR(VLOOKUP(A840,'[1]Janeiro 2017'!$A$4:$C$857,3,FALSE),"Sem Informação")</f>
        <v>Sem Informação</v>
      </c>
      <c r="E840" s="37" t="str">
        <f>IFERROR(VLOOKUP(A840,'[1]Março 2017'!$A$4:$C$857,3,FALSE),"Sem Informação")</f>
        <v>Sem Informação</v>
      </c>
    </row>
    <row r="841" spans="1:5" ht="15.75" x14ac:dyDescent="0.25">
      <c r="A841" s="38">
        <v>317107</v>
      </c>
      <c r="B841" s="39" t="s">
        <v>843</v>
      </c>
      <c r="C841" s="36" t="str">
        <f>IFERROR(VLOOKUP(A841,'[1]Outubro 2016'!$A$4:$C$857,3,FALSE),"Sem Informação")</f>
        <v>Sem Informação</v>
      </c>
      <c r="D841" s="36" t="str">
        <f>IFERROR(VLOOKUP(A841,'[1]Janeiro 2017'!$A$4:$C$857,3,FALSE),"Sem Informação")</f>
        <v>Sem Informação</v>
      </c>
      <c r="E841" s="37" t="str">
        <f>IFERROR(VLOOKUP(A841,'[1]Março 2017'!$A$4:$C$857,3,FALSE),"Sem Informação")</f>
        <v>Sem Informação</v>
      </c>
    </row>
    <row r="842" spans="1:5" ht="15.75" x14ac:dyDescent="0.25">
      <c r="A842" s="38">
        <v>317110</v>
      </c>
      <c r="B842" s="39" t="s">
        <v>844</v>
      </c>
      <c r="C842" s="36" t="str">
        <f>IFERROR(VLOOKUP(A842,'[1]Outubro 2016'!$A$4:$C$857,3,FALSE),"Sem Informação")</f>
        <v>Sem Informação</v>
      </c>
      <c r="D842" s="36" t="str">
        <f>IFERROR(VLOOKUP(A842,'[1]Janeiro 2017'!$A$4:$C$857,3,FALSE),"Sem Informação")</f>
        <v>Sem Informação</v>
      </c>
      <c r="E842" s="37" t="str">
        <f>IFERROR(VLOOKUP(A842,'[1]Março 2017'!$A$4:$C$857,3,FALSE),"Sem Informação")</f>
        <v>Sem Informação</v>
      </c>
    </row>
    <row r="843" spans="1:5" ht="15.75" x14ac:dyDescent="0.25">
      <c r="A843" s="38">
        <v>317115</v>
      </c>
      <c r="B843" s="39" t="s">
        <v>845</v>
      </c>
      <c r="C843" s="36" t="str">
        <f>IFERROR(VLOOKUP(A843,'[1]Outubro 2016'!$A$4:$C$857,3,FALSE),"Sem Informação")</f>
        <v>Sem Informação</v>
      </c>
      <c r="D843" s="36" t="str">
        <f>IFERROR(VLOOKUP(A843,'[1]Janeiro 2017'!$A$4:$C$857,3,FALSE),"Sem Informação")</f>
        <v>Sem Informação</v>
      </c>
      <c r="E843" s="37" t="str">
        <f>IFERROR(VLOOKUP(A843,'[1]Março 2017'!$A$4:$C$857,3,FALSE),"Sem Informação")</f>
        <v>Sem Informação</v>
      </c>
    </row>
    <row r="844" spans="1:5" ht="15.75" x14ac:dyDescent="0.25">
      <c r="A844" s="38">
        <v>317120</v>
      </c>
      <c r="B844" s="39" t="s">
        <v>846</v>
      </c>
      <c r="C844" s="36">
        <f>IFERROR(VLOOKUP(A844,'[1]Outubro 2016'!$A$4:$C$857,3,FALSE),"Sem Informação")</f>
        <v>2.1</v>
      </c>
      <c r="D844" s="36">
        <f>IFERROR(VLOOKUP(A844,'[1]Janeiro 2017'!$A$4:$C$857,3,FALSE),"Sem Informação")</f>
        <v>3.3</v>
      </c>
      <c r="E844" s="37">
        <f>IFERROR(VLOOKUP(A844,'[1]Março 2017'!$A$4:$C$857,3,FALSE),"Sem Informação")</f>
        <v>2.5</v>
      </c>
    </row>
    <row r="845" spans="1:5" ht="15.75" x14ac:dyDescent="0.25">
      <c r="A845" s="38">
        <v>317130</v>
      </c>
      <c r="B845" s="39" t="s">
        <v>847</v>
      </c>
      <c r="C845" s="36">
        <f>IFERROR(VLOOKUP(A845,'[1]Outubro 2016'!$A$4:$C$857,3,FALSE),"Sem Informação")</f>
        <v>0.3</v>
      </c>
      <c r="D845" s="36">
        <f>IFERROR(VLOOKUP(A845,'[1]Janeiro 2017'!$A$4:$C$857,3,FALSE),"Sem Informação")</f>
        <v>0.8</v>
      </c>
      <c r="E845" s="37">
        <f>IFERROR(VLOOKUP(A845,'[1]Março 2017'!$A$4:$C$857,3,FALSE),"Sem Informação")</f>
        <v>1</v>
      </c>
    </row>
    <row r="846" spans="1:5" ht="15.75" x14ac:dyDescent="0.25">
      <c r="A846" s="38">
        <v>317140</v>
      </c>
      <c r="B846" s="39" t="s">
        <v>848</v>
      </c>
      <c r="C846" s="36" t="str">
        <f>IFERROR(VLOOKUP(A846,'[1]Outubro 2016'!$A$4:$C$857,3,FALSE),"Sem Informação")</f>
        <v>Sem Informação</v>
      </c>
      <c r="D846" s="36" t="str">
        <f>IFERROR(VLOOKUP(A846,'[1]Janeiro 2017'!$A$4:$C$857,3,FALSE),"Sem Informação")</f>
        <v>Sem Informação</v>
      </c>
      <c r="E846" s="37" t="str">
        <f>IFERROR(VLOOKUP(A846,'[1]Março 2017'!$A$4:$C$857,3,FALSE),"Sem Informação")</f>
        <v>Sem Informação</v>
      </c>
    </row>
    <row r="847" spans="1:5" ht="15.75" x14ac:dyDescent="0.25">
      <c r="A847" s="38">
        <v>317150</v>
      </c>
      <c r="B847" s="39" t="s">
        <v>493</v>
      </c>
      <c r="C847" s="36" t="str">
        <f>IFERROR(VLOOKUP(A847,'[1]Outubro 2016'!$A$4:$C$857,3,FALSE),"Sem Informação")</f>
        <v>Sem Informação</v>
      </c>
      <c r="D847" s="36" t="str">
        <f>IFERROR(VLOOKUP(A847,'[1]Janeiro 2017'!$A$4:$C$857,3,FALSE),"Sem Informação")</f>
        <v>Sem Informação</v>
      </c>
      <c r="E847" s="37" t="str">
        <f>IFERROR(VLOOKUP(A847,'[1]Março 2017'!$A$4:$C$857,3,FALSE),"Sem Informação")</f>
        <v>Sem Informação</v>
      </c>
    </row>
    <row r="848" spans="1:5" ht="15.75" x14ac:dyDescent="0.25">
      <c r="A848" s="38">
        <v>317160</v>
      </c>
      <c r="B848" s="39" t="s">
        <v>1103</v>
      </c>
      <c r="C848" s="36" t="str">
        <f>IFERROR(VLOOKUP(A848,'[1]Outubro 2016'!$A$4:$C$857,3,FALSE),"Sem Informação")</f>
        <v>Sem Informação</v>
      </c>
      <c r="D848" s="36" t="str">
        <f>IFERROR(VLOOKUP(A848,'[1]Janeiro 2017'!$A$4:$C$857,3,FALSE),"Sem Informação")</f>
        <v>Sem Informação</v>
      </c>
      <c r="E848" s="37" t="str">
        <f>IFERROR(VLOOKUP(A848,'[1]Março 2017'!$A$4:$C$857,3,FALSE),"Sem Informação")</f>
        <v>Sem Informação</v>
      </c>
    </row>
    <row r="849" spans="1:5" ht="15.75" x14ac:dyDescent="0.25">
      <c r="A849" s="38">
        <v>317170</v>
      </c>
      <c r="B849" s="39" t="s">
        <v>850</v>
      </c>
      <c r="C849" s="36" t="str">
        <f>IFERROR(VLOOKUP(A849,'[1]Outubro 2016'!$A$4:$C$857,3,FALSE),"Sem Informação")</f>
        <v>Sem Informação</v>
      </c>
      <c r="D849" s="36" t="str">
        <f>IFERROR(VLOOKUP(A849,'[1]Janeiro 2017'!$A$4:$C$857,3,FALSE),"Sem Informação")</f>
        <v>Sem Informação</v>
      </c>
      <c r="E849" s="37" t="str">
        <f>IFERROR(VLOOKUP(A849,'[1]Março 2017'!$A$4:$C$857,3,FALSE),"Sem Informação")</f>
        <v>Sem Informação</v>
      </c>
    </row>
    <row r="850" spans="1:5" ht="15.75" x14ac:dyDescent="0.25">
      <c r="A850" s="38">
        <v>317180</v>
      </c>
      <c r="B850" s="39" t="s">
        <v>851</v>
      </c>
      <c r="C850" s="36" t="str">
        <f>IFERROR(VLOOKUP(A850,'[1]Outubro 2016'!$A$4:$C$857,3,FALSE),"Sem Informação")</f>
        <v>Sem Informação</v>
      </c>
      <c r="D850" s="36" t="str">
        <f>IFERROR(VLOOKUP(A850,'[1]Janeiro 2017'!$A$4:$C$857,3,FALSE),"Sem Informação")</f>
        <v>Sem Informação</v>
      </c>
      <c r="E850" s="37" t="str">
        <f>IFERROR(VLOOKUP(A850,'[1]Março 2017'!$A$4:$C$857,3,FALSE),"Sem Informação")</f>
        <v>Sem Informação</v>
      </c>
    </row>
    <row r="851" spans="1:5" ht="15.75" x14ac:dyDescent="0.25">
      <c r="A851" s="38">
        <v>317190</v>
      </c>
      <c r="B851" s="39" t="s">
        <v>852</v>
      </c>
      <c r="C851" s="36" t="str">
        <f>IFERROR(VLOOKUP(A851,'[1]Outubro 2016'!$A$4:$C$857,3,FALSE),"Sem Informação")</f>
        <v>Sem Informação</v>
      </c>
      <c r="D851" s="36" t="str">
        <f>IFERROR(VLOOKUP(A851,'[1]Janeiro 2017'!$A$4:$C$857,3,FALSE),"Sem Informação")</f>
        <v>Sem Informação</v>
      </c>
      <c r="E851" s="37" t="str">
        <f>IFERROR(VLOOKUP(A851,'[1]Março 2017'!$A$4:$C$857,3,FALSE),"Sem Informação")</f>
        <v>Sem Informação</v>
      </c>
    </row>
    <row r="852" spans="1:5" ht="15.75" x14ac:dyDescent="0.25">
      <c r="A852" s="38">
        <v>317200</v>
      </c>
      <c r="B852" s="39" t="s">
        <v>1104</v>
      </c>
      <c r="C852" s="36">
        <f>IFERROR(VLOOKUP(A852,'[1]Outubro 2016'!$A$4:$C$857,3,FALSE),"Sem Informação")</f>
        <v>2.2999999999999998</v>
      </c>
      <c r="D852" s="36">
        <f>IFERROR(VLOOKUP(A852,'[1]Janeiro 2017'!$A$4:$C$857,3,FALSE),"Sem Informação")</f>
        <v>1.3</v>
      </c>
      <c r="E852" s="37">
        <f>IFERROR(VLOOKUP(A852,'[1]Março 2017'!$A$4:$C$857,3,FALSE),"Sem Informação")</f>
        <v>1.7</v>
      </c>
    </row>
    <row r="853" spans="1:5" ht="15.75" x14ac:dyDescent="0.25">
      <c r="A853" s="38">
        <v>317210</v>
      </c>
      <c r="B853" s="39" t="s">
        <v>854</v>
      </c>
      <c r="C853" s="36" t="str">
        <f>IFERROR(VLOOKUP(A853,'[1]Outubro 2016'!$A$4:$C$857,3,FALSE),"Sem Informação")</f>
        <v>Sem Informação</v>
      </c>
      <c r="D853" s="36" t="str">
        <f>IFERROR(VLOOKUP(A853,'[1]Janeiro 2017'!$A$4:$C$857,3,FALSE),"Sem Informação")</f>
        <v>Sem Informação</v>
      </c>
      <c r="E853" s="37" t="str">
        <f>IFERROR(VLOOKUP(A853,'[1]Março 2017'!$A$4:$C$857,3,FALSE),"Sem Informação")</f>
        <v>Sem Informação</v>
      </c>
    </row>
    <row r="854" spans="1:5" ht="16.5" thickBot="1" x14ac:dyDescent="0.3">
      <c r="A854" s="42">
        <v>317220</v>
      </c>
      <c r="B854" s="43" t="s">
        <v>855</v>
      </c>
      <c r="C854" s="44" t="str">
        <f>IFERROR(VLOOKUP(A854,'[1]Outubro 2016'!$A$4:$C$857,3,FALSE),"Sem Informação")</f>
        <v>Sem Informação</v>
      </c>
      <c r="D854" s="44" t="str">
        <f>IFERROR(VLOOKUP(A854,'[1]Janeiro 2017'!$A$4:$C$857,3,FALSE),"Sem Informação")</f>
        <v>Sem Informação</v>
      </c>
      <c r="E854" s="45" t="str">
        <f>IFERROR(VLOOKUP(A854,'[1]Março 2017'!$A$4:$C$857,3,FALSE),"Sem Informação")</f>
        <v>Sem Informação</v>
      </c>
    </row>
  </sheetData>
  <autoFilter ref="A1:E1">
    <sortState ref="A2:J854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59"/>
  <sheetViews>
    <sheetView zoomScaleNormal="100" workbookViewId="0">
      <selection activeCell="A5" sqref="A5"/>
    </sheetView>
  </sheetViews>
  <sheetFormatPr defaultRowHeight="15" x14ac:dyDescent="0.25"/>
  <cols>
    <col min="1" max="1" width="13" style="13" customWidth="1"/>
    <col min="2" max="2" width="13.140625" style="13" customWidth="1"/>
    <col min="3" max="3" width="20.85546875" style="46" customWidth="1"/>
    <col min="4" max="4" width="28" style="46" customWidth="1"/>
    <col min="5" max="8" width="15.42578125" style="13" customWidth="1"/>
    <col min="9" max="9" width="14.42578125" style="13" customWidth="1"/>
    <col min="10" max="10" width="20" style="13" customWidth="1"/>
    <col min="11" max="11" width="14.42578125" style="13" customWidth="1"/>
    <col min="12" max="14" width="15.42578125" style="13" hidden="1" customWidth="1"/>
    <col min="15" max="15" width="9.28515625" style="23" customWidth="1"/>
    <col min="16" max="254" width="9.140625" style="23"/>
    <col min="255" max="255" width="19.28515625" style="23" bestFit="1" customWidth="1"/>
    <col min="256" max="256" width="29.7109375" style="23" customWidth="1"/>
    <col min="257" max="258" width="6.7109375" style="23" customWidth="1"/>
    <col min="259" max="259" width="7.42578125" style="23" customWidth="1"/>
    <col min="260" max="260" width="7.140625" style="23" customWidth="1"/>
    <col min="261" max="261" width="9.140625" style="23"/>
    <col min="262" max="262" width="10.28515625" style="23" customWidth="1"/>
    <col min="263" max="263" width="10.5703125" style="23" customWidth="1"/>
    <col min="264" max="264" width="14.85546875" style="23" customWidth="1"/>
    <col min="265" max="265" width="13.7109375" style="23" customWidth="1"/>
    <col min="266" max="266" width="11.7109375" style="23" customWidth="1"/>
    <col min="267" max="510" width="9.140625" style="23"/>
    <col min="511" max="511" width="19.28515625" style="23" bestFit="1" customWidth="1"/>
    <col min="512" max="512" width="29.7109375" style="23" customWidth="1"/>
    <col min="513" max="514" width="6.7109375" style="23" customWidth="1"/>
    <col min="515" max="515" width="7.42578125" style="23" customWidth="1"/>
    <col min="516" max="516" width="7.140625" style="23" customWidth="1"/>
    <col min="517" max="517" width="9.140625" style="23"/>
    <col min="518" max="518" width="10.28515625" style="23" customWidth="1"/>
    <col min="519" max="519" width="10.5703125" style="23" customWidth="1"/>
    <col min="520" max="520" width="14.85546875" style="23" customWidth="1"/>
    <col min="521" max="521" width="13.7109375" style="23" customWidth="1"/>
    <col min="522" max="522" width="11.7109375" style="23" customWidth="1"/>
    <col min="523" max="766" width="9.140625" style="23"/>
    <col min="767" max="767" width="19.28515625" style="23" bestFit="1" customWidth="1"/>
    <col min="768" max="768" width="29.7109375" style="23" customWidth="1"/>
    <col min="769" max="770" width="6.7109375" style="23" customWidth="1"/>
    <col min="771" max="771" width="7.42578125" style="23" customWidth="1"/>
    <col min="772" max="772" width="7.140625" style="23" customWidth="1"/>
    <col min="773" max="773" width="9.140625" style="23"/>
    <col min="774" max="774" width="10.28515625" style="23" customWidth="1"/>
    <col min="775" max="775" width="10.5703125" style="23" customWidth="1"/>
    <col min="776" max="776" width="14.85546875" style="23" customWidth="1"/>
    <col min="777" max="777" width="13.7109375" style="23" customWidth="1"/>
    <col min="778" max="778" width="11.7109375" style="23" customWidth="1"/>
    <col min="779" max="1022" width="9.140625" style="23"/>
    <col min="1023" max="1023" width="19.28515625" style="23" bestFit="1" customWidth="1"/>
    <col min="1024" max="1024" width="29.7109375" style="23" customWidth="1"/>
    <col min="1025" max="1026" width="6.7109375" style="23" customWidth="1"/>
    <col min="1027" max="1027" width="7.42578125" style="23" customWidth="1"/>
    <col min="1028" max="1028" width="7.140625" style="23" customWidth="1"/>
    <col min="1029" max="1029" width="9.140625" style="23"/>
    <col min="1030" max="1030" width="10.28515625" style="23" customWidth="1"/>
    <col min="1031" max="1031" width="10.5703125" style="23" customWidth="1"/>
    <col min="1032" max="1032" width="14.85546875" style="23" customWidth="1"/>
    <col min="1033" max="1033" width="13.7109375" style="23" customWidth="1"/>
    <col min="1034" max="1034" width="11.7109375" style="23" customWidth="1"/>
    <col min="1035" max="1278" width="9.140625" style="23"/>
    <col min="1279" max="1279" width="19.28515625" style="23" bestFit="1" customWidth="1"/>
    <col min="1280" max="1280" width="29.7109375" style="23" customWidth="1"/>
    <col min="1281" max="1282" width="6.7109375" style="23" customWidth="1"/>
    <col min="1283" max="1283" width="7.42578125" style="23" customWidth="1"/>
    <col min="1284" max="1284" width="7.140625" style="23" customWidth="1"/>
    <col min="1285" max="1285" width="9.140625" style="23"/>
    <col min="1286" max="1286" width="10.28515625" style="23" customWidth="1"/>
    <col min="1287" max="1287" width="10.5703125" style="23" customWidth="1"/>
    <col min="1288" max="1288" width="14.85546875" style="23" customWidth="1"/>
    <col min="1289" max="1289" width="13.7109375" style="23" customWidth="1"/>
    <col min="1290" max="1290" width="11.7109375" style="23" customWidth="1"/>
    <col min="1291" max="1534" width="9.140625" style="23"/>
    <col min="1535" max="1535" width="19.28515625" style="23" bestFit="1" customWidth="1"/>
    <col min="1536" max="1536" width="29.7109375" style="23" customWidth="1"/>
    <col min="1537" max="1538" width="6.7109375" style="23" customWidth="1"/>
    <col min="1539" max="1539" width="7.42578125" style="23" customWidth="1"/>
    <col min="1540" max="1540" width="7.140625" style="23" customWidth="1"/>
    <col min="1541" max="1541" width="9.140625" style="23"/>
    <col min="1542" max="1542" width="10.28515625" style="23" customWidth="1"/>
    <col min="1543" max="1543" width="10.5703125" style="23" customWidth="1"/>
    <col min="1544" max="1544" width="14.85546875" style="23" customWidth="1"/>
    <col min="1545" max="1545" width="13.7109375" style="23" customWidth="1"/>
    <col min="1546" max="1546" width="11.7109375" style="23" customWidth="1"/>
    <col min="1547" max="1790" width="9.140625" style="23"/>
    <col min="1791" max="1791" width="19.28515625" style="23" bestFit="1" customWidth="1"/>
    <col min="1792" max="1792" width="29.7109375" style="23" customWidth="1"/>
    <col min="1793" max="1794" width="6.7109375" style="23" customWidth="1"/>
    <col min="1795" max="1795" width="7.42578125" style="23" customWidth="1"/>
    <col min="1796" max="1796" width="7.140625" style="23" customWidth="1"/>
    <col min="1797" max="1797" width="9.140625" style="23"/>
    <col min="1798" max="1798" width="10.28515625" style="23" customWidth="1"/>
    <col min="1799" max="1799" width="10.5703125" style="23" customWidth="1"/>
    <col min="1800" max="1800" width="14.85546875" style="23" customWidth="1"/>
    <col min="1801" max="1801" width="13.7109375" style="23" customWidth="1"/>
    <col min="1802" max="1802" width="11.7109375" style="23" customWidth="1"/>
    <col min="1803" max="2046" width="9.140625" style="23"/>
    <col min="2047" max="2047" width="19.28515625" style="23" bestFit="1" customWidth="1"/>
    <col min="2048" max="2048" width="29.7109375" style="23" customWidth="1"/>
    <col min="2049" max="2050" width="6.7109375" style="23" customWidth="1"/>
    <col min="2051" max="2051" width="7.42578125" style="23" customWidth="1"/>
    <col min="2052" max="2052" width="7.140625" style="23" customWidth="1"/>
    <col min="2053" max="2053" width="9.140625" style="23"/>
    <col min="2054" max="2054" width="10.28515625" style="23" customWidth="1"/>
    <col min="2055" max="2055" width="10.5703125" style="23" customWidth="1"/>
    <col min="2056" max="2056" width="14.85546875" style="23" customWidth="1"/>
    <col min="2057" max="2057" width="13.7109375" style="23" customWidth="1"/>
    <col min="2058" max="2058" width="11.7109375" style="23" customWidth="1"/>
    <col min="2059" max="2302" width="9.140625" style="23"/>
    <col min="2303" max="2303" width="19.28515625" style="23" bestFit="1" customWidth="1"/>
    <col min="2304" max="2304" width="29.7109375" style="23" customWidth="1"/>
    <col min="2305" max="2306" width="6.7109375" style="23" customWidth="1"/>
    <col min="2307" max="2307" width="7.42578125" style="23" customWidth="1"/>
    <col min="2308" max="2308" width="7.140625" style="23" customWidth="1"/>
    <col min="2309" max="2309" width="9.140625" style="23"/>
    <col min="2310" max="2310" width="10.28515625" style="23" customWidth="1"/>
    <col min="2311" max="2311" width="10.5703125" style="23" customWidth="1"/>
    <col min="2312" max="2312" width="14.85546875" style="23" customWidth="1"/>
    <col min="2313" max="2313" width="13.7109375" style="23" customWidth="1"/>
    <col min="2314" max="2314" width="11.7109375" style="23" customWidth="1"/>
    <col min="2315" max="2558" width="9.140625" style="23"/>
    <col min="2559" max="2559" width="19.28515625" style="23" bestFit="1" customWidth="1"/>
    <col min="2560" max="2560" width="29.7109375" style="23" customWidth="1"/>
    <col min="2561" max="2562" width="6.7109375" style="23" customWidth="1"/>
    <col min="2563" max="2563" width="7.42578125" style="23" customWidth="1"/>
    <col min="2564" max="2564" width="7.140625" style="23" customWidth="1"/>
    <col min="2565" max="2565" width="9.140625" style="23"/>
    <col min="2566" max="2566" width="10.28515625" style="23" customWidth="1"/>
    <col min="2567" max="2567" width="10.5703125" style="23" customWidth="1"/>
    <col min="2568" max="2568" width="14.85546875" style="23" customWidth="1"/>
    <col min="2569" max="2569" width="13.7109375" style="23" customWidth="1"/>
    <col min="2570" max="2570" width="11.7109375" style="23" customWidth="1"/>
    <col min="2571" max="2814" width="9.140625" style="23"/>
    <col min="2815" max="2815" width="19.28515625" style="23" bestFit="1" customWidth="1"/>
    <col min="2816" max="2816" width="29.7109375" style="23" customWidth="1"/>
    <col min="2817" max="2818" width="6.7109375" style="23" customWidth="1"/>
    <col min="2819" max="2819" width="7.42578125" style="23" customWidth="1"/>
    <col min="2820" max="2820" width="7.140625" style="23" customWidth="1"/>
    <col min="2821" max="2821" width="9.140625" style="23"/>
    <col min="2822" max="2822" width="10.28515625" style="23" customWidth="1"/>
    <col min="2823" max="2823" width="10.5703125" style="23" customWidth="1"/>
    <col min="2824" max="2824" width="14.85546875" style="23" customWidth="1"/>
    <col min="2825" max="2825" width="13.7109375" style="23" customWidth="1"/>
    <col min="2826" max="2826" width="11.7109375" style="23" customWidth="1"/>
    <col min="2827" max="3070" width="9.140625" style="23"/>
    <col min="3071" max="3071" width="19.28515625" style="23" bestFit="1" customWidth="1"/>
    <col min="3072" max="3072" width="29.7109375" style="23" customWidth="1"/>
    <col min="3073" max="3074" width="6.7109375" style="23" customWidth="1"/>
    <col min="3075" max="3075" width="7.42578125" style="23" customWidth="1"/>
    <col min="3076" max="3076" width="7.140625" style="23" customWidth="1"/>
    <col min="3077" max="3077" width="9.140625" style="23"/>
    <col min="3078" max="3078" width="10.28515625" style="23" customWidth="1"/>
    <col min="3079" max="3079" width="10.5703125" style="23" customWidth="1"/>
    <col min="3080" max="3080" width="14.85546875" style="23" customWidth="1"/>
    <col min="3081" max="3081" width="13.7109375" style="23" customWidth="1"/>
    <col min="3082" max="3082" width="11.7109375" style="23" customWidth="1"/>
    <col min="3083" max="3326" width="9.140625" style="23"/>
    <col min="3327" max="3327" width="19.28515625" style="23" bestFit="1" customWidth="1"/>
    <col min="3328" max="3328" width="29.7109375" style="23" customWidth="1"/>
    <col min="3329" max="3330" width="6.7109375" style="23" customWidth="1"/>
    <col min="3331" max="3331" width="7.42578125" style="23" customWidth="1"/>
    <col min="3332" max="3332" width="7.140625" style="23" customWidth="1"/>
    <col min="3333" max="3333" width="9.140625" style="23"/>
    <col min="3334" max="3334" width="10.28515625" style="23" customWidth="1"/>
    <col min="3335" max="3335" width="10.5703125" style="23" customWidth="1"/>
    <col min="3336" max="3336" width="14.85546875" style="23" customWidth="1"/>
    <col min="3337" max="3337" width="13.7109375" style="23" customWidth="1"/>
    <col min="3338" max="3338" width="11.7109375" style="23" customWidth="1"/>
    <col min="3339" max="3582" width="9.140625" style="23"/>
    <col min="3583" max="3583" width="19.28515625" style="23" bestFit="1" customWidth="1"/>
    <col min="3584" max="3584" width="29.7109375" style="23" customWidth="1"/>
    <col min="3585" max="3586" width="6.7109375" style="23" customWidth="1"/>
    <col min="3587" max="3587" width="7.42578125" style="23" customWidth="1"/>
    <col min="3588" max="3588" width="7.140625" style="23" customWidth="1"/>
    <col min="3589" max="3589" width="9.140625" style="23"/>
    <col min="3590" max="3590" width="10.28515625" style="23" customWidth="1"/>
    <col min="3591" max="3591" width="10.5703125" style="23" customWidth="1"/>
    <col min="3592" max="3592" width="14.85546875" style="23" customWidth="1"/>
    <col min="3593" max="3593" width="13.7109375" style="23" customWidth="1"/>
    <col min="3594" max="3594" width="11.7109375" style="23" customWidth="1"/>
    <col min="3595" max="3838" width="9.140625" style="23"/>
    <col min="3839" max="3839" width="19.28515625" style="23" bestFit="1" customWidth="1"/>
    <col min="3840" max="3840" width="29.7109375" style="23" customWidth="1"/>
    <col min="3841" max="3842" width="6.7109375" style="23" customWidth="1"/>
    <col min="3843" max="3843" width="7.42578125" style="23" customWidth="1"/>
    <col min="3844" max="3844" width="7.140625" style="23" customWidth="1"/>
    <col min="3845" max="3845" width="9.140625" style="23"/>
    <col min="3846" max="3846" width="10.28515625" style="23" customWidth="1"/>
    <col min="3847" max="3847" width="10.5703125" style="23" customWidth="1"/>
    <col min="3848" max="3848" width="14.85546875" style="23" customWidth="1"/>
    <col min="3849" max="3849" width="13.7109375" style="23" customWidth="1"/>
    <col min="3850" max="3850" width="11.7109375" style="23" customWidth="1"/>
    <col min="3851" max="4094" width="9.140625" style="23"/>
    <col min="4095" max="4095" width="19.28515625" style="23" bestFit="1" customWidth="1"/>
    <col min="4096" max="4096" width="29.7109375" style="23" customWidth="1"/>
    <col min="4097" max="4098" width="6.7109375" style="23" customWidth="1"/>
    <col min="4099" max="4099" width="7.42578125" style="23" customWidth="1"/>
    <col min="4100" max="4100" width="7.140625" style="23" customWidth="1"/>
    <col min="4101" max="4101" width="9.140625" style="23"/>
    <col min="4102" max="4102" width="10.28515625" style="23" customWidth="1"/>
    <col min="4103" max="4103" width="10.5703125" style="23" customWidth="1"/>
    <col min="4104" max="4104" width="14.85546875" style="23" customWidth="1"/>
    <col min="4105" max="4105" width="13.7109375" style="23" customWidth="1"/>
    <col min="4106" max="4106" width="11.7109375" style="23" customWidth="1"/>
    <col min="4107" max="4350" width="9.140625" style="23"/>
    <col min="4351" max="4351" width="19.28515625" style="23" bestFit="1" customWidth="1"/>
    <col min="4352" max="4352" width="29.7109375" style="23" customWidth="1"/>
    <col min="4353" max="4354" width="6.7109375" style="23" customWidth="1"/>
    <col min="4355" max="4355" width="7.42578125" style="23" customWidth="1"/>
    <col min="4356" max="4356" width="7.140625" style="23" customWidth="1"/>
    <col min="4357" max="4357" width="9.140625" style="23"/>
    <col min="4358" max="4358" width="10.28515625" style="23" customWidth="1"/>
    <col min="4359" max="4359" width="10.5703125" style="23" customWidth="1"/>
    <col min="4360" max="4360" width="14.85546875" style="23" customWidth="1"/>
    <col min="4361" max="4361" width="13.7109375" style="23" customWidth="1"/>
    <col min="4362" max="4362" width="11.7109375" style="23" customWidth="1"/>
    <col min="4363" max="4606" width="9.140625" style="23"/>
    <col min="4607" max="4607" width="19.28515625" style="23" bestFit="1" customWidth="1"/>
    <col min="4608" max="4608" width="29.7109375" style="23" customWidth="1"/>
    <col min="4609" max="4610" width="6.7109375" style="23" customWidth="1"/>
    <col min="4611" max="4611" width="7.42578125" style="23" customWidth="1"/>
    <col min="4612" max="4612" width="7.140625" style="23" customWidth="1"/>
    <col min="4613" max="4613" width="9.140625" style="23"/>
    <col min="4614" max="4614" width="10.28515625" style="23" customWidth="1"/>
    <col min="4615" max="4615" width="10.5703125" style="23" customWidth="1"/>
    <col min="4616" max="4616" width="14.85546875" style="23" customWidth="1"/>
    <col min="4617" max="4617" width="13.7109375" style="23" customWidth="1"/>
    <col min="4618" max="4618" width="11.7109375" style="23" customWidth="1"/>
    <col min="4619" max="4862" width="9.140625" style="23"/>
    <col min="4863" max="4863" width="19.28515625" style="23" bestFit="1" customWidth="1"/>
    <col min="4864" max="4864" width="29.7109375" style="23" customWidth="1"/>
    <col min="4865" max="4866" width="6.7109375" style="23" customWidth="1"/>
    <col min="4867" max="4867" width="7.42578125" style="23" customWidth="1"/>
    <col min="4868" max="4868" width="7.140625" style="23" customWidth="1"/>
    <col min="4869" max="4869" width="9.140625" style="23"/>
    <col min="4870" max="4870" width="10.28515625" style="23" customWidth="1"/>
    <col min="4871" max="4871" width="10.5703125" style="23" customWidth="1"/>
    <col min="4872" max="4872" width="14.85546875" style="23" customWidth="1"/>
    <col min="4873" max="4873" width="13.7109375" style="23" customWidth="1"/>
    <col min="4874" max="4874" width="11.7109375" style="23" customWidth="1"/>
    <col min="4875" max="5118" width="9.140625" style="23"/>
    <col min="5119" max="5119" width="19.28515625" style="23" bestFit="1" customWidth="1"/>
    <col min="5120" max="5120" width="29.7109375" style="23" customWidth="1"/>
    <col min="5121" max="5122" width="6.7109375" style="23" customWidth="1"/>
    <col min="5123" max="5123" width="7.42578125" style="23" customWidth="1"/>
    <col min="5124" max="5124" width="7.140625" style="23" customWidth="1"/>
    <col min="5125" max="5125" width="9.140625" style="23"/>
    <col min="5126" max="5126" width="10.28515625" style="23" customWidth="1"/>
    <col min="5127" max="5127" width="10.5703125" style="23" customWidth="1"/>
    <col min="5128" max="5128" width="14.85546875" style="23" customWidth="1"/>
    <col min="5129" max="5129" width="13.7109375" style="23" customWidth="1"/>
    <col min="5130" max="5130" width="11.7109375" style="23" customWidth="1"/>
    <col min="5131" max="5374" width="9.140625" style="23"/>
    <col min="5375" max="5375" width="19.28515625" style="23" bestFit="1" customWidth="1"/>
    <col min="5376" max="5376" width="29.7109375" style="23" customWidth="1"/>
    <col min="5377" max="5378" width="6.7109375" style="23" customWidth="1"/>
    <col min="5379" max="5379" width="7.42578125" style="23" customWidth="1"/>
    <col min="5380" max="5380" width="7.140625" style="23" customWidth="1"/>
    <col min="5381" max="5381" width="9.140625" style="23"/>
    <col min="5382" max="5382" width="10.28515625" style="23" customWidth="1"/>
    <col min="5383" max="5383" width="10.5703125" style="23" customWidth="1"/>
    <col min="5384" max="5384" width="14.85546875" style="23" customWidth="1"/>
    <col min="5385" max="5385" width="13.7109375" style="23" customWidth="1"/>
    <col min="5386" max="5386" width="11.7109375" style="23" customWidth="1"/>
    <col min="5387" max="5630" width="9.140625" style="23"/>
    <col min="5631" max="5631" width="19.28515625" style="23" bestFit="1" customWidth="1"/>
    <col min="5632" max="5632" width="29.7109375" style="23" customWidth="1"/>
    <col min="5633" max="5634" width="6.7109375" style="23" customWidth="1"/>
    <col min="5635" max="5635" width="7.42578125" style="23" customWidth="1"/>
    <col min="5636" max="5636" width="7.140625" style="23" customWidth="1"/>
    <col min="5637" max="5637" width="9.140625" style="23"/>
    <col min="5638" max="5638" width="10.28515625" style="23" customWidth="1"/>
    <col min="5639" max="5639" width="10.5703125" style="23" customWidth="1"/>
    <col min="5640" max="5640" width="14.85546875" style="23" customWidth="1"/>
    <col min="5641" max="5641" width="13.7109375" style="23" customWidth="1"/>
    <col min="5642" max="5642" width="11.7109375" style="23" customWidth="1"/>
    <col min="5643" max="5886" width="9.140625" style="23"/>
    <col min="5887" max="5887" width="19.28515625" style="23" bestFit="1" customWidth="1"/>
    <col min="5888" max="5888" width="29.7109375" style="23" customWidth="1"/>
    <col min="5889" max="5890" width="6.7109375" style="23" customWidth="1"/>
    <col min="5891" max="5891" width="7.42578125" style="23" customWidth="1"/>
    <col min="5892" max="5892" width="7.140625" style="23" customWidth="1"/>
    <col min="5893" max="5893" width="9.140625" style="23"/>
    <col min="5894" max="5894" width="10.28515625" style="23" customWidth="1"/>
    <col min="5895" max="5895" width="10.5703125" style="23" customWidth="1"/>
    <col min="5896" max="5896" width="14.85546875" style="23" customWidth="1"/>
    <col min="5897" max="5897" width="13.7109375" style="23" customWidth="1"/>
    <col min="5898" max="5898" width="11.7109375" style="23" customWidth="1"/>
    <col min="5899" max="6142" width="9.140625" style="23"/>
    <col min="6143" max="6143" width="19.28515625" style="23" bestFit="1" customWidth="1"/>
    <col min="6144" max="6144" width="29.7109375" style="23" customWidth="1"/>
    <col min="6145" max="6146" width="6.7109375" style="23" customWidth="1"/>
    <col min="6147" max="6147" width="7.42578125" style="23" customWidth="1"/>
    <col min="6148" max="6148" width="7.140625" style="23" customWidth="1"/>
    <col min="6149" max="6149" width="9.140625" style="23"/>
    <col min="6150" max="6150" width="10.28515625" style="23" customWidth="1"/>
    <col min="6151" max="6151" width="10.5703125" style="23" customWidth="1"/>
    <col min="6152" max="6152" width="14.85546875" style="23" customWidth="1"/>
    <col min="6153" max="6153" width="13.7109375" style="23" customWidth="1"/>
    <col min="6154" max="6154" width="11.7109375" style="23" customWidth="1"/>
    <col min="6155" max="6398" width="9.140625" style="23"/>
    <col min="6399" max="6399" width="19.28515625" style="23" bestFit="1" customWidth="1"/>
    <col min="6400" max="6400" width="29.7109375" style="23" customWidth="1"/>
    <col min="6401" max="6402" width="6.7109375" style="23" customWidth="1"/>
    <col min="6403" max="6403" width="7.42578125" style="23" customWidth="1"/>
    <col min="6404" max="6404" width="7.140625" style="23" customWidth="1"/>
    <col min="6405" max="6405" width="9.140625" style="23"/>
    <col min="6406" max="6406" width="10.28515625" style="23" customWidth="1"/>
    <col min="6407" max="6407" width="10.5703125" style="23" customWidth="1"/>
    <col min="6408" max="6408" width="14.85546875" style="23" customWidth="1"/>
    <col min="6409" max="6409" width="13.7109375" style="23" customWidth="1"/>
    <col min="6410" max="6410" width="11.7109375" style="23" customWidth="1"/>
    <col min="6411" max="6654" width="9.140625" style="23"/>
    <col min="6655" max="6655" width="19.28515625" style="23" bestFit="1" customWidth="1"/>
    <col min="6656" max="6656" width="29.7109375" style="23" customWidth="1"/>
    <col min="6657" max="6658" width="6.7109375" style="23" customWidth="1"/>
    <col min="6659" max="6659" width="7.42578125" style="23" customWidth="1"/>
    <col min="6660" max="6660" width="7.140625" style="23" customWidth="1"/>
    <col min="6661" max="6661" width="9.140625" style="23"/>
    <col min="6662" max="6662" width="10.28515625" style="23" customWidth="1"/>
    <col min="6663" max="6663" width="10.5703125" style="23" customWidth="1"/>
    <col min="6664" max="6664" width="14.85546875" style="23" customWidth="1"/>
    <col min="6665" max="6665" width="13.7109375" style="23" customWidth="1"/>
    <col min="6666" max="6666" width="11.7109375" style="23" customWidth="1"/>
    <col min="6667" max="6910" width="9.140625" style="23"/>
    <col min="6911" max="6911" width="19.28515625" style="23" bestFit="1" customWidth="1"/>
    <col min="6912" max="6912" width="29.7109375" style="23" customWidth="1"/>
    <col min="6913" max="6914" width="6.7109375" style="23" customWidth="1"/>
    <col min="6915" max="6915" width="7.42578125" style="23" customWidth="1"/>
    <col min="6916" max="6916" width="7.140625" style="23" customWidth="1"/>
    <col min="6917" max="6917" width="9.140625" style="23"/>
    <col min="6918" max="6918" width="10.28515625" style="23" customWidth="1"/>
    <col min="6919" max="6919" width="10.5703125" style="23" customWidth="1"/>
    <col min="6920" max="6920" width="14.85546875" style="23" customWidth="1"/>
    <col min="6921" max="6921" width="13.7109375" style="23" customWidth="1"/>
    <col min="6922" max="6922" width="11.7109375" style="23" customWidth="1"/>
    <col min="6923" max="7166" width="9.140625" style="23"/>
    <col min="7167" max="7167" width="19.28515625" style="23" bestFit="1" customWidth="1"/>
    <col min="7168" max="7168" width="29.7109375" style="23" customWidth="1"/>
    <col min="7169" max="7170" width="6.7109375" style="23" customWidth="1"/>
    <col min="7171" max="7171" width="7.42578125" style="23" customWidth="1"/>
    <col min="7172" max="7172" width="7.140625" style="23" customWidth="1"/>
    <col min="7173" max="7173" width="9.140625" style="23"/>
    <col min="7174" max="7174" width="10.28515625" style="23" customWidth="1"/>
    <col min="7175" max="7175" width="10.5703125" style="23" customWidth="1"/>
    <col min="7176" max="7176" width="14.85546875" style="23" customWidth="1"/>
    <col min="7177" max="7177" width="13.7109375" style="23" customWidth="1"/>
    <col min="7178" max="7178" width="11.7109375" style="23" customWidth="1"/>
    <col min="7179" max="7422" width="9.140625" style="23"/>
    <col min="7423" max="7423" width="19.28515625" style="23" bestFit="1" customWidth="1"/>
    <col min="7424" max="7424" width="29.7109375" style="23" customWidth="1"/>
    <col min="7425" max="7426" width="6.7109375" style="23" customWidth="1"/>
    <col min="7427" max="7427" width="7.42578125" style="23" customWidth="1"/>
    <col min="7428" max="7428" width="7.140625" style="23" customWidth="1"/>
    <col min="7429" max="7429" width="9.140625" style="23"/>
    <col min="7430" max="7430" width="10.28515625" style="23" customWidth="1"/>
    <col min="7431" max="7431" width="10.5703125" style="23" customWidth="1"/>
    <col min="7432" max="7432" width="14.85546875" style="23" customWidth="1"/>
    <col min="7433" max="7433" width="13.7109375" style="23" customWidth="1"/>
    <col min="7434" max="7434" width="11.7109375" style="23" customWidth="1"/>
    <col min="7435" max="7678" width="9.140625" style="23"/>
    <col min="7679" max="7679" width="19.28515625" style="23" bestFit="1" customWidth="1"/>
    <col min="7680" max="7680" width="29.7109375" style="23" customWidth="1"/>
    <col min="7681" max="7682" width="6.7109375" style="23" customWidth="1"/>
    <col min="7683" max="7683" width="7.42578125" style="23" customWidth="1"/>
    <col min="7684" max="7684" width="7.140625" style="23" customWidth="1"/>
    <col min="7685" max="7685" width="9.140625" style="23"/>
    <col min="7686" max="7686" width="10.28515625" style="23" customWidth="1"/>
    <col min="7687" max="7687" width="10.5703125" style="23" customWidth="1"/>
    <col min="7688" max="7688" width="14.85546875" style="23" customWidth="1"/>
    <col min="7689" max="7689" width="13.7109375" style="23" customWidth="1"/>
    <col min="7690" max="7690" width="11.7109375" style="23" customWidth="1"/>
    <col min="7691" max="7934" width="9.140625" style="23"/>
    <col min="7935" max="7935" width="19.28515625" style="23" bestFit="1" customWidth="1"/>
    <col min="7936" max="7936" width="29.7109375" style="23" customWidth="1"/>
    <col min="7937" max="7938" width="6.7109375" style="23" customWidth="1"/>
    <col min="7939" max="7939" width="7.42578125" style="23" customWidth="1"/>
    <col min="7940" max="7940" width="7.140625" style="23" customWidth="1"/>
    <col min="7941" max="7941" width="9.140625" style="23"/>
    <col min="7942" max="7942" width="10.28515625" style="23" customWidth="1"/>
    <col min="7943" max="7943" width="10.5703125" style="23" customWidth="1"/>
    <col min="7944" max="7944" width="14.85546875" style="23" customWidth="1"/>
    <col min="7945" max="7945" width="13.7109375" style="23" customWidth="1"/>
    <col min="7946" max="7946" width="11.7109375" style="23" customWidth="1"/>
    <col min="7947" max="8190" width="9.140625" style="23"/>
    <col min="8191" max="8191" width="19.28515625" style="23" bestFit="1" customWidth="1"/>
    <col min="8192" max="8192" width="29.7109375" style="23" customWidth="1"/>
    <col min="8193" max="8194" width="6.7109375" style="23" customWidth="1"/>
    <col min="8195" max="8195" width="7.42578125" style="23" customWidth="1"/>
    <col min="8196" max="8196" width="7.140625" style="23" customWidth="1"/>
    <col min="8197" max="8197" width="9.140625" style="23"/>
    <col min="8198" max="8198" width="10.28515625" style="23" customWidth="1"/>
    <col min="8199" max="8199" width="10.5703125" style="23" customWidth="1"/>
    <col min="8200" max="8200" width="14.85546875" style="23" customWidth="1"/>
    <col min="8201" max="8201" width="13.7109375" style="23" customWidth="1"/>
    <col min="8202" max="8202" width="11.7109375" style="23" customWidth="1"/>
    <col min="8203" max="8446" width="9.140625" style="23"/>
    <col min="8447" max="8447" width="19.28515625" style="23" bestFit="1" customWidth="1"/>
    <col min="8448" max="8448" width="29.7109375" style="23" customWidth="1"/>
    <col min="8449" max="8450" width="6.7109375" style="23" customWidth="1"/>
    <col min="8451" max="8451" width="7.42578125" style="23" customWidth="1"/>
    <col min="8452" max="8452" width="7.140625" style="23" customWidth="1"/>
    <col min="8453" max="8453" width="9.140625" style="23"/>
    <col min="8454" max="8454" width="10.28515625" style="23" customWidth="1"/>
    <col min="8455" max="8455" width="10.5703125" style="23" customWidth="1"/>
    <col min="8456" max="8456" width="14.85546875" style="23" customWidth="1"/>
    <col min="8457" max="8457" width="13.7109375" style="23" customWidth="1"/>
    <col min="8458" max="8458" width="11.7109375" style="23" customWidth="1"/>
    <col min="8459" max="8702" width="9.140625" style="23"/>
    <col min="8703" max="8703" width="19.28515625" style="23" bestFit="1" customWidth="1"/>
    <col min="8704" max="8704" width="29.7109375" style="23" customWidth="1"/>
    <col min="8705" max="8706" width="6.7109375" style="23" customWidth="1"/>
    <col min="8707" max="8707" width="7.42578125" style="23" customWidth="1"/>
    <col min="8708" max="8708" width="7.140625" style="23" customWidth="1"/>
    <col min="8709" max="8709" width="9.140625" style="23"/>
    <col min="8710" max="8710" width="10.28515625" style="23" customWidth="1"/>
    <col min="8711" max="8711" width="10.5703125" style="23" customWidth="1"/>
    <col min="8712" max="8712" width="14.85546875" style="23" customWidth="1"/>
    <col min="8713" max="8713" width="13.7109375" style="23" customWidth="1"/>
    <col min="8714" max="8714" width="11.7109375" style="23" customWidth="1"/>
    <col min="8715" max="8958" width="9.140625" style="23"/>
    <col min="8959" max="8959" width="19.28515625" style="23" bestFit="1" customWidth="1"/>
    <col min="8960" max="8960" width="29.7109375" style="23" customWidth="1"/>
    <col min="8961" max="8962" width="6.7109375" style="23" customWidth="1"/>
    <col min="8963" max="8963" width="7.42578125" style="23" customWidth="1"/>
    <col min="8964" max="8964" width="7.140625" style="23" customWidth="1"/>
    <col min="8965" max="8965" width="9.140625" style="23"/>
    <col min="8966" max="8966" width="10.28515625" style="23" customWidth="1"/>
    <col min="8967" max="8967" width="10.5703125" style="23" customWidth="1"/>
    <col min="8968" max="8968" width="14.85546875" style="23" customWidth="1"/>
    <col min="8969" max="8969" width="13.7109375" style="23" customWidth="1"/>
    <col min="8970" max="8970" width="11.7109375" style="23" customWidth="1"/>
    <col min="8971" max="9214" width="9.140625" style="23"/>
    <col min="9215" max="9215" width="19.28515625" style="23" bestFit="1" customWidth="1"/>
    <col min="9216" max="9216" width="29.7109375" style="23" customWidth="1"/>
    <col min="9217" max="9218" width="6.7109375" style="23" customWidth="1"/>
    <col min="9219" max="9219" width="7.42578125" style="23" customWidth="1"/>
    <col min="9220" max="9220" width="7.140625" style="23" customWidth="1"/>
    <col min="9221" max="9221" width="9.140625" style="23"/>
    <col min="9222" max="9222" width="10.28515625" style="23" customWidth="1"/>
    <col min="9223" max="9223" width="10.5703125" style="23" customWidth="1"/>
    <col min="9224" max="9224" width="14.85546875" style="23" customWidth="1"/>
    <col min="9225" max="9225" width="13.7109375" style="23" customWidth="1"/>
    <col min="9226" max="9226" width="11.7109375" style="23" customWidth="1"/>
    <col min="9227" max="9470" width="9.140625" style="23"/>
    <col min="9471" max="9471" width="19.28515625" style="23" bestFit="1" customWidth="1"/>
    <col min="9472" max="9472" width="29.7109375" style="23" customWidth="1"/>
    <col min="9473" max="9474" width="6.7109375" style="23" customWidth="1"/>
    <col min="9475" max="9475" width="7.42578125" style="23" customWidth="1"/>
    <col min="9476" max="9476" width="7.140625" style="23" customWidth="1"/>
    <col min="9477" max="9477" width="9.140625" style="23"/>
    <col min="9478" max="9478" width="10.28515625" style="23" customWidth="1"/>
    <col min="9479" max="9479" width="10.5703125" style="23" customWidth="1"/>
    <col min="9480" max="9480" width="14.85546875" style="23" customWidth="1"/>
    <col min="9481" max="9481" width="13.7109375" style="23" customWidth="1"/>
    <col min="9482" max="9482" width="11.7109375" style="23" customWidth="1"/>
    <col min="9483" max="9726" width="9.140625" style="23"/>
    <col min="9727" max="9727" width="19.28515625" style="23" bestFit="1" customWidth="1"/>
    <col min="9728" max="9728" width="29.7109375" style="23" customWidth="1"/>
    <col min="9729" max="9730" width="6.7109375" style="23" customWidth="1"/>
    <col min="9731" max="9731" width="7.42578125" style="23" customWidth="1"/>
    <col min="9732" max="9732" width="7.140625" style="23" customWidth="1"/>
    <col min="9733" max="9733" width="9.140625" style="23"/>
    <col min="9734" max="9734" width="10.28515625" style="23" customWidth="1"/>
    <col min="9735" max="9735" width="10.5703125" style="23" customWidth="1"/>
    <col min="9736" max="9736" width="14.85546875" style="23" customWidth="1"/>
    <col min="9737" max="9737" width="13.7109375" style="23" customWidth="1"/>
    <col min="9738" max="9738" width="11.7109375" style="23" customWidth="1"/>
    <col min="9739" max="9982" width="9.140625" style="23"/>
    <col min="9983" max="9983" width="19.28515625" style="23" bestFit="1" customWidth="1"/>
    <col min="9984" max="9984" width="29.7109375" style="23" customWidth="1"/>
    <col min="9985" max="9986" width="6.7109375" style="23" customWidth="1"/>
    <col min="9987" max="9987" width="7.42578125" style="23" customWidth="1"/>
    <col min="9988" max="9988" width="7.140625" style="23" customWidth="1"/>
    <col min="9989" max="9989" width="9.140625" style="23"/>
    <col min="9990" max="9990" width="10.28515625" style="23" customWidth="1"/>
    <col min="9991" max="9991" width="10.5703125" style="23" customWidth="1"/>
    <col min="9992" max="9992" width="14.85546875" style="23" customWidth="1"/>
    <col min="9993" max="9993" width="13.7109375" style="23" customWidth="1"/>
    <col min="9994" max="9994" width="11.7109375" style="23" customWidth="1"/>
    <col min="9995" max="10238" width="9.140625" style="23"/>
    <col min="10239" max="10239" width="19.28515625" style="23" bestFit="1" customWidth="1"/>
    <col min="10240" max="10240" width="29.7109375" style="23" customWidth="1"/>
    <col min="10241" max="10242" width="6.7109375" style="23" customWidth="1"/>
    <col min="10243" max="10243" width="7.42578125" style="23" customWidth="1"/>
    <col min="10244" max="10244" width="7.140625" style="23" customWidth="1"/>
    <col min="10245" max="10245" width="9.140625" style="23"/>
    <col min="10246" max="10246" width="10.28515625" style="23" customWidth="1"/>
    <col min="10247" max="10247" width="10.5703125" style="23" customWidth="1"/>
    <col min="10248" max="10248" width="14.85546875" style="23" customWidth="1"/>
    <col min="10249" max="10249" width="13.7109375" style="23" customWidth="1"/>
    <col min="10250" max="10250" width="11.7109375" style="23" customWidth="1"/>
    <col min="10251" max="10494" width="9.140625" style="23"/>
    <col min="10495" max="10495" width="19.28515625" style="23" bestFit="1" customWidth="1"/>
    <col min="10496" max="10496" width="29.7109375" style="23" customWidth="1"/>
    <col min="10497" max="10498" width="6.7109375" style="23" customWidth="1"/>
    <col min="10499" max="10499" width="7.42578125" style="23" customWidth="1"/>
    <col min="10500" max="10500" width="7.140625" style="23" customWidth="1"/>
    <col min="10501" max="10501" width="9.140625" style="23"/>
    <col min="10502" max="10502" width="10.28515625" style="23" customWidth="1"/>
    <col min="10503" max="10503" width="10.5703125" style="23" customWidth="1"/>
    <col min="10504" max="10504" width="14.85546875" style="23" customWidth="1"/>
    <col min="10505" max="10505" width="13.7109375" style="23" customWidth="1"/>
    <col min="10506" max="10506" width="11.7109375" style="23" customWidth="1"/>
    <col min="10507" max="10750" width="9.140625" style="23"/>
    <col min="10751" max="10751" width="19.28515625" style="23" bestFit="1" customWidth="1"/>
    <col min="10752" max="10752" width="29.7109375" style="23" customWidth="1"/>
    <col min="10753" max="10754" width="6.7109375" style="23" customWidth="1"/>
    <col min="10755" max="10755" width="7.42578125" style="23" customWidth="1"/>
    <col min="10756" max="10756" width="7.140625" style="23" customWidth="1"/>
    <col min="10757" max="10757" width="9.140625" style="23"/>
    <col min="10758" max="10758" width="10.28515625" style="23" customWidth="1"/>
    <col min="10759" max="10759" width="10.5703125" style="23" customWidth="1"/>
    <col min="10760" max="10760" width="14.85546875" style="23" customWidth="1"/>
    <col min="10761" max="10761" width="13.7109375" style="23" customWidth="1"/>
    <col min="10762" max="10762" width="11.7109375" style="23" customWidth="1"/>
    <col min="10763" max="11006" width="9.140625" style="23"/>
    <col min="11007" max="11007" width="19.28515625" style="23" bestFit="1" customWidth="1"/>
    <col min="11008" max="11008" width="29.7109375" style="23" customWidth="1"/>
    <col min="11009" max="11010" width="6.7109375" style="23" customWidth="1"/>
    <col min="11011" max="11011" width="7.42578125" style="23" customWidth="1"/>
    <col min="11012" max="11012" width="7.140625" style="23" customWidth="1"/>
    <col min="11013" max="11013" width="9.140625" style="23"/>
    <col min="11014" max="11014" width="10.28515625" style="23" customWidth="1"/>
    <col min="11015" max="11015" width="10.5703125" style="23" customWidth="1"/>
    <col min="11016" max="11016" width="14.85546875" style="23" customWidth="1"/>
    <col min="11017" max="11017" width="13.7109375" style="23" customWidth="1"/>
    <col min="11018" max="11018" width="11.7109375" style="23" customWidth="1"/>
    <col min="11019" max="11262" width="9.140625" style="23"/>
    <col min="11263" max="11263" width="19.28515625" style="23" bestFit="1" customWidth="1"/>
    <col min="11264" max="11264" width="29.7109375" style="23" customWidth="1"/>
    <col min="11265" max="11266" width="6.7109375" style="23" customWidth="1"/>
    <col min="11267" max="11267" width="7.42578125" style="23" customWidth="1"/>
    <col min="11268" max="11268" width="7.140625" style="23" customWidth="1"/>
    <col min="11269" max="11269" width="9.140625" style="23"/>
    <col min="11270" max="11270" width="10.28515625" style="23" customWidth="1"/>
    <col min="11271" max="11271" width="10.5703125" style="23" customWidth="1"/>
    <col min="11272" max="11272" width="14.85546875" style="23" customWidth="1"/>
    <col min="11273" max="11273" width="13.7109375" style="23" customWidth="1"/>
    <col min="11274" max="11274" width="11.7109375" style="23" customWidth="1"/>
    <col min="11275" max="11518" width="9.140625" style="23"/>
    <col min="11519" max="11519" width="19.28515625" style="23" bestFit="1" customWidth="1"/>
    <col min="11520" max="11520" width="29.7109375" style="23" customWidth="1"/>
    <col min="11521" max="11522" width="6.7109375" style="23" customWidth="1"/>
    <col min="11523" max="11523" width="7.42578125" style="23" customWidth="1"/>
    <col min="11524" max="11524" width="7.140625" style="23" customWidth="1"/>
    <col min="11525" max="11525" width="9.140625" style="23"/>
    <col min="11526" max="11526" width="10.28515625" style="23" customWidth="1"/>
    <col min="11527" max="11527" width="10.5703125" style="23" customWidth="1"/>
    <col min="11528" max="11528" width="14.85546875" style="23" customWidth="1"/>
    <col min="11529" max="11529" width="13.7109375" style="23" customWidth="1"/>
    <col min="11530" max="11530" width="11.7109375" style="23" customWidth="1"/>
    <col min="11531" max="11774" width="9.140625" style="23"/>
    <col min="11775" max="11775" width="19.28515625" style="23" bestFit="1" customWidth="1"/>
    <col min="11776" max="11776" width="29.7109375" style="23" customWidth="1"/>
    <col min="11777" max="11778" width="6.7109375" style="23" customWidth="1"/>
    <col min="11779" max="11779" width="7.42578125" style="23" customWidth="1"/>
    <col min="11780" max="11780" width="7.140625" style="23" customWidth="1"/>
    <col min="11781" max="11781" width="9.140625" style="23"/>
    <col min="11782" max="11782" width="10.28515625" style="23" customWidth="1"/>
    <col min="11783" max="11783" width="10.5703125" style="23" customWidth="1"/>
    <col min="11784" max="11784" width="14.85546875" style="23" customWidth="1"/>
    <col min="11785" max="11785" width="13.7109375" style="23" customWidth="1"/>
    <col min="11786" max="11786" width="11.7109375" style="23" customWidth="1"/>
    <col min="11787" max="12030" width="9.140625" style="23"/>
    <col min="12031" max="12031" width="19.28515625" style="23" bestFit="1" customWidth="1"/>
    <col min="12032" max="12032" width="29.7109375" style="23" customWidth="1"/>
    <col min="12033" max="12034" width="6.7109375" style="23" customWidth="1"/>
    <col min="12035" max="12035" width="7.42578125" style="23" customWidth="1"/>
    <col min="12036" max="12036" width="7.140625" style="23" customWidth="1"/>
    <col min="12037" max="12037" width="9.140625" style="23"/>
    <col min="12038" max="12038" width="10.28515625" style="23" customWidth="1"/>
    <col min="12039" max="12039" width="10.5703125" style="23" customWidth="1"/>
    <col min="12040" max="12040" width="14.85546875" style="23" customWidth="1"/>
    <col min="12041" max="12041" width="13.7109375" style="23" customWidth="1"/>
    <col min="12042" max="12042" width="11.7109375" style="23" customWidth="1"/>
    <col min="12043" max="12286" width="9.140625" style="23"/>
    <col min="12287" max="12287" width="19.28515625" style="23" bestFit="1" customWidth="1"/>
    <col min="12288" max="12288" width="29.7109375" style="23" customWidth="1"/>
    <col min="12289" max="12290" width="6.7109375" style="23" customWidth="1"/>
    <col min="12291" max="12291" width="7.42578125" style="23" customWidth="1"/>
    <col min="12292" max="12292" width="7.140625" style="23" customWidth="1"/>
    <col min="12293" max="12293" width="9.140625" style="23"/>
    <col min="12294" max="12294" width="10.28515625" style="23" customWidth="1"/>
    <col min="12295" max="12295" width="10.5703125" style="23" customWidth="1"/>
    <col min="12296" max="12296" width="14.85546875" style="23" customWidth="1"/>
    <col min="12297" max="12297" width="13.7109375" style="23" customWidth="1"/>
    <col min="12298" max="12298" width="11.7109375" style="23" customWidth="1"/>
    <col min="12299" max="12542" width="9.140625" style="23"/>
    <col min="12543" max="12543" width="19.28515625" style="23" bestFit="1" customWidth="1"/>
    <col min="12544" max="12544" width="29.7109375" style="23" customWidth="1"/>
    <col min="12545" max="12546" width="6.7109375" style="23" customWidth="1"/>
    <col min="12547" max="12547" width="7.42578125" style="23" customWidth="1"/>
    <col min="12548" max="12548" width="7.140625" style="23" customWidth="1"/>
    <col min="12549" max="12549" width="9.140625" style="23"/>
    <col min="12550" max="12550" width="10.28515625" style="23" customWidth="1"/>
    <col min="12551" max="12551" width="10.5703125" style="23" customWidth="1"/>
    <col min="12552" max="12552" width="14.85546875" style="23" customWidth="1"/>
    <col min="12553" max="12553" width="13.7109375" style="23" customWidth="1"/>
    <col min="12554" max="12554" width="11.7109375" style="23" customWidth="1"/>
    <col min="12555" max="12798" width="9.140625" style="23"/>
    <col min="12799" max="12799" width="19.28515625" style="23" bestFit="1" customWidth="1"/>
    <col min="12800" max="12800" width="29.7109375" style="23" customWidth="1"/>
    <col min="12801" max="12802" width="6.7109375" style="23" customWidth="1"/>
    <col min="12803" max="12803" width="7.42578125" style="23" customWidth="1"/>
    <col min="12804" max="12804" width="7.140625" style="23" customWidth="1"/>
    <col min="12805" max="12805" width="9.140625" style="23"/>
    <col min="12806" max="12806" width="10.28515625" style="23" customWidth="1"/>
    <col min="12807" max="12807" width="10.5703125" style="23" customWidth="1"/>
    <col min="12808" max="12808" width="14.85546875" style="23" customWidth="1"/>
    <col min="12809" max="12809" width="13.7109375" style="23" customWidth="1"/>
    <col min="12810" max="12810" width="11.7109375" style="23" customWidth="1"/>
    <col min="12811" max="13054" width="9.140625" style="23"/>
    <col min="13055" max="13055" width="19.28515625" style="23" bestFit="1" customWidth="1"/>
    <col min="13056" max="13056" width="29.7109375" style="23" customWidth="1"/>
    <col min="13057" max="13058" width="6.7109375" style="23" customWidth="1"/>
    <col min="13059" max="13059" width="7.42578125" style="23" customWidth="1"/>
    <col min="13060" max="13060" width="7.140625" style="23" customWidth="1"/>
    <col min="13061" max="13061" width="9.140625" style="23"/>
    <col min="13062" max="13062" width="10.28515625" style="23" customWidth="1"/>
    <col min="13063" max="13063" width="10.5703125" style="23" customWidth="1"/>
    <col min="13064" max="13064" width="14.85546875" style="23" customWidth="1"/>
    <col min="13065" max="13065" width="13.7109375" style="23" customWidth="1"/>
    <col min="13066" max="13066" width="11.7109375" style="23" customWidth="1"/>
    <col min="13067" max="13310" width="9.140625" style="23"/>
    <col min="13311" max="13311" width="19.28515625" style="23" bestFit="1" customWidth="1"/>
    <col min="13312" max="13312" width="29.7109375" style="23" customWidth="1"/>
    <col min="13313" max="13314" width="6.7109375" style="23" customWidth="1"/>
    <col min="13315" max="13315" width="7.42578125" style="23" customWidth="1"/>
    <col min="13316" max="13316" width="7.140625" style="23" customWidth="1"/>
    <col min="13317" max="13317" width="9.140625" style="23"/>
    <col min="13318" max="13318" width="10.28515625" style="23" customWidth="1"/>
    <col min="13319" max="13319" width="10.5703125" style="23" customWidth="1"/>
    <col min="13320" max="13320" width="14.85546875" style="23" customWidth="1"/>
    <col min="13321" max="13321" width="13.7109375" style="23" customWidth="1"/>
    <col min="13322" max="13322" width="11.7109375" style="23" customWidth="1"/>
    <col min="13323" max="13566" width="9.140625" style="23"/>
    <col min="13567" max="13567" width="19.28515625" style="23" bestFit="1" customWidth="1"/>
    <col min="13568" max="13568" width="29.7109375" style="23" customWidth="1"/>
    <col min="13569" max="13570" width="6.7109375" style="23" customWidth="1"/>
    <col min="13571" max="13571" width="7.42578125" style="23" customWidth="1"/>
    <col min="13572" max="13572" width="7.140625" style="23" customWidth="1"/>
    <col min="13573" max="13573" width="9.140625" style="23"/>
    <col min="13574" max="13574" width="10.28515625" style="23" customWidth="1"/>
    <col min="13575" max="13575" width="10.5703125" style="23" customWidth="1"/>
    <col min="13576" max="13576" width="14.85546875" style="23" customWidth="1"/>
    <col min="13577" max="13577" width="13.7109375" style="23" customWidth="1"/>
    <col min="13578" max="13578" width="11.7109375" style="23" customWidth="1"/>
    <col min="13579" max="13822" width="9.140625" style="23"/>
    <col min="13823" max="13823" width="19.28515625" style="23" bestFit="1" customWidth="1"/>
    <col min="13824" max="13824" width="29.7109375" style="23" customWidth="1"/>
    <col min="13825" max="13826" width="6.7109375" style="23" customWidth="1"/>
    <col min="13827" max="13827" width="7.42578125" style="23" customWidth="1"/>
    <col min="13828" max="13828" width="7.140625" style="23" customWidth="1"/>
    <col min="13829" max="13829" width="9.140625" style="23"/>
    <col min="13830" max="13830" width="10.28515625" style="23" customWidth="1"/>
    <col min="13831" max="13831" width="10.5703125" style="23" customWidth="1"/>
    <col min="13832" max="13832" width="14.85546875" style="23" customWidth="1"/>
    <col min="13833" max="13833" width="13.7109375" style="23" customWidth="1"/>
    <col min="13834" max="13834" width="11.7109375" style="23" customWidth="1"/>
    <col min="13835" max="14078" width="9.140625" style="23"/>
    <col min="14079" max="14079" width="19.28515625" style="23" bestFit="1" customWidth="1"/>
    <col min="14080" max="14080" width="29.7109375" style="23" customWidth="1"/>
    <col min="14081" max="14082" width="6.7109375" style="23" customWidth="1"/>
    <col min="14083" max="14083" width="7.42578125" style="23" customWidth="1"/>
    <col min="14084" max="14084" width="7.140625" style="23" customWidth="1"/>
    <col min="14085" max="14085" width="9.140625" style="23"/>
    <col min="14086" max="14086" width="10.28515625" style="23" customWidth="1"/>
    <col min="14087" max="14087" width="10.5703125" style="23" customWidth="1"/>
    <col min="14088" max="14088" width="14.85546875" style="23" customWidth="1"/>
    <col min="14089" max="14089" width="13.7109375" style="23" customWidth="1"/>
    <col min="14090" max="14090" width="11.7109375" style="23" customWidth="1"/>
    <col min="14091" max="14334" width="9.140625" style="23"/>
    <col min="14335" max="14335" width="19.28515625" style="23" bestFit="1" customWidth="1"/>
    <col min="14336" max="14336" width="29.7109375" style="23" customWidth="1"/>
    <col min="14337" max="14338" width="6.7109375" style="23" customWidth="1"/>
    <col min="14339" max="14339" width="7.42578125" style="23" customWidth="1"/>
    <col min="14340" max="14340" width="7.140625" style="23" customWidth="1"/>
    <col min="14341" max="14341" width="9.140625" style="23"/>
    <col min="14342" max="14342" width="10.28515625" style="23" customWidth="1"/>
    <col min="14343" max="14343" width="10.5703125" style="23" customWidth="1"/>
    <col min="14344" max="14344" width="14.85546875" style="23" customWidth="1"/>
    <col min="14345" max="14345" width="13.7109375" style="23" customWidth="1"/>
    <col min="14346" max="14346" width="11.7109375" style="23" customWidth="1"/>
    <col min="14347" max="14590" width="9.140625" style="23"/>
    <col min="14591" max="14591" width="19.28515625" style="23" bestFit="1" customWidth="1"/>
    <col min="14592" max="14592" width="29.7109375" style="23" customWidth="1"/>
    <col min="14593" max="14594" width="6.7109375" style="23" customWidth="1"/>
    <col min="14595" max="14595" width="7.42578125" style="23" customWidth="1"/>
    <col min="14596" max="14596" width="7.140625" style="23" customWidth="1"/>
    <col min="14597" max="14597" width="9.140625" style="23"/>
    <col min="14598" max="14598" width="10.28515625" style="23" customWidth="1"/>
    <col min="14599" max="14599" width="10.5703125" style="23" customWidth="1"/>
    <col min="14600" max="14600" width="14.85546875" style="23" customWidth="1"/>
    <col min="14601" max="14601" width="13.7109375" style="23" customWidth="1"/>
    <col min="14602" max="14602" width="11.7109375" style="23" customWidth="1"/>
    <col min="14603" max="14846" width="9.140625" style="23"/>
    <col min="14847" max="14847" width="19.28515625" style="23" bestFit="1" customWidth="1"/>
    <col min="14848" max="14848" width="29.7109375" style="23" customWidth="1"/>
    <col min="14849" max="14850" width="6.7109375" style="23" customWidth="1"/>
    <col min="14851" max="14851" width="7.42578125" style="23" customWidth="1"/>
    <col min="14852" max="14852" width="7.140625" style="23" customWidth="1"/>
    <col min="14853" max="14853" width="9.140625" style="23"/>
    <col min="14854" max="14854" width="10.28515625" style="23" customWidth="1"/>
    <col min="14855" max="14855" width="10.5703125" style="23" customWidth="1"/>
    <col min="14856" max="14856" width="14.85546875" style="23" customWidth="1"/>
    <col min="14857" max="14857" width="13.7109375" style="23" customWidth="1"/>
    <col min="14858" max="14858" width="11.7109375" style="23" customWidth="1"/>
    <col min="14859" max="15102" width="9.140625" style="23"/>
    <col min="15103" max="15103" width="19.28515625" style="23" bestFit="1" customWidth="1"/>
    <col min="15104" max="15104" width="29.7109375" style="23" customWidth="1"/>
    <col min="15105" max="15106" width="6.7109375" style="23" customWidth="1"/>
    <col min="15107" max="15107" width="7.42578125" style="23" customWidth="1"/>
    <col min="15108" max="15108" width="7.140625" style="23" customWidth="1"/>
    <col min="15109" max="15109" width="9.140625" style="23"/>
    <col min="15110" max="15110" width="10.28515625" style="23" customWidth="1"/>
    <col min="15111" max="15111" width="10.5703125" style="23" customWidth="1"/>
    <col min="15112" max="15112" width="14.85546875" style="23" customWidth="1"/>
    <col min="15113" max="15113" width="13.7109375" style="23" customWidth="1"/>
    <col min="15114" max="15114" width="11.7109375" style="23" customWidth="1"/>
    <col min="15115" max="15358" width="9.140625" style="23"/>
    <col min="15359" max="15359" width="19.28515625" style="23" bestFit="1" customWidth="1"/>
    <col min="15360" max="15360" width="29.7109375" style="23" customWidth="1"/>
    <col min="15361" max="15362" width="6.7109375" style="23" customWidth="1"/>
    <col min="15363" max="15363" width="7.42578125" style="23" customWidth="1"/>
    <col min="15364" max="15364" width="7.140625" style="23" customWidth="1"/>
    <col min="15365" max="15365" width="9.140625" style="23"/>
    <col min="15366" max="15366" width="10.28515625" style="23" customWidth="1"/>
    <col min="15367" max="15367" width="10.5703125" style="23" customWidth="1"/>
    <col min="15368" max="15368" width="14.85546875" style="23" customWidth="1"/>
    <col min="15369" max="15369" width="13.7109375" style="23" customWidth="1"/>
    <col min="15370" max="15370" width="11.7109375" style="23" customWidth="1"/>
    <col min="15371" max="15614" width="9.140625" style="23"/>
    <col min="15615" max="15615" width="19.28515625" style="23" bestFit="1" customWidth="1"/>
    <col min="15616" max="15616" width="29.7109375" style="23" customWidth="1"/>
    <col min="15617" max="15618" width="6.7109375" style="23" customWidth="1"/>
    <col min="15619" max="15619" width="7.42578125" style="23" customWidth="1"/>
    <col min="15620" max="15620" width="7.140625" style="23" customWidth="1"/>
    <col min="15621" max="15621" width="9.140625" style="23"/>
    <col min="15622" max="15622" width="10.28515625" style="23" customWidth="1"/>
    <col min="15623" max="15623" width="10.5703125" style="23" customWidth="1"/>
    <col min="15624" max="15624" width="14.85546875" style="23" customWidth="1"/>
    <col min="15625" max="15625" width="13.7109375" style="23" customWidth="1"/>
    <col min="15626" max="15626" width="11.7109375" style="23" customWidth="1"/>
    <col min="15627" max="15870" width="9.140625" style="23"/>
    <col min="15871" max="15871" width="19.28515625" style="23" bestFit="1" customWidth="1"/>
    <col min="15872" max="15872" width="29.7109375" style="23" customWidth="1"/>
    <col min="15873" max="15874" width="6.7109375" style="23" customWidth="1"/>
    <col min="15875" max="15875" width="7.42578125" style="23" customWidth="1"/>
    <col min="15876" max="15876" width="7.140625" style="23" customWidth="1"/>
    <col min="15877" max="15877" width="9.140625" style="23"/>
    <col min="15878" max="15878" width="10.28515625" style="23" customWidth="1"/>
    <col min="15879" max="15879" width="10.5703125" style="23" customWidth="1"/>
    <col min="15880" max="15880" width="14.85546875" style="23" customWidth="1"/>
    <col min="15881" max="15881" width="13.7109375" style="23" customWidth="1"/>
    <col min="15882" max="15882" width="11.7109375" style="23" customWidth="1"/>
    <col min="15883" max="16126" width="9.140625" style="23"/>
    <col min="16127" max="16127" width="19.28515625" style="23" bestFit="1" customWidth="1"/>
    <col min="16128" max="16128" width="29.7109375" style="23" customWidth="1"/>
    <col min="16129" max="16130" width="6.7109375" style="23" customWidth="1"/>
    <col min="16131" max="16131" width="7.42578125" style="23" customWidth="1"/>
    <col min="16132" max="16132" width="7.140625" style="23" customWidth="1"/>
    <col min="16133" max="16133" width="9.140625" style="23"/>
    <col min="16134" max="16134" width="10.28515625" style="23" customWidth="1"/>
    <col min="16135" max="16135" width="10.5703125" style="23" customWidth="1"/>
    <col min="16136" max="16136" width="14.85546875" style="23" customWidth="1"/>
    <col min="16137" max="16137" width="13.7109375" style="23" customWidth="1"/>
    <col min="16138" max="16138" width="11.7109375" style="23" customWidth="1"/>
    <col min="16139" max="16384" width="9.140625" style="23"/>
  </cols>
  <sheetData>
    <row r="2" spans="1:15" ht="18.75" x14ac:dyDescent="0.25">
      <c r="A2" s="74" t="s">
        <v>1111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28"/>
      <c r="M2" s="28"/>
      <c r="N2" s="28"/>
    </row>
    <row r="3" spans="1:15" ht="18.75" x14ac:dyDescent="0.25">
      <c r="A3" s="54" t="str">
        <f>Dengue!A3</f>
        <v>Sinan 25/03/2019</v>
      </c>
      <c r="B3" s="51"/>
    </row>
    <row r="4" spans="1:15" ht="18.75" x14ac:dyDescent="0.25">
      <c r="A4" s="50"/>
      <c r="B4" s="51"/>
      <c r="E4" s="71" t="s">
        <v>870</v>
      </c>
      <c r="F4" s="72"/>
      <c r="G4" s="73"/>
      <c r="H4" s="77" t="s">
        <v>871</v>
      </c>
      <c r="I4" s="78"/>
      <c r="J4" s="78"/>
      <c r="K4" s="79"/>
      <c r="L4" s="75" t="s">
        <v>1105</v>
      </c>
      <c r="M4" s="76"/>
      <c r="N4" s="76"/>
    </row>
    <row r="5" spans="1:15" x14ac:dyDescent="0.25">
      <c r="A5" s="59" t="s">
        <v>866</v>
      </c>
      <c r="B5" s="59" t="s">
        <v>1</v>
      </c>
      <c r="C5" s="60" t="s">
        <v>2</v>
      </c>
      <c r="D5" s="61" t="s">
        <v>873</v>
      </c>
      <c r="E5" s="62" t="s">
        <v>867</v>
      </c>
      <c r="F5" s="62" t="s">
        <v>868</v>
      </c>
      <c r="G5" s="63" t="s">
        <v>869</v>
      </c>
      <c r="H5" s="64" t="s">
        <v>3</v>
      </c>
      <c r="I5" s="64" t="s">
        <v>1106</v>
      </c>
      <c r="J5" s="52" t="s">
        <v>4</v>
      </c>
      <c r="K5" s="65" t="s">
        <v>5</v>
      </c>
      <c r="L5" s="47">
        <v>42644</v>
      </c>
      <c r="M5" s="47">
        <v>42736</v>
      </c>
      <c r="N5" s="47">
        <v>42795</v>
      </c>
    </row>
    <row r="6" spans="1:15" ht="15.75" x14ac:dyDescent="0.25">
      <c r="A6" s="53">
        <v>1</v>
      </c>
      <c r="B6" s="13">
        <v>310010</v>
      </c>
      <c r="C6" s="46" t="s">
        <v>8</v>
      </c>
      <c r="D6" s="46" t="s">
        <v>9</v>
      </c>
      <c r="E6" s="20">
        <f>Dengue!I5</f>
        <v>11</v>
      </c>
      <c r="F6" s="20">
        <f>Chik!I5</f>
        <v>18</v>
      </c>
      <c r="G6" s="20">
        <f>Zika!I5</f>
        <v>14</v>
      </c>
      <c r="H6" s="20">
        <f>G6+F6+E6</f>
        <v>43</v>
      </c>
      <c r="I6" s="20">
        <v>7059</v>
      </c>
      <c r="J6" s="14">
        <f>(G6+F6+E6)/Dengue!J5*100000</f>
        <v>609.15143788071964</v>
      </c>
      <c r="K6" s="13" t="str">
        <f>IF(J6=0,"Silencioso",IF(AND(J6&gt;0,J6&lt;100),"Baixa",IF(AND(J6&gt;=100,J6&lt;300),"Média",IF(AND(J6&gt;=300,J6&lt;500),"Alta",IF(J6&gt;=500,"Muito Alta","Avaliar")))))</f>
        <v>Muito Alta</v>
      </c>
      <c r="L6" s="13" t="str">
        <f>VLOOKUP($B6,LIRAa!$1:$1048576,3,FALSE)</f>
        <v>Sem Informação</v>
      </c>
      <c r="M6" s="13" t="str">
        <f>VLOOKUP($B6,LIRAa!$1:$1048576,4,FALSE)</f>
        <v>Sem Informação</v>
      </c>
      <c r="N6" s="13" t="str">
        <f>VLOOKUP($B6,LIRAa!$1:$1048576,5,FALSE)</f>
        <v>Sem Informação</v>
      </c>
    </row>
    <row r="7" spans="1:15" ht="15.75" x14ac:dyDescent="0.25">
      <c r="A7" s="53">
        <v>2</v>
      </c>
      <c r="B7" s="13">
        <v>310020</v>
      </c>
      <c r="C7" s="46" t="s">
        <v>11</v>
      </c>
      <c r="D7" s="46" t="s">
        <v>12</v>
      </c>
      <c r="E7" s="20">
        <f>Dengue!I6</f>
        <v>30</v>
      </c>
      <c r="F7" s="20">
        <f>Chik!I6</f>
        <v>14</v>
      </c>
      <c r="G7" s="20">
        <f>Zika!I6</f>
        <v>9</v>
      </c>
      <c r="H7" s="20">
        <f>G7+F7+E7</f>
        <v>53</v>
      </c>
      <c r="I7" s="20">
        <v>23611</v>
      </c>
      <c r="J7" s="14">
        <f>(G7+F7+E7)/Dengue!J6*100000</f>
        <v>224.47164457244503</v>
      </c>
      <c r="K7" s="13" t="str">
        <f>IF(J7=0,"Silencioso",IF(AND(J7&gt;0,J7&lt;100),"Baixa",IF(AND(J7&gt;=100,J7&lt;300),"Média",IF(AND(J7&gt;=300,J7&lt;500),"Alta",IF(J7&gt;=500,"Muito Alta","Avaliar")))))</f>
        <v>Média</v>
      </c>
      <c r="L7" s="13" t="str">
        <f>VLOOKUP($B7,LIRAa!$1:$1048576,3,FALSE)</f>
        <v>Sem Informação</v>
      </c>
      <c r="M7" s="13" t="str">
        <f>VLOOKUP($B7,LIRAa!$1:$1048576,4,FALSE)</f>
        <v>Sem Informação</v>
      </c>
      <c r="N7" s="13" t="str">
        <f>VLOOKUP($B7,LIRAa!$1:$1048576,5,FALSE)</f>
        <v>Sem Informação</v>
      </c>
      <c r="O7" s="49"/>
    </row>
    <row r="8" spans="1:15" ht="15.75" x14ac:dyDescent="0.25">
      <c r="A8" s="53">
        <v>3</v>
      </c>
      <c r="B8" s="13">
        <v>310030</v>
      </c>
      <c r="C8" s="46" t="s">
        <v>14</v>
      </c>
      <c r="D8" s="46" t="s">
        <v>15</v>
      </c>
      <c r="E8" s="20">
        <f>Dengue!I7</f>
        <v>0</v>
      </c>
      <c r="F8" s="20">
        <f>Chik!I7</f>
        <v>58</v>
      </c>
      <c r="G8" s="20">
        <f>Zika!I7</f>
        <v>1</v>
      </c>
      <c r="H8" s="20">
        <f>G8+F8+E8</f>
        <v>59</v>
      </c>
      <c r="I8" s="20">
        <v>13733</v>
      </c>
      <c r="J8" s="14">
        <f>(G8+F8+E8)/Dengue!J7*100000</f>
        <v>429.62207820578169</v>
      </c>
      <c r="K8" s="13" t="str">
        <f>IF(J8=0,"Silencioso",IF(AND(J8&gt;0,J8&lt;100),"Baixa",IF(AND(J8&gt;=100,J8&lt;300),"Média",IF(AND(J8&gt;=300,J8&lt;500),"Alta",IF(J8&gt;=500,"Muito Alta","Avaliar")))))</f>
        <v>Alta</v>
      </c>
      <c r="L8" s="13" t="str">
        <f>VLOOKUP($B8,LIRAa!$1:$1048576,3,FALSE)</f>
        <v>Sem Informação</v>
      </c>
      <c r="M8" s="13" t="str">
        <f>VLOOKUP($B8,LIRAa!$1:$1048576,4,FALSE)</f>
        <v>Sem Informação</v>
      </c>
      <c r="N8" s="13" t="str">
        <f>VLOOKUP($B8,LIRAa!$1:$1048576,5,FALSE)</f>
        <v>Sem Informação</v>
      </c>
      <c r="O8" s="49"/>
    </row>
    <row r="9" spans="1:15" ht="15.75" x14ac:dyDescent="0.25">
      <c r="A9" s="53">
        <v>4</v>
      </c>
      <c r="B9" s="13">
        <v>310040</v>
      </c>
      <c r="C9" s="46" t="s">
        <v>17</v>
      </c>
      <c r="D9" s="46" t="s">
        <v>18</v>
      </c>
      <c r="E9" s="20">
        <f>Dengue!I8</f>
        <v>0</v>
      </c>
      <c r="F9" s="20">
        <f>Chik!I8</f>
        <v>5</v>
      </c>
      <c r="G9" s="20">
        <f>Zika!I8</f>
        <v>3</v>
      </c>
      <c r="H9" s="20">
        <f>G9+F9+E9</f>
        <v>8</v>
      </c>
      <c r="I9" s="20">
        <v>4065</v>
      </c>
      <c r="J9" s="14">
        <f>(G9+F9+E9)/Dengue!J8*100000</f>
        <v>196.80196801968017</v>
      </c>
      <c r="K9" s="13" t="str">
        <f>IF(J9=0,"Silencioso",IF(AND(J9&gt;0,J9&lt;100),"Baixa",IF(AND(J9&gt;=100,J9&lt;300),"Média",IF(AND(J9&gt;=300,J9&lt;500),"Alta",IF(J9&gt;=500,"Muito Alta","Avaliar")))))</f>
        <v>Média</v>
      </c>
      <c r="L9" s="13" t="str">
        <f>VLOOKUP($B9,LIRAa!$1:$1048576,3,FALSE)</f>
        <v>Sem Informação</v>
      </c>
      <c r="M9" s="13" t="str">
        <f>VLOOKUP($B9,LIRAa!$1:$1048576,4,FALSE)</f>
        <v>Sem Informação</v>
      </c>
      <c r="N9" s="13" t="str">
        <f>VLOOKUP($B9,LIRAa!$1:$1048576,5,FALSE)</f>
        <v>Sem Informação</v>
      </c>
      <c r="O9" s="49"/>
    </row>
    <row r="10" spans="1:15" ht="15.75" x14ac:dyDescent="0.25">
      <c r="A10" s="53">
        <v>5</v>
      </c>
      <c r="B10" s="13">
        <v>310050</v>
      </c>
      <c r="C10" s="46" t="s">
        <v>20</v>
      </c>
      <c r="D10" s="46" t="s">
        <v>21</v>
      </c>
      <c r="E10" s="20">
        <f>Dengue!I9</f>
        <v>0</v>
      </c>
      <c r="F10" s="20">
        <f>Chik!I9</f>
        <v>2</v>
      </c>
      <c r="G10" s="20">
        <f>Zika!I9</f>
        <v>1</v>
      </c>
      <c r="H10" s="20">
        <f>G10+F10+E10</f>
        <v>3</v>
      </c>
      <c r="I10" s="20">
        <v>9997</v>
      </c>
      <c r="J10" s="14">
        <f>(G10+F10+E10)/Dengue!J9*100000</f>
        <v>30.009002700810242</v>
      </c>
      <c r="K10" s="13" t="str">
        <f>IF(J10=0,"Silencioso",IF(AND(J10&gt;0,J10&lt;100),"Baixa",IF(AND(J10&gt;=100,J10&lt;300),"Média",IF(AND(J10&gt;=300,J10&lt;500),"Alta",IF(J10&gt;=500,"Muito Alta","Avaliar")))))</f>
        <v>Baixa</v>
      </c>
      <c r="L10" s="13" t="str">
        <f>VLOOKUP($B10,LIRAa!$1:$1048576,3,FALSE)</f>
        <v>Sem Informação</v>
      </c>
      <c r="M10" s="13" t="str">
        <f>VLOOKUP($B10,LIRAa!$1:$1048576,4,FALSE)</f>
        <v>Sem Informação</v>
      </c>
      <c r="N10" s="13" t="str">
        <f>VLOOKUP($B10,LIRAa!$1:$1048576,5,FALSE)</f>
        <v>Sem Informação</v>
      </c>
      <c r="O10" s="49"/>
    </row>
    <row r="11" spans="1:15" ht="15.75" x14ac:dyDescent="0.25">
      <c r="A11" s="53">
        <v>6</v>
      </c>
      <c r="B11" s="13">
        <v>310060</v>
      </c>
      <c r="C11" s="46" t="s">
        <v>22</v>
      </c>
      <c r="D11" s="46" t="s">
        <v>23</v>
      </c>
      <c r="E11" s="20">
        <f>Dengue!I10</f>
        <v>5</v>
      </c>
      <c r="F11" s="20">
        <f>Chik!I10</f>
        <v>7</v>
      </c>
      <c r="G11" s="20">
        <f>Zika!I10</f>
        <v>2</v>
      </c>
      <c r="H11" s="20">
        <f>G11+F11+E11</f>
        <v>14</v>
      </c>
      <c r="I11" s="20">
        <v>14370</v>
      </c>
      <c r="J11" s="14">
        <f>(G11+F11+E11)/Dengue!J10*100000</f>
        <v>97.42519137091162</v>
      </c>
      <c r="K11" s="13" t="str">
        <f>IF(J11=0,"Silencioso",IF(AND(J11&gt;0,J11&lt;100),"Baixa",IF(AND(J11&gt;=100,J11&lt;300),"Média",IF(AND(J11&gt;=300,J11&lt;500),"Alta",IF(J11&gt;=500,"Muito Alta","Avaliar")))))</f>
        <v>Baixa</v>
      </c>
      <c r="L11" s="13" t="str">
        <f>VLOOKUP($B11,LIRAa!$1:$1048576,3,FALSE)</f>
        <v>Sem Informação</v>
      </c>
      <c r="M11" s="13" t="str">
        <f>VLOOKUP($B11,LIRAa!$1:$1048576,4,FALSE)</f>
        <v>Sem Informação</v>
      </c>
      <c r="N11" s="13" t="str">
        <f>VLOOKUP($B11,LIRAa!$1:$1048576,5,FALSE)</f>
        <v>Sem Informação</v>
      </c>
      <c r="O11" s="49"/>
    </row>
    <row r="12" spans="1:15" ht="15.75" x14ac:dyDescent="0.25">
      <c r="A12" s="53">
        <v>7</v>
      </c>
      <c r="B12" s="13">
        <v>310070</v>
      </c>
      <c r="C12" s="46" t="s">
        <v>24</v>
      </c>
      <c r="D12" s="46" t="s">
        <v>25</v>
      </c>
      <c r="E12" s="20">
        <f>Dengue!I11</f>
        <v>3</v>
      </c>
      <c r="F12" s="20">
        <f>Chik!I11</f>
        <v>1</v>
      </c>
      <c r="G12" s="20">
        <f>Zika!I11</f>
        <v>7</v>
      </c>
      <c r="H12" s="20">
        <f>G12+F12+E12</f>
        <v>11</v>
      </c>
      <c r="I12" s="20">
        <v>2058</v>
      </c>
      <c r="J12" s="14">
        <f>(G12+F12+E12)/Dengue!J11*100000</f>
        <v>534.49951409135087</v>
      </c>
      <c r="K12" s="13" t="str">
        <f>IF(J12=0,"Silencioso",IF(AND(J12&gt;0,J12&lt;100),"Baixa",IF(AND(J12&gt;=100,J12&lt;300),"Média",IF(AND(J12&gt;=300,J12&lt;500),"Alta",IF(J12&gt;=500,"Muito Alta","Avaliar")))))</f>
        <v>Muito Alta</v>
      </c>
      <c r="L12" s="13" t="str">
        <f>VLOOKUP($B12,LIRAa!$1:$1048576,3,FALSE)</f>
        <v>Sem Informação</v>
      </c>
      <c r="M12" s="13" t="str">
        <f>VLOOKUP($B12,LIRAa!$1:$1048576,4,FALSE)</f>
        <v>Sem Informação</v>
      </c>
      <c r="N12" s="13" t="str">
        <f>VLOOKUP($B12,LIRAa!$1:$1048576,5,FALSE)</f>
        <v>Sem Informação</v>
      </c>
      <c r="O12" s="49"/>
    </row>
    <row r="13" spans="1:15" ht="15.75" x14ac:dyDescent="0.25">
      <c r="A13" s="53">
        <v>8</v>
      </c>
      <c r="B13" s="13">
        <v>310080</v>
      </c>
      <c r="C13" s="46" t="s">
        <v>26</v>
      </c>
      <c r="D13" s="46" t="s">
        <v>27</v>
      </c>
      <c r="E13" s="20">
        <f>Dengue!I12</f>
        <v>0</v>
      </c>
      <c r="F13" s="20">
        <f>Chik!I12</f>
        <v>1</v>
      </c>
      <c r="G13" s="20">
        <f>Zika!I12</f>
        <v>1</v>
      </c>
      <c r="H13" s="20">
        <f>G13+F13+E13</f>
        <v>2</v>
      </c>
      <c r="I13" s="20">
        <v>4440</v>
      </c>
      <c r="J13" s="14">
        <f>(G13+F13+E13)/Dengue!J12*100000</f>
        <v>45.045045045045043</v>
      </c>
      <c r="K13" s="13" t="str">
        <f>IF(J13=0,"Silencioso",IF(AND(J13&gt;0,J13&lt;100),"Baixa",IF(AND(J13&gt;=100,J13&lt;300),"Média",IF(AND(J13&gt;=300,J13&lt;500),"Alta",IF(J13&gt;=500,"Muito Alta","Avaliar")))))</f>
        <v>Baixa</v>
      </c>
      <c r="L13" s="13" t="str">
        <f>VLOOKUP($B13,LIRAa!$1:$1048576,3,FALSE)</f>
        <v>Sem Informação</v>
      </c>
      <c r="M13" s="13" t="str">
        <f>VLOOKUP($B13,LIRAa!$1:$1048576,4,FALSE)</f>
        <v>Sem Informação</v>
      </c>
      <c r="N13" s="13" t="str">
        <f>VLOOKUP($B13,LIRAa!$1:$1048576,5,FALSE)</f>
        <v>Sem Informação</v>
      </c>
      <c r="O13" s="49"/>
    </row>
    <row r="14" spans="1:15" ht="15.75" x14ac:dyDescent="0.25">
      <c r="A14" s="53">
        <v>9</v>
      </c>
      <c r="B14" s="13">
        <v>310090</v>
      </c>
      <c r="C14" s="46" t="s">
        <v>28</v>
      </c>
      <c r="D14" s="46" t="s">
        <v>29</v>
      </c>
      <c r="E14" s="20">
        <f>Dengue!I13</f>
        <v>2</v>
      </c>
      <c r="F14" s="20">
        <f>Chik!I13</f>
        <v>1</v>
      </c>
      <c r="G14" s="20">
        <f>Zika!I13</f>
        <v>1</v>
      </c>
      <c r="H14" s="20">
        <f>G14+F14+E14</f>
        <v>4</v>
      </c>
      <c r="I14" s="20">
        <v>19416</v>
      </c>
      <c r="J14" s="14">
        <f>(G14+F14+E14)/Dengue!J13*100000</f>
        <v>20.601565718994642</v>
      </c>
      <c r="K14" s="13" t="str">
        <f>IF(J14=0,"Silencioso",IF(AND(J14&gt;0,J14&lt;100),"Baixa",IF(AND(J14&gt;=100,J14&lt;300),"Média",IF(AND(J14&gt;=300,J14&lt;500),"Alta",IF(J14&gt;=500,"Muito Alta","Avaliar")))))</f>
        <v>Baixa</v>
      </c>
      <c r="L14" s="13" t="str">
        <f>VLOOKUP($B14,LIRAa!$1:$1048576,3,FALSE)</f>
        <v>Sem Informação</v>
      </c>
      <c r="M14" s="13" t="str">
        <f>VLOOKUP($B14,LIRAa!$1:$1048576,4,FALSE)</f>
        <v>Sem Informação</v>
      </c>
      <c r="N14" s="13" t="str">
        <f>VLOOKUP($B14,LIRAa!$1:$1048576,5,FALSE)</f>
        <v>Sem Informação</v>
      </c>
      <c r="O14" s="49"/>
    </row>
    <row r="15" spans="1:15" ht="15.75" x14ac:dyDescent="0.25">
      <c r="A15" s="53">
        <v>10</v>
      </c>
      <c r="B15" s="13">
        <v>310100</v>
      </c>
      <c r="C15" s="46" t="s">
        <v>30</v>
      </c>
      <c r="D15" s="46" t="s">
        <v>31</v>
      </c>
      <c r="E15" s="20">
        <f>Dengue!I14</f>
        <v>17</v>
      </c>
      <c r="F15" s="20">
        <f>Chik!I14</f>
        <v>1</v>
      </c>
      <c r="G15" s="20">
        <f>Zika!I14</f>
        <v>2</v>
      </c>
      <c r="H15" s="20">
        <f>G15+F15+E15</f>
        <v>20</v>
      </c>
      <c r="I15" s="20">
        <v>13576</v>
      </c>
      <c r="J15" s="14">
        <f>(G15+F15+E15)/Dengue!J14*100000</f>
        <v>147.3187978786093</v>
      </c>
      <c r="K15" s="13" t="str">
        <f>IF(J15=0,"Silencioso",IF(AND(J15&gt;0,J15&lt;100),"Baixa",IF(AND(J15&gt;=100,J15&lt;300),"Média",IF(AND(J15&gt;=300,J15&lt;500),"Alta",IF(J15&gt;=500,"Muito Alta","Avaliar")))))</f>
        <v>Média</v>
      </c>
      <c r="L15" s="13" t="str">
        <f>VLOOKUP($B15,LIRAa!$1:$1048576,3,FALSE)</f>
        <v>Sem Informação</v>
      </c>
      <c r="M15" s="13" t="str">
        <f>VLOOKUP($B15,LIRAa!$1:$1048576,4,FALSE)</f>
        <v>Sem Informação</v>
      </c>
      <c r="N15" s="13" t="str">
        <f>VLOOKUP($B15,LIRAa!$1:$1048576,5,FALSE)</f>
        <v>Sem Informação</v>
      </c>
      <c r="O15" s="49"/>
    </row>
    <row r="16" spans="1:15" ht="15.75" x14ac:dyDescent="0.25">
      <c r="A16" s="53">
        <v>11</v>
      </c>
      <c r="B16" s="13">
        <v>310110</v>
      </c>
      <c r="C16" s="46" t="s">
        <v>22</v>
      </c>
      <c r="D16" s="46" t="s">
        <v>32</v>
      </c>
      <c r="E16" s="20">
        <f>Dengue!I15</f>
        <v>25</v>
      </c>
      <c r="F16" s="20">
        <f>Chik!I15</f>
        <v>3</v>
      </c>
      <c r="G16" s="20">
        <f>Zika!I15</f>
        <v>1</v>
      </c>
      <c r="H16" s="20">
        <f>G16+F16+E16</f>
        <v>29</v>
      </c>
      <c r="I16" s="20">
        <v>25711</v>
      </c>
      <c r="J16" s="14">
        <f>(G16+F16+E16)/Dengue!J15*100000</f>
        <v>112.79219011318114</v>
      </c>
      <c r="K16" s="13" t="str">
        <f>IF(J16=0,"Silencioso",IF(AND(J16&gt;0,J16&lt;100),"Baixa",IF(AND(J16&gt;=100,J16&lt;300),"Média",IF(AND(J16&gt;=300,J16&lt;500),"Alta",IF(J16&gt;=500,"Muito Alta","Avaliar")))))</f>
        <v>Média</v>
      </c>
      <c r="L16" s="13">
        <f>VLOOKUP($B16,LIRAa!$1:$1048576,3,FALSE)</f>
        <v>4.3</v>
      </c>
      <c r="M16" s="13">
        <f>VLOOKUP($B16,LIRAa!$1:$1048576,4,FALSE)</f>
        <v>5.6</v>
      </c>
      <c r="N16" s="13">
        <f>VLOOKUP($B16,LIRAa!$1:$1048576,5,FALSE)</f>
        <v>3</v>
      </c>
      <c r="O16" s="49"/>
    </row>
    <row r="17" spans="1:15" ht="15.75" x14ac:dyDescent="0.25">
      <c r="A17" s="53">
        <v>12</v>
      </c>
      <c r="B17" s="13">
        <v>310120</v>
      </c>
      <c r="C17" s="46" t="s">
        <v>33</v>
      </c>
      <c r="D17" s="46" t="s">
        <v>34</v>
      </c>
      <c r="E17" s="20">
        <f>Dengue!I16</f>
        <v>0</v>
      </c>
      <c r="F17" s="20">
        <f>Chik!I16</f>
        <v>1</v>
      </c>
      <c r="G17" s="20">
        <f>Zika!I16</f>
        <v>1</v>
      </c>
      <c r="H17" s="20">
        <f>G17+F17+E17</f>
        <v>2</v>
      </c>
      <c r="I17" s="20">
        <v>6209</v>
      </c>
      <c r="J17" s="14">
        <f>(G17+F17+E17)/Dengue!J16*100000</f>
        <v>32.211306168465136</v>
      </c>
      <c r="K17" s="13" t="str">
        <f>IF(J17=0,"Silencioso",IF(AND(J17&gt;0,J17&lt;100),"Baixa",IF(AND(J17&gt;=100,J17&lt;300),"Média",IF(AND(J17&gt;=300,J17&lt;500),"Alta",IF(J17&gt;=500,"Muito Alta","Avaliar")))))</f>
        <v>Baixa</v>
      </c>
      <c r="L17" s="13" t="str">
        <f>VLOOKUP($B17,LIRAa!$1:$1048576,3,FALSE)</f>
        <v>Sem Informação</v>
      </c>
      <c r="M17" s="13" t="str">
        <f>VLOOKUP($B17,LIRAa!$1:$1048576,4,FALSE)</f>
        <v>Sem Informação</v>
      </c>
      <c r="N17" s="13" t="str">
        <f>VLOOKUP($B17,LIRAa!$1:$1048576,5,FALSE)</f>
        <v>Sem Informação</v>
      </c>
      <c r="O17" s="49"/>
    </row>
    <row r="18" spans="1:15" ht="15.75" x14ac:dyDescent="0.25">
      <c r="A18" s="53">
        <v>13</v>
      </c>
      <c r="B18" s="13">
        <v>310130</v>
      </c>
      <c r="C18" s="46" t="s">
        <v>33</v>
      </c>
      <c r="D18" s="46" t="s">
        <v>35</v>
      </c>
      <c r="E18" s="20">
        <f>Dengue!I17</f>
        <v>0</v>
      </c>
      <c r="F18" s="20">
        <f>Chik!I17</f>
        <v>1</v>
      </c>
      <c r="G18" s="20">
        <f>Zika!I17</f>
        <v>1</v>
      </c>
      <c r="H18" s="20">
        <f>G18+F18+E18</f>
        <v>2</v>
      </c>
      <c r="I18" s="20">
        <v>2752</v>
      </c>
      <c r="J18" s="14">
        <f>(G18+F18+E18)/Dengue!J17*100000</f>
        <v>72.674418604651166</v>
      </c>
      <c r="K18" s="13" t="str">
        <f>IF(J18=0,"Silencioso",IF(AND(J18&gt;0,J18&lt;100),"Baixa",IF(AND(J18&gt;=100,J18&lt;300),"Média",IF(AND(J18&gt;=300,J18&lt;500),"Alta",IF(J18&gt;=500,"Muito Alta","Avaliar")))))</f>
        <v>Baixa</v>
      </c>
      <c r="L18" s="13" t="str">
        <f>VLOOKUP($B18,LIRAa!$1:$1048576,3,FALSE)</f>
        <v>Sem Informação</v>
      </c>
      <c r="M18" s="13" t="str">
        <f>VLOOKUP($B18,LIRAa!$1:$1048576,4,FALSE)</f>
        <v>Sem Informação</v>
      </c>
      <c r="N18" s="13" t="str">
        <f>VLOOKUP($B18,LIRAa!$1:$1048576,5,FALSE)</f>
        <v>Sem Informação</v>
      </c>
      <c r="O18" s="49"/>
    </row>
    <row r="19" spans="1:15" ht="15.75" x14ac:dyDescent="0.25">
      <c r="A19" s="53">
        <v>14</v>
      </c>
      <c r="B19" s="13">
        <v>310140</v>
      </c>
      <c r="C19" s="46" t="s">
        <v>36</v>
      </c>
      <c r="D19" s="46" t="s">
        <v>37</v>
      </c>
      <c r="E19" s="20">
        <f>Dengue!I18</f>
        <v>0</v>
      </c>
      <c r="F19" s="20">
        <f>Chik!I18</f>
        <v>2</v>
      </c>
      <c r="G19" s="20">
        <f>Zika!I18</f>
        <v>6</v>
      </c>
      <c r="H19" s="20">
        <f>G19+F19+E19</f>
        <v>8</v>
      </c>
      <c r="I19" s="20">
        <v>3046</v>
      </c>
      <c r="J19" s="14">
        <f>(G19+F19+E19)/Dengue!J18*100000</f>
        <v>262.63952724885092</v>
      </c>
      <c r="K19" s="13" t="str">
        <f>IF(J19=0,"Silencioso",IF(AND(J19&gt;0,J19&lt;100),"Baixa",IF(AND(J19&gt;=100,J19&lt;300),"Média",IF(AND(J19&gt;=300,J19&lt;500),"Alta",IF(J19&gt;=500,"Muito Alta","Avaliar")))))</f>
        <v>Média</v>
      </c>
      <c r="L19" s="13" t="str">
        <f>VLOOKUP($B19,LIRAa!$1:$1048576,3,FALSE)</f>
        <v>Sem Informação</v>
      </c>
      <c r="M19" s="13" t="str">
        <f>VLOOKUP($B19,LIRAa!$1:$1048576,4,FALSE)</f>
        <v>Sem Informação</v>
      </c>
      <c r="N19" s="13" t="str">
        <f>VLOOKUP($B19,LIRAa!$1:$1048576,5,FALSE)</f>
        <v>Sem Informação</v>
      </c>
      <c r="O19" s="49"/>
    </row>
    <row r="20" spans="1:15" ht="15.75" x14ac:dyDescent="0.25">
      <c r="A20" s="53">
        <v>15</v>
      </c>
      <c r="B20" s="13">
        <v>310150</v>
      </c>
      <c r="C20" s="46" t="s">
        <v>38</v>
      </c>
      <c r="D20" s="46" t="s">
        <v>39</v>
      </c>
      <c r="E20" s="20">
        <f>Dengue!I19</f>
        <v>0</v>
      </c>
      <c r="F20" s="20">
        <f>Chik!I19</f>
        <v>18</v>
      </c>
      <c r="G20" s="20">
        <f>Zika!I19</f>
        <v>1</v>
      </c>
      <c r="H20" s="20">
        <f>G20+F20+E20</f>
        <v>19</v>
      </c>
      <c r="I20" s="20">
        <v>35866</v>
      </c>
      <c r="J20" s="14">
        <f>(G20+F20+E20)/Dengue!J19*100000</f>
        <v>52.974962359895173</v>
      </c>
      <c r="K20" s="13" t="str">
        <f>IF(J20=0,"Silencioso",IF(AND(J20&gt;0,J20&lt;100),"Baixa",IF(AND(J20&gt;=100,J20&lt;300),"Média",IF(AND(J20&gt;=300,J20&lt;500),"Alta",IF(J20&gt;=500,"Muito Alta","Avaliar")))))</f>
        <v>Baixa</v>
      </c>
      <c r="L20" s="13">
        <f>VLOOKUP($B20,LIRAa!$1:$1048576,3,FALSE)</f>
        <v>1.6</v>
      </c>
      <c r="M20" s="13">
        <f>VLOOKUP($B20,LIRAa!$1:$1048576,4,FALSE)</f>
        <v>2.6</v>
      </c>
      <c r="N20" s="13">
        <f>VLOOKUP($B20,LIRAa!$1:$1048576,5,FALSE)</f>
        <v>1.9</v>
      </c>
      <c r="O20" s="49"/>
    </row>
    <row r="21" spans="1:15" ht="15.75" x14ac:dyDescent="0.25">
      <c r="A21" s="53">
        <v>16</v>
      </c>
      <c r="B21" s="13">
        <v>310160</v>
      </c>
      <c r="C21" s="46" t="s">
        <v>40</v>
      </c>
      <c r="D21" s="46" t="s">
        <v>40</v>
      </c>
      <c r="E21" s="20">
        <f>Dengue!I20</f>
        <v>68</v>
      </c>
      <c r="F21" s="20">
        <f>Chik!I20</f>
        <v>1</v>
      </c>
      <c r="G21" s="20">
        <f>Zika!I20</f>
        <v>16</v>
      </c>
      <c r="H21" s="20">
        <f>G21+F21+E21</f>
        <v>85</v>
      </c>
      <c r="I21" s="20">
        <v>79707</v>
      </c>
      <c r="J21" s="14">
        <f>(G21+F21+E21)/Dengue!J20*100000</f>
        <v>106.64057109162307</v>
      </c>
      <c r="K21" s="13" t="str">
        <f>IF(J21=0,"Silencioso",IF(AND(J21&gt;0,J21&lt;100),"Baixa",IF(AND(J21&gt;=100,J21&lt;300),"Média",IF(AND(J21&gt;=300,J21&lt;500),"Alta",IF(J21&gt;=500,"Muito Alta","Avaliar")))))</f>
        <v>Média</v>
      </c>
      <c r="L21" s="13">
        <f>VLOOKUP($B21,LIRAa!$1:$1048576,3,FALSE)</f>
        <v>0.9</v>
      </c>
      <c r="M21" s="13">
        <f>VLOOKUP($B21,LIRAa!$1:$1048576,4,FALSE)</f>
        <v>2.5</v>
      </c>
      <c r="N21" s="13">
        <f>VLOOKUP($B21,LIRAa!$1:$1048576,5,FALSE)</f>
        <v>1.6</v>
      </c>
      <c r="O21" s="49"/>
    </row>
    <row r="22" spans="1:15" ht="15.75" x14ac:dyDescent="0.25">
      <c r="A22" s="53">
        <v>17</v>
      </c>
      <c r="B22" s="13">
        <v>310163</v>
      </c>
      <c r="C22" s="46" t="s">
        <v>41</v>
      </c>
      <c r="D22" s="46" t="s">
        <v>42</v>
      </c>
      <c r="E22" s="20">
        <f>Dengue!I21</f>
        <v>0</v>
      </c>
      <c r="F22" s="20">
        <f>Chik!I21</f>
        <v>1</v>
      </c>
      <c r="G22" s="20">
        <f>Zika!I21</f>
        <v>5</v>
      </c>
      <c r="H22" s="20">
        <f>G22+F22+E22</f>
        <v>6</v>
      </c>
      <c r="I22" s="20">
        <v>6775</v>
      </c>
      <c r="J22" s="14">
        <f>(G22+F22+E22)/Dengue!J21*100000</f>
        <v>88.560885608856097</v>
      </c>
      <c r="K22" s="13" t="str">
        <f>IF(J22=0,"Silencioso",IF(AND(J22&gt;0,J22&lt;100),"Baixa",IF(AND(J22&gt;=100,J22&lt;300),"Média",IF(AND(J22&gt;=300,J22&lt;500),"Alta",IF(J22&gt;=500,"Muito Alta","Avaliar")))))</f>
        <v>Baixa</v>
      </c>
      <c r="L22" s="13" t="str">
        <f>VLOOKUP($B22,LIRAa!$1:$1048576,3,FALSE)</f>
        <v>Sem Informação</v>
      </c>
      <c r="M22" s="13" t="str">
        <f>VLOOKUP($B22,LIRAa!$1:$1048576,4,FALSE)</f>
        <v>Sem Informação</v>
      </c>
      <c r="N22" s="13" t="str">
        <f>VLOOKUP($B22,LIRAa!$1:$1048576,5,FALSE)</f>
        <v>Sem Informação</v>
      </c>
      <c r="O22" s="49"/>
    </row>
    <row r="23" spans="1:15" ht="15.75" x14ac:dyDescent="0.25">
      <c r="A23" s="53">
        <v>18</v>
      </c>
      <c r="B23" s="13">
        <v>310170</v>
      </c>
      <c r="C23" s="46" t="s">
        <v>30</v>
      </c>
      <c r="D23" s="46" t="s">
        <v>43</v>
      </c>
      <c r="E23" s="20">
        <f>Dengue!I22</f>
        <v>0</v>
      </c>
      <c r="F23" s="20">
        <f>Chik!I22</f>
        <v>1</v>
      </c>
      <c r="G23" s="20">
        <f>Zika!I22</f>
        <v>1</v>
      </c>
      <c r="H23" s="20">
        <f>G23+F23+E23</f>
        <v>2</v>
      </c>
      <c r="I23" s="20">
        <v>41794</v>
      </c>
      <c r="J23" s="14">
        <f>(G23+F23+E23)/Dengue!J22*100000</f>
        <v>4.7853758912762601</v>
      </c>
      <c r="K23" s="13" t="str">
        <f>IF(J23=0,"Silencioso",IF(AND(J23&gt;0,J23&lt;100),"Baixa",IF(AND(J23&gt;=100,J23&lt;300),"Média",IF(AND(J23&gt;=300,J23&lt;500),"Alta",IF(J23&gt;=500,"Muito Alta","Avaliar")))))</f>
        <v>Baixa</v>
      </c>
      <c r="L23" s="13">
        <f>VLOOKUP($B23,LIRAa!$1:$1048576,3,FALSE)</f>
        <v>1.3</v>
      </c>
      <c r="M23" s="13">
        <f>VLOOKUP($B23,LIRAa!$1:$1048576,4,FALSE)</f>
        <v>2.1</v>
      </c>
      <c r="N23" s="13">
        <f>VLOOKUP($B23,LIRAa!$1:$1048576,5,FALSE)</f>
        <v>0.6</v>
      </c>
      <c r="O23" s="49"/>
    </row>
    <row r="24" spans="1:15" ht="15.75" x14ac:dyDescent="0.25">
      <c r="A24" s="53">
        <v>19</v>
      </c>
      <c r="B24" s="13">
        <v>310180</v>
      </c>
      <c r="C24" s="46" t="s">
        <v>22</v>
      </c>
      <c r="D24" s="46" t="s">
        <v>44</v>
      </c>
      <c r="E24" s="20">
        <f>Dengue!I23</f>
        <v>1</v>
      </c>
      <c r="F24" s="20">
        <f>Chik!I23</f>
        <v>2</v>
      </c>
      <c r="G24" s="20">
        <f>Zika!I23</f>
        <v>1</v>
      </c>
      <c r="H24" s="20">
        <f>G24+F24+E24</f>
        <v>4</v>
      </c>
      <c r="I24" s="20">
        <v>7515</v>
      </c>
      <c r="J24" s="14">
        <f>(G24+F24+E24)/Dengue!J23*100000</f>
        <v>53.226879574184963</v>
      </c>
      <c r="K24" s="13" t="str">
        <f>IF(J24=0,"Silencioso",IF(AND(J24&gt;0,J24&lt;100),"Baixa",IF(AND(J24&gt;=100,J24&lt;300),"Média",IF(AND(J24&gt;=300,J24&lt;500),"Alta",IF(J24&gt;=500,"Muito Alta","Avaliar")))))</f>
        <v>Baixa</v>
      </c>
      <c r="L24" s="13" t="str">
        <f>VLOOKUP($B24,LIRAa!$1:$1048576,3,FALSE)</f>
        <v>Sem Informação</v>
      </c>
      <c r="M24" s="13" t="str">
        <f>VLOOKUP($B24,LIRAa!$1:$1048576,4,FALSE)</f>
        <v>Sem Informação</v>
      </c>
      <c r="N24" s="13" t="str">
        <f>VLOOKUP($B24,LIRAa!$1:$1048576,5,FALSE)</f>
        <v>Sem Informação</v>
      </c>
      <c r="O24" s="49"/>
    </row>
    <row r="25" spans="1:15" ht="15.75" x14ac:dyDescent="0.25">
      <c r="A25" s="53">
        <v>20</v>
      </c>
      <c r="B25" s="13">
        <v>310190</v>
      </c>
      <c r="C25" s="46" t="s">
        <v>45</v>
      </c>
      <c r="D25" s="46" t="s">
        <v>46</v>
      </c>
      <c r="E25" s="20">
        <f>Dengue!I24</f>
        <v>2</v>
      </c>
      <c r="F25" s="20">
        <f>Chik!I24</f>
        <v>1</v>
      </c>
      <c r="G25" s="20">
        <f>Zika!I24</f>
        <v>1</v>
      </c>
      <c r="H25" s="20">
        <f>G25+F25+E25</f>
        <v>4</v>
      </c>
      <c r="I25" s="20">
        <v>19846</v>
      </c>
      <c r="J25" s="14">
        <f>(G25+F25+E25)/Dengue!J24*100000</f>
        <v>20.15519500151164</v>
      </c>
      <c r="K25" s="13" t="str">
        <f>IF(J25=0,"Silencioso",IF(AND(J25&gt;0,J25&lt;100),"Baixa",IF(AND(J25&gt;=100,J25&lt;300),"Média",IF(AND(J25&gt;=300,J25&lt;500),"Alta",IF(J25&gt;=500,"Muito Alta","Avaliar")))))</f>
        <v>Baixa</v>
      </c>
      <c r="L25" s="13" t="str">
        <f>VLOOKUP($B25,LIRAa!$1:$1048576,3,FALSE)</f>
        <v>Sem Informação</v>
      </c>
      <c r="M25" s="13" t="str">
        <f>VLOOKUP($B25,LIRAa!$1:$1048576,4,FALSE)</f>
        <v>Sem Informação</v>
      </c>
      <c r="N25" s="13" t="str">
        <f>VLOOKUP($B25,LIRAa!$1:$1048576,5,FALSE)</f>
        <v>Sem Informação</v>
      </c>
      <c r="O25" s="49"/>
    </row>
    <row r="26" spans="1:15" ht="15.75" x14ac:dyDescent="0.25">
      <c r="A26" s="53">
        <v>21</v>
      </c>
      <c r="B26" s="13">
        <v>310200</v>
      </c>
      <c r="C26" s="46" t="s">
        <v>40</v>
      </c>
      <c r="D26" s="46" t="s">
        <v>47</v>
      </c>
      <c r="E26" s="20">
        <f>Dengue!I25</f>
        <v>0</v>
      </c>
      <c r="F26" s="20">
        <f>Chik!I25</f>
        <v>1</v>
      </c>
      <c r="G26" s="20">
        <f>Zika!I25</f>
        <v>1</v>
      </c>
      <c r="H26" s="20">
        <f>G26+F26+E26</f>
        <v>2</v>
      </c>
      <c r="I26" s="20">
        <v>14551</v>
      </c>
      <c r="J26" s="14">
        <f>(G26+F26+E26)/Dengue!J25*100000</f>
        <v>13.744759810322316</v>
      </c>
      <c r="K26" s="13" t="str">
        <f>IF(J26=0,"Silencioso",IF(AND(J26&gt;0,J26&lt;100),"Baixa",IF(AND(J26&gt;=100,J26&lt;300),"Média",IF(AND(J26&gt;=300,J26&lt;500),"Alta",IF(J26&gt;=500,"Muito Alta","Avaliar")))))</f>
        <v>Baixa</v>
      </c>
      <c r="L26" s="13" t="str">
        <f>VLOOKUP($B26,LIRAa!$1:$1048576,3,FALSE)</f>
        <v>Sem Informação</v>
      </c>
      <c r="M26" s="13" t="str">
        <f>VLOOKUP($B26,LIRAa!$1:$1048576,4,FALSE)</f>
        <v>Sem Informação</v>
      </c>
      <c r="N26" s="13" t="str">
        <f>VLOOKUP($B26,LIRAa!$1:$1048576,5,FALSE)</f>
        <v>Sem Informação</v>
      </c>
      <c r="O26" s="49"/>
    </row>
    <row r="27" spans="1:15" ht="15.75" x14ac:dyDescent="0.25">
      <c r="A27" s="53">
        <v>22</v>
      </c>
      <c r="B27" s="13">
        <v>310205</v>
      </c>
      <c r="C27" s="46" t="s">
        <v>14</v>
      </c>
      <c r="D27" s="46" t="s">
        <v>48</v>
      </c>
      <c r="E27" s="20">
        <f>Dengue!I26</f>
        <v>0</v>
      </c>
      <c r="F27" s="20">
        <f>Chik!I26</f>
        <v>1</v>
      </c>
      <c r="G27" s="20">
        <f>Zika!I26</f>
        <v>1</v>
      </c>
      <c r="H27" s="20">
        <f>G27+F27+E27</f>
        <v>2</v>
      </c>
      <c r="I27" s="20">
        <v>5791</v>
      </c>
      <c r="J27" s="14">
        <f>(G27+F27+E27)/Dengue!J26*100000</f>
        <v>34.536349507857018</v>
      </c>
      <c r="K27" s="13" t="str">
        <f>IF(J27=0,"Silencioso",IF(AND(J27&gt;0,J27&lt;100),"Baixa",IF(AND(J27&gt;=100,J27&lt;300),"Média",IF(AND(J27&gt;=300,J27&lt;500),"Alta",IF(J27&gt;=500,"Muito Alta","Avaliar")))))</f>
        <v>Baixa</v>
      </c>
      <c r="L27" s="13" t="str">
        <f>VLOOKUP($B27,LIRAa!$1:$1048576,3,FALSE)</f>
        <v>Sem Informação</v>
      </c>
      <c r="M27" s="13" t="str">
        <f>VLOOKUP($B27,LIRAa!$1:$1048576,4,FALSE)</f>
        <v>Sem Informação</v>
      </c>
      <c r="N27" s="13" t="str">
        <f>VLOOKUP($B27,LIRAa!$1:$1048576,5,FALSE)</f>
        <v>Sem Informação</v>
      </c>
      <c r="O27" s="49"/>
    </row>
    <row r="28" spans="1:15" ht="15.75" x14ac:dyDescent="0.25">
      <c r="A28" s="53">
        <v>23</v>
      </c>
      <c r="B28" s="13">
        <v>315350</v>
      </c>
      <c r="C28" s="46" t="s">
        <v>14</v>
      </c>
      <c r="D28" s="46" t="s">
        <v>49</v>
      </c>
      <c r="E28" s="20">
        <f>Dengue!I27</f>
        <v>0</v>
      </c>
      <c r="F28" s="20">
        <f>Chik!I27</f>
        <v>1</v>
      </c>
      <c r="G28" s="20">
        <f>Zika!I27</f>
        <v>1</v>
      </c>
      <c r="H28" s="20">
        <f>G28+F28+E28</f>
        <v>2</v>
      </c>
      <c r="I28" s="20">
        <v>8522</v>
      </c>
      <c r="J28" s="14">
        <f>(G28+F28+E28)/Dengue!J27*100000</f>
        <v>23.468669326449191</v>
      </c>
      <c r="K28" s="13" t="str">
        <f>IF(J28=0,"Silencioso",IF(AND(J28&gt;0,J28&lt;100),"Baixa",IF(AND(J28&gt;=100,J28&lt;300),"Média",IF(AND(J28&gt;=300,J28&lt;500),"Alta",IF(J28&gt;=500,"Muito Alta","Avaliar")))))</f>
        <v>Baixa</v>
      </c>
      <c r="L28" s="13" t="str">
        <f>VLOOKUP($B28,LIRAa!$1:$1048576,3,FALSE)</f>
        <v>Sem Informação</v>
      </c>
      <c r="M28" s="13" t="str">
        <f>VLOOKUP($B28,LIRAa!$1:$1048576,4,FALSE)</f>
        <v>Sem Informação</v>
      </c>
      <c r="N28" s="13" t="str">
        <f>VLOOKUP($B28,LIRAa!$1:$1048576,5,FALSE)</f>
        <v>Sem Informação</v>
      </c>
      <c r="O28" s="49"/>
    </row>
    <row r="29" spans="1:15" ht="15.75" x14ac:dyDescent="0.25">
      <c r="A29" s="53">
        <v>24</v>
      </c>
      <c r="B29" s="13">
        <v>310210</v>
      </c>
      <c r="C29" s="46" t="s">
        <v>41</v>
      </c>
      <c r="D29" s="46" t="s">
        <v>50</v>
      </c>
      <c r="E29" s="20">
        <f>Dengue!I28</f>
        <v>0</v>
      </c>
      <c r="F29" s="20">
        <f>Chik!I28</f>
        <v>3</v>
      </c>
      <c r="G29" s="20">
        <f>Zika!I28</f>
        <v>4</v>
      </c>
      <c r="H29" s="20">
        <f>G29+F29+E29</f>
        <v>7</v>
      </c>
      <c r="I29" s="20">
        <v>11693</v>
      </c>
      <c r="J29" s="14">
        <f>(G29+F29+E29)/Dengue!J28*100000</f>
        <v>59.864876421790818</v>
      </c>
      <c r="K29" s="13" t="str">
        <f>IF(J29=0,"Silencioso",IF(AND(J29&gt;0,J29&lt;100),"Baixa",IF(AND(J29&gt;=100,J29&lt;300),"Média",IF(AND(J29&gt;=300,J29&lt;500),"Alta",IF(J29&gt;=500,"Muito Alta","Avaliar")))))</f>
        <v>Baixa</v>
      </c>
      <c r="L29" s="13" t="str">
        <f>VLOOKUP($B29,LIRAa!$1:$1048576,3,FALSE)</f>
        <v>Sem Informação</v>
      </c>
      <c r="M29" s="13" t="str">
        <f>VLOOKUP($B29,LIRAa!$1:$1048576,4,FALSE)</f>
        <v>Sem Informação</v>
      </c>
      <c r="N29" s="13" t="str">
        <f>VLOOKUP($B29,LIRAa!$1:$1048576,5,FALSE)</f>
        <v>Sem Informação</v>
      </c>
      <c r="O29" s="49"/>
    </row>
    <row r="30" spans="1:15" ht="15.75" x14ac:dyDescent="0.25">
      <c r="A30" s="53">
        <v>25</v>
      </c>
      <c r="B30" s="13">
        <v>310220</v>
      </c>
      <c r="C30" s="46" t="s">
        <v>22</v>
      </c>
      <c r="D30" s="46" t="s">
        <v>51</v>
      </c>
      <c r="E30" s="20">
        <f>Dengue!I29</f>
        <v>0</v>
      </c>
      <c r="F30" s="20">
        <f>Chik!I29</f>
        <v>1</v>
      </c>
      <c r="G30" s="20">
        <f>Zika!I29</f>
        <v>1</v>
      </c>
      <c r="H30" s="20">
        <f>G30+F30+E30</f>
        <v>2</v>
      </c>
      <c r="I30" s="20">
        <v>4199</v>
      </c>
      <c r="J30" s="14">
        <f>(G30+F30+E30)/Dengue!J29*100000</f>
        <v>47.630388187663726</v>
      </c>
      <c r="K30" s="13" t="str">
        <f>IF(J30=0,"Silencioso",IF(AND(J30&gt;0,J30&lt;100),"Baixa",IF(AND(J30&gt;=100,J30&lt;300),"Média",IF(AND(J30&gt;=300,J30&lt;500),"Alta",IF(J30&gt;=500,"Muito Alta","Avaliar")))))</f>
        <v>Baixa</v>
      </c>
      <c r="L30" s="13" t="str">
        <f>VLOOKUP($B30,LIRAa!$1:$1048576,3,FALSE)</f>
        <v>Sem Informação</v>
      </c>
      <c r="M30" s="13" t="str">
        <f>VLOOKUP($B30,LIRAa!$1:$1048576,4,FALSE)</f>
        <v>Sem Informação</v>
      </c>
      <c r="N30" s="13" t="str">
        <f>VLOOKUP($B30,LIRAa!$1:$1048576,5,FALSE)</f>
        <v>Sem Informação</v>
      </c>
      <c r="O30" s="49"/>
    </row>
    <row r="31" spans="1:15" ht="15.75" x14ac:dyDescent="0.25">
      <c r="A31" s="53">
        <v>26</v>
      </c>
      <c r="B31" s="13">
        <v>310230</v>
      </c>
      <c r="C31" s="46" t="s">
        <v>17</v>
      </c>
      <c r="D31" s="46" t="s">
        <v>52</v>
      </c>
      <c r="E31" s="20">
        <f>Dengue!I30</f>
        <v>13</v>
      </c>
      <c r="F31" s="20">
        <f>Chik!I30</f>
        <v>1</v>
      </c>
      <c r="G31" s="20">
        <f>Zika!I30</f>
        <v>1</v>
      </c>
      <c r="H31" s="20">
        <f>G31+F31+E31</f>
        <v>15</v>
      </c>
      <c r="I31" s="20">
        <v>15599</v>
      </c>
      <c r="J31" s="14">
        <f>(G31+F31+E31)/Dengue!J30*100000</f>
        <v>96.160010257067754</v>
      </c>
      <c r="K31" s="13" t="str">
        <f>IF(J31=0,"Silencioso",IF(AND(J31&gt;0,J31&lt;100),"Baixa",IF(AND(J31&gt;=100,J31&lt;300),"Média",IF(AND(J31&gt;=300,J31&lt;500),"Alta",IF(J31&gt;=500,"Muito Alta","Avaliar")))))</f>
        <v>Baixa</v>
      </c>
      <c r="L31" s="13" t="str">
        <f>VLOOKUP($B31,LIRAa!$1:$1048576,3,FALSE)</f>
        <v>Sem Informação</v>
      </c>
      <c r="M31" s="13" t="str">
        <f>VLOOKUP($B31,LIRAa!$1:$1048576,4,FALSE)</f>
        <v>Sem Informação</v>
      </c>
      <c r="N31" s="13" t="str">
        <f>VLOOKUP($B31,LIRAa!$1:$1048576,5,FALSE)</f>
        <v>Sem Informação</v>
      </c>
      <c r="O31" s="49"/>
    </row>
    <row r="32" spans="1:15" ht="15.75" x14ac:dyDescent="0.25">
      <c r="A32" s="53">
        <v>27</v>
      </c>
      <c r="B32" s="13">
        <v>310240</v>
      </c>
      <c r="C32" s="46" t="s">
        <v>53</v>
      </c>
      <c r="D32" s="46" t="s">
        <v>54</v>
      </c>
      <c r="E32" s="20">
        <f>Dengue!I31</f>
        <v>1</v>
      </c>
      <c r="F32" s="20">
        <f>Chik!I31</f>
        <v>1</v>
      </c>
      <c r="G32" s="20">
        <f>Zika!I31</f>
        <v>2</v>
      </c>
      <c r="H32" s="20">
        <f>G32+F32+E32</f>
        <v>4</v>
      </c>
      <c r="I32" s="20">
        <v>3673</v>
      </c>
      <c r="J32" s="14">
        <f>(G32+F32+E32)/Dengue!J31*100000</f>
        <v>108.90280424720937</v>
      </c>
      <c r="K32" s="13" t="str">
        <f>IF(J32=0,"Silencioso",IF(AND(J32&gt;0,J32&lt;100),"Baixa",IF(AND(J32&gt;=100,J32&lt;300),"Média",IF(AND(J32&gt;=300,J32&lt;500),"Alta",IF(J32&gt;=500,"Muito Alta","Avaliar")))))</f>
        <v>Média</v>
      </c>
      <c r="L32" s="13" t="str">
        <f>VLOOKUP($B32,LIRAa!$1:$1048576,3,FALSE)</f>
        <v>Sem Informação</v>
      </c>
      <c r="M32" s="13" t="str">
        <f>VLOOKUP($B32,LIRAa!$1:$1048576,4,FALSE)</f>
        <v>Sem Informação</v>
      </c>
      <c r="N32" s="13" t="str">
        <f>VLOOKUP($B32,LIRAa!$1:$1048576,5,FALSE)</f>
        <v>Sem Informação</v>
      </c>
      <c r="O32" s="49"/>
    </row>
    <row r="33" spans="1:15" ht="15.75" x14ac:dyDescent="0.25">
      <c r="A33" s="53">
        <v>28</v>
      </c>
      <c r="B33" s="13">
        <v>310250</v>
      </c>
      <c r="C33" s="46" t="s">
        <v>17</v>
      </c>
      <c r="D33" s="46" t="s">
        <v>55</v>
      </c>
      <c r="E33" s="20">
        <f>Dengue!I32</f>
        <v>0</v>
      </c>
      <c r="F33" s="20">
        <f>Chik!I32</f>
        <v>2</v>
      </c>
      <c r="G33" s="20">
        <f>Zika!I32</f>
        <v>2</v>
      </c>
      <c r="H33" s="20">
        <f>G33+F33+E33</f>
        <v>4</v>
      </c>
      <c r="I33" s="20">
        <v>4924</v>
      </c>
      <c r="J33" s="14">
        <f>(G33+F33+E33)/Dengue!J32*100000</f>
        <v>81.234768480909821</v>
      </c>
      <c r="K33" s="13" t="str">
        <f>IF(J33=0,"Silencioso",IF(AND(J33&gt;0,J33&lt;100),"Baixa",IF(AND(J33&gt;=100,J33&lt;300),"Média",IF(AND(J33&gt;=300,J33&lt;500),"Alta",IF(J33&gt;=500,"Muito Alta","Avaliar")))))</f>
        <v>Baixa</v>
      </c>
      <c r="L33" s="13" t="str">
        <f>VLOOKUP($B33,LIRAa!$1:$1048576,3,FALSE)</f>
        <v>Sem Informação</v>
      </c>
      <c r="M33" s="13" t="str">
        <f>VLOOKUP($B33,LIRAa!$1:$1048576,4,FALSE)</f>
        <v>Sem Informação</v>
      </c>
      <c r="N33" s="13" t="str">
        <f>VLOOKUP($B33,LIRAa!$1:$1048576,5,FALSE)</f>
        <v>Sem Informação</v>
      </c>
      <c r="O33" s="49"/>
    </row>
    <row r="34" spans="1:15" ht="15.75" x14ac:dyDescent="0.25">
      <c r="A34" s="53">
        <v>29</v>
      </c>
      <c r="B34" s="13">
        <v>310260</v>
      </c>
      <c r="C34" s="46" t="s">
        <v>36</v>
      </c>
      <c r="D34" s="46" t="s">
        <v>56</v>
      </c>
      <c r="E34" s="20">
        <f>Dengue!I33</f>
        <v>13</v>
      </c>
      <c r="F34" s="20">
        <f>Chik!I33</f>
        <v>1</v>
      </c>
      <c r="G34" s="20">
        <f>Zika!I33</f>
        <v>2</v>
      </c>
      <c r="H34" s="20">
        <f>G34+F34+E34</f>
        <v>16</v>
      </c>
      <c r="I34" s="20">
        <v>40706</v>
      </c>
      <c r="J34" s="14">
        <f>(G34+F34+E34)/Dengue!J33*100000</f>
        <v>39.306244779639364</v>
      </c>
      <c r="K34" s="13" t="str">
        <f>IF(J34=0,"Silencioso",IF(AND(J34&gt;0,J34&lt;100),"Baixa",IF(AND(J34&gt;=100,J34&lt;300),"Média",IF(AND(J34&gt;=300,J34&lt;500),"Alta",IF(J34&gt;=500,"Muito Alta","Avaliar")))))</f>
        <v>Baixa</v>
      </c>
      <c r="L34" s="13">
        <f>VLOOKUP($B34,LIRAa!$1:$1048576,3,FALSE)</f>
        <v>0.8</v>
      </c>
      <c r="M34" s="13">
        <f>VLOOKUP($B34,LIRAa!$1:$1048576,4,FALSE)</f>
        <v>3.1</v>
      </c>
      <c r="N34" s="13">
        <f>VLOOKUP($B34,LIRAa!$1:$1048576,5,FALSE)</f>
        <v>3.2</v>
      </c>
      <c r="O34" s="49"/>
    </row>
    <row r="35" spans="1:15" ht="15.75" x14ac:dyDescent="0.25">
      <c r="A35" s="53">
        <v>30</v>
      </c>
      <c r="B35" s="13">
        <v>310280</v>
      </c>
      <c r="C35" s="46" t="s">
        <v>57</v>
      </c>
      <c r="D35" s="46" t="s">
        <v>58</v>
      </c>
      <c r="E35" s="20">
        <f>Dengue!I34</f>
        <v>0</v>
      </c>
      <c r="F35" s="20">
        <f>Chik!I34</f>
        <v>49</v>
      </c>
      <c r="G35" s="20">
        <f>Zika!I34</f>
        <v>1</v>
      </c>
      <c r="H35" s="20">
        <f>G35+F35+E35</f>
        <v>50</v>
      </c>
      <c r="I35" s="20">
        <v>12507</v>
      </c>
      <c r="J35" s="14">
        <f>(G35+F35+E35)/Dengue!J34*100000</f>
        <v>399.77612536979291</v>
      </c>
      <c r="K35" s="13" t="str">
        <f>IF(J35=0,"Silencioso",IF(AND(J35&gt;0,J35&lt;100),"Baixa",IF(AND(J35&gt;=100,J35&lt;300),"Média",IF(AND(J35&gt;=300,J35&lt;500),"Alta",IF(J35&gt;=500,"Muito Alta","Avaliar")))))</f>
        <v>Alta</v>
      </c>
      <c r="L35" s="13" t="str">
        <f>VLOOKUP($B35,LIRAa!$1:$1048576,3,FALSE)</f>
        <v>Sem Informação</v>
      </c>
      <c r="M35" s="13" t="str">
        <f>VLOOKUP($B35,LIRAa!$1:$1048576,4,FALSE)</f>
        <v>Sem Informação</v>
      </c>
      <c r="N35" s="13" t="str">
        <f>VLOOKUP($B35,LIRAa!$1:$1048576,5,FALSE)</f>
        <v>Sem Informação</v>
      </c>
      <c r="O35" s="49"/>
    </row>
    <row r="36" spans="1:15" ht="15.75" x14ac:dyDescent="0.25">
      <c r="A36" s="53">
        <v>31</v>
      </c>
      <c r="B36" s="13">
        <v>310285</v>
      </c>
      <c r="C36" s="46" t="s">
        <v>28</v>
      </c>
      <c r="D36" s="46" t="s">
        <v>59</v>
      </c>
      <c r="E36" s="20">
        <f>Dengue!I35</f>
        <v>1</v>
      </c>
      <c r="F36" s="20">
        <f>Chik!I35</f>
        <v>5</v>
      </c>
      <c r="G36" s="20">
        <f>Zika!I35</f>
        <v>1</v>
      </c>
      <c r="H36" s="20">
        <f>G36+F36+E36</f>
        <v>7</v>
      </c>
      <c r="I36" s="20">
        <v>8541</v>
      </c>
      <c r="J36" s="14">
        <f>(G36+F36+E36)/Dengue!J35*100000</f>
        <v>81.957616204191552</v>
      </c>
      <c r="K36" s="13" t="str">
        <f>IF(J36=0,"Silencioso",IF(AND(J36&gt;0,J36&lt;100),"Baixa",IF(AND(J36&gt;=100,J36&lt;300),"Média",IF(AND(J36&gt;=300,J36&lt;500),"Alta",IF(J36&gt;=500,"Muito Alta","Avaliar")))))</f>
        <v>Baixa</v>
      </c>
      <c r="L36" s="13" t="str">
        <f>VLOOKUP($B36,LIRAa!$1:$1048576,3,FALSE)</f>
        <v>Sem Informação</v>
      </c>
      <c r="M36" s="13" t="str">
        <f>VLOOKUP($B36,LIRAa!$1:$1048576,4,FALSE)</f>
        <v>Sem Informação</v>
      </c>
      <c r="N36" s="13" t="str">
        <f>VLOOKUP($B36,LIRAa!$1:$1048576,5,FALSE)</f>
        <v>Sem Informação</v>
      </c>
      <c r="O36" s="49"/>
    </row>
    <row r="37" spans="1:15" ht="15.75" x14ac:dyDescent="0.25">
      <c r="A37" s="53">
        <v>32</v>
      </c>
      <c r="B37" s="13">
        <v>310290</v>
      </c>
      <c r="C37" s="46" t="s">
        <v>41</v>
      </c>
      <c r="D37" s="46" t="s">
        <v>60</v>
      </c>
      <c r="E37" s="20">
        <f>Dengue!I36</f>
        <v>0</v>
      </c>
      <c r="F37" s="20">
        <f>Chik!I36</f>
        <v>7</v>
      </c>
      <c r="G37" s="20">
        <f>Zika!I36</f>
        <v>1</v>
      </c>
      <c r="H37" s="20">
        <f>G37+F37+E37</f>
        <v>8</v>
      </c>
      <c r="I37" s="20">
        <v>11608</v>
      </c>
      <c r="J37" s="14">
        <f>(G37+F37+E37)/Dengue!J36*100000</f>
        <v>68.917987594762238</v>
      </c>
      <c r="K37" s="13" t="str">
        <f>IF(J37=0,"Silencioso",IF(AND(J37&gt;0,J37&lt;100),"Baixa",IF(AND(J37&gt;=100,J37&lt;300),"Média",IF(AND(J37&gt;=300,J37&lt;500),"Alta",IF(J37&gt;=500,"Muito Alta","Avaliar")))))</f>
        <v>Baixa</v>
      </c>
      <c r="L37" s="13" t="str">
        <f>VLOOKUP($B37,LIRAa!$1:$1048576,3,FALSE)</f>
        <v>Sem Informação</v>
      </c>
      <c r="M37" s="13" t="str">
        <f>VLOOKUP($B37,LIRAa!$1:$1048576,4,FALSE)</f>
        <v>Sem Informação</v>
      </c>
      <c r="N37" s="13" t="str">
        <f>VLOOKUP($B37,LIRAa!$1:$1048576,5,FALSE)</f>
        <v>Sem Informação</v>
      </c>
      <c r="O37" s="49"/>
    </row>
    <row r="38" spans="1:15" ht="15.75" x14ac:dyDescent="0.25">
      <c r="A38" s="53">
        <v>33</v>
      </c>
      <c r="B38" s="13">
        <v>310300</v>
      </c>
      <c r="C38" s="46" t="s">
        <v>20</v>
      </c>
      <c r="D38" s="46" t="s">
        <v>61</v>
      </c>
      <c r="E38" s="20">
        <f>Dengue!I37</f>
        <v>4</v>
      </c>
      <c r="F38" s="20">
        <f>Chik!I37</f>
        <v>1</v>
      </c>
      <c r="G38" s="20">
        <f>Zika!I37</f>
        <v>1</v>
      </c>
      <c r="H38" s="20">
        <f>G38+F38+E38</f>
        <v>6</v>
      </c>
      <c r="I38" s="20">
        <v>9637</v>
      </c>
      <c r="J38" s="14">
        <f>(G38+F38+E38)/Dengue!J37*100000</f>
        <v>62.260039431358301</v>
      </c>
      <c r="K38" s="13" t="str">
        <f>IF(J38=0,"Silencioso",IF(AND(J38&gt;0,J38&lt;100),"Baixa",IF(AND(J38&gt;=100,J38&lt;300),"Média",IF(AND(J38&gt;=300,J38&lt;500),"Alta",IF(J38&gt;=500,"Muito Alta","Avaliar")))))</f>
        <v>Baixa</v>
      </c>
      <c r="L38" s="13" t="str">
        <f>VLOOKUP($B38,LIRAa!$1:$1048576,3,FALSE)</f>
        <v>Sem Informação</v>
      </c>
      <c r="M38" s="13" t="str">
        <f>VLOOKUP($B38,LIRAa!$1:$1048576,4,FALSE)</f>
        <v>Sem Informação</v>
      </c>
      <c r="N38" s="13" t="str">
        <f>VLOOKUP($B38,LIRAa!$1:$1048576,5,FALSE)</f>
        <v>Sem Informação</v>
      </c>
      <c r="O38" s="49"/>
    </row>
    <row r="39" spans="1:15" ht="15.75" x14ac:dyDescent="0.25">
      <c r="A39" s="53">
        <v>34</v>
      </c>
      <c r="B39" s="13">
        <v>310310</v>
      </c>
      <c r="C39" s="46" t="s">
        <v>62</v>
      </c>
      <c r="D39" s="46" t="s">
        <v>63</v>
      </c>
      <c r="E39" s="20">
        <f>Dengue!I38</f>
        <v>0</v>
      </c>
      <c r="F39" s="20">
        <f>Chik!I38</f>
        <v>2</v>
      </c>
      <c r="G39" s="20">
        <f>Zika!I38</f>
        <v>1</v>
      </c>
      <c r="H39" s="20">
        <f>G39+F39+E39</f>
        <v>3</v>
      </c>
      <c r="I39" s="20">
        <v>1664</v>
      </c>
      <c r="J39" s="14">
        <f>(G39+F39+E39)/Dengue!J38*100000</f>
        <v>180.28846153846155</v>
      </c>
      <c r="K39" s="13" t="str">
        <f>IF(J39=0,"Silencioso",IF(AND(J39&gt;0,J39&lt;100),"Baixa",IF(AND(J39&gt;=100,J39&lt;300),"Média",IF(AND(J39&gt;=300,J39&lt;500),"Alta",IF(J39&gt;=500,"Muito Alta","Avaliar")))))</f>
        <v>Média</v>
      </c>
      <c r="L39" s="13" t="str">
        <f>VLOOKUP($B39,LIRAa!$1:$1048576,3,FALSE)</f>
        <v>Sem Informação</v>
      </c>
      <c r="M39" s="13" t="str">
        <f>VLOOKUP($B39,LIRAa!$1:$1048576,4,FALSE)</f>
        <v>Sem Informação</v>
      </c>
      <c r="N39" s="13" t="str">
        <f>VLOOKUP($B39,LIRAa!$1:$1048576,5,FALSE)</f>
        <v>Sem Informação</v>
      </c>
      <c r="O39" s="49"/>
    </row>
    <row r="40" spans="1:15" ht="15.75" x14ac:dyDescent="0.25">
      <c r="A40" s="53">
        <v>35</v>
      </c>
      <c r="B40" s="13">
        <v>310320</v>
      </c>
      <c r="C40" s="46" t="s">
        <v>11</v>
      </c>
      <c r="D40" s="46" t="s">
        <v>64</v>
      </c>
      <c r="E40" s="20">
        <f>Dengue!I39</f>
        <v>0</v>
      </c>
      <c r="F40" s="20">
        <f>Chik!I39</f>
        <v>2</v>
      </c>
      <c r="G40" s="20">
        <f>Zika!I39</f>
        <v>1</v>
      </c>
      <c r="H40" s="20">
        <f>G40+F40+E40</f>
        <v>3</v>
      </c>
      <c r="I40" s="20">
        <v>2368</v>
      </c>
      <c r="J40" s="14">
        <f>(G40+F40+E40)/Dengue!J39*100000</f>
        <v>126.68918918918919</v>
      </c>
      <c r="K40" s="13" t="str">
        <f>IF(J40=0,"Silencioso",IF(AND(J40&gt;0,J40&lt;100),"Baixa",IF(AND(J40&gt;=100,J40&lt;300),"Média",IF(AND(J40&gt;=300,J40&lt;500),"Alta",IF(J40&gt;=500,"Muito Alta","Avaliar")))))</f>
        <v>Média</v>
      </c>
      <c r="L40" s="13" t="str">
        <f>VLOOKUP($B40,LIRAa!$1:$1048576,3,FALSE)</f>
        <v>Sem Informação</v>
      </c>
      <c r="M40" s="13" t="str">
        <f>VLOOKUP($B40,LIRAa!$1:$1048576,4,FALSE)</f>
        <v>Sem Informação</v>
      </c>
      <c r="N40" s="13" t="str">
        <f>VLOOKUP($B40,LIRAa!$1:$1048576,5,FALSE)</f>
        <v>Sem Informação</v>
      </c>
      <c r="O40" s="49"/>
    </row>
    <row r="41" spans="1:15" ht="15.75" x14ac:dyDescent="0.25">
      <c r="A41" s="53">
        <v>36</v>
      </c>
      <c r="B41" s="13">
        <v>310330</v>
      </c>
      <c r="C41" s="46" t="s">
        <v>57</v>
      </c>
      <c r="D41" s="46" t="s">
        <v>65</v>
      </c>
      <c r="E41" s="20">
        <f>Dengue!I40</f>
        <v>0</v>
      </c>
      <c r="F41" s="20">
        <f>Chik!I40</f>
        <v>7</v>
      </c>
      <c r="G41" s="20">
        <f>Zika!I40</f>
        <v>1</v>
      </c>
      <c r="H41" s="20">
        <f>G41+F41+E41</f>
        <v>8</v>
      </c>
      <c r="I41" s="20">
        <v>2111</v>
      </c>
      <c r="J41" s="14">
        <f>(G41+F41+E41)/Dengue!J40*100000</f>
        <v>378.96731406916155</v>
      </c>
      <c r="K41" s="13" t="str">
        <f>IF(J41=0,"Silencioso",IF(AND(J41&gt;0,J41&lt;100),"Baixa",IF(AND(J41&gt;=100,J41&lt;300),"Média",IF(AND(J41&gt;=300,J41&lt;500),"Alta",IF(J41&gt;=500,"Muito Alta","Avaliar")))))</f>
        <v>Alta</v>
      </c>
      <c r="L41" s="13" t="str">
        <f>VLOOKUP($B41,LIRAa!$1:$1048576,3,FALSE)</f>
        <v>Sem Informação</v>
      </c>
      <c r="M41" s="13" t="str">
        <f>VLOOKUP($B41,LIRAa!$1:$1048576,4,FALSE)</f>
        <v>Sem Informação</v>
      </c>
      <c r="N41" s="13" t="str">
        <f>VLOOKUP($B41,LIRAa!$1:$1048576,5,FALSE)</f>
        <v>Sem Informação</v>
      </c>
      <c r="O41" s="49"/>
    </row>
    <row r="42" spans="1:15" ht="15.75" x14ac:dyDescent="0.25">
      <c r="A42" s="53">
        <v>37</v>
      </c>
      <c r="B42" s="13">
        <v>310340</v>
      </c>
      <c r="C42" s="46" t="s">
        <v>53</v>
      </c>
      <c r="D42" s="46" t="s">
        <v>66</v>
      </c>
      <c r="E42" s="20">
        <f>Dengue!I41</f>
        <v>9</v>
      </c>
      <c r="F42" s="20">
        <f>Chik!I41</f>
        <v>1</v>
      </c>
      <c r="G42" s="20">
        <f>Zika!I41</f>
        <v>3</v>
      </c>
      <c r="H42" s="20">
        <f>G42+F42+E42</f>
        <v>13</v>
      </c>
      <c r="I42" s="20">
        <v>37361</v>
      </c>
      <c r="J42" s="14">
        <f>(G42+F42+E42)/Dengue!J41*100000</f>
        <v>34.79564251492198</v>
      </c>
      <c r="K42" s="13" t="str">
        <f>IF(J42=0,"Silencioso",IF(AND(J42&gt;0,J42&lt;100),"Baixa",IF(AND(J42&gt;=100,J42&lt;300),"Média",IF(AND(J42&gt;=300,J42&lt;500),"Alta",IF(J42&gt;=500,"Muito Alta","Avaliar")))))</f>
        <v>Baixa</v>
      </c>
      <c r="L42" s="13">
        <f>VLOOKUP($B42,LIRAa!$1:$1048576,3,FALSE)</f>
        <v>2.1</v>
      </c>
      <c r="M42" s="13">
        <f>VLOOKUP($B42,LIRAa!$1:$1048576,4,FALSE)</f>
        <v>4.2</v>
      </c>
      <c r="N42" s="13">
        <f>VLOOKUP($B42,LIRAa!$1:$1048576,5,FALSE)</f>
        <v>4</v>
      </c>
      <c r="O42" s="49"/>
    </row>
    <row r="43" spans="1:15" ht="15.75" x14ac:dyDescent="0.25">
      <c r="A43" s="53">
        <v>38</v>
      </c>
      <c r="B43" s="13">
        <v>310350</v>
      </c>
      <c r="C43" s="46" t="s">
        <v>8</v>
      </c>
      <c r="D43" s="46" t="s">
        <v>67</v>
      </c>
      <c r="E43" s="20">
        <f>Dengue!I42</f>
        <v>524</v>
      </c>
      <c r="F43" s="20">
        <f>Chik!I42</f>
        <v>1</v>
      </c>
      <c r="G43" s="20">
        <f>Zika!I42</f>
        <v>1</v>
      </c>
      <c r="H43" s="20">
        <f>G43+F43+E43</f>
        <v>526</v>
      </c>
      <c r="I43" s="20">
        <v>117445</v>
      </c>
      <c r="J43" s="14">
        <f>(G43+F43+E43)/Dengue!J42*100000</f>
        <v>447.86921537741074</v>
      </c>
      <c r="K43" s="13" t="str">
        <f>IF(J43=0,"Silencioso",IF(AND(J43&gt;0,J43&lt;100),"Baixa",IF(AND(J43&gt;=100,J43&lt;300),"Média",IF(AND(J43&gt;=300,J43&lt;500),"Alta",IF(J43&gt;=500,"Muito Alta","Avaliar")))))</f>
        <v>Alta</v>
      </c>
      <c r="L43" s="13">
        <f>VLOOKUP($B43,LIRAa!$1:$1048576,3,FALSE)</f>
        <v>1.6</v>
      </c>
      <c r="M43" s="13">
        <f>VLOOKUP($B43,LIRAa!$1:$1048576,4,FALSE)</f>
        <v>3.8</v>
      </c>
      <c r="N43" s="13">
        <f>VLOOKUP($B43,LIRAa!$1:$1048576,5,FALSE)</f>
        <v>4.5</v>
      </c>
      <c r="O43" s="49"/>
    </row>
    <row r="44" spans="1:15" ht="15.75" x14ac:dyDescent="0.25">
      <c r="A44" s="53">
        <v>39</v>
      </c>
      <c r="B44" s="13">
        <v>310360</v>
      </c>
      <c r="C44" s="46" t="s">
        <v>57</v>
      </c>
      <c r="D44" s="46" t="s">
        <v>68</v>
      </c>
      <c r="E44" s="20">
        <f>Dengue!I43</f>
        <v>0</v>
      </c>
      <c r="F44" s="20">
        <f>Chik!I43</f>
        <v>1</v>
      </c>
      <c r="G44" s="20">
        <f>Zika!I43</f>
        <v>5</v>
      </c>
      <c r="H44" s="20">
        <f>G44+F44+E44</f>
        <v>6</v>
      </c>
      <c r="I44" s="20">
        <v>2873</v>
      </c>
      <c r="J44" s="14">
        <f>(G44+F44+E44)/Dengue!J43*100000</f>
        <v>208.84093282283328</v>
      </c>
      <c r="K44" s="13" t="str">
        <f>IF(J44=0,"Silencioso",IF(AND(J44&gt;0,J44&lt;100),"Baixa",IF(AND(J44&gt;=100,J44&lt;300),"Média",IF(AND(J44&gt;=300,J44&lt;500),"Alta",IF(J44&gt;=500,"Muito Alta","Avaliar")))))</f>
        <v>Média</v>
      </c>
      <c r="L44" s="13" t="str">
        <f>VLOOKUP($B44,LIRAa!$1:$1048576,3,FALSE)</f>
        <v>Sem Informação</v>
      </c>
      <c r="M44" s="13" t="str">
        <f>VLOOKUP($B44,LIRAa!$1:$1048576,4,FALSE)</f>
        <v>Sem Informação</v>
      </c>
      <c r="N44" s="13" t="str">
        <f>VLOOKUP($B44,LIRAa!$1:$1048576,5,FALSE)</f>
        <v>Sem Informação</v>
      </c>
      <c r="O44" s="49"/>
    </row>
    <row r="45" spans="1:15" ht="15.75" x14ac:dyDescent="0.25">
      <c r="A45" s="53">
        <v>40</v>
      </c>
      <c r="B45" s="13">
        <v>310370</v>
      </c>
      <c r="C45" s="46" t="s">
        <v>17</v>
      </c>
      <c r="D45" s="46" t="s">
        <v>69</v>
      </c>
      <c r="E45" s="20">
        <f>Dengue!I44</f>
        <v>0</v>
      </c>
      <c r="F45" s="20">
        <f>Chik!I44</f>
        <v>1</v>
      </c>
      <c r="G45" s="20">
        <f>Zika!I44</f>
        <v>3</v>
      </c>
      <c r="H45" s="20">
        <f>G45+F45+E45</f>
        <v>4</v>
      </c>
      <c r="I45" s="20">
        <v>8544</v>
      </c>
      <c r="J45" s="14">
        <f>(G45+F45+E45)/Dengue!J44*100000</f>
        <v>46.816479400749067</v>
      </c>
      <c r="K45" s="13" t="str">
        <f>IF(J45=0,"Silencioso",IF(AND(J45&gt;0,J45&lt;100),"Baixa",IF(AND(J45&gt;=100,J45&lt;300),"Média",IF(AND(J45&gt;=300,J45&lt;500),"Alta",IF(J45&gt;=500,"Muito Alta","Avaliar")))))</f>
        <v>Baixa</v>
      </c>
      <c r="L45" s="13" t="str">
        <f>VLOOKUP($B45,LIRAa!$1:$1048576,3,FALSE)</f>
        <v>Sem Informação</v>
      </c>
      <c r="M45" s="13" t="str">
        <f>VLOOKUP($B45,LIRAa!$1:$1048576,4,FALSE)</f>
        <v>Sem Informação</v>
      </c>
      <c r="N45" s="13" t="str">
        <f>VLOOKUP($B45,LIRAa!$1:$1048576,5,FALSE)</f>
        <v>Sem Informação</v>
      </c>
      <c r="O45" s="49"/>
    </row>
    <row r="46" spans="1:15" ht="15.75" x14ac:dyDescent="0.25">
      <c r="A46" s="53">
        <v>41</v>
      </c>
      <c r="B46" s="13">
        <v>310375</v>
      </c>
      <c r="C46" s="46" t="s">
        <v>8</v>
      </c>
      <c r="D46" s="46" t="s">
        <v>70</v>
      </c>
      <c r="E46" s="20">
        <f>Dengue!I45</f>
        <v>5</v>
      </c>
      <c r="F46" s="20">
        <f>Chik!I45</f>
        <v>4</v>
      </c>
      <c r="G46" s="20">
        <f>Zika!I45</f>
        <v>5</v>
      </c>
      <c r="H46" s="20">
        <f>G46+F46+E46</f>
        <v>14</v>
      </c>
      <c r="I46" s="20">
        <v>6774</v>
      </c>
      <c r="J46" s="14">
        <f>(G46+F46+E46)/Dengue!J45*100000</f>
        <v>206.67257159728371</v>
      </c>
      <c r="K46" s="13" t="str">
        <f>IF(J46=0,"Silencioso",IF(AND(J46&gt;0,J46&lt;100),"Baixa",IF(AND(J46&gt;=100,J46&lt;300),"Média",IF(AND(J46&gt;=300,J46&lt;500),"Alta",IF(J46&gt;=500,"Muito Alta","Avaliar")))))</f>
        <v>Média</v>
      </c>
      <c r="L46" s="13" t="str">
        <f>VLOOKUP($B46,LIRAa!$1:$1048576,3,FALSE)</f>
        <v>Sem Informação</v>
      </c>
      <c r="M46" s="13" t="str">
        <f>VLOOKUP($B46,LIRAa!$1:$1048576,4,FALSE)</f>
        <v>Sem Informação</v>
      </c>
      <c r="N46" s="13" t="str">
        <f>VLOOKUP($B46,LIRAa!$1:$1048576,5,FALSE)</f>
        <v>Sem Informação</v>
      </c>
      <c r="O46" s="49"/>
    </row>
    <row r="47" spans="1:15" ht="15.75" x14ac:dyDescent="0.25">
      <c r="A47" s="53">
        <v>42</v>
      </c>
      <c r="B47" s="13">
        <v>310380</v>
      </c>
      <c r="C47" s="46" t="s">
        <v>71</v>
      </c>
      <c r="D47" s="46" t="s">
        <v>72</v>
      </c>
      <c r="E47" s="20">
        <f>Dengue!I46</f>
        <v>9</v>
      </c>
      <c r="F47" s="20">
        <f>Chik!I46</f>
        <v>1</v>
      </c>
      <c r="G47" s="20">
        <f>Zika!I46</f>
        <v>1</v>
      </c>
      <c r="H47" s="20">
        <f>G47+F47+E47</f>
        <v>11</v>
      </c>
      <c r="I47" s="20">
        <v>2883</v>
      </c>
      <c r="J47" s="14">
        <f>(G47+F47+E47)/Dengue!J46*100000</f>
        <v>381.5469996531391</v>
      </c>
      <c r="K47" s="13" t="str">
        <f>IF(J47=0,"Silencioso",IF(AND(J47&gt;0,J47&lt;100),"Baixa",IF(AND(J47&gt;=100,J47&lt;300),"Média",IF(AND(J47&gt;=300,J47&lt;500),"Alta",IF(J47&gt;=500,"Muito Alta","Avaliar")))))</f>
        <v>Alta</v>
      </c>
      <c r="L47" s="13" t="str">
        <f>VLOOKUP($B47,LIRAa!$1:$1048576,3,FALSE)</f>
        <v>Sem Informação</v>
      </c>
      <c r="M47" s="13" t="str">
        <f>VLOOKUP($B47,LIRAa!$1:$1048576,4,FALSE)</f>
        <v>Sem Informação</v>
      </c>
      <c r="N47" s="13" t="str">
        <f>VLOOKUP($B47,LIRAa!$1:$1048576,5,FALSE)</f>
        <v>Sem Informação</v>
      </c>
      <c r="O47" s="49"/>
    </row>
    <row r="48" spans="1:15" ht="15.75" x14ac:dyDescent="0.25">
      <c r="A48" s="53">
        <v>43</v>
      </c>
      <c r="B48" s="13">
        <v>310390</v>
      </c>
      <c r="C48" s="46" t="s">
        <v>26</v>
      </c>
      <c r="D48" s="46" t="s">
        <v>73</v>
      </c>
      <c r="E48" s="20">
        <f>Dengue!I47</f>
        <v>5</v>
      </c>
      <c r="F48" s="20">
        <f>Chik!I47</f>
        <v>1</v>
      </c>
      <c r="G48" s="20">
        <f>Zika!I47</f>
        <v>3</v>
      </c>
      <c r="H48" s="20">
        <f>G48+F48+E48</f>
        <v>9</v>
      </c>
      <c r="I48" s="20">
        <v>8996</v>
      </c>
      <c r="J48" s="14">
        <f>(G48+F48+E48)/Dengue!J47*100000</f>
        <v>100.04446420631393</v>
      </c>
      <c r="K48" s="13" t="str">
        <f>IF(J48=0,"Silencioso",IF(AND(J48&gt;0,J48&lt;100),"Baixa",IF(AND(J48&gt;=100,J48&lt;300),"Média",IF(AND(J48&gt;=300,J48&lt;500),"Alta",IF(J48&gt;=500,"Muito Alta","Avaliar")))))</f>
        <v>Média</v>
      </c>
      <c r="L48" s="13" t="str">
        <f>VLOOKUP($B48,LIRAa!$1:$1048576,3,FALSE)</f>
        <v>Sem Informação</v>
      </c>
      <c r="M48" s="13" t="str">
        <f>VLOOKUP($B48,LIRAa!$1:$1048576,4,FALSE)</f>
        <v>Sem Informação</v>
      </c>
      <c r="N48" s="13" t="str">
        <f>VLOOKUP($B48,LIRAa!$1:$1048576,5,FALSE)</f>
        <v>Sem Informação</v>
      </c>
      <c r="O48" s="49"/>
    </row>
    <row r="49" spans="1:15" ht="15.75" x14ac:dyDescent="0.25">
      <c r="A49" s="53">
        <v>44</v>
      </c>
      <c r="B49" s="13">
        <v>310400</v>
      </c>
      <c r="C49" s="46" t="s">
        <v>24</v>
      </c>
      <c r="D49" s="46" t="s">
        <v>74</v>
      </c>
      <c r="E49" s="20">
        <f>Dengue!I48</f>
        <v>48</v>
      </c>
      <c r="F49" s="20">
        <f>Chik!I48</f>
        <v>1</v>
      </c>
      <c r="G49" s="20">
        <f>Zika!I48</f>
        <v>1</v>
      </c>
      <c r="H49" s="20">
        <f>G49+F49+E49</f>
        <v>50</v>
      </c>
      <c r="I49" s="20">
        <v>104283</v>
      </c>
      <c r="J49" s="14">
        <f>(G49+F49+E49)/Dengue!J48*100000</f>
        <v>47.946453400841939</v>
      </c>
      <c r="K49" s="13" t="str">
        <f>IF(J49=0,"Silencioso",IF(AND(J49&gt;0,J49&lt;100),"Baixa",IF(AND(J49&gt;=100,J49&lt;300),"Média",IF(AND(J49&gt;=300,J49&lt;500),"Alta",IF(J49&gt;=500,"Muito Alta","Avaliar")))))</f>
        <v>Baixa</v>
      </c>
      <c r="L49" s="13">
        <f>VLOOKUP($B49,LIRAa!$1:$1048576,3,FALSE)</f>
        <v>0.6</v>
      </c>
      <c r="M49" s="13">
        <f>VLOOKUP($B49,LIRAa!$1:$1048576,4,FALSE)</f>
        <v>0.5</v>
      </c>
      <c r="N49" s="13">
        <f>VLOOKUP($B49,LIRAa!$1:$1048576,5,FALSE)</f>
        <v>0.9</v>
      </c>
      <c r="O49" s="49"/>
    </row>
    <row r="50" spans="1:15" ht="15.75" x14ac:dyDescent="0.25">
      <c r="A50" s="53">
        <v>45</v>
      </c>
      <c r="B50" s="13">
        <v>310410</v>
      </c>
      <c r="C50" s="46" t="s">
        <v>40</v>
      </c>
      <c r="D50" s="46" t="s">
        <v>75</v>
      </c>
      <c r="E50" s="20">
        <f>Dengue!I49</f>
        <v>18</v>
      </c>
      <c r="F50" s="20">
        <f>Chik!I49</f>
        <v>1</v>
      </c>
      <c r="G50" s="20">
        <f>Zika!I49</f>
        <v>8</v>
      </c>
      <c r="H50" s="20">
        <f>G50+F50+E50</f>
        <v>27</v>
      </c>
      <c r="I50" s="20">
        <v>10578</v>
      </c>
      <c r="J50" s="14">
        <f>(G50+F50+E50)/Dengue!J49*100000</f>
        <v>255.24673851389676</v>
      </c>
      <c r="K50" s="13" t="str">
        <f>IF(J50=0,"Silencioso",IF(AND(J50&gt;0,J50&lt;100),"Baixa",IF(AND(J50&gt;=100,J50&lt;300),"Média",IF(AND(J50&gt;=300,J50&lt;500),"Alta",IF(J50&gt;=500,"Muito Alta","Avaliar")))))</f>
        <v>Média</v>
      </c>
      <c r="L50" s="13" t="str">
        <f>VLOOKUP($B50,LIRAa!$1:$1048576,3,FALSE)</f>
        <v>Sem Informação</v>
      </c>
      <c r="M50" s="13" t="str">
        <f>VLOOKUP($B50,LIRAa!$1:$1048576,4,FALSE)</f>
        <v>Sem Informação</v>
      </c>
      <c r="N50" s="13" t="str">
        <f>VLOOKUP($B50,LIRAa!$1:$1048576,5,FALSE)</f>
        <v>Sem Informação</v>
      </c>
      <c r="O50" s="49"/>
    </row>
    <row r="51" spans="1:15" ht="15.75" x14ac:dyDescent="0.25">
      <c r="A51" s="53">
        <v>46</v>
      </c>
      <c r="B51" s="13">
        <v>310420</v>
      </c>
      <c r="C51" s="46" t="s">
        <v>26</v>
      </c>
      <c r="D51" s="46" t="s">
        <v>76</v>
      </c>
      <c r="E51" s="20">
        <f>Dengue!I50</f>
        <v>301</v>
      </c>
      <c r="F51" s="20">
        <f>Chik!I50</f>
        <v>12</v>
      </c>
      <c r="G51" s="20">
        <f>Zika!I50</f>
        <v>1</v>
      </c>
      <c r="H51" s="20">
        <f>G51+F51+E51</f>
        <v>314</v>
      </c>
      <c r="I51" s="20">
        <v>39811</v>
      </c>
      <c r="J51" s="14">
        <f>(G51+F51+E51)/Dengue!J50*100000</f>
        <v>788.72673381728669</v>
      </c>
      <c r="K51" s="13" t="str">
        <f>IF(J51=0,"Silencioso",IF(AND(J51&gt;0,J51&lt;100),"Baixa",IF(AND(J51&gt;=100,J51&lt;300),"Média",IF(AND(J51&gt;=300,J51&lt;500),"Alta",IF(J51&gt;=500,"Muito Alta","Avaliar")))))</f>
        <v>Muito Alta</v>
      </c>
      <c r="L51" s="13">
        <f>VLOOKUP($B51,LIRAa!$1:$1048576,3,FALSE)</f>
        <v>3.5</v>
      </c>
      <c r="M51" s="13">
        <f>VLOOKUP($B51,LIRAa!$1:$1048576,4,FALSE)</f>
        <v>3.8</v>
      </c>
      <c r="N51" s="13">
        <f>VLOOKUP($B51,LIRAa!$1:$1048576,5,FALSE)</f>
        <v>3.4</v>
      </c>
      <c r="O51" s="49"/>
    </row>
    <row r="52" spans="1:15" ht="15.75" x14ac:dyDescent="0.25">
      <c r="A52" s="53">
        <v>47</v>
      </c>
      <c r="B52" s="13">
        <v>310430</v>
      </c>
      <c r="C52" s="46" t="s">
        <v>40</v>
      </c>
      <c r="D52" s="46" t="s">
        <v>77</v>
      </c>
      <c r="E52" s="20">
        <f>Dengue!I51</f>
        <v>0</v>
      </c>
      <c r="F52" s="20">
        <f>Chik!I51</f>
        <v>1</v>
      </c>
      <c r="G52" s="20">
        <f>Zika!I51</f>
        <v>0</v>
      </c>
      <c r="H52" s="20">
        <f>G52+F52+E52</f>
        <v>1</v>
      </c>
      <c r="I52" s="20">
        <v>14956</v>
      </c>
      <c r="J52" s="14">
        <f>(G52+F52+E52)/Dengue!J51*100000</f>
        <v>6.6862797539449046</v>
      </c>
      <c r="K52" s="13" t="str">
        <f>IF(J52=0,"Silencioso",IF(AND(J52&gt;0,J52&lt;100),"Baixa",IF(AND(J52&gt;=100,J52&lt;300),"Média",IF(AND(J52&gt;=300,J52&lt;500),"Alta",IF(J52&gt;=500,"Muito Alta","Avaliar")))))</f>
        <v>Baixa</v>
      </c>
      <c r="L52" s="13" t="str">
        <f>VLOOKUP($B52,LIRAa!$1:$1048576,3,FALSE)</f>
        <v>Sem Informação</v>
      </c>
      <c r="M52" s="13" t="str">
        <f>VLOOKUP($B52,LIRAa!$1:$1048576,4,FALSE)</f>
        <v>Sem Informação</v>
      </c>
      <c r="N52" s="13" t="str">
        <f>VLOOKUP($B52,LIRAa!$1:$1048576,5,FALSE)</f>
        <v>Sem Informação</v>
      </c>
      <c r="O52" s="49"/>
    </row>
    <row r="53" spans="1:15" ht="15.75" x14ac:dyDescent="0.25">
      <c r="A53" s="53">
        <v>48</v>
      </c>
      <c r="B53" s="13">
        <v>310440</v>
      </c>
      <c r="C53" s="46" t="s">
        <v>38</v>
      </c>
      <c r="D53" s="46" t="s">
        <v>78</v>
      </c>
      <c r="E53" s="20">
        <f>Dengue!I52</f>
        <v>0</v>
      </c>
      <c r="F53" s="20">
        <f>Chik!I52</f>
        <v>1</v>
      </c>
      <c r="G53" s="20">
        <f>Zika!I52</f>
        <v>0</v>
      </c>
      <c r="H53" s="20">
        <f>G53+F53+E53</f>
        <v>1</v>
      </c>
      <c r="I53" s="20">
        <v>2859</v>
      </c>
      <c r="J53" s="14">
        <f>(G53+F53+E53)/Dengue!J52*100000</f>
        <v>34.977264777894369</v>
      </c>
      <c r="K53" s="13" t="str">
        <f>IF(J53=0,"Silencioso",IF(AND(J53&gt;0,J53&lt;100),"Baixa",IF(AND(J53&gt;=100,J53&lt;300),"Média",IF(AND(J53&gt;=300,J53&lt;500),"Alta",IF(J53&gt;=500,"Muito Alta","Avaliar")))))</f>
        <v>Baixa</v>
      </c>
      <c r="L53" s="13" t="str">
        <f>VLOOKUP($B53,LIRAa!$1:$1048576,3,FALSE)</f>
        <v>Sem Informação</v>
      </c>
      <c r="M53" s="13" t="str">
        <f>VLOOKUP($B53,LIRAa!$1:$1048576,4,FALSE)</f>
        <v>Sem Informação</v>
      </c>
      <c r="N53" s="13" t="str">
        <f>VLOOKUP($B53,LIRAa!$1:$1048576,5,FALSE)</f>
        <v>Sem Informação</v>
      </c>
      <c r="O53" s="49"/>
    </row>
    <row r="54" spans="1:15" ht="15.75" x14ac:dyDescent="0.25">
      <c r="A54" s="53">
        <v>49</v>
      </c>
      <c r="B54" s="13">
        <v>310445</v>
      </c>
      <c r="C54" s="46" t="s">
        <v>53</v>
      </c>
      <c r="D54" s="46" t="s">
        <v>79</v>
      </c>
      <c r="E54" s="20">
        <f>Dengue!I53</f>
        <v>0</v>
      </c>
      <c r="F54" s="20">
        <f>Chik!I53</f>
        <v>1</v>
      </c>
      <c r="G54" s="20">
        <f>Zika!I53</f>
        <v>0</v>
      </c>
      <c r="H54" s="20">
        <f>G54+F54+E54</f>
        <v>1</v>
      </c>
      <c r="I54" s="20">
        <v>5192</v>
      </c>
      <c r="J54" s="14">
        <f>(G54+F54+E54)/Dengue!J53*100000</f>
        <v>19.26040061633282</v>
      </c>
      <c r="K54" s="13" t="str">
        <f>IF(J54=0,"Silencioso",IF(AND(J54&gt;0,J54&lt;100),"Baixa",IF(AND(J54&gt;=100,J54&lt;300),"Média",IF(AND(J54&gt;=300,J54&lt;500),"Alta",IF(J54&gt;=500,"Muito Alta","Avaliar")))))</f>
        <v>Baixa</v>
      </c>
      <c r="L54" s="13" t="str">
        <f>VLOOKUP($B54,LIRAa!$1:$1048576,3,FALSE)</f>
        <v>Sem Informação</v>
      </c>
      <c r="M54" s="13" t="str">
        <f>VLOOKUP($B54,LIRAa!$1:$1048576,4,FALSE)</f>
        <v>Sem Informação</v>
      </c>
      <c r="N54" s="13" t="str">
        <f>VLOOKUP($B54,LIRAa!$1:$1048576,5,FALSE)</f>
        <v>Sem Informação</v>
      </c>
      <c r="O54" s="49"/>
    </row>
    <row r="55" spans="1:15" ht="15.75" x14ac:dyDescent="0.25">
      <c r="A55" s="53">
        <v>50</v>
      </c>
      <c r="B55" s="13">
        <v>310450</v>
      </c>
      <c r="C55" s="46" t="s">
        <v>80</v>
      </c>
      <c r="D55" s="46" t="s">
        <v>81</v>
      </c>
      <c r="E55" s="20">
        <f>Dengue!I54</f>
        <v>21</v>
      </c>
      <c r="F55" s="20">
        <f>Chik!I54</f>
        <v>1</v>
      </c>
      <c r="G55" s="20">
        <f>Zika!I54</f>
        <v>0</v>
      </c>
      <c r="H55" s="20">
        <f>G55+F55+E55</f>
        <v>22</v>
      </c>
      <c r="I55" s="20">
        <v>18243</v>
      </c>
      <c r="J55" s="14">
        <f>(G55+F55+E55)/Dengue!J54*100000</f>
        <v>120.59420051526612</v>
      </c>
      <c r="K55" s="13" t="str">
        <f>IF(J55=0,"Silencioso",IF(AND(J55&gt;0,J55&lt;100),"Baixa",IF(AND(J55&gt;=100,J55&lt;300),"Média",IF(AND(J55&gt;=300,J55&lt;500),"Alta",IF(J55&gt;=500,"Muito Alta","Avaliar")))))</f>
        <v>Média</v>
      </c>
      <c r="L55" s="13" t="str">
        <f>VLOOKUP($B55,LIRAa!$1:$1048576,3,FALSE)</f>
        <v>Sem Informação</v>
      </c>
      <c r="M55" s="13" t="str">
        <f>VLOOKUP($B55,LIRAa!$1:$1048576,4,FALSE)</f>
        <v>Sem Informação</v>
      </c>
      <c r="N55" s="13" t="str">
        <f>VLOOKUP($B55,LIRAa!$1:$1048576,5,FALSE)</f>
        <v>Sem Informação</v>
      </c>
      <c r="O55" s="49"/>
    </row>
    <row r="56" spans="1:15" ht="15.75" x14ac:dyDescent="0.25">
      <c r="A56" s="53">
        <v>51</v>
      </c>
      <c r="B56" s="13">
        <v>310460</v>
      </c>
      <c r="C56" s="46" t="s">
        <v>38</v>
      </c>
      <c r="D56" s="46" t="s">
        <v>82</v>
      </c>
      <c r="E56" s="20">
        <f>Dengue!I55</f>
        <v>2</v>
      </c>
      <c r="F56" s="20">
        <f>Chik!I55</f>
        <v>1</v>
      </c>
      <c r="G56" s="20">
        <f>Zika!I55</f>
        <v>0</v>
      </c>
      <c r="H56" s="20">
        <f>G56+F56+E56</f>
        <v>3</v>
      </c>
      <c r="I56" s="20">
        <v>14118</v>
      </c>
      <c r="J56" s="14">
        <f>(G56+F56+E56)/Dengue!J55*100000</f>
        <v>21.249468763280916</v>
      </c>
      <c r="K56" s="13" t="str">
        <f>IF(J56=0,"Silencioso",IF(AND(J56&gt;0,J56&lt;100),"Baixa",IF(AND(J56&gt;=100,J56&lt;300),"Média",IF(AND(J56&gt;=300,J56&lt;500),"Alta",IF(J56&gt;=500,"Muito Alta","Avaliar")))))</f>
        <v>Baixa</v>
      </c>
      <c r="L56" s="13" t="str">
        <f>VLOOKUP($B56,LIRAa!$1:$1048576,3,FALSE)</f>
        <v>Sem Informação</v>
      </c>
      <c r="M56" s="13" t="str">
        <f>VLOOKUP($B56,LIRAa!$1:$1048576,4,FALSE)</f>
        <v>Sem Informação</v>
      </c>
      <c r="N56" s="13" t="str">
        <f>VLOOKUP($B56,LIRAa!$1:$1048576,5,FALSE)</f>
        <v>Sem Informação</v>
      </c>
      <c r="O56" s="49"/>
    </row>
    <row r="57" spans="1:15" ht="15.75" x14ac:dyDescent="0.25">
      <c r="A57" s="53">
        <v>52</v>
      </c>
      <c r="B57" s="13">
        <v>310470</v>
      </c>
      <c r="C57" s="46" t="s">
        <v>28</v>
      </c>
      <c r="D57" s="46" t="s">
        <v>83</v>
      </c>
      <c r="E57" s="20">
        <f>Dengue!I56</f>
        <v>0</v>
      </c>
      <c r="F57" s="20">
        <f>Chik!I56</f>
        <v>1</v>
      </c>
      <c r="G57" s="20">
        <f>Zika!I56</f>
        <v>0</v>
      </c>
      <c r="H57" s="20">
        <f>G57+F57+E57</f>
        <v>1</v>
      </c>
      <c r="I57" s="20">
        <v>13762</v>
      </c>
      <c r="J57" s="14">
        <f>(G57+F57+E57)/Dengue!J56*100000</f>
        <v>7.2663856997529424</v>
      </c>
      <c r="K57" s="13" t="str">
        <f>IF(J57=0,"Silencioso",IF(AND(J57&gt;0,J57&lt;100),"Baixa",IF(AND(J57&gt;=100,J57&lt;300),"Média",IF(AND(J57&gt;=300,J57&lt;500),"Alta",IF(J57&gt;=500,"Muito Alta","Avaliar")))))</f>
        <v>Baixa</v>
      </c>
      <c r="L57" s="13" t="str">
        <f>VLOOKUP($B57,LIRAa!$1:$1048576,3,FALSE)</f>
        <v>Sem Informação</v>
      </c>
      <c r="M57" s="13" t="str">
        <f>VLOOKUP($B57,LIRAa!$1:$1048576,4,FALSE)</f>
        <v>Sem Informação</v>
      </c>
      <c r="N57" s="13" t="str">
        <f>VLOOKUP($B57,LIRAa!$1:$1048576,5,FALSE)</f>
        <v>Sem Informação</v>
      </c>
      <c r="O57" s="49"/>
    </row>
    <row r="58" spans="1:15" ht="15.75" x14ac:dyDescent="0.25">
      <c r="A58" s="53">
        <v>53</v>
      </c>
      <c r="B58" s="13">
        <v>310480</v>
      </c>
      <c r="C58" s="46" t="s">
        <v>11</v>
      </c>
      <c r="D58" s="46" t="s">
        <v>84</v>
      </c>
      <c r="E58" s="20">
        <f>Dengue!I57</f>
        <v>13</v>
      </c>
      <c r="F58" s="20">
        <f>Chik!I57</f>
        <v>1</v>
      </c>
      <c r="G58" s="20">
        <f>Zika!I57</f>
        <v>0</v>
      </c>
      <c r="H58" s="20">
        <f>G58+F58+E58</f>
        <v>14</v>
      </c>
      <c r="I58" s="20">
        <v>5023</v>
      </c>
      <c r="J58" s="14">
        <f>(G58+F58+E58)/Dengue!J57*100000</f>
        <v>278.71789767071471</v>
      </c>
      <c r="K58" s="13" t="str">
        <f>IF(J58=0,"Silencioso",IF(AND(J58&gt;0,J58&lt;100),"Baixa",IF(AND(J58&gt;=100,J58&lt;300),"Média",IF(AND(J58&gt;=300,J58&lt;500),"Alta",IF(J58&gt;=500,"Muito Alta","Avaliar")))))</f>
        <v>Média</v>
      </c>
      <c r="L58" s="13" t="str">
        <f>VLOOKUP($B58,LIRAa!$1:$1048576,3,FALSE)</f>
        <v>Sem Informação</v>
      </c>
      <c r="M58" s="13" t="str">
        <f>VLOOKUP($B58,LIRAa!$1:$1048576,4,FALSE)</f>
        <v>Sem Informação</v>
      </c>
      <c r="N58" s="13" t="str">
        <f>VLOOKUP($B58,LIRAa!$1:$1048576,5,FALSE)</f>
        <v>Sem Informação</v>
      </c>
      <c r="O58" s="49"/>
    </row>
    <row r="59" spans="1:15" ht="15.75" x14ac:dyDescent="0.25">
      <c r="A59" s="53">
        <v>54</v>
      </c>
      <c r="B59" s="13">
        <v>310490</v>
      </c>
      <c r="C59" s="46" t="s">
        <v>33</v>
      </c>
      <c r="D59" s="46" t="s">
        <v>85</v>
      </c>
      <c r="E59" s="20">
        <f>Dengue!I58</f>
        <v>0</v>
      </c>
      <c r="F59" s="20">
        <f>Chik!I58</f>
        <v>3</v>
      </c>
      <c r="G59" s="20">
        <f>Zika!I58</f>
        <v>0</v>
      </c>
      <c r="H59" s="20">
        <f>G59+F59+E59</f>
        <v>3</v>
      </c>
      <c r="I59" s="20">
        <v>19315</v>
      </c>
      <c r="J59" s="14">
        <f>(G59+F59+E59)/Dengue!J58*100000</f>
        <v>15.53196997152472</v>
      </c>
      <c r="K59" s="13" t="str">
        <f>IF(J59=0,"Silencioso",IF(AND(J59&gt;0,J59&lt;100),"Baixa",IF(AND(J59&gt;=100,J59&lt;300),"Média",IF(AND(J59&gt;=300,J59&lt;500),"Alta",IF(J59&gt;=500,"Muito Alta","Avaliar")))))</f>
        <v>Baixa</v>
      </c>
      <c r="L59" s="13" t="str">
        <f>VLOOKUP($B59,LIRAa!$1:$1048576,3,FALSE)</f>
        <v>Sem Informação</v>
      </c>
      <c r="M59" s="13" t="str">
        <f>VLOOKUP($B59,LIRAa!$1:$1048576,4,FALSE)</f>
        <v>Sem Informação</v>
      </c>
      <c r="N59" s="13" t="str">
        <f>VLOOKUP($B59,LIRAa!$1:$1048576,5,FALSE)</f>
        <v>Sem Informação</v>
      </c>
      <c r="O59" s="49"/>
    </row>
    <row r="60" spans="1:15" ht="15.75" x14ac:dyDescent="0.25">
      <c r="A60" s="53">
        <v>55</v>
      </c>
      <c r="B60" s="13">
        <v>310500</v>
      </c>
      <c r="C60" s="46" t="s">
        <v>11</v>
      </c>
      <c r="D60" s="46" t="s">
        <v>86</v>
      </c>
      <c r="E60" s="20">
        <f>Dengue!I59</f>
        <v>3</v>
      </c>
      <c r="F60" s="20">
        <f>Chik!I59</f>
        <v>1</v>
      </c>
      <c r="G60" s="20">
        <f>Zika!I59</f>
        <v>0</v>
      </c>
      <c r="H60" s="20">
        <f>G60+F60+E60</f>
        <v>4</v>
      </c>
      <c r="I60" s="20">
        <v>8051</v>
      </c>
      <c r="J60" s="14">
        <f>(G60+F60+E60)/Dengue!J59*100000</f>
        <v>49.683269159110665</v>
      </c>
      <c r="K60" s="13" t="str">
        <f>IF(J60=0,"Silencioso",IF(AND(J60&gt;0,J60&lt;100),"Baixa",IF(AND(J60&gt;=100,J60&lt;300),"Média",IF(AND(J60&gt;=300,J60&lt;500),"Alta",IF(J60&gt;=500,"Muito Alta","Avaliar")))))</f>
        <v>Baixa</v>
      </c>
      <c r="L60" s="13" t="str">
        <f>VLOOKUP($B60,LIRAa!$1:$1048576,3,FALSE)</f>
        <v>Sem Informação</v>
      </c>
      <c r="M60" s="13" t="str">
        <f>VLOOKUP($B60,LIRAa!$1:$1048576,4,FALSE)</f>
        <v>Sem Informação</v>
      </c>
      <c r="N60" s="13" t="str">
        <f>VLOOKUP($B60,LIRAa!$1:$1048576,5,FALSE)</f>
        <v>Sem Informação</v>
      </c>
      <c r="O60" s="49"/>
    </row>
    <row r="61" spans="1:15" ht="15.75" x14ac:dyDescent="0.25">
      <c r="A61" s="53">
        <v>56</v>
      </c>
      <c r="B61" s="13">
        <v>310510</v>
      </c>
      <c r="C61" s="46" t="s">
        <v>26</v>
      </c>
      <c r="D61" s="46" t="s">
        <v>87</v>
      </c>
      <c r="E61" s="20">
        <f>Dengue!I60</f>
        <v>8</v>
      </c>
      <c r="F61" s="20">
        <f>Chik!I60</f>
        <v>9</v>
      </c>
      <c r="G61" s="20">
        <f>Zika!I60</f>
        <v>0</v>
      </c>
      <c r="H61" s="20">
        <f>G61+F61+E61</f>
        <v>17</v>
      </c>
      <c r="I61" s="20">
        <v>24018</v>
      </c>
      <c r="J61" s="14">
        <f>(G61+F61+E61)/Dengue!J60*100000</f>
        <v>70.78024814722292</v>
      </c>
      <c r="K61" s="13" t="str">
        <f>IF(J61=0,"Silencioso",IF(AND(J61&gt;0,J61&lt;100),"Baixa",IF(AND(J61&gt;=100,J61&lt;300),"Média",IF(AND(J61&gt;=300,J61&lt;500),"Alta",IF(J61&gt;=500,"Muito Alta","Avaliar")))))</f>
        <v>Baixa</v>
      </c>
      <c r="L61" s="13">
        <f>VLOOKUP($B61,LIRAa!$1:$1048576,3,FALSE)</f>
        <v>5.0999999999999996</v>
      </c>
      <c r="M61" s="13">
        <f>VLOOKUP($B61,LIRAa!$1:$1048576,4,FALSE)</f>
        <v>8.4</v>
      </c>
      <c r="N61" s="13">
        <f>VLOOKUP($B61,LIRAa!$1:$1048576,5,FALSE)</f>
        <v>7.1</v>
      </c>
      <c r="O61" s="49"/>
    </row>
    <row r="62" spans="1:15" ht="15.75" x14ac:dyDescent="0.25">
      <c r="A62" s="53">
        <v>57</v>
      </c>
      <c r="B62" s="13">
        <v>310520</v>
      </c>
      <c r="C62" s="46" t="s">
        <v>30</v>
      </c>
      <c r="D62" s="46" t="s">
        <v>88</v>
      </c>
      <c r="E62" s="20">
        <f>Dengue!I61</f>
        <v>0</v>
      </c>
      <c r="F62" s="20">
        <f>Chik!I61</f>
        <v>1</v>
      </c>
      <c r="G62" s="20">
        <f>Zika!I61</f>
        <v>0</v>
      </c>
      <c r="H62" s="20">
        <f>G62+F62+E62</f>
        <v>1</v>
      </c>
      <c r="I62" s="20">
        <v>4984</v>
      </c>
      <c r="J62" s="14">
        <f>(G62+F62+E62)/Dengue!J61*100000</f>
        <v>20.064205457463885</v>
      </c>
      <c r="K62" s="13" t="str">
        <f>IF(J62=0,"Silencioso",IF(AND(J62&gt;0,J62&lt;100),"Baixa",IF(AND(J62&gt;=100,J62&lt;300),"Média",IF(AND(J62&gt;=300,J62&lt;500),"Alta",IF(J62&gt;=500,"Muito Alta","Avaliar")))))</f>
        <v>Baixa</v>
      </c>
      <c r="L62" s="13" t="str">
        <f>VLOOKUP($B62,LIRAa!$1:$1048576,3,FALSE)</f>
        <v>Sem Informação</v>
      </c>
      <c r="M62" s="13" t="str">
        <f>VLOOKUP($B62,LIRAa!$1:$1048576,4,FALSE)</f>
        <v>Sem Informação</v>
      </c>
      <c r="N62" s="13" t="str">
        <f>VLOOKUP($B62,LIRAa!$1:$1048576,5,FALSE)</f>
        <v>Sem Informação</v>
      </c>
      <c r="O62" s="49"/>
    </row>
    <row r="63" spans="1:15" ht="15.75" x14ac:dyDescent="0.25">
      <c r="A63" s="53">
        <v>58</v>
      </c>
      <c r="B63" s="13">
        <v>310530</v>
      </c>
      <c r="C63" s="46" t="s">
        <v>40</v>
      </c>
      <c r="D63" s="46" t="s">
        <v>89</v>
      </c>
      <c r="E63" s="20">
        <f>Dengue!I62</f>
        <v>0</v>
      </c>
      <c r="F63" s="20">
        <f>Chik!I62</f>
        <v>1</v>
      </c>
      <c r="G63" s="20">
        <f>Zika!I62</f>
        <v>0</v>
      </c>
      <c r="H63" s="20">
        <f>G63+F63+E63</f>
        <v>1</v>
      </c>
      <c r="I63" s="20">
        <v>5739</v>
      </c>
      <c r="J63" s="14">
        <f>(G63+F63+E63)/Dengue!J62*100000</f>
        <v>17.424638438752396</v>
      </c>
      <c r="K63" s="13" t="str">
        <f>IF(J63=0,"Silencioso",IF(AND(J63&gt;0,J63&lt;100),"Baixa",IF(AND(J63&gt;=100,J63&lt;300),"Média",IF(AND(J63&gt;=300,J63&lt;500),"Alta",IF(J63&gt;=500,"Muito Alta","Avaliar")))))</f>
        <v>Baixa</v>
      </c>
      <c r="L63" s="13" t="str">
        <f>VLOOKUP($B63,LIRAa!$1:$1048576,3,FALSE)</f>
        <v>Sem Informação</v>
      </c>
      <c r="M63" s="13" t="str">
        <f>VLOOKUP($B63,LIRAa!$1:$1048576,4,FALSE)</f>
        <v>Sem Informação</v>
      </c>
      <c r="N63" s="13" t="str">
        <f>VLOOKUP($B63,LIRAa!$1:$1048576,5,FALSE)</f>
        <v>Sem Informação</v>
      </c>
      <c r="O63" s="49"/>
    </row>
    <row r="64" spans="1:15" ht="15.75" x14ac:dyDescent="0.25">
      <c r="A64" s="53">
        <v>59</v>
      </c>
      <c r="B64" s="13">
        <v>310540</v>
      </c>
      <c r="C64" s="46" t="s">
        <v>90</v>
      </c>
      <c r="D64" s="46" t="s">
        <v>91</v>
      </c>
      <c r="E64" s="20">
        <f>Dengue!I63</f>
        <v>11</v>
      </c>
      <c r="F64" s="20">
        <f>Chik!I63</f>
        <v>1</v>
      </c>
      <c r="G64" s="20">
        <f>Zika!I63</f>
        <v>0</v>
      </c>
      <c r="H64" s="20">
        <f>G64+F64+E64</f>
        <v>12</v>
      </c>
      <c r="I64" s="20">
        <v>31968</v>
      </c>
      <c r="J64" s="14">
        <f>(G64+F64+E64)/Dengue!J63*100000</f>
        <v>37.537537537537538</v>
      </c>
      <c r="K64" s="13" t="str">
        <f>IF(J64=0,"Silencioso",IF(AND(J64&gt;0,J64&lt;100),"Baixa",IF(AND(J64&gt;=100,J64&lt;300),"Média",IF(AND(J64&gt;=300,J64&lt;500),"Alta",IF(J64&gt;=500,"Muito Alta","Avaliar")))))</f>
        <v>Baixa</v>
      </c>
      <c r="L64" s="13" t="str">
        <f>VLOOKUP($B64,LIRAa!$1:$1048576,3,FALSE)</f>
        <v>Sem Informação</v>
      </c>
      <c r="M64" s="13" t="str">
        <f>VLOOKUP($B64,LIRAa!$1:$1048576,4,FALSE)</f>
        <v>Sem Informação</v>
      </c>
      <c r="N64" s="13" t="str">
        <f>VLOOKUP($B64,LIRAa!$1:$1048576,5,FALSE)</f>
        <v>Sem Informação</v>
      </c>
      <c r="O64" s="49"/>
    </row>
    <row r="65" spans="1:15" ht="15.75" x14ac:dyDescent="0.25">
      <c r="A65" s="53">
        <v>60</v>
      </c>
      <c r="B65" s="13">
        <v>310550</v>
      </c>
      <c r="C65" s="46" t="s">
        <v>62</v>
      </c>
      <c r="D65" s="46" t="s">
        <v>92</v>
      </c>
      <c r="E65" s="20">
        <f>Dengue!I64</f>
        <v>0</v>
      </c>
      <c r="F65" s="20">
        <f>Chik!I64</f>
        <v>1</v>
      </c>
      <c r="G65" s="20">
        <f>Zika!I64</f>
        <v>0</v>
      </c>
      <c r="H65" s="20">
        <f>G65+F65+E65</f>
        <v>1</v>
      </c>
      <c r="I65" s="20">
        <v>5648</v>
      </c>
      <c r="J65" s="14">
        <f>(G65+F65+E65)/Dengue!J64*100000</f>
        <v>17.705382436260624</v>
      </c>
      <c r="K65" s="13" t="str">
        <f>IF(J65=0,"Silencioso",IF(AND(J65&gt;0,J65&lt;100),"Baixa",IF(AND(J65&gt;=100,J65&lt;300),"Média",IF(AND(J65&gt;=300,J65&lt;500),"Alta",IF(J65&gt;=500,"Muito Alta","Avaliar")))))</f>
        <v>Baixa</v>
      </c>
      <c r="L65" s="13" t="str">
        <f>VLOOKUP($B65,LIRAa!$1:$1048576,3,FALSE)</f>
        <v>Sem Informação</v>
      </c>
      <c r="M65" s="13" t="str">
        <f>VLOOKUP($B65,LIRAa!$1:$1048576,4,FALSE)</f>
        <v>Sem Informação</v>
      </c>
      <c r="N65" s="13" t="str">
        <f>VLOOKUP($B65,LIRAa!$1:$1048576,5,FALSE)</f>
        <v>Sem Informação</v>
      </c>
      <c r="O65" s="49"/>
    </row>
    <row r="66" spans="1:15" ht="15.75" x14ac:dyDescent="0.25">
      <c r="A66" s="53">
        <v>61</v>
      </c>
      <c r="B66" s="13">
        <v>310560</v>
      </c>
      <c r="C66" s="46" t="s">
        <v>41</v>
      </c>
      <c r="D66" s="46" t="s">
        <v>41</v>
      </c>
      <c r="E66" s="20">
        <f>Dengue!I65</f>
        <v>7</v>
      </c>
      <c r="F66" s="20">
        <f>Chik!I65</f>
        <v>2</v>
      </c>
      <c r="G66" s="20">
        <f>Zika!I65</f>
        <v>0</v>
      </c>
      <c r="H66" s="20">
        <f>G66+F66+E66</f>
        <v>9</v>
      </c>
      <c r="I66" s="20">
        <v>136689</v>
      </c>
      <c r="J66" s="14">
        <f>(G66+F66+E66)/Dengue!J65*100000</f>
        <v>6.5842898843359743</v>
      </c>
      <c r="K66" s="13" t="str">
        <f>IF(J66=0,"Silencioso",IF(AND(J66&gt;0,J66&lt;100),"Baixa",IF(AND(J66&gt;=100,J66&lt;300),"Média",IF(AND(J66&gt;=300,J66&lt;500),"Alta",IF(J66&gt;=500,"Muito Alta","Avaliar")))))</f>
        <v>Baixa</v>
      </c>
      <c r="L66" s="13">
        <f>VLOOKUP($B66,LIRAa!$1:$1048576,3,FALSE)</f>
        <v>0.3</v>
      </c>
      <c r="M66" s="13">
        <f>VLOOKUP($B66,LIRAa!$1:$1048576,4,FALSE)</f>
        <v>2</v>
      </c>
      <c r="N66" s="13" t="str">
        <f>VLOOKUP($B66,LIRAa!$1:$1048576,5,FALSE)</f>
        <v>Sem Informação</v>
      </c>
      <c r="O66" s="49"/>
    </row>
    <row r="67" spans="1:15" ht="15.75" x14ac:dyDescent="0.25">
      <c r="A67" s="53">
        <v>62</v>
      </c>
      <c r="B67" s="13">
        <v>310570</v>
      </c>
      <c r="C67" s="46" t="s">
        <v>17</v>
      </c>
      <c r="D67" s="46" t="s">
        <v>93</v>
      </c>
      <c r="E67" s="20">
        <f>Dengue!I66</f>
        <v>0</v>
      </c>
      <c r="F67" s="20">
        <f>Chik!I66</f>
        <v>1</v>
      </c>
      <c r="G67" s="20">
        <f>Zika!I66</f>
        <v>0</v>
      </c>
      <c r="H67" s="20">
        <f>G67+F67+E67</f>
        <v>1</v>
      </c>
      <c r="I67" s="20">
        <v>5624</v>
      </c>
      <c r="J67" s="14">
        <f>(G67+F67+E67)/Dengue!J66*100000</f>
        <v>17.780938833570413</v>
      </c>
      <c r="K67" s="13" t="str">
        <f>IF(J67=0,"Silencioso",IF(AND(J67&gt;0,J67&lt;100),"Baixa",IF(AND(J67&gt;=100,J67&lt;300),"Média",IF(AND(J67&gt;=300,J67&lt;500),"Alta",IF(J67&gt;=500,"Muito Alta","Avaliar")))))</f>
        <v>Baixa</v>
      </c>
      <c r="L67" s="13" t="str">
        <f>VLOOKUP($B67,LIRAa!$1:$1048576,3,FALSE)</f>
        <v>Sem Informação</v>
      </c>
      <c r="M67" s="13" t="str">
        <f>VLOOKUP($B67,LIRAa!$1:$1048576,4,FALSE)</f>
        <v>Sem Informação</v>
      </c>
      <c r="N67" s="13" t="str">
        <f>VLOOKUP($B67,LIRAa!$1:$1048576,5,FALSE)</f>
        <v>Sem Informação</v>
      </c>
      <c r="O67" s="49"/>
    </row>
    <row r="68" spans="1:15" ht="15.75" x14ac:dyDescent="0.25">
      <c r="A68" s="53">
        <v>63</v>
      </c>
      <c r="B68" s="13">
        <v>310590</v>
      </c>
      <c r="C68" s="46" t="s">
        <v>94</v>
      </c>
      <c r="D68" s="46" t="s">
        <v>95</v>
      </c>
      <c r="E68" s="20">
        <f>Dengue!I67</f>
        <v>0</v>
      </c>
      <c r="F68" s="20">
        <f>Chik!I67</f>
        <v>1</v>
      </c>
      <c r="G68" s="20">
        <f>Zika!I67</f>
        <v>0</v>
      </c>
      <c r="H68" s="20">
        <f>G68+F68+E68</f>
        <v>1</v>
      </c>
      <c r="I68" s="20">
        <v>20882</v>
      </c>
      <c r="J68" s="14">
        <f>(G68+F68+E68)/Dengue!J67*100000</f>
        <v>4.7888133320563169</v>
      </c>
      <c r="K68" s="13" t="str">
        <f>IF(J68=0,"Silencioso",IF(AND(J68&gt;0,J68&lt;100),"Baixa",IF(AND(J68&gt;=100,J68&lt;300),"Média",IF(AND(J68&gt;=300,J68&lt;500),"Alta",IF(J68&gt;=500,"Muito Alta","Avaliar")))))</f>
        <v>Baixa</v>
      </c>
      <c r="L68" s="13" t="str">
        <f>VLOOKUP($B68,LIRAa!$1:$1048576,3,FALSE)</f>
        <v>Sem Informação</v>
      </c>
      <c r="M68" s="13" t="str">
        <f>VLOOKUP($B68,LIRAa!$1:$1048576,4,FALSE)</f>
        <v>Sem Informação</v>
      </c>
      <c r="N68" s="13" t="str">
        <f>VLOOKUP($B68,LIRAa!$1:$1048576,5,FALSE)</f>
        <v>Sem Informação</v>
      </c>
      <c r="O68" s="49"/>
    </row>
    <row r="69" spans="1:15" ht="15.75" x14ac:dyDescent="0.25">
      <c r="A69" s="53">
        <v>64</v>
      </c>
      <c r="B69" s="13">
        <v>310600</v>
      </c>
      <c r="C69" s="46" t="s">
        <v>90</v>
      </c>
      <c r="D69" s="46" t="s">
        <v>96</v>
      </c>
      <c r="E69" s="20">
        <f>Dengue!I68</f>
        <v>0</v>
      </c>
      <c r="F69" s="20">
        <f>Chik!I68</f>
        <v>2</v>
      </c>
      <c r="G69" s="20">
        <f>Zika!I68</f>
        <v>0</v>
      </c>
      <c r="H69" s="20">
        <f>G69+F69+E69</f>
        <v>2</v>
      </c>
      <c r="I69" s="20">
        <v>10416</v>
      </c>
      <c r="J69" s="14">
        <f>(G69+F69+E69)/Dengue!J68*100000</f>
        <v>19.201228878648234</v>
      </c>
      <c r="K69" s="13" t="str">
        <f>IF(J69=0,"Silencioso",IF(AND(J69&gt;0,J69&lt;100),"Baixa",IF(AND(J69&gt;=100,J69&lt;300),"Média",IF(AND(J69&gt;=300,J69&lt;500),"Alta",IF(J69&gt;=500,"Muito Alta","Avaliar")))))</f>
        <v>Baixa</v>
      </c>
      <c r="L69" s="13" t="str">
        <f>VLOOKUP($B69,LIRAa!$1:$1048576,3,FALSE)</f>
        <v>Sem Informação</v>
      </c>
      <c r="M69" s="13" t="str">
        <f>VLOOKUP($B69,LIRAa!$1:$1048576,4,FALSE)</f>
        <v>Sem Informação</v>
      </c>
      <c r="N69" s="13" t="str">
        <f>VLOOKUP($B69,LIRAa!$1:$1048576,5,FALSE)</f>
        <v>Sem Informação</v>
      </c>
      <c r="O69" s="49"/>
    </row>
    <row r="70" spans="1:15" ht="15.75" x14ac:dyDescent="0.25">
      <c r="A70" s="53">
        <v>65</v>
      </c>
      <c r="B70" s="13">
        <v>310610</v>
      </c>
      <c r="C70" s="46" t="s">
        <v>57</v>
      </c>
      <c r="D70" s="46" t="s">
        <v>97</v>
      </c>
      <c r="E70" s="20">
        <f>Dengue!I69</f>
        <v>1</v>
      </c>
      <c r="F70" s="20">
        <f>Chik!I69</f>
        <v>1</v>
      </c>
      <c r="G70" s="20">
        <f>Zika!I69</f>
        <v>0</v>
      </c>
      <c r="H70" s="20">
        <f>G70+F70+E70</f>
        <v>2</v>
      </c>
      <c r="I70" s="20">
        <v>3503</v>
      </c>
      <c r="J70" s="14">
        <f>(G70+F70+E70)/Dengue!J69*100000</f>
        <v>57.093919497573509</v>
      </c>
      <c r="K70" s="13" t="str">
        <f>IF(J70=0,"Silencioso",IF(AND(J70&gt;0,J70&lt;100),"Baixa",IF(AND(J70&gt;=100,J70&lt;300),"Média",IF(AND(J70&gt;=300,J70&lt;500),"Alta",IF(J70&gt;=500,"Muito Alta","Avaliar")))))</f>
        <v>Baixa</v>
      </c>
      <c r="L70" s="13" t="str">
        <f>VLOOKUP($B70,LIRAa!$1:$1048576,3,FALSE)</f>
        <v>Sem Informação</v>
      </c>
      <c r="M70" s="13" t="str">
        <f>VLOOKUP($B70,LIRAa!$1:$1048576,4,FALSE)</f>
        <v>Sem Informação</v>
      </c>
      <c r="N70" s="13" t="str">
        <f>VLOOKUP($B70,LIRAa!$1:$1048576,5,FALSE)</f>
        <v>Sem Informação</v>
      </c>
      <c r="O70" s="49"/>
    </row>
    <row r="71" spans="1:15" ht="15.75" x14ac:dyDescent="0.25">
      <c r="A71" s="53">
        <v>66</v>
      </c>
      <c r="B71" s="13">
        <v>310620</v>
      </c>
      <c r="C71" s="46" t="s">
        <v>98</v>
      </c>
      <c r="D71" s="57" t="s">
        <v>98</v>
      </c>
      <c r="E71" s="58">
        <f>Dengue!I70</f>
        <v>3971</v>
      </c>
      <c r="F71" s="20">
        <f>Chik!I70</f>
        <v>1</v>
      </c>
      <c r="G71" s="20">
        <f>Zika!I70</f>
        <v>0</v>
      </c>
      <c r="H71" s="20">
        <f>G71+F71+E71</f>
        <v>3972</v>
      </c>
      <c r="I71" s="20">
        <v>2523794</v>
      </c>
      <c r="J71" s="14">
        <f>(G71+F71+E71)/Dengue!J70*100000</f>
        <v>157.38210012386114</v>
      </c>
      <c r="K71" s="13" t="str">
        <f>IF(J71=0,"Silencioso",IF(AND(J71&gt;0,J71&lt;100),"Baixa",IF(AND(J71&gt;=100,J71&lt;300),"Média",IF(AND(J71&gt;=300,J71&lt;500),"Alta",IF(J71&gt;=500,"Muito Alta","Avaliar")))))</f>
        <v>Média</v>
      </c>
      <c r="L71" s="13" t="str">
        <f>VLOOKUP($B71,LIRAa!$1:$1048576,3,FALSE)</f>
        <v>Sem Informação</v>
      </c>
      <c r="M71" s="13" t="str">
        <f>VLOOKUP($B71,LIRAa!$1:$1048576,4,FALSE)</f>
        <v>Sem Informação</v>
      </c>
      <c r="N71" s="13" t="str">
        <f>VLOOKUP($B71,LIRAa!$1:$1048576,5,FALSE)</f>
        <v>Sem Informação</v>
      </c>
      <c r="O71" s="49"/>
    </row>
    <row r="72" spans="1:15" ht="15.75" x14ac:dyDescent="0.25">
      <c r="A72" s="53">
        <v>67</v>
      </c>
      <c r="B72" s="13">
        <v>310630</v>
      </c>
      <c r="C72" s="46" t="s">
        <v>20</v>
      </c>
      <c r="D72" s="46" t="s">
        <v>99</v>
      </c>
      <c r="E72" s="20">
        <f>Dengue!I71</f>
        <v>18</v>
      </c>
      <c r="F72" s="20">
        <f>Chik!I71</f>
        <v>1</v>
      </c>
      <c r="G72" s="20">
        <f>Zika!I71</f>
        <v>0</v>
      </c>
      <c r="H72" s="20">
        <f>G72+F72+E72</f>
        <v>19</v>
      </c>
      <c r="I72" s="20">
        <v>26158</v>
      </c>
      <c r="J72" s="14">
        <f>(G72+F72+E72)/Dengue!J71*100000</f>
        <v>72.635522593470441</v>
      </c>
      <c r="K72" s="13" t="str">
        <f>IF(J72=0,"Silencioso",IF(AND(J72&gt;0,J72&lt;100),"Baixa",IF(AND(J72&gt;=100,J72&lt;300),"Média",IF(AND(J72&gt;=300,J72&lt;500),"Alta",IF(J72&gt;=500,"Muito Alta","Avaliar")))))</f>
        <v>Baixa</v>
      </c>
      <c r="L72" s="13" t="str">
        <f>VLOOKUP($B72,LIRAa!$1:$1048576,3,FALSE)</f>
        <v>Sem Informação</v>
      </c>
      <c r="M72" s="13" t="str">
        <f>VLOOKUP($B72,LIRAa!$1:$1048576,4,FALSE)</f>
        <v>Sem Informação</v>
      </c>
      <c r="N72" s="13" t="str">
        <f>VLOOKUP($B72,LIRAa!$1:$1048576,5,FALSE)</f>
        <v>Sem Informação</v>
      </c>
      <c r="O72" s="49"/>
    </row>
    <row r="73" spans="1:15" ht="15.75" x14ac:dyDescent="0.25">
      <c r="A73" s="53">
        <v>68</v>
      </c>
      <c r="B73" s="13">
        <v>310640</v>
      </c>
      <c r="C73" s="46" t="s">
        <v>98</v>
      </c>
      <c r="D73" s="46" t="s">
        <v>100</v>
      </c>
      <c r="E73" s="20">
        <f>Dengue!I72</f>
        <v>3</v>
      </c>
      <c r="F73" s="20">
        <f>Chik!I72</f>
        <v>2</v>
      </c>
      <c r="G73" s="20">
        <f>Zika!I72</f>
        <v>0</v>
      </c>
      <c r="H73" s="20">
        <f>G73+F73+E73</f>
        <v>5</v>
      </c>
      <c r="I73" s="20">
        <v>7841</v>
      </c>
      <c r="J73" s="14">
        <f>(G73+F73+E73)/Dengue!J72*100000</f>
        <v>63.767376610126256</v>
      </c>
      <c r="K73" s="13" t="str">
        <f>IF(J73=0,"Silencioso",IF(AND(J73&gt;0,J73&lt;100),"Baixa",IF(AND(J73&gt;=100,J73&lt;300),"Média",IF(AND(J73&gt;=300,J73&lt;500),"Alta",IF(J73&gt;=500,"Muito Alta","Avaliar")))))</f>
        <v>Baixa</v>
      </c>
      <c r="L73" s="13" t="str">
        <f>VLOOKUP($B73,LIRAa!$1:$1048576,3,FALSE)</f>
        <v>Sem Informação</v>
      </c>
      <c r="M73" s="13" t="str">
        <f>VLOOKUP($B73,LIRAa!$1:$1048576,4,FALSE)</f>
        <v>Sem Informação</v>
      </c>
      <c r="N73" s="13">
        <f>VLOOKUP($B73,LIRAa!$1:$1048576,5,FALSE)</f>
        <v>1.2</v>
      </c>
      <c r="O73" s="49"/>
    </row>
    <row r="74" spans="1:15" ht="15.75" x14ac:dyDescent="0.25">
      <c r="A74" s="53">
        <v>69</v>
      </c>
      <c r="B74" s="13">
        <v>310650</v>
      </c>
      <c r="C74" s="46" t="s">
        <v>53</v>
      </c>
      <c r="D74" s="46" t="s">
        <v>101</v>
      </c>
      <c r="E74" s="20">
        <f>Dengue!I73</f>
        <v>0</v>
      </c>
      <c r="F74" s="20">
        <f>Chik!I73</f>
        <v>1</v>
      </c>
      <c r="G74" s="20">
        <f>Zika!I73</f>
        <v>0</v>
      </c>
      <c r="H74" s="20">
        <f>G74+F74+E74</f>
        <v>1</v>
      </c>
      <c r="I74" s="20">
        <v>12360</v>
      </c>
      <c r="J74" s="14">
        <f>(G74+F74+E74)/Dengue!J73*100000</f>
        <v>8.090614886731391</v>
      </c>
      <c r="K74" s="13" t="str">
        <f>IF(J74=0,"Silencioso",IF(AND(J74&gt;0,J74&lt;100),"Baixa",IF(AND(J74&gt;=100,J74&lt;300),"Média",IF(AND(J74&gt;=300,J74&lt;500),"Alta",IF(J74&gt;=500,"Muito Alta","Avaliar")))))</f>
        <v>Baixa</v>
      </c>
      <c r="L74" s="13" t="str">
        <f>VLOOKUP($B74,LIRAa!$1:$1048576,3,FALSE)</f>
        <v>Sem Informação</v>
      </c>
      <c r="M74" s="13" t="str">
        <f>VLOOKUP($B74,LIRAa!$1:$1048576,4,FALSE)</f>
        <v>Sem Informação</v>
      </c>
      <c r="N74" s="13" t="str">
        <f>VLOOKUP($B74,LIRAa!$1:$1048576,5,FALSE)</f>
        <v>Sem Informação</v>
      </c>
      <c r="O74" s="49"/>
    </row>
    <row r="75" spans="1:15" ht="15.75" x14ac:dyDescent="0.25">
      <c r="A75" s="53">
        <v>70</v>
      </c>
      <c r="B75" s="13">
        <v>310665</v>
      </c>
      <c r="C75" s="46" t="s">
        <v>102</v>
      </c>
      <c r="D75" s="46" t="s">
        <v>103</v>
      </c>
      <c r="E75" s="20">
        <f>Dengue!I74</f>
        <v>0</v>
      </c>
      <c r="F75" s="20">
        <f>Chik!I74</f>
        <v>1</v>
      </c>
      <c r="G75" s="20">
        <f>Zika!I74</f>
        <v>0</v>
      </c>
      <c r="H75" s="20">
        <f>G75+F75+E75</f>
        <v>1</v>
      </c>
      <c r="I75" s="20">
        <v>4720</v>
      </c>
      <c r="J75" s="14">
        <f>(G75+F75+E75)/Dengue!J74*100000</f>
        <v>21.1864406779661</v>
      </c>
      <c r="K75" s="13" t="str">
        <f>IF(J75=0,"Silencioso",IF(AND(J75&gt;0,J75&lt;100),"Baixa",IF(AND(J75&gt;=100,J75&lt;300),"Média",IF(AND(J75&gt;=300,J75&lt;500),"Alta",IF(J75&gt;=500,"Muito Alta","Avaliar")))))</f>
        <v>Baixa</v>
      </c>
      <c r="L75" s="13" t="str">
        <f>VLOOKUP($B75,LIRAa!$1:$1048576,3,FALSE)</f>
        <v>Sem Informação</v>
      </c>
      <c r="M75" s="13" t="str">
        <f>VLOOKUP($B75,LIRAa!$1:$1048576,4,FALSE)</f>
        <v>Sem Informação</v>
      </c>
      <c r="N75" s="13" t="str">
        <f>VLOOKUP($B75,LIRAa!$1:$1048576,5,FALSE)</f>
        <v>Sem Informação</v>
      </c>
      <c r="O75" s="49"/>
    </row>
    <row r="76" spans="1:15" ht="15.75" x14ac:dyDescent="0.25">
      <c r="A76" s="53">
        <v>71</v>
      </c>
      <c r="B76" s="13">
        <v>310660</v>
      </c>
      <c r="C76" s="46" t="s">
        <v>28</v>
      </c>
      <c r="D76" s="46" t="s">
        <v>104</v>
      </c>
      <c r="E76" s="20">
        <f>Dengue!I75</f>
        <v>1</v>
      </c>
      <c r="F76" s="20">
        <f>Chik!I75</f>
        <v>1</v>
      </c>
      <c r="G76" s="20">
        <f>Zika!I75</f>
        <v>0</v>
      </c>
      <c r="H76" s="20">
        <f>G76+F76+E76</f>
        <v>2</v>
      </c>
      <c r="I76" s="20">
        <v>4678</v>
      </c>
      <c r="J76" s="14">
        <f>(G76+F76+E76)/Dengue!J75*100000</f>
        <v>42.753313381787088</v>
      </c>
      <c r="K76" s="13" t="str">
        <f>IF(J76=0,"Silencioso",IF(AND(J76&gt;0,J76&lt;100),"Baixa",IF(AND(J76&gt;=100,J76&lt;300),"Média",IF(AND(J76&gt;=300,J76&lt;500),"Alta",IF(J76&gt;=500,"Muito Alta","Avaliar")))))</f>
        <v>Baixa</v>
      </c>
      <c r="L76" s="13" t="str">
        <f>VLOOKUP($B76,LIRAa!$1:$1048576,3,FALSE)</f>
        <v>Sem Informação</v>
      </c>
      <c r="M76" s="13" t="str">
        <f>VLOOKUP($B76,LIRAa!$1:$1048576,4,FALSE)</f>
        <v>Sem Informação</v>
      </c>
      <c r="N76" s="13" t="str">
        <f>VLOOKUP($B76,LIRAa!$1:$1048576,5,FALSE)</f>
        <v>Sem Informação</v>
      </c>
      <c r="O76" s="49"/>
    </row>
    <row r="77" spans="1:15" ht="15.75" x14ac:dyDescent="0.25">
      <c r="A77" s="53">
        <v>72</v>
      </c>
      <c r="B77" s="13">
        <v>310670</v>
      </c>
      <c r="C77" s="46" t="s">
        <v>98</v>
      </c>
      <c r="D77" s="46" t="s">
        <v>105</v>
      </c>
      <c r="E77" s="20">
        <f>Dengue!I76</f>
        <v>2342</v>
      </c>
      <c r="F77" s="20">
        <f>Chik!I76</f>
        <v>1</v>
      </c>
      <c r="G77" s="20">
        <f>Zika!I76</f>
        <v>0</v>
      </c>
      <c r="H77" s="20">
        <f>G77+F77+E77</f>
        <v>2343</v>
      </c>
      <c r="I77" s="20">
        <v>427146</v>
      </c>
      <c r="J77" s="14">
        <f>(G77+F77+E77)/Dengue!J76*100000</f>
        <v>548.52439212821855</v>
      </c>
      <c r="K77" s="13" t="str">
        <f>IF(J77=0,"Silencioso",IF(AND(J77&gt;0,J77&lt;100),"Baixa",IF(AND(J77&gt;=100,J77&lt;300),"Média",IF(AND(J77&gt;=300,J77&lt;500),"Alta",IF(J77&gt;=500,"Muito Alta","Avaliar")))))</f>
        <v>Muito Alta</v>
      </c>
      <c r="L77" s="13">
        <f>VLOOKUP($B77,LIRAa!$1:$1048576,3,FALSE)</f>
        <v>0.7</v>
      </c>
      <c r="M77" s="13">
        <f>VLOOKUP($B77,LIRAa!$1:$1048576,4,FALSE)</f>
        <v>1.5</v>
      </c>
      <c r="N77" s="13">
        <f>VLOOKUP($B77,LIRAa!$1:$1048576,5,FALSE)</f>
        <v>1.9</v>
      </c>
      <c r="O77" s="49"/>
    </row>
    <row r="78" spans="1:15" ht="15.75" x14ac:dyDescent="0.25">
      <c r="A78" s="53">
        <v>73</v>
      </c>
      <c r="B78" s="13">
        <v>310680</v>
      </c>
      <c r="C78" s="46" t="s">
        <v>57</v>
      </c>
      <c r="D78" s="46" t="s">
        <v>106</v>
      </c>
      <c r="E78" s="20">
        <f>Dengue!I77</f>
        <v>0</v>
      </c>
      <c r="F78" s="20">
        <f>Chik!I77</f>
        <v>1</v>
      </c>
      <c r="G78" s="20">
        <f>Zika!I77</f>
        <v>0</v>
      </c>
      <c r="H78" s="20">
        <f>G78+F78+E78</f>
        <v>1</v>
      </c>
      <c r="I78" s="20">
        <v>3613</v>
      </c>
      <c r="J78" s="14">
        <f>(G78+F78+E78)/Dengue!J77*100000</f>
        <v>27.67783005812344</v>
      </c>
      <c r="K78" s="13" t="str">
        <f>IF(J78=0,"Silencioso",IF(AND(J78&gt;0,J78&lt;100),"Baixa",IF(AND(J78&gt;=100,J78&lt;300),"Média",IF(AND(J78&gt;=300,J78&lt;500),"Alta",IF(J78&gt;=500,"Muito Alta","Avaliar")))))</f>
        <v>Baixa</v>
      </c>
      <c r="L78" s="13" t="str">
        <f>VLOOKUP($B78,LIRAa!$1:$1048576,3,FALSE)</f>
        <v>Sem Informação</v>
      </c>
      <c r="M78" s="13" t="str">
        <f>VLOOKUP($B78,LIRAa!$1:$1048576,4,FALSE)</f>
        <v>Sem Informação</v>
      </c>
      <c r="N78" s="13" t="str">
        <f>VLOOKUP($B78,LIRAa!$1:$1048576,5,FALSE)</f>
        <v>Sem Informação</v>
      </c>
      <c r="O78" s="49"/>
    </row>
    <row r="79" spans="1:15" ht="15.75" x14ac:dyDescent="0.25">
      <c r="A79" s="53">
        <v>74</v>
      </c>
      <c r="B79" s="13">
        <v>310690</v>
      </c>
      <c r="C79" s="46" t="s">
        <v>57</v>
      </c>
      <c r="D79" s="46" t="s">
        <v>107</v>
      </c>
      <c r="E79" s="20">
        <f>Dengue!I78</f>
        <v>1</v>
      </c>
      <c r="F79" s="20">
        <f>Chik!I78</f>
        <v>7</v>
      </c>
      <c r="G79" s="20">
        <f>Zika!I78</f>
        <v>0</v>
      </c>
      <c r="H79" s="20">
        <f>G79+F79+E79</f>
        <v>8</v>
      </c>
      <c r="I79" s="20">
        <v>14545</v>
      </c>
      <c r="J79" s="14">
        <f>(G79+F79+E79)/Dengue!J78*100000</f>
        <v>55.00171880371262</v>
      </c>
      <c r="K79" s="13" t="str">
        <f>IF(J79=0,"Silencioso",IF(AND(J79&gt;0,J79&lt;100),"Baixa",IF(AND(J79&gt;=100,J79&lt;300),"Média",IF(AND(J79&gt;=300,J79&lt;500),"Alta",IF(J79&gt;=500,"Muito Alta","Avaliar")))))</f>
        <v>Baixa</v>
      </c>
      <c r="L79" s="13" t="str">
        <f>VLOOKUP($B79,LIRAa!$1:$1048576,3,FALSE)</f>
        <v>Sem Informação</v>
      </c>
      <c r="M79" s="13" t="str">
        <f>VLOOKUP($B79,LIRAa!$1:$1048576,4,FALSE)</f>
        <v>Sem Informação</v>
      </c>
      <c r="N79" s="13" t="str">
        <f>VLOOKUP($B79,LIRAa!$1:$1048576,5,FALSE)</f>
        <v>Sem Informação</v>
      </c>
      <c r="O79" s="49"/>
    </row>
    <row r="80" spans="1:15" ht="15.75" x14ac:dyDescent="0.25">
      <c r="A80" s="53">
        <v>75</v>
      </c>
      <c r="B80" s="13">
        <v>310700</v>
      </c>
      <c r="C80" s="46" t="s">
        <v>11</v>
      </c>
      <c r="D80" s="46" t="s">
        <v>108</v>
      </c>
      <c r="E80" s="20">
        <f>Dengue!I79</f>
        <v>0</v>
      </c>
      <c r="F80" s="20">
        <f>Chik!I79</f>
        <v>7</v>
      </c>
      <c r="G80" s="20">
        <f>Zika!I79</f>
        <v>0</v>
      </c>
      <c r="H80" s="20">
        <f>G80+F80+E80</f>
        <v>7</v>
      </c>
      <c r="I80" s="20">
        <v>2619</v>
      </c>
      <c r="J80" s="14">
        <f>(G80+F80+E80)/Dengue!J79*100000</f>
        <v>267.27758686521571</v>
      </c>
      <c r="K80" s="13" t="str">
        <f>IF(J80=0,"Silencioso",IF(AND(J80&gt;0,J80&lt;100),"Baixa",IF(AND(J80&gt;=100,J80&lt;300),"Média",IF(AND(J80&gt;=300,J80&lt;500),"Alta",IF(J80&gt;=500,"Muito Alta","Avaliar")))))</f>
        <v>Média</v>
      </c>
      <c r="L80" s="13" t="str">
        <f>VLOOKUP($B80,LIRAa!$1:$1048576,3,FALSE)</f>
        <v>Sem Informação</v>
      </c>
      <c r="M80" s="13" t="str">
        <f>VLOOKUP($B80,LIRAa!$1:$1048576,4,FALSE)</f>
        <v>Sem Informação</v>
      </c>
      <c r="N80" s="13" t="str">
        <f>VLOOKUP($B80,LIRAa!$1:$1048576,5,FALSE)</f>
        <v>Sem Informação</v>
      </c>
      <c r="O80" s="49"/>
    </row>
    <row r="81" spans="1:15" ht="15.75" x14ac:dyDescent="0.25">
      <c r="A81" s="53">
        <v>76</v>
      </c>
      <c r="B81" s="13">
        <v>310710</v>
      </c>
      <c r="C81" s="46" t="s">
        <v>33</v>
      </c>
      <c r="D81" s="46" t="s">
        <v>109</v>
      </c>
      <c r="E81" s="20">
        <f>Dengue!I80</f>
        <v>15</v>
      </c>
      <c r="F81" s="20">
        <f>Chik!I80</f>
        <v>3</v>
      </c>
      <c r="G81" s="20">
        <f>Zika!I80</f>
        <v>0</v>
      </c>
      <c r="H81" s="20">
        <f>G81+F81+E81</f>
        <v>18</v>
      </c>
      <c r="I81" s="20">
        <v>40530</v>
      </c>
      <c r="J81" s="14">
        <f>(G81+F81+E81)/Dengue!J80*100000</f>
        <v>44.411547002220573</v>
      </c>
      <c r="K81" s="13" t="str">
        <f>IF(J81=0,"Silencioso",IF(AND(J81&gt;0,J81&lt;100),"Baixa",IF(AND(J81&gt;=100,J81&lt;300),"Média",IF(AND(J81&gt;=300,J81&lt;500),"Alta",IF(J81&gt;=500,"Muito Alta","Avaliar")))))</f>
        <v>Baixa</v>
      </c>
      <c r="L81" s="13">
        <f>VLOOKUP($B81,LIRAa!$1:$1048576,3,FALSE)</f>
        <v>0.9</v>
      </c>
      <c r="M81" s="13">
        <f>VLOOKUP($B81,LIRAa!$1:$1048576,4,FALSE)</f>
        <v>3.4</v>
      </c>
      <c r="N81" s="13" t="str">
        <f>VLOOKUP($B81,LIRAa!$1:$1048576,5,FALSE)</f>
        <v>Sem Informação</v>
      </c>
      <c r="O81" s="49"/>
    </row>
    <row r="82" spans="1:15" ht="15.75" x14ac:dyDescent="0.25">
      <c r="A82" s="53">
        <v>77</v>
      </c>
      <c r="B82" s="13">
        <v>310720</v>
      </c>
      <c r="C82" s="46" t="s">
        <v>57</v>
      </c>
      <c r="D82" s="46" t="s">
        <v>110</v>
      </c>
      <c r="E82" s="20">
        <f>Dengue!I81</f>
        <v>0</v>
      </c>
      <c r="F82" s="20">
        <f>Chik!I81</f>
        <v>1</v>
      </c>
      <c r="G82" s="20">
        <f>Zika!I81</f>
        <v>0</v>
      </c>
      <c r="H82" s="20">
        <f>G82+F82+E82</f>
        <v>1</v>
      </c>
      <c r="I82" s="20">
        <v>5185</v>
      </c>
      <c r="J82" s="14">
        <f>(G82+F82+E82)/Dengue!J81*100000</f>
        <v>19.286403085824496</v>
      </c>
      <c r="K82" s="13" t="str">
        <f>IF(J82=0,"Silencioso",IF(AND(J82&gt;0,J82&lt;100),"Baixa",IF(AND(J82&gt;=100,J82&lt;300),"Média",IF(AND(J82&gt;=300,J82&lt;500),"Alta",IF(J82&gt;=500,"Muito Alta","Avaliar")))))</f>
        <v>Baixa</v>
      </c>
      <c r="L82" s="13" t="str">
        <f>VLOOKUP($B82,LIRAa!$1:$1048576,3,FALSE)</f>
        <v>Sem Informação</v>
      </c>
      <c r="M82" s="13" t="str">
        <f>VLOOKUP($B82,LIRAa!$1:$1048576,4,FALSE)</f>
        <v>Sem Informação</v>
      </c>
      <c r="N82" s="13" t="str">
        <f>VLOOKUP($B82,LIRAa!$1:$1048576,5,FALSE)</f>
        <v>Sem Informação</v>
      </c>
      <c r="O82" s="49"/>
    </row>
    <row r="83" spans="1:15" ht="15.75" x14ac:dyDescent="0.25">
      <c r="A83" s="53">
        <v>78</v>
      </c>
      <c r="B83" s="13">
        <v>310730</v>
      </c>
      <c r="C83" s="46" t="s">
        <v>102</v>
      </c>
      <c r="D83" s="46" t="s">
        <v>111</v>
      </c>
      <c r="E83" s="20">
        <f>Dengue!I82</f>
        <v>146</v>
      </c>
      <c r="F83" s="20">
        <f>Chik!I82</f>
        <v>20</v>
      </c>
      <c r="G83" s="20">
        <f>Zika!I82</f>
        <v>0</v>
      </c>
      <c r="H83" s="20">
        <f>G83+F83+E83</f>
        <v>166</v>
      </c>
      <c r="I83" s="20">
        <v>50168</v>
      </c>
      <c r="J83" s="14">
        <f>(G83+F83+E83)/Dengue!J82*100000</f>
        <v>330.88821559559875</v>
      </c>
      <c r="K83" s="13" t="str">
        <f>IF(J83=0,"Silencioso",IF(AND(J83&gt;0,J83&lt;100),"Baixa",IF(AND(J83&gt;=100,J83&lt;300),"Média",IF(AND(J83&gt;=300,J83&lt;500),"Alta",IF(J83&gt;=500,"Muito Alta","Avaliar")))))</f>
        <v>Alta</v>
      </c>
      <c r="L83" s="13">
        <f>VLOOKUP($B83,LIRAa!$1:$1048576,3,FALSE)</f>
        <v>2.8</v>
      </c>
      <c r="M83" s="13">
        <f>VLOOKUP($B83,LIRAa!$1:$1048576,4,FALSE)</f>
        <v>5.6</v>
      </c>
      <c r="N83" s="13">
        <f>VLOOKUP($B83,LIRAa!$1:$1048576,5,FALSE)</f>
        <v>5.6</v>
      </c>
      <c r="O83" s="49"/>
    </row>
    <row r="84" spans="1:15" ht="15.75" x14ac:dyDescent="0.25">
      <c r="A84" s="53">
        <v>79</v>
      </c>
      <c r="B84" s="13">
        <v>310740</v>
      </c>
      <c r="C84" s="46" t="s">
        <v>26</v>
      </c>
      <c r="D84" s="57" t="s">
        <v>112</v>
      </c>
      <c r="E84" s="58">
        <f>Dengue!I83</f>
        <v>0</v>
      </c>
      <c r="F84" s="20">
        <f>Chik!I83</f>
        <v>1</v>
      </c>
      <c r="G84" s="20">
        <f>Zika!I83</f>
        <v>0</v>
      </c>
      <c r="H84" s="20">
        <f>G84+F84+E84</f>
        <v>1</v>
      </c>
      <c r="I84" s="20">
        <v>50042</v>
      </c>
      <c r="J84" s="14">
        <f>(G84+F84+E84)/Dengue!J83*100000</f>
        <v>1.9983214100155871</v>
      </c>
      <c r="K84" s="13" t="str">
        <f>IF(J84=0,"Silencioso",IF(AND(J84&gt;0,J84&lt;100),"Baixa",IF(AND(J84&gt;=100,J84&lt;300),"Média",IF(AND(J84&gt;=300,J84&lt;500),"Alta",IF(J84&gt;=500,"Muito Alta","Avaliar")))))</f>
        <v>Baixa</v>
      </c>
      <c r="L84" s="13">
        <f>VLOOKUP($B84,LIRAa!$1:$1048576,3,FALSE)</f>
        <v>4.5</v>
      </c>
      <c r="M84" s="13">
        <f>VLOOKUP($B84,LIRAa!$1:$1048576,4,FALSE)</f>
        <v>7.4</v>
      </c>
      <c r="N84" s="13">
        <f>VLOOKUP($B84,LIRAa!$1:$1048576,5,FALSE)</f>
        <v>8.1</v>
      </c>
      <c r="O84" s="49"/>
    </row>
    <row r="85" spans="1:15" ht="15.75" x14ac:dyDescent="0.25">
      <c r="A85" s="53">
        <v>80</v>
      </c>
      <c r="B85" s="13">
        <v>310750</v>
      </c>
      <c r="C85" s="46" t="s">
        <v>57</v>
      </c>
      <c r="D85" s="46" t="s">
        <v>113</v>
      </c>
      <c r="E85" s="20">
        <f>Dengue!I84</f>
        <v>0</v>
      </c>
      <c r="F85" s="20">
        <f>Chik!I84</f>
        <v>3</v>
      </c>
      <c r="G85" s="20">
        <f>Zika!I84</f>
        <v>0</v>
      </c>
      <c r="H85" s="20">
        <f>G85+F85+E85</f>
        <v>3</v>
      </c>
      <c r="I85" s="20">
        <v>6644</v>
      </c>
      <c r="J85" s="14">
        <f>(G85+F85+E85)/Dengue!J84*100000</f>
        <v>45.153521974714025</v>
      </c>
      <c r="K85" s="13" t="str">
        <f>IF(J85=0,"Silencioso",IF(AND(J85&gt;0,J85&lt;100),"Baixa",IF(AND(J85&gt;=100,J85&lt;300),"Média",IF(AND(J85&gt;=300,J85&lt;500),"Alta",IF(J85&gt;=500,"Muito Alta","Avaliar")))))</f>
        <v>Baixa</v>
      </c>
      <c r="L85" s="13" t="str">
        <f>VLOOKUP($B85,LIRAa!$1:$1048576,3,FALSE)</f>
        <v>Sem Informação</v>
      </c>
      <c r="M85" s="13" t="str">
        <f>VLOOKUP($B85,LIRAa!$1:$1048576,4,FALSE)</f>
        <v>Sem Informação</v>
      </c>
      <c r="N85" s="13" t="str">
        <f>VLOOKUP($B85,LIRAa!$1:$1048576,5,FALSE)</f>
        <v>Sem Informação</v>
      </c>
      <c r="O85" s="49"/>
    </row>
    <row r="86" spans="1:15" ht="15.75" x14ac:dyDescent="0.25">
      <c r="A86" s="53">
        <v>81</v>
      </c>
      <c r="B86" s="13">
        <v>310760</v>
      </c>
      <c r="C86" s="46" t="s">
        <v>45</v>
      </c>
      <c r="D86" s="46" t="s">
        <v>114</v>
      </c>
      <c r="E86" s="20">
        <f>Dengue!I85</f>
        <v>0</v>
      </c>
      <c r="F86" s="20">
        <f>Chik!I85</f>
        <v>1</v>
      </c>
      <c r="G86" s="20">
        <f>Zika!I85</f>
        <v>0</v>
      </c>
      <c r="H86" s="20">
        <f>G86+F86+E86</f>
        <v>1</v>
      </c>
      <c r="I86" s="20">
        <v>4203</v>
      </c>
      <c r="J86" s="14">
        <f>(G86+F86+E86)/Dengue!J85*100000</f>
        <v>23.792529145848206</v>
      </c>
      <c r="K86" s="13" t="str">
        <f>IF(J86=0,"Silencioso",IF(AND(J86&gt;0,J86&lt;100),"Baixa",IF(AND(J86&gt;=100,J86&lt;300),"Média",IF(AND(J86&gt;=300,J86&lt;500),"Alta",IF(J86&gt;=500,"Muito Alta","Avaliar")))))</f>
        <v>Baixa</v>
      </c>
      <c r="L86" s="13" t="str">
        <f>VLOOKUP($B86,LIRAa!$1:$1048576,3,FALSE)</f>
        <v>Sem Informação</v>
      </c>
      <c r="M86" s="13" t="str">
        <f>VLOOKUP($B86,LIRAa!$1:$1048576,4,FALSE)</f>
        <v>Sem Informação</v>
      </c>
      <c r="N86" s="13" t="str">
        <f>VLOOKUP($B86,LIRAa!$1:$1048576,5,FALSE)</f>
        <v>Sem Informação</v>
      </c>
      <c r="O86" s="49"/>
    </row>
    <row r="87" spans="1:15" ht="15.75" x14ac:dyDescent="0.25">
      <c r="A87" s="53">
        <v>82</v>
      </c>
      <c r="B87" s="13">
        <v>310770</v>
      </c>
      <c r="C87" s="46" t="s">
        <v>90</v>
      </c>
      <c r="D87" s="46" t="s">
        <v>115</v>
      </c>
      <c r="E87" s="20">
        <f>Dengue!I86</f>
        <v>47</v>
      </c>
      <c r="F87" s="20">
        <f>Chik!I86</f>
        <v>1</v>
      </c>
      <c r="G87" s="20">
        <f>Zika!I86</f>
        <v>0</v>
      </c>
      <c r="H87" s="20">
        <f>G87+F87+E87</f>
        <v>48</v>
      </c>
      <c r="I87" s="20">
        <v>6018</v>
      </c>
      <c r="J87" s="14">
        <f>(G87+F87+E87)/Dengue!J86*100000</f>
        <v>797.60717846460614</v>
      </c>
      <c r="K87" s="13" t="str">
        <f>IF(J87=0,"Silencioso",IF(AND(J87&gt;0,J87&lt;100),"Baixa",IF(AND(J87&gt;=100,J87&lt;300),"Média",IF(AND(J87&gt;=300,J87&lt;500),"Alta",IF(J87&gt;=500,"Muito Alta","Avaliar")))))</f>
        <v>Muito Alta</v>
      </c>
      <c r="L87" s="13" t="str">
        <f>VLOOKUP($B87,LIRAa!$1:$1048576,3,FALSE)</f>
        <v>Sem Informação</v>
      </c>
      <c r="M87" s="13" t="str">
        <f>VLOOKUP($B87,LIRAa!$1:$1048576,4,FALSE)</f>
        <v>Sem Informação</v>
      </c>
      <c r="N87" s="13" t="str">
        <f>VLOOKUP($B87,LIRAa!$1:$1048576,5,FALSE)</f>
        <v>Sem Informação</v>
      </c>
      <c r="O87" s="49"/>
    </row>
    <row r="88" spans="1:15" ht="15.75" x14ac:dyDescent="0.25">
      <c r="A88" s="53">
        <v>83</v>
      </c>
      <c r="B88" s="13">
        <v>310780</v>
      </c>
      <c r="C88" s="46" t="s">
        <v>20</v>
      </c>
      <c r="D88" s="46" t="s">
        <v>116</v>
      </c>
      <c r="E88" s="20">
        <f>Dengue!I87</f>
        <v>0</v>
      </c>
      <c r="F88" s="20">
        <f>Chik!I87</f>
        <v>0</v>
      </c>
      <c r="G88" s="20">
        <f>Zika!I87</f>
        <v>0</v>
      </c>
      <c r="H88" s="20">
        <f>G88+F88+E88</f>
        <v>0</v>
      </c>
      <c r="I88" s="20">
        <v>15459</v>
      </c>
      <c r="J88" s="14">
        <f>(G88+F88+E88)/Dengue!J87*100000</f>
        <v>0</v>
      </c>
      <c r="K88" s="13" t="str">
        <f>IF(J88=0,"Silencioso",IF(AND(J88&gt;0,J88&lt;100),"Baixa",IF(AND(J88&gt;=100,J88&lt;300),"Média",IF(AND(J88&gt;=300,J88&lt;500),"Alta",IF(J88&gt;=500,"Muito Alta","Avaliar")))))</f>
        <v>Silencioso</v>
      </c>
      <c r="L88" s="13" t="str">
        <f>VLOOKUP($B88,LIRAa!$1:$1048576,3,FALSE)</f>
        <v>Sem Informação</v>
      </c>
      <c r="M88" s="13" t="str">
        <f>VLOOKUP($B88,LIRAa!$1:$1048576,4,FALSE)</f>
        <v>Sem Informação</v>
      </c>
      <c r="N88" s="13" t="str">
        <f>VLOOKUP($B88,LIRAa!$1:$1048576,5,FALSE)</f>
        <v>Sem Informação</v>
      </c>
      <c r="O88" s="49"/>
    </row>
    <row r="89" spans="1:15" ht="15.75" x14ac:dyDescent="0.25">
      <c r="A89" s="53">
        <v>84</v>
      </c>
      <c r="B89" s="13">
        <v>310790</v>
      </c>
      <c r="C89" s="46" t="s">
        <v>36</v>
      </c>
      <c r="D89" s="46" t="s">
        <v>117</v>
      </c>
      <c r="E89" s="20">
        <f>Dengue!I88</f>
        <v>0</v>
      </c>
      <c r="F89" s="20">
        <f>Chik!I88</f>
        <v>0</v>
      </c>
      <c r="G89" s="20">
        <f>Zika!I88</f>
        <v>0</v>
      </c>
      <c r="H89" s="20">
        <f>G89+F89+E89</f>
        <v>0</v>
      </c>
      <c r="I89" s="20">
        <v>10775</v>
      </c>
      <c r="J89" s="14">
        <f>(G89+F89+E89)/Dengue!J88*100000</f>
        <v>0</v>
      </c>
      <c r="K89" s="13" t="str">
        <f>IF(J89=0,"Silencioso",IF(AND(J89&gt;0,J89&lt;100),"Baixa",IF(AND(J89&gt;=100,J89&lt;300),"Média",IF(AND(J89&gt;=300,J89&lt;500),"Alta",IF(J89&gt;=500,"Muito Alta","Avaliar")))))</f>
        <v>Silencioso</v>
      </c>
      <c r="L89" s="13" t="str">
        <f>VLOOKUP($B89,LIRAa!$1:$1048576,3,FALSE)</f>
        <v>Sem Informação</v>
      </c>
      <c r="M89" s="13" t="str">
        <f>VLOOKUP($B89,LIRAa!$1:$1048576,4,FALSE)</f>
        <v>Sem Informação</v>
      </c>
      <c r="N89" s="13" t="str">
        <f>VLOOKUP($B89,LIRAa!$1:$1048576,5,FALSE)</f>
        <v>Sem Informação</v>
      </c>
      <c r="O89" s="49"/>
    </row>
    <row r="90" spans="1:15" ht="15.75" x14ac:dyDescent="0.25">
      <c r="A90" s="53">
        <v>85</v>
      </c>
      <c r="B90" s="13">
        <v>310800</v>
      </c>
      <c r="C90" s="46" t="s">
        <v>94</v>
      </c>
      <c r="D90" s="46" t="s">
        <v>118</v>
      </c>
      <c r="E90" s="20">
        <f>Dengue!I89</f>
        <v>0</v>
      </c>
      <c r="F90" s="20">
        <f>Chik!I89</f>
        <v>0</v>
      </c>
      <c r="G90" s="20">
        <f>Zika!I89</f>
        <v>0</v>
      </c>
      <c r="H90" s="20">
        <f>G90+F90+E90</f>
        <v>0</v>
      </c>
      <c r="I90" s="20">
        <v>17907</v>
      </c>
      <c r="J90" s="14">
        <f>(G90+F90+E90)/Dengue!J89*100000</f>
        <v>0</v>
      </c>
      <c r="K90" s="13" t="str">
        <f>IF(J90=0,"Silencioso",IF(AND(J90&gt;0,J90&lt;100),"Baixa",IF(AND(J90&gt;=100,J90&lt;300),"Média",IF(AND(J90&gt;=300,J90&lt;500),"Alta",IF(J90&gt;=500,"Muito Alta","Avaliar")))))</f>
        <v>Silencioso</v>
      </c>
      <c r="L90" s="13" t="str">
        <f>VLOOKUP($B90,LIRAa!$1:$1048576,3,FALSE)</f>
        <v>Sem Informação</v>
      </c>
      <c r="M90" s="13" t="str">
        <f>VLOOKUP($B90,LIRAa!$1:$1048576,4,FALSE)</f>
        <v>Sem Informação</v>
      </c>
      <c r="N90" s="13" t="str">
        <f>VLOOKUP($B90,LIRAa!$1:$1048576,5,FALSE)</f>
        <v>Sem Informação</v>
      </c>
      <c r="O90" s="49"/>
    </row>
    <row r="91" spans="1:15" ht="15.75" x14ac:dyDescent="0.25">
      <c r="A91" s="53">
        <v>86</v>
      </c>
      <c r="B91" s="13">
        <v>310810</v>
      </c>
      <c r="C91" s="46" t="s">
        <v>98</v>
      </c>
      <c r="D91" s="46" t="s">
        <v>119</v>
      </c>
      <c r="E91" s="20">
        <f>Dengue!I90</f>
        <v>24</v>
      </c>
      <c r="F91" s="20">
        <f>Chik!I90</f>
        <v>0</v>
      </c>
      <c r="G91" s="20">
        <f>Zika!I90</f>
        <v>0</v>
      </c>
      <c r="H91" s="20">
        <f>G91+F91+E91</f>
        <v>24</v>
      </c>
      <c r="I91" s="20">
        <v>7020</v>
      </c>
      <c r="J91" s="14">
        <f>(G91+F91+E91)/Dengue!J90*100000</f>
        <v>341.88034188034186</v>
      </c>
      <c r="K91" s="13" t="str">
        <f>IF(J91=0,"Silencioso",IF(AND(J91&gt;0,J91&lt;100),"Baixa",IF(AND(J91&gt;=100,J91&lt;300),"Média",IF(AND(J91&gt;=300,J91&lt;500),"Alta",IF(J91&gt;=500,"Muito Alta","Avaliar")))))</f>
        <v>Alta</v>
      </c>
      <c r="L91" s="13" t="str">
        <f>VLOOKUP($B91,LIRAa!$1:$1048576,3,FALSE)</f>
        <v>Sem Informação</v>
      </c>
      <c r="M91" s="13" t="str">
        <f>VLOOKUP($B91,LIRAa!$1:$1048576,4,FALSE)</f>
        <v>Sem Informação</v>
      </c>
      <c r="N91" s="13">
        <f>VLOOKUP($B91,LIRAa!$1:$1048576,5,FALSE)</f>
        <v>0</v>
      </c>
      <c r="O91" s="49"/>
    </row>
    <row r="92" spans="1:15" ht="15.75" x14ac:dyDescent="0.25">
      <c r="A92" s="53">
        <v>87</v>
      </c>
      <c r="B92" s="13">
        <v>310820</v>
      </c>
      <c r="C92" s="46" t="s">
        <v>80</v>
      </c>
      <c r="D92" s="46" t="s">
        <v>120</v>
      </c>
      <c r="E92" s="20">
        <f>Dengue!I91</f>
        <v>0</v>
      </c>
      <c r="F92" s="20">
        <f>Chik!I91</f>
        <v>0</v>
      </c>
      <c r="G92" s="20">
        <f>Zika!I91</f>
        <v>0</v>
      </c>
      <c r="H92" s="20">
        <f>G92+F92+E92</f>
        <v>0</v>
      </c>
      <c r="I92" s="20">
        <v>5764</v>
      </c>
      <c r="J92" s="14">
        <f>(G92+F92+E92)/Dengue!J91*100000</f>
        <v>0</v>
      </c>
      <c r="K92" s="13" t="str">
        <f>IF(J92=0,"Silencioso",IF(AND(J92&gt;0,J92&lt;100),"Baixa",IF(AND(J92&gt;=100,J92&lt;300),"Média",IF(AND(J92&gt;=300,J92&lt;500),"Alta",IF(J92&gt;=500,"Muito Alta","Avaliar")))))</f>
        <v>Silencioso</v>
      </c>
      <c r="L92" s="13" t="str">
        <f>VLOOKUP($B92,LIRAa!$1:$1048576,3,FALSE)</f>
        <v>Sem Informação</v>
      </c>
      <c r="M92" s="13" t="str">
        <f>VLOOKUP($B92,LIRAa!$1:$1048576,4,FALSE)</f>
        <v>Sem Informação</v>
      </c>
      <c r="N92" s="13" t="str">
        <f>VLOOKUP($B92,LIRAa!$1:$1048576,5,FALSE)</f>
        <v>Sem Informação</v>
      </c>
      <c r="O92" s="49"/>
    </row>
    <row r="93" spans="1:15" ht="15.75" x14ac:dyDescent="0.25">
      <c r="A93" s="53">
        <v>88</v>
      </c>
      <c r="B93" s="13">
        <v>310825</v>
      </c>
      <c r="C93" s="46" t="s">
        <v>121</v>
      </c>
      <c r="D93" s="46" t="s">
        <v>122</v>
      </c>
      <c r="E93" s="20">
        <f>Dengue!I92</f>
        <v>2</v>
      </c>
      <c r="F93" s="20">
        <f>Chik!I92</f>
        <v>0</v>
      </c>
      <c r="G93" s="20">
        <f>Zika!I92</f>
        <v>0</v>
      </c>
      <c r="H93" s="20">
        <f>G93+F93+E93</f>
        <v>2</v>
      </c>
      <c r="I93" s="20">
        <v>10951</v>
      </c>
      <c r="J93" s="14">
        <f>(G93+F93+E93)/Dengue!J92*100000</f>
        <v>18.263172313030775</v>
      </c>
      <c r="K93" s="13" t="str">
        <f>IF(J93=0,"Silencioso",IF(AND(J93&gt;0,J93&lt;100),"Baixa",IF(AND(J93&gt;=100,J93&lt;300),"Média",IF(AND(J93&gt;=300,J93&lt;500),"Alta",IF(J93&gt;=500,"Muito Alta","Avaliar")))))</f>
        <v>Baixa</v>
      </c>
      <c r="L93" s="13" t="str">
        <f>VLOOKUP($B93,LIRAa!$1:$1048576,3,FALSE)</f>
        <v>Sem Informação</v>
      </c>
      <c r="M93" s="13" t="str">
        <f>VLOOKUP($B93,LIRAa!$1:$1048576,4,FALSE)</f>
        <v>Sem Informação</v>
      </c>
      <c r="N93" s="13" t="str">
        <f>VLOOKUP($B93,LIRAa!$1:$1048576,5,FALSE)</f>
        <v>Sem Informação</v>
      </c>
      <c r="O93" s="49"/>
    </row>
    <row r="94" spans="1:15" ht="15.75" x14ac:dyDescent="0.25">
      <c r="A94" s="53">
        <v>89</v>
      </c>
      <c r="B94" s="13">
        <v>310830</v>
      </c>
      <c r="C94" s="46" t="s">
        <v>36</v>
      </c>
      <c r="D94" s="46" t="s">
        <v>123</v>
      </c>
      <c r="E94" s="20">
        <f>Dengue!I93</f>
        <v>0</v>
      </c>
      <c r="F94" s="20">
        <f>Chik!I93</f>
        <v>0</v>
      </c>
      <c r="G94" s="20">
        <f>Zika!I93</f>
        <v>0</v>
      </c>
      <c r="H94" s="20">
        <f>G94+F94+E94</f>
        <v>0</v>
      </c>
      <c r="I94" s="20">
        <v>19055</v>
      </c>
      <c r="J94" s="14">
        <f>(G94+F94+E94)/Dengue!J93*100000</f>
        <v>0</v>
      </c>
      <c r="K94" s="13" t="str">
        <f>IF(J94=0,"Silencioso",IF(AND(J94&gt;0,J94&lt;100),"Baixa",IF(AND(J94&gt;=100,J94&lt;300),"Média",IF(AND(J94&gt;=300,J94&lt;500),"Alta",IF(J94&gt;=500,"Muito Alta","Avaliar")))))</f>
        <v>Silencioso</v>
      </c>
      <c r="L94" s="13" t="str">
        <f>VLOOKUP($B94,LIRAa!$1:$1048576,3,FALSE)</f>
        <v>Sem Informação</v>
      </c>
      <c r="M94" s="13" t="str">
        <f>VLOOKUP($B94,LIRAa!$1:$1048576,4,FALSE)</f>
        <v>Sem Informação</v>
      </c>
      <c r="N94" s="13" t="str">
        <f>VLOOKUP($B94,LIRAa!$1:$1048576,5,FALSE)</f>
        <v>Sem Informação</v>
      </c>
      <c r="O94" s="49"/>
    </row>
    <row r="95" spans="1:15" ht="15.75" x14ac:dyDescent="0.25">
      <c r="A95" s="53">
        <v>90</v>
      </c>
      <c r="B95" s="13">
        <v>310840</v>
      </c>
      <c r="C95" s="46" t="s">
        <v>40</v>
      </c>
      <c r="D95" s="46" t="s">
        <v>124</v>
      </c>
      <c r="E95" s="20">
        <f>Dengue!I94</f>
        <v>0</v>
      </c>
      <c r="F95" s="20">
        <f>Chik!I94</f>
        <v>0</v>
      </c>
      <c r="G95" s="20">
        <f>Zika!I94</f>
        <v>0</v>
      </c>
      <c r="H95" s="20">
        <f>G95+F95+E95</f>
        <v>0</v>
      </c>
      <c r="I95" s="20">
        <v>15322</v>
      </c>
      <c r="J95" s="14">
        <f>(G95+F95+E95)/Dengue!J94*100000</f>
        <v>0</v>
      </c>
      <c r="K95" s="13" t="str">
        <f>IF(J95=0,"Silencioso",IF(AND(J95&gt;0,J95&lt;100),"Baixa",IF(AND(J95&gt;=100,J95&lt;300),"Média",IF(AND(J95&gt;=300,J95&lt;500),"Alta",IF(J95&gt;=500,"Muito Alta","Avaliar")))))</f>
        <v>Silencioso</v>
      </c>
      <c r="L95" s="13" t="str">
        <f>VLOOKUP($B95,LIRAa!$1:$1048576,3,FALSE)</f>
        <v>Sem Informação</v>
      </c>
      <c r="M95" s="13" t="str">
        <f>VLOOKUP($B95,LIRAa!$1:$1048576,4,FALSE)</f>
        <v>Sem Informação</v>
      </c>
      <c r="N95" s="13" t="str">
        <f>VLOOKUP($B95,LIRAa!$1:$1048576,5,FALSE)</f>
        <v>Sem Informação</v>
      </c>
      <c r="O95" s="49"/>
    </row>
    <row r="96" spans="1:15" ht="15.75" x14ac:dyDescent="0.25">
      <c r="A96" s="53">
        <v>91</v>
      </c>
      <c r="B96" s="13">
        <v>310850</v>
      </c>
      <c r="C96" s="46" t="s">
        <v>102</v>
      </c>
      <c r="D96" s="46" t="s">
        <v>125</v>
      </c>
      <c r="E96" s="20">
        <f>Dengue!I95</f>
        <v>7</v>
      </c>
      <c r="F96" s="20">
        <f>Chik!I95</f>
        <v>0</v>
      </c>
      <c r="G96" s="20">
        <f>Zika!I95</f>
        <v>0</v>
      </c>
      <c r="H96" s="20">
        <f>G96+F96+E96</f>
        <v>7</v>
      </c>
      <c r="I96" s="20">
        <v>6540</v>
      </c>
      <c r="J96" s="14">
        <f>(G96+F96+E96)/Dengue!J95*100000</f>
        <v>107.03363914373088</v>
      </c>
      <c r="K96" s="13" t="str">
        <f>IF(J96=0,"Silencioso",IF(AND(J96&gt;0,J96&lt;100),"Baixa",IF(AND(J96&gt;=100,J96&lt;300),"Média",IF(AND(J96&gt;=300,J96&lt;500),"Alta",IF(J96&gt;=500,"Muito Alta","Avaliar")))))</f>
        <v>Média</v>
      </c>
      <c r="L96" s="13" t="str">
        <f>VLOOKUP($B96,LIRAa!$1:$1048576,3,FALSE)</f>
        <v>Sem Informação</v>
      </c>
      <c r="M96" s="13" t="str">
        <f>VLOOKUP($B96,LIRAa!$1:$1048576,4,FALSE)</f>
        <v>Sem Informação</v>
      </c>
      <c r="N96" s="13" t="str">
        <f>VLOOKUP($B96,LIRAa!$1:$1048576,5,FALSE)</f>
        <v>Sem Informação</v>
      </c>
      <c r="O96" s="49"/>
    </row>
    <row r="97" spans="1:15" ht="15.75" x14ac:dyDescent="0.25">
      <c r="A97" s="53">
        <v>92</v>
      </c>
      <c r="B97" s="13">
        <v>310870</v>
      </c>
      <c r="C97" s="46" t="s">
        <v>62</v>
      </c>
      <c r="D97" s="46" t="s">
        <v>126</v>
      </c>
      <c r="E97" s="20">
        <f>Dengue!I96</f>
        <v>0</v>
      </c>
      <c r="F97" s="20">
        <f>Chik!I96</f>
        <v>0</v>
      </c>
      <c r="G97" s="20">
        <f>Zika!I96</f>
        <v>0</v>
      </c>
      <c r="H97" s="20">
        <f>G97+F97+E97</f>
        <v>0</v>
      </c>
      <c r="I97" s="20">
        <v>4550</v>
      </c>
      <c r="J97" s="14">
        <f>(G97+F97+E97)/Dengue!J96*100000</f>
        <v>0</v>
      </c>
      <c r="K97" s="13" t="str">
        <f>IF(J97=0,"Silencioso",IF(AND(J97&gt;0,J97&lt;100),"Baixa",IF(AND(J97&gt;=100,J97&lt;300),"Média",IF(AND(J97&gt;=300,J97&lt;500),"Alta",IF(J97&gt;=500,"Muito Alta","Avaliar")))))</f>
        <v>Silencioso</v>
      </c>
      <c r="L97" s="13" t="str">
        <f>VLOOKUP($B97,LIRAa!$1:$1048576,3,FALSE)</f>
        <v>Sem Informação</v>
      </c>
      <c r="M97" s="13" t="str">
        <f>VLOOKUP($B97,LIRAa!$1:$1048576,4,FALSE)</f>
        <v>Sem Informação</v>
      </c>
      <c r="N97" s="13" t="str">
        <f>VLOOKUP($B97,LIRAa!$1:$1048576,5,FALSE)</f>
        <v>Sem Informação</v>
      </c>
      <c r="O97" s="49"/>
    </row>
    <row r="98" spans="1:15" ht="15.75" x14ac:dyDescent="0.25">
      <c r="A98" s="53">
        <v>93</v>
      </c>
      <c r="B98" s="13">
        <v>310855</v>
      </c>
      <c r="C98" s="46" t="s">
        <v>71</v>
      </c>
      <c r="D98" s="46" t="s">
        <v>127</v>
      </c>
      <c r="E98" s="20">
        <f>Dengue!I97</f>
        <v>7</v>
      </c>
      <c r="F98" s="20">
        <f>Chik!I97</f>
        <v>0</v>
      </c>
      <c r="G98" s="20">
        <f>Zika!I97</f>
        <v>0</v>
      </c>
      <c r="H98" s="20">
        <f>G98+F98+E98</f>
        <v>7</v>
      </c>
      <c r="I98" s="20">
        <v>16105</v>
      </c>
      <c r="J98" s="14">
        <f>(G98+F98+E98)/Dengue!J97*100000</f>
        <v>43.464762496119221</v>
      </c>
      <c r="K98" s="13" t="str">
        <f>IF(J98=0,"Silencioso",IF(AND(J98&gt;0,J98&lt;100),"Baixa",IF(AND(J98&gt;=100,J98&lt;300),"Média",IF(AND(J98&gt;=300,J98&lt;500),"Alta",IF(J98&gt;=500,"Muito Alta","Avaliar")))))</f>
        <v>Baixa</v>
      </c>
      <c r="L98" s="13" t="str">
        <f>VLOOKUP($B98,LIRAa!$1:$1048576,3,FALSE)</f>
        <v>Sem Informação</v>
      </c>
      <c r="M98" s="13" t="str">
        <f>VLOOKUP($B98,LIRAa!$1:$1048576,4,FALSE)</f>
        <v>Sem Informação</v>
      </c>
      <c r="N98" s="13" t="str">
        <f>VLOOKUP($B98,LIRAa!$1:$1048576,5,FALSE)</f>
        <v>Sem Informação</v>
      </c>
      <c r="O98" s="49"/>
    </row>
    <row r="99" spans="1:15" ht="15.75" x14ac:dyDescent="0.25">
      <c r="A99" s="53">
        <v>94</v>
      </c>
      <c r="B99" s="13">
        <v>310860</v>
      </c>
      <c r="C99" s="46" t="s">
        <v>121</v>
      </c>
      <c r="D99" s="46" t="s">
        <v>128</v>
      </c>
      <c r="E99" s="20">
        <f>Dengue!I98</f>
        <v>84</v>
      </c>
      <c r="F99" s="20">
        <f>Chik!I98</f>
        <v>0</v>
      </c>
      <c r="G99" s="20">
        <f>Zika!I98</f>
        <v>0</v>
      </c>
      <c r="H99" s="20">
        <f>G99+F99+E99</f>
        <v>84</v>
      </c>
      <c r="I99" s="20">
        <v>32732</v>
      </c>
      <c r="J99" s="14">
        <f>(G99+F99+E99)/Dengue!J98*100000</f>
        <v>256.6295979469632</v>
      </c>
      <c r="K99" s="13" t="str">
        <f>IF(J99=0,"Silencioso",IF(AND(J99&gt;0,J99&lt;100),"Baixa",IF(AND(J99&gt;=100,J99&lt;300),"Média",IF(AND(J99&gt;=300,J99&lt;500),"Alta",IF(J99&gt;=500,"Muito Alta","Avaliar")))))</f>
        <v>Média</v>
      </c>
      <c r="L99" s="13">
        <f>VLOOKUP($B99,LIRAa!$1:$1048576,3,FALSE)</f>
        <v>0.2</v>
      </c>
      <c r="M99" s="13">
        <f>VLOOKUP($B99,LIRAa!$1:$1048576,4,FALSE)</f>
        <v>2.5</v>
      </c>
      <c r="N99" s="13" t="str">
        <f>VLOOKUP($B99,LIRAa!$1:$1048576,5,FALSE)</f>
        <v>Sem Informação</v>
      </c>
      <c r="O99" s="49"/>
    </row>
    <row r="100" spans="1:15" ht="15.75" x14ac:dyDescent="0.25">
      <c r="A100" s="53">
        <v>95</v>
      </c>
      <c r="B100" s="13">
        <v>310890</v>
      </c>
      <c r="C100" s="46" t="s">
        <v>36</v>
      </c>
      <c r="D100" s="46" t="s">
        <v>856</v>
      </c>
      <c r="E100" s="20">
        <f>Dengue!I99</f>
        <v>0</v>
      </c>
      <c r="F100" s="20">
        <f>Chik!I99</f>
        <v>0</v>
      </c>
      <c r="G100" s="20">
        <f>Zika!I99</f>
        <v>0</v>
      </c>
      <c r="H100" s="20">
        <f>G100+F100+E100</f>
        <v>0</v>
      </c>
      <c r="I100" s="20">
        <v>14889</v>
      </c>
      <c r="J100" s="14">
        <f>(G100+F100+E100)/Dengue!J99*100000</f>
        <v>0</v>
      </c>
      <c r="K100" s="13" t="str">
        <f>IF(J100=0,"Silencioso",IF(AND(J100&gt;0,J100&lt;100),"Baixa",IF(AND(J100&gt;=100,J100&lt;300),"Média",IF(AND(J100&gt;=300,J100&lt;500),"Alta",IF(J100&gt;=500,"Muito Alta","Avaliar")))))</f>
        <v>Silencioso</v>
      </c>
      <c r="L100" s="13" t="str">
        <f>VLOOKUP($B100,LIRAa!$1:$1048576,3,FALSE)</f>
        <v>Sem Informação</v>
      </c>
      <c r="M100" s="13" t="str">
        <f>VLOOKUP($B100,LIRAa!$1:$1048576,4,FALSE)</f>
        <v>Sem Informação</v>
      </c>
      <c r="N100" s="13" t="str">
        <f>VLOOKUP($B100,LIRAa!$1:$1048576,5,FALSE)</f>
        <v>Sem Informação</v>
      </c>
      <c r="O100" s="49"/>
    </row>
    <row r="101" spans="1:15" ht="15.75" x14ac:dyDescent="0.25">
      <c r="A101" s="53">
        <v>96</v>
      </c>
      <c r="B101" s="13">
        <v>310880</v>
      </c>
      <c r="C101" s="46" t="s">
        <v>20</v>
      </c>
      <c r="D101" s="46" t="s">
        <v>129</v>
      </c>
      <c r="E101" s="20">
        <f>Dengue!I100</f>
        <v>0</v>
      </c>
      <c r="F101" s="20">
        <f>Chik!I100</f>
        <v>0</v>
      </c>
      <c r="G101" s="20">
        <f>Zika!I100</f>
        <v>0</v>
      </c>
      <c r="H101" s="20">
        <f>G101+F101+E101</f>
        <v>0</v>
      </c>
      <c r="I101" s="20">
        <v>5003</v>
      </c>
      <c r="J101" s="14">
        <f>(G101+F101+E101)/Dengue!J100*100000</f>
        <v>0</v>
      </c>
      <c r="K101" s="13" t="str">
        <f>IF(J101=0,"Silencioso",IF(AND(J101&gt;0,J101&lt;100),"Baixa",IF(AND(J101&gt;=100,J101&lt;300),"Média",IF(AND(J101&gt;=300,J101&lt;500),"Alta",IF(J101&gt;=500,"Muito Alta","Avaliar")))))</f>
        <v>Silencioso</v>
      </c>
      <c r="L101" s="13" t="str">
        <f>VLOOKUP($B101,LIRAa!$1:$1048576,3,FALSE)</f>
        <v>Sem Informação</v>
      </c>
      <c r="M101" s="13" t="str">
        <f>VLOOKUP($B101,LIRAa!$1:$1048576,4,FALSE)</f>
        <v>Sem Informação</v>
      </c>
      <c r="N101" s="13" t="str">
        <f>VLOOKUP($B101,LIRAa!$1:$1048576,5,FALSE)</f>
        <v>Sem Informação</v>
      </c>
      <c r="O101" s="49"/>
    </row>
    <row r="102" spans="1:15" ht="15.75" x14ac:dyDescent="0.25">
      <c r="A102" s="53">
        <v>97</v>
      </c>
      <c r="B102" s="13">
        <v>310900</v>
      </c>
      <c r="C102" s="46" t="s">
        <v>98</v>
      </c>
      <c r="D102" s="46" t="s">
        <v>130</v>
      </c>
      <c r="E102" s="20">
        <f>Dengue!I101</f>
        <v>1</v>
      </c>
      <c r="F102" s="20">
        <f>Chik!I101</f>
        <v>0</v>
      </c>
      <c r="G102" s="20">
        <f>Zika!I101</f>
        <v>0</v>
      </c>
      <c r="H102" s="20">
        <f>G102+F102+E102</f>
        <v>1</v>
      </c>
      <c r="I102" s="20">
        <v>38863</v>
      </c>
      <c r="J102" s="14">
        <f>(G102+F102+E102)/Dengue!J101*100000</f>
        <v>2.5731415485165838</v>
      </c>
      <c r="K102" s="13" t="str">
        <f>IF(J102=0,"Silencioso",IF(AND(J102&gt;0,J102&lt;100),"Baixa",IF(AND(J102&gt;=100,J102&lt;300),"Média",IF(AND(J102&gt;=300,J102&lt;500),"Alta",IF(J102&gt;=500,"Muito Alta","Avaliar")))))</f>
        <v>Baixa</v>
      </c>
      <c r="L102" s="13">
        <f>VLOOKUP($B102,LIRAa!$1:$1048576,3,FALSE)</f>
        <v>0.7</v>
      </c>
      <c r="M102" s="13" t="str">
        <f>VLOOKUP($B102,LIRAa!$1:$1048576,4,FALSE)</f>
        <v>Sem Informação</v>
      </c>
      <c r="N102" s="13">
        <f>VLOOKUP($B102,LIRAa!$1:$1048576,5,FALSE)</f>
        <v>4.5</v>
      </c>
      <c r="O102" s="49"/>
    </row>
    <row r="103" spans="1:15" ht="15.75" x14ac:dyDescent="0.25">
      <c r="A103" s="53">
        <v>98</v>
      </c>
      <c r="B103" s="13">
        <v>310910</v>
      </c>
      <c r="C103" s="46" t="s">
        <v>36</v>
      </c>
      <c r="D103" s="46" t="s">
        <v>131</v>
      </c>
      <c r="E103" s="20">
        <f>Dengue!I102</f>
        <v>0</v>
      </c>
      <c r="F103" s="20">
        <f>Chik!I102</f>
        <v>0</v>
      </c>
      <c r="G103" s="20">
        <f>Zika!I102</f>
        <v>0</v>
      </c>
      <c r="H103" s="20">
        <f>G103+F103+E103</f>
        <v>0</v>
      </c>
      <c r="I103" s="20">
        <v>11233</v>
      </c>
      <c r="J103" s="14">
        <f>(G103+F103+E103)/Dengue!J102*100000</f>
        <v>0</v>
      </c>
      <c r="K103" s="13" t="str">
        <f>IF(J103=0,"Silencioso",IF(AND(J103&gt;0,J103&lt;100),"Baixa",IF(AND(J103&gt;=100,J103&lt;300),"Média",IF(AND(J103&gt;=300,J103&lt;500),"Alta",IF(J103&gt;=500,"Muito Alta","Avaliar")))))</f>
        <v>Silencioso</v>
      </c>
      <c r="L103" s="13" t="str">
        <f>VLOOKUP($B103,LIRAa!$1:$1048576,3,FALSE)</f>
        <v>Sem Informação</v>
      </c>
      <c r="M103" s="13" t="str">
        <f>VLOOKUP($B103,LIRAa!$1:$1048576,4,FALSE)</f>
        <v>Sem Informação</v>
      </c>
      <c r="N103" s="13" t="str">
        <f>VLOOKUP($B103,LIRAa!$1:$1048576,5,FALSE)</f>
        <v>Sem Informação</v>
      </c>
      <c r="O103" s="49"/>
    </row>
    <row r="104" spans="1:15" ht="15.75" x14ac:dyDescent="0.25">
      <c r="A104" s="53">
        <v>99</v>
      </c>
      <c r="B104" s="13">
        <v>310920</v>
      </c>
      <c r="C104" s="46" t="s">
        <v>11</v>
      </c>
      <c r="D104" s="46" t="s">
        <v>132</v>
      </c>
      <c r="E104" s="20">
        <f>Dengue!I103</f>
        <v>16</v>
      </c>
      <c r="F104" s="20">
        <f>Chik!I103</f>
        <v>0</v>
      </c>
      <c r="G104" s="20">
        <f>Zika!I103</f>
        <v>0</v>
      </c>
      <c r="H104" s="20">
        <f>G104+F104+E104</f>
        <v>16</v>
      </c>
      <c r="I104" s="20">
        <v>10594</v>
      </c>
      <c r="J104" s="14">
        <f>(G104+F104+E104)/Dengue!J103*100000</f>
        <v>151.02888427411742</v>
      </c>
      <c r="K104" s="13" t="str">
        <f>IF(J104=0,"Silencioso",IF(AND(J104&gt;0,J104&lt;100),"Baixa",IF(AND(J104&gt;=100,J104&lt;300),"Média",IF(AND(J104&gt;=300,J104&lt;500),"Alta",IF(J104&gt;=500,"Muito Alta","Avaliar")))))</f>
        <v>Média</v>
      </c>
      <c r="L104" s="13" t="str">
        <f>VLOOKUP($B104,LIRAa!$1:$1048576,3,FALSE)</f>
        <v>Sem Informação</v>
      </c>
      <c r="M104" s="13" t="str">
        <f>VLOOKUP($B104,LIRAa!$1:$1048576,4,FALSE)</f>
        <v>Sem Informação</v>
      </c>
      <c r="N104" s="13" t="str">
        <f>VLOOKUP($B104,LIRAa!$1:$1048576,5,FALSE)</f>
        <v>Sem Informação</v>
      </c>
      <c r="O104" s="49"/>
    </row>
    <row r="105" spans="1:15" ht="15.75" x14ac:dyDescent="0.25">
      <c r="A105" s="53">
        <v>100</v>
      </c>
      <c r="B105" s="13">
        <v>310925</v>
      </c>
      <c r="C105" s="46" t="s">
        <v>20</v>
      </c>
      <c r="D105" s="46" t="s">
        <v>133</v>
      </c>
      <c r="E105" s="20">
        <f>Dengue!I104</f>
        <v>1</v>
      </c>
      <c r="F105" s="20">
        <f>Chik!I104</f>
        <v>0</v>
      </c>
      <c r="G105" s="20">
        <f>Zika!I104</f>
        <v>0</v>
      </c>
      <c r="H105" s="20">
        <f>G105+F105+E105</f>
        <v>1</v>
      </c>
      <c r="I105" s="20">
        <v>4146</v>
      </c>
      <c r="J105" s="14">
        <f>(G105+F105+E105)/Dengue!J104*100000</f>
        <v>24.119633381572601</v>
      </c>
      <c r="K105" s="13" t="str">
        <f>IF(J105=0,"Silencioso",IF(AND(J105&gt;0,J105&lt;100),"Baixa",IF(AND(J105&gt;=100,J105&lt;300),"Média",IF(AND(J105&gt;=300,J105&lt;500),"Alta",IF(J105&gt;=500,"Muito Alta","Avaliar")))))</f>
        <v>Baixa</v>
      </c>
      <c r="L105" s="13" t="str">
        <f>VLOOKUP($B105,LIRAa!$1:$1048576,3,FALSE)</f>
        <v>Sem Informação</v>
      </c>
      <c r="M105" s="13" t="str">
        <f>VLOOKUP($B105,LIRAa!$1:$1048576,4,FALSE)</f>
        <v>Sem Informação</v>
      </c>
      <c r="N105" s="13" t="str">
        <f>VLOOKUP($B105,LIRAa!$1:$1048576,5,FALSE)</f>
        <v>Sem Informação</v>
      </c>
      <c r="O105" s="49"/>
    </row>
    <row r="106" spans="1:15" ht="15.75" x14ac:dyDescent="0.25">
      <c r="A106" s="53">
        <v>101</v>
      </c>
      <c r="B106" s="13">
        <v>310930</v>
      </c>
      <c r="C106" s="46" t="s">
        <v>80</v>
      </c>
      <c r="D106" s="46" t="s">
        <v>134</v>
      </c>
      <c r="E106" s="20">
        <f>Dengue!I105</f>
        <v>258</v>
      </c>
      <c r="F106" s="20">
        <f>Chik!I105</f>
        <v>0</v>
      </c>
      <c r="G106" s="20">
        <f>Zika!I105</f>
        <v>0</v>
      </c>
      <c r="H106" s="20">
        <f>G106+F106+E106</f>
        <v>258</v>
      </c>
      <c r="I106" s="20">
        <v>24689</v>
      </c>
      <c r="J106" s="14">
        <f>(G106+F106+E106)/Dengue!J105*100000</f>
        <v>1044.9997974806595</v>
      </c>
      <c r="K106" s="13" t="str">
        <f>IF(J106=0,"Silencioso",IF(AND(J106&gt;0,J106&lt;100),"Baixa",IF(AND(J106&gt;=100,J106&lt;300),"Média",IF(AND(J106&gt;=300,J106&lt;500),"Alta",IF(J106&gt;=500,"Muito Alta","Avaliar")))))</f>
        <v>Muito Alta</v>
      </c>
      <c r="L106" s="13" t="str">
        <f>VLOOKUP($B106,LIRAa!$1:$1048576,3,FALSE)</f>
        <v>Sem Informação</v>
      </c>
      <c r="M106" s="13" t="str">
        <f>VLOOKUP($B106,LIRAa!$1:$1048576,4,FALSE)</f>
        <v>Sem Informação</v>
      </c>
      <c r="N106" s="13" t="str">
        <f>VLOOKUP($B106,LIRAa!$1:$1048576,5,FALSE)</f>
        <v>Sem Informação</v>
      </c>
      <c r="O106" s="49"/>
    </row>
    <row r="107" spans="1:15" ht="15.75" x14ac:dyDescent="0.25">
      <c r="A107" s="53">
        <v>102</v>
      </c>
      <c r="B107" s="13">
        <v>310940</v>
      </c>
      <c r="C107" s="46" t="s">
        <v>135</v>
      </c>
      <c r="D107" s="46" t="s">
        <v>136</v>
      </c>
      <c r="E107" s="20">
        <f>Dengue!I106</f>
        <v>71</v>
      </c>
      <c r="F107" s="20">
        <f>Chik!I106</f>
        <v>0</v>
      </c>
      <c r="G107" s="20">
        <f>Zika!I106</f>
        <v>0</v>
      </c>
      <c r="H107" s="20">
        <f>G107+F107+E107</f>
        <v>71</v>
      </c>
      <c r="I107" s="20">
        <v>28335</v>
      </c>
      <c r="J107" s="14">
        <f>(G107+F107+E107)/Dengue!J106*100000</f>
        <v>250.57349567672492</v>
      </c>
      <c r="K107" s="13" t="str">
        <f>IF(J107=0,"Silencioso",IF(AND(J107&gt;0,J107&lt;100),"Baixa",IF(AND(J107&gt;=100,J107&lt;300),"Média",IF(AND(J107&gt;=300,J107&lt;500),"Alta",IF(J107&gt;=500,"Muito Alta","Avaliar")))))</f>
        <v>Média</v>
      </c>
      <c r="L107" s="13" t="str">
        <f>VLOOKUP($B107,LIRAa!$1:$1048576,3,FALSE)</f>
        <v>Sem Informação</v>
      </c>
      <c r="M107" s="13" t="str">
        <f>VLOOKUP($B107,LIRAa!$1:$1048576,4,FALSE)</f>
        <v>Sem Informação</v>
      </c>
      <c r="N107" s="13" t="str">
        <f>VLOOKUP($B107,LIRAa!$1:$1048576,5,FALSE)</f>
        <v>Sem Informação</v>
      </c>
      <c r="O107" s="49"/>
    </row>
    <row r="108" spans="1:15" ht="15.75" x14ac:dyDescent="0.25">
      <c r="A108" s="53">
        <v>103</v>
      </c>
      <c r="B108" s="13">
        <v>310945</v>
      </c>
      <c r="C108" s="46" t="s">
        <v>80</v>
      </c>
      <c r="D108" s="46" t="s">
        <v>137</v>
      </c>
      <c r="E108" s="20">
        <f>Dengue!I107</f>
        <v>2</v>
      </c>
      <c r="F108" s="20">
        <f>Chik!I107</f>
        <v>0</v>
      </c>
      <c r="G108" s="20">
        <f>Zika!I107</f>
        <v>0</v>
      </c>
      <c r="H108" s="20">
        <f>G108+F108+E108</f>
        <v>2</v>
      </c>
      <c r="I108" s="20">
        <v>6940</v>
      </c>
      <c r="J108" s="14">
        <f>(G108+F108+E108)/Dengue!J107*100000</f>
        <v>28.818443804034583</v>
      </c>
      <c r="K108" s="13" t="str">
        <f>IF(J108=0,"Silencioso",IF(AND(J108&gt;0,J108&lt;100),"Baixa",IF(AND(J108&gt;=100,J108&lt;300),"Média",IF(AND(J108&gt;=300,J108&lt;500),"Alta",IF(J108&gt;=500,"Muito Alta","Avaliar")))))</f>
        <v>Baixa</v>
      </c>
      <c r="L108" s="13" t="str">
        <f>VLOOKUP($B108,LIRAa!$1:$1048576,3,FALSE)</f>
        <v>Sem Informação</v>
      </c>
      <c r="M108" s="13" t="str">
        <f>VLOOKUP($B108,LIRAa!$1:$1048576,4,FALSE)</f>
        <v>Sem Informação</v>
      </c>
      <c r="N108" s="13" t="str">
        <f>VLOOKUP($B108,LIRAa!$1:$1048576,5,FALSE)</f>
        <v>Sem Informação</v>
      </c>
      <c r="O108" s="49"/>
    </row>
    <row r="109" spans="1:15" ht="15.75" x14ac:dyDescent="0.25">
      <c r="A109" s="53">
        <v>104</v>
      </c>
      <c r="B109" s="13">
        <v>310950</v>
      </c>
      <c r="C109" s="46" t="s">
        <v>40</v>
      </c>
      <c r="D109" s="46" t="s">
        <v>138</v>
      </c>
      <c r="E109" s="20">
        <f>Dengue!I108</f>
        <v>2</v>
      </c>
      <c r="F109" s="20">
        <f>Chik!I108</f>
        <v>0</v>
      </c>
      <c r="G109" s="20">
        <f>Zika!I108</f>
        <v>0</v>
      </c>
      <c r="H109" s="20">
        <f>G109+F109+E109</f>
        <v>2</v>
      </c>
      <c r="I109" s="20">
        <v>14330</v>
      </c>
      <c r="J109" s="14">
        <f>(G109+F109+E109)/Dengue!J108*100000</f>
        <v>13.956734124214934</v>
      </c>
      <c r="K109" s="13" t="str">
        <f>IF(J109=0,"Silencioso",IF(AND(J109&gt;0,J109&lt;100),"Baixa",IF(AND(J109&gt;=100,J109&lt;300),"Média",IF(AND(J109&gt;=300,J109&lt;500),"Alta",IF(J109&gt;=500,"Muito Alta","Avaliar")))))</f>
        <v>Baixa</v>
      </c>
      <c r="L109" s="13" t="str">
        <f>VLOOKUP($B109,LIRAa!$1:$1048576,3,FALSE)</f>
        <v>Sem Informação</v>
      </c>
      <c r="M109" s="13" t="str">
        <f>VLOOKUP($B109,LIRAa!$1:$1048576,4,FALSE)</f>
        <v>Sem Informação</v>
      </c>
      <c r="N109" s="13" t="str">
        <f>VLOOKUP($B109,LIRAa!$1:$1048576,5,FALSE)</f>
        <v>Sem Informação</v>
      </c>
      <c r="O109" s="49"/>
    </row>
    <row r="110" spans="1:15" ht="15.75" x14ac:dyDescent="0.25">
      <c r="A110" s="53">
        <v>105</v>
      </c>
      <c r="B110" s="13">
        <v>310960</v>
      </c>
      <c r="C110" s="46" t="s">
        <v>11</v>
      </c>
      <c r="D110" s="46" t="s">
        <v>139</v>
      </c>
      <c r="E110" s="20">
        <f>Dengue!I109</f>
        <v>1</v>
      </c>
      <c r="F110" s="20">
        <f>Chik!I109</f>
        <v>0</v>
      </c>
      <c r="G110" s="20">
        <f>Zika!I109</f>
        <v>0</v>
      </c>
      <c r="H110" s="20">
        <f>G110+F110+E110</f>
        <v>1</v>
      </c>
      <c r="I110" s="20">
        <v>3710</v>
      </c>
      <c r="J110" s="14">
        <f>(G110+F110+E110)/Dengue!J109*100000</f>
        <v>26.954177897574127</v>
      </c>
      <c r="K110" s="13" t="str">
        <f>IF(J110=0,"Silencioso",IF(AND(J110&gt;0,J110&lt;100),"Baixa",IF(AND(J110&gt;=100,J110&lt;300),"Média",IF(AND(J110&gt;=300,J110&lt;500),"Alta",IF(J110&gt;=500,"Muito Alta","Avaliar")))))</f>
        <v>Baixa</v>
      </c>
      <c r="L110" s="13" t="str">
        <f>VLOOKUP($B110,LIRAa!$1:$1048576,3,FALSE)</f>
        <v>Sem Informação</v>
      </c>
      <c r="M110" s="13" t="str">
        <f>VLOOKUP($B110,LIRAa!$1:$1048576,4,FALSE)</f>
        <v>Sem Informação</v>
      </c>
      <c r="N110" s="13" t="str">
        <f>VLOOKUP($B110,LIRAa!$1:$1048576,5,FALSE)</f>
        <v>Sem Informação</v>
      </c>
      <c r="O110" s="49"/>
    </row>
    <row r="111" spans="1:15" ht="15.75" x14ac:dyDescent="0.25">
      <c r="A111" s="53">
        <v>106</v>
      </c>
      <c r="B111" s="13">
        <v>310970</v>
      </c>
      <c r="C111" s="46" t="s">
        <v>36</v>
      </c>
      <c r="D111" s="46" t="s">
        <v>140</v>
      </c>
      <c r="E111" s="20">
        <f>Dengue!I110</f>
        <v>1</v>
      </c>
      <c r="F111" s="20">
        <f>Chik!I110</f>
        <v>0</v>
      </c>
      <c r="G111" s="20">
        <f>Zika!I110</f>
        <v>0</v>
      </c>
      <c r="H111" s="20">
        <f>G111+F111+E111</f>
        <v>1</v>
      </c>
      <c r="I111" s="20">
        <v>11646</v>
      </c>
      <c r="J111" s="14">
        <f>(G111+F111+E111)/Dengue!J110*100000</f>
        <v>8.5866391894212608</v>
      </c>
      <c r="K111" s="13" t="str">
        <f>IF(J111=0,"Silencioso",IF(AND(J111&gt;0,J111&lt;100),"Baixa",IF(AND(J111&gt;=100,J111&lt;300),"Média",IF(AND(J111&gt;=300,J111&lt;500),"Alta",IF(J111&gt;=500,"Muito Alta","Avaliar")))))</f>
        <v>Baixa</v>
      </c>
      <c r="L111" s="13" t="str">
        <f>VLOOKUP($B111,LIRAa!$1:$1048576,3,FALSE)</f>
        <v>Sem Informação</v>
      </c>
      <c r="M111" s="13" t="str">
        <f>VLOOKUP($B111,LIRAa!$1:$1048576,4,FALSE)</f>
        <v>Sem Informação</v>
      </c>
      <c r="N111" s="13" t="str">
        <f>VLOOKUP($B111,LIRAa!$1:$1048576,5,FALSE)</f>
        <v>Sem Informação</v>
      </c>
      <c r="O111" s="49"/>
    </row>
    <row r="112" spans="1:15" ht="15.75" x14ac:dyDescent="0.25">
      <c r="A112" s="53">
        <v>107</v>
      </c>
      <c r="B112" s="13">
        <v>310270</v>
      </c>
      <c r="C112" s="46" t="s">
        <v>30</v>
      </c>
      <c r="D112" s="46" t="s">
        <v>141</v>
      </c>
      <c r="E112" s="20">
        <f>Dengue!I111</f>
        <v>0</v>
      </c>
      <c r="F112" s="20">
        <f>Chik!I111</f>
        <v>0</v>
      </c>
      <c r="G112" s="20">
        <f>Zika!I111</f>
        <v>0</v>
      </c>
      <c r="H112" s="20">
        <f>G112+F112+E112</f>
        <v>0</v>
      </c>
      <c r="I112" s="20">
        <v>9479</v>
      </c>
      <c r="J112" s="14">
        <f>(G112+F112+E112)/Dengue!J111*100000</f>
        <v>0</v>
      </c>
      <c r="K112" s="13" t="str">
        <f>IF(J112=0,"Silencioso",IF(AND(J112&gt;0,J112&lt;100),"Baixa",IF(AND(J112&gt;=100,J112&lt;300),"Média",IF(AND(J112&gt;=300,J112&lt;500),"Alta",IF(J112&gt;=500,"Muito Alta","Avaliar")))))</f>
        <v>Silencioso</v>
      </c>
      <c r="L112" s="13" t="str">
        <f>VLOOKUP($B112,LIRAa!$1:$1048576,3,FALSE)</f>
        <v>Sem Informação</v>
      </c>
      <c r="M112" s="13" t="str">
        <f>VLOOKUP($B112,LIRAa!$1:$1048576,4,FALSE)</f>
        <v>Sem Informação</v>
      </c>
      <c r="N112" s="13" t="str">
        <f>VLOOKUP($B112,LIRAa!$1:$1048576,5,FALSE)</f>
        <v>Sem Informação</v>
      </c>
      <c r="O112" s="49"/>
    </row>
    <row r="113" spans="1:15" ht="15.75" x14ac:dyDescent="0.25">
      <c r="A113" s="53">
        <v>108</v>
      </c>
      <c r="B113" s="13">
        <v>310980</v>
      </c>
      <c r="C113" s="46" t="s">
        <v>142</v>
      </c>
      <c r="D113" s="46" t="s">
        <v>143</v>
      </c>
      <c r="E113" s="20">
        <f>Dengue!I112</f>
        <v>5</v>
      </c>
      <c r="F113" s="20">
        <f>Chik!I112</f>
        <v>0</v>
      </c>
      <c r="G113" s="20">
        <f>Zika!I112</f>
        <v>0</v>
      </c>
      <c r="H113" s="20">
        <f>G113+F113+E113</f>
        <v>5</v>
      </c>
      <c r="I113" s="20">
        <v>2691</v>
      </c>
      <c r="J113" s="14">
        <f>(G113+F113+E113)/Dengue!J112*100000</f>
        <v>185.80453363062057</v>
      </c>
      <c r="K113" s="13" t="str">
        <f>IF(J113=0,"Silencioso",IF(AND(J113&gt;0,J113&lt;100),"Baixa",IF(AND(J113&gt;=100,J113&lt;300),"Média",IF(AND(J113&gt;=300,J113&lt;500),"Alta",IF(J113&gt;=500,"Muito Alta","Avaliar")))))</f>
        <v>Média</v>
      </c>
      <c r="L113" s="13" t="str">
        <f>VLOOKUP($B113,LIRAa!$1:$1048576,3,FALSE)</f>
        <v>Sem Informação</v>
      </c>
      <c r="M113" s="13" t="str">
        <f>VLOOKUP($B113,LIRAa!$1:$1048576,4,FALSE)</f>
        <v>Sem Informação</v>
      </c>
      <c r="N113" s="13" t="str">
        <f>VLOOKUP($B113,LIRAa!$1:$1048576,5,FALSE)</f>
        <v>Sem Informação</v>
      </c>
      <c r="O113" s="49"/>
    </row>
    <row r="114" spans="1:15" ht="15.75" x14ac:dyDescent="0.25">
      <c r="A114" s="53">
        <v>109</v>
      </c>
      <c r="B114" s="13">
        <v>310990</v>
      </c>
      <c r="C114" s="46" t="s">
        <v>11</v>
      </c>
      <c r="D114" s="46" t="s">
        <v>144</v>
      </c>
      <c r="E114" s="20">
        <f>Dengue!I113</f>
        <v>13</v>
      </c>
      <c r="F114" s="20">
        <f>Chik!I113</f>
        <v>0</v>
      </c>
      <c r="G114" s="20">
        <f>Zika!I113</f>
        <v>0</v>
      </c>
      <c r="H114" s="20">
        <f>G114+F114+E114</f>
        <v>13</v>
      </c>
      <c r="I114" s="20">
        <v>11399</v>
      </c>
      <c r="J114" s="14">
        <f>(G114+F114+E114)/Dengue!J113*100000</f>
        <v>114.0450916747083</v>
      </c>
      <c r="K114" s="13" t="str">
        <f>IF(J114=0,"Silencioso",IF(AND(J114&gt;0,J114&lt;100),"Baixa",IF(AND(J114&gt;=100,J114&lt;300),"Média",IF(AND(J114&gt;=300,J114&lt;500),"Alta",IF(J114&gt;=500,"Muito Alta","Avaliar")))))</f>
        <v>Média</v>
      </c>
      <c r="L114" s="13" t="str">
        <f>VLOOKUP($B114,LIRAa!$1:$1048576,3,FALSE)</f>
        <v>Sem Informação</v>
      </c>
      <c r="M114" s="13" t="str">
        <f>VLOOKUP($B114,LIRAa!$1:$1048576,4,FALSE)</f>
        <v>Sem Informação</v>
      </c>
      <c r="N114" s="13" t="str">
        <f>VLOOKUP($B114,LIRAa!$1:$1048576,5,FALSE)</f>
        <v>Sem Informação</v>
      </c>
      <c r="O114" s="49"/>
    </row>
    <row r="115" spans="1:15" ht="15.75" x14ac:dyDescent="0.25">
      <c r="A115" s="53">
        <v>110</v>
      </c>
      <c r="B115" s="13">
        <v>311000</v>
      </c>
      <c r="C115" s="46" t="s">
        <v>98</v>
      </c>
      <c r="D115" s="46" t="s">
        <v>145</v>
      </c>
      <c r="E115" s="20">
        <f>Dengue!I114</f>
        <v>10</v>
      </c>
      <c r="F115" s="20">
        <f>Chik!I114</f>
        <v>0</v>
      </c>
      <c r="G115" s="20">
        <f>Zika!I114</f>
        <v>0</v>
      </c>
      <c r="H115" s="20">
        <f>G115+F115+E115</f>
        <v>10</v>
      </c>
      <c r="I115" s="20">
        <v>44377</v>
      </c>
      <c r="J115" s="14">
        <f>(G115+F115+E115)/Dengue!J114*100000</f>
        <v>22.534195641886562</v>
      </c>
      <c r="K115" s="13" t="str">
        <f>IF(J115=0,"Silencioso",IF(AND(J115&gt;0,J115&lt;100),"Baixa",IF(AND(J115&gt;=100,J115&lt;300),"Média",IF(AND(J115&gt;=300,J115&lt;500),"Alta",IF(J115&gt;=500,"Muito Alta","Avaliar")))))</f>
        <v>Baixa</v>
      </c>
      <c r="L115" s="13">
        <f>VLOOKUP($B115,LIRAa!$1:$1048576,3,FALSE)</f>
        <v>0.9</v>
      </c>
      <c r="M115" s="13">
        <f>VLOOKUP($B115,LIRAa!$1:$1048576,4,FALSE)</f>
        <v>1.8</v>
      </c>
      <c r="N115" s="13">
        <f>VLOOKUP($B115,LIRAa!$1:$1048576,5,FALSE)</f>
        <v>1.8</v>
      </c>
      <c r="O115" s="49"/>
    </row>
    <row r="116" spans="1:15" ht="15.75" x14ac:dyDescent="0.25">
      <c r="A116" s="53">
        <v>111</v>
      </c>
      <c r="B116" s="13">
        <v>311010</v>
      </c>
      <c r="C116" s="46" t="s">
        <v>14</v>
      </c>
      <c r="D116" s="46" t="s">
        <v>146</v>
      </c>
      <c r="E116" s="20">
        <f>Dengue!I115</f>
        <v>0</v>
      </c>
      <c r="F116" s="20">
        <f>Chik!I115</f>
        <v>0</v>
      </c>
      <c r="G116" s="20">
        <f>Zika!I115</f>
        <v>0</v>
      </c>
      <c r="H116" s="20">
        <f>G116+F116+E116</f>
        <v>0</v>
      </c>
      <c r="I116" s="20">
        <v>5440</v>
      </c>
      <c r="J116" s="14">
        <f>(G116+F116+E116)/Dengue!J115*100000</f>
        <v>0</v>
      </c>
      <c r="K116" s="13" t="str">
        <f>IF(J116=0,"Silencioso",IF(AND(J116&gt;0,J116&lt;100),"Baixa",IF(AND(J116&gt;=100,J116&lt;300),"Média",IF(AND(J116&gt;=300,J116&lt;500),"Alta",IF(J116&gt;=500,"Muito Alta","Avaliar")))))</f>
        <v>Silencioso</v>
      </c>
      <c r="L116" s="13" t="str">
        <f>VLOOKUP($B116,LIRAa!$1:$1048576,3,FALSE)</f>
        <v>Sem Informação</v>
      </c>
      <c r="M116" s="13" t="str">
        <f>VLOOKUP($B116,LIRAa!$1:$1048576,4,FALSE)</f>
        <v>Sem Informação</v>
      </c>
      <c r="N116" s="13" t="str">
        <f>VLOOKUP($B116,LIRAa!$1:$1048576,5,FALSE)</f>
        <v>Sem Informação</v>
      </c>
      <c r="O116" s="49"/>
    </row>
    <row r="117" spans="1:15" ht="15.75" x14ac:dyDescent="0.25">
      <c r="A117" s="53">
        <v>112</v>
      </c>
      <c r="B117" s="13">
        <v>311020</v>
      </c>
      <c r="C117" s="46" t="s">
        <v>17</v>
      </c>
      <c r="D117" s="46" t="s">
        <v>147</v>
      </c>
      <c r="E117" s="20">
        <f>Dengue!I116</f>
        <v>0</v>
      </c>
      <c r="F117" s="20">
        <f>Chik!I116</f>
        <v>0</v>
      </c>
      <c r="G117" s="20">
        <f>Zika!I116</f>
        <v>0</v>
      </c>
      <c r="H117" s="20">
        <f>G117+F117+E117</f>
        <v>0</v>
      </c>
      <c r="I117" s="20">
        <v>4108</v>
      </c>
      <c r="J117" s="14">
        <f>(G117+F117+E117)/Dengue!J116*100000</f>
        <v>0</v>
      </c>
      <c r="K117" s="13" t="str">
        <f>IF(J117=0,"Silencioso",IF(AND(J117&gt;0,J117&lt;100),"Baixa",IF(AND(J117&gt;=100,J117&lt;300),"Média",IF(AND(J117&gt;=300,J117&lt;500),"Alta",IF(J117&gt;=500,"Muito Alta","Avaliar")))))</f>
        <v>Silencioso</v>
      </c>
      <c r="L117" s="13" t="str">
        <f>VLOOKUP($B117,LIRAa!$1:$1048576,3,FALSE)</f>
        <v>Sem Informação</v>
      </c>
      <c r="M117" s="13" t="str">
        <f>VLOOKUP($B117,LIRAa!$1:$1048576,4,FALSE)</f>
        <v>Sem Informação</v>
      </c>
      <c r="N117" s="13" t="str">
        <f>VLOOKUP($B117,LIRAa!$1:$1048576,5,FALSE)</f>
        <v>Sem Informação</v>
      </c>
      <c r="O117" s="49"/>
    </row>
    <row r="118" spans="1:15" ht="15.75" x14ac:dyDescent="0.25">
      <c r="A118" s="53">
        <v>113</v>
      </c>
      <c r="B118" s="13">
        <v>311030</v>
      </c>
      <c r="C118" s="46" t="s">
        <v>36</v>
      </c>
      <c r="D118" s="46" t="s">
        <v>148</v>
      </c>
      <c r="E118" s="20">
        <f>Dengue!I117</f>
        <v>0</v>
      </c>
      <c r="F118" s="20">
        <f>Chik!I117</f>
        <v>0</v>
      </c>
      <c r="G118" s="20">
        <f>Zika!I117</f>
        <v>0</v>
      </c>
      <c r="H118" s="20">
        <f>G118+F118+E118</f>
        <v>0</v>
      </c>
      <c r="I118" s="20">
        <v>14529</v>
      </c>
      <c r="J118" s="14">
        <f>(G118+F118+E118)/Dengue!J117*100000</f>
        <v>0</v>
      </c>
      <c r="K118" s="13" t="str">
        <f>IF(J118=0,"Silencioso",IF(AND(J118&gt;0,J118&lt;100),"Baixa",IF(AND(J118&gt;=100,J118&lt;300),"Média",IF(AND(J118&gt;=300,J118&lt;500),"Alta",IF(J118&gt;=500,"Muito Alta","Avaliar")))))</f>
        <v>Silencioso</v>
      </c>
      <c r="L118" s="13" t="str">
        <f>VLOOKUP($B118,LIRAa!$1:$1048576,3,FALSE)</f>
        <v>Sem Informação</v>
      </c>
      <c r="M118" s="13" t="str">
        <f>VLOOKUP($B118,LIRAa!$1:$1048576,4,FALSE)</f>
        <v>Sem Informação</v>
      </c>
      <c r="N118" s="13" t="str">
        <f>VLOOKUP($B118,LIRAa!$1:$1048576,5,FALSE)</f>
        <v>Sem Informação</v>
      </c>
      <c r="O118" s="49"/>
    </row>
    <row r="119" spans="1:15" ht="15.75" x14ac:dyDescent="0.25">
      <c r="A119" s="53">
        <v>114</v>
      </c>
      <c r="B119" s="13">
        <v>311040</v>
      </c>
      <c r="C119" s="46" t="s">
        <v>26</v>
      </c>
      <c r="D119" s="46" t="s">
        <v>149</v>
      </c>
      <c r="E119" s="20">
        <f>Dengue!I118</f>
        <v>0</v>
      </c>
      <c r="F119" s="20">
        <f>Chik!I118</f>
        <v>0</v>
      </c>
      <c r="G119" s="20">
        <f>Zika!I118</f>
        <v>0</v>
      </c>
      <c r="H119" s="20">
        <f>G119+F119+E119</f>
        <v>0</v>
      </c>
      <c r="I119" s="20">
        <v>3064</v>
      </c>
      <c r="J119" s="14">
        <f>(G119+F119+E119)/Dengue!J118*100000</f>
        <v>0</v>
      </c>
      <c r="K119" s="13" t="str">
        <f>IF(J119=0,"Silencioso",IF(AND(J119&gt;0,J119&lt;100),"Baixa",IF(AND(J119&gt;=100,J119&lt;300),"Média",IF(AND(J119&gt;=300,J119&lt;500),"Alta",IF(J119&gt;=500,"Muito Alta","Avaliar")))))</f>
        <v>Silencioso</v>
      </c>
      <c r="L119" s="13" t="str">
        <f>VLOOKUP($B119,LIRAa!$1:$1048576,3,FALSE)</f>
        <v>Sem Informação</v>
      </c>
      <c r="M119" s="13" t="str">
        <f>VLOOKUP($B119,LIRAa!$1:$1048576,4,FALSE)</f>
        <v>Sem Informação</v>
      </c>
      <c r="N119" s="13" t="str">
        <f>VLOOKUP($B119,LIRAa!$1:$1048576,5,FALSE)</f>
        <v>Sem Informação</v>
      </c>
      <c r="O119" s="49"/>
    </row>
    <row r="120" spans="1:15" ht="15.75" x14ac:dyDescent="0.25">
      <c r="A120" s="53">
        <v>115</v>
      </c>
      <c r="B120" s="13">
        <v>311050</v>
      </c>
      <c r="C120" s="46" t="s">
        <v>36</v>
      </c>
      <c r="D120" s="46" t="s">
        <v>150</v>
      </c>
      <c r="E120" s="20">
        <f>Dengue!I119</f>
        <v>0</v>
      </c>
      <c r="F120" s="20">
        <f>Chik!I119</f>
        <v>0</v>
      </c>
      <c r="G120" s="20">
        <f>Zika!I119</f>
        <v>0</v>
      </c>
      <c r="H120" s="20">
        <f>G120+F120+E120</f>
        <v>0</v>
      </c>
      <c r="I120" s="20">
        <v>22057</v>
      </c>
      <c r="J120" s="14">
        <f>(G120+F120+E120)/Dengue!J119*100000</f>
        <v>0</v>
      </c>
      <c r="K120" s="13" t="str">
        <f>IF(J120=0,"Silencioso",IF(AND(J120&gt;0,J120&lt;100),"Baixa",IF(AND(J120&gt;=100,J120&lt;300),"Média",IF(AND(J120&gt;=300,J120&lt;500),"Alta",IF(J120&gt;=500,"Muito Alta","Avaliar")))))</f>
        <v>Silencioso</v>
      </c>
      <c r="L120" s="13" t="str">
        <f>VLOOKUP($B120,LIRAa!$1:$1048576,3,FALSE)</f>
        <v>Sem Informação</v>
      </c>
      <c r="M120" s="13" t="str">
        <f>VLOOKUP($B120,LIRAa!$1:$1048576,4,FALSE)</f>
        <v>Sem Informação</v>
      </c>
      <c r="N120" s="13" t="str">
        <f>VLOOKUP($B120,LIRAa!$1:$1048576,5,FALSE)</f>
        <v>Sem Informação</v>
      </c>
      <c r="O120" s="49"/>
    </row>
    <row r="121" spans="1:15" ht="15.75" x14ac:dyDescent="0.25">
      <c r="A121" s="53">
        <v>116</v>
      </c>
      <c r="B121" s="13">
        <v>311060</v>
      </c>
      <c r="C121" s="46" t="s">
        <v>36</v>
      </c>
      <c r="D121" s="46" t="s">
        <v>151</v>
      </c>
      <c r="E121" s="20">
        <f>Dengue!I120</f>
        <v>0</v>
      </c>
      <c r="F121" s="20">
        <f>Chik!I120</f>
        <v>0</v>
      </c>
      <c r="G121" s="20">
        <f>Zika!I120</f>
        <v>0</v>
      </c>
      <c r="H121" s="20">
        <f>G121+F121+E121</f>
        <v>0</v>
      </c>
      <c r="I121" s="20">
        <v>29165</v>
      </c>
      <c r="J121" s="14">
        <f>(G121+F121+E121)/Dengue!J120*100000</f>
        <v>0</v>
      </c>
      <c r="K121" s="13" t="str">
        <f>IF(J121=0,"Silencioso",IF(AND(J121&gt;0,J121&lt;100),"Baixa",IF(AND(J121&gt;=100,J121&lt;300),"Média",IF(AND(J121&gt;=300,J121&lt;500),"Alta",IF(J121&gt;=500,"Muito Alta","Avaliar")))))</f>
        <v>Silencioso</v>
      </c>
      <c r="L121" s="13">
        <f>VLOOKUP($B121,LIRAa!$1:$1048576,3,FALSE)</f>
        <v>0.4</v>
      </c>
      <c r="M121" s="13" t="str">
        <f>VLOOKUP($B121,LIRAa!$1:$1048576,4,FALSE)</f>
        <v>Sem Informação</v>
      </c>
      <c r="N121" s="13" t="str">
        <f>VLOOKUP($B121,LIRAa!$1:$1048576,5,FALSE)</f>
        <v>Sem Informação</v>
      </c>
      <c r="O121" s="49"/>
    </row>
    <row r="122" spans="1:15" ht="15.75" x14ac:dyDescent="0.25">
      <c r="A122" s="53">
        <v>117</v>
      </c>
      <c r="B122" s="13">
        <v>311070</v>
      </c>
      <c r="C122" s="46" t="s">
        <v>33</v>
      </c>
      <c r="D122" s="46" t="s">
        <v>152</v>
      </c>
      <c r="E122" s="20">
        <f>Dengue!I121</f>
        <v>0</v>
      </c>
      <c r="F122" s="20">
        <f>Chik!I121</f>
        <v>0</v>
      </c>
      <c r="G122" s="20">
        <f>Zika!I121</f>
        <v>0</v>
      </c>
      <c r="H122" s="20">
        <f>G122+F122+E122</f>
        <v>0</v>
      </c>
      <c r="I122" s="20">
        <v>13053</v>
      </c>
      <c r="J122" s="14">
        <f>(G122+F122+E122)/Dengue!J121*100000</f>
        <v>0</v>
      </c>
      <c r="K122" s="13" t="str">
        <f>IF(J122=0,"Silencioso",IF(AND(J122&gt;0,J122&lt;100),"Baixa",IF(AND(J122&gt;=100,J122&lt;300),"Média",IF(AND(J122&gt;=300,J122&lt;500),"Alta",IF(J122&gt;=500,"Muito Alta","Avaliar")))))</f>
        <v>Silencioso</v>
      </c>
      <c r="L122" s="13" t="str">
        <f>VLOOKUP($B122,LIRAa!$1:$1048576,3,FALSE)</f>
        <v>Sem Informação</v>
      </c>
      <c r="M122" s="13" t="str">
        <f>VLOOKUP($B122,LIRAa!$1:$1048576,4,FALSE)</f>
        <v>Sem Informação</v>
      </c>
      <c r="N122" s="13" t="str">
        <f>VLOOKUP($B122,LIRAa!$1:$1048576,5,FALSE)</f>
        <v>Sem Informação</v>
      </c>
      <c r="O122" s="49"/>
    </row>
    <row r="123" spans="1:15" ht="15.75" x14ac:dyDescent="0.25">
      <c r="A123" s="53">
        <v>118</v>
      </c>
      <c r="B123" s="13">
        <v>311080</v>
      </c>
      <c r="C123" s="46" t="s">
        <v>28</v>
      </c>
      <c r="D123" s="46" t="s">
        <v>153</v>
      </c>
      <c r="E123" s="20">
        <f>Dengue!I122</f>
        <v>3</v>
      </c>
      <c r="F123" s="20">
        <f>Chik!I122</f>
        <v>0</v>
      </c>
      <c r="G123" s="20">
        <f>Zika!I122</f>
        <v>0</v>
      </c>
      <c r="H123" s="20">
        <f>G123+F123+E123</f>
        <v>3</v>
      </c>
      <c r="I123" s="20">
        <v>3757</v>
      </c>
      <c r="J123" s="14">
        <f>(G123+F123+E123)/Dengue!J122*100000</f>
        <v>79.850944902848013</v>
      </c>
      <c r="K123" s="13" t="str">
        <f>IF(J123=0,"Silencioso",IF(AND(J123&gt;0,J123&lt;100),"Baixa",IF(AND(J123&gt;=100,J123&lt;300),"Média",IF(AND(J123&gt;=300,J123&lt;500),"Alta",IF(J123&gt;=500,"Muito Alta","Avaliar")))))</f>
        <v>Baixa</v>
      </c>
      <c r="L123" s="13" t="str">
        <f>VLOOKUP($B123,LIRAa!$1:$1048576,3,FALSE)</f>
        <v>Sem Informação</v>
      </c>
      <c r="M123" s="13" t="str">
        <f>VLOOKUP($B123,LIRAa!$1:$1048576,4,FALSE)</f>
        <v>Sem Informação</v>
      </c>
      <c r="N123" s="13" t="str">
        <f>VLOOKUP($B123,LIRAa!$1:$1048576,5,FALSE)</f>
        <v>Sem Informação</v>
      </c>
      <c r="O123" s="49"/>
    </row>
    <row r="124" spans="1:15" ht="15.75" x14ac:dyDescent="0.25">
      <c r="A124" s="53">
        <v>119</v>
      </c>
      <c r="B124" s="13">
        <v>311090</v>
      </c>
      <c r="C124" s="46" t="s">
        <v>33</v>
      </c>
      <c r="D124" s="46" t="s">
        <v>154</v>
      </c>
      <c r="E124" s="20">
        <f>Dengue!I123</f>
        <v>1</v>
      </c>
      <c r="F124" s="20">
        <f>Chik!I123</f>
        <v>0</v>
      </c>
      <c r="G124" s="20">
        <f>Zika!I123</f>
        <v>0</v>
      </c>
      <c r="H124" s="20">
        <f>G124+F124+E124</f>
        <v>1</v>
      </c>
      <c r="I124" s="20">
        <v>16627</v>
      </c>
      <c r="J124" s="14">
        <f>(G124+F124+E124)/Dengue!J123*100000</f>
        <v>6.0143140674806039</v>
      </c>
      <c r="K124" s="13" t="str">
        <f>IF(J124=0,"Silencioso",IF(AND(J124&gt;0,J124&lt;100),"Baixa",IF(AND(J124&gt;=100,J124&lt;300),"Média",IF(AND(J124&gt;=300,J124&lt;500),"Alta",IF(J124&gt;=500,"Muito Alta","Avaliar")))))</f>
        <v>Baixa</v>
      </c>
      <c r="L124" s="13" t="str">
        <f>VLOOKUP($B124,LIRAa!$1:$1048576,3,FALSE)</f>
        <v>Sem Informação</v>
      </c>
      <c r="M124" s="13" t="str">
        <f>VLOOKUP($B124,LIRAa!$1:$1048576,4,FALSE)</f>
        <v>Sem Informação</v>
      </c>
      <c r="N124" s="13" t="str">
        <f>VLOOKUP($B124,LIRAa!$1:$1048576,5,FALSE)</f>
        <v>Sem Informação</v>
      </c>
      <c r="O124" s="49"/>
    </row>
    <row r="125" spans="1:15" ht="15.75" x14ac:dyDescent="0.25">
      <c r="A125" s="53">
        <v>120</v>
      </c>
      <c r="B125" s="13">
        <v>311100</v>
      </c>
      <c r="C125" s="46" t="s">
        <v>40</v>
      </c>
      <c r="D125" s="46" t="s">
        <v>155</v>
      </c>
      <c r="E125" s="20">
        <f>Dengue!I124</f>
        <v>0</v>
      </c>
      <c r="F125" s="20">
        <f>Chik!I124</f>
        <v>0</v>
      </c>
      <c r="G125" s="20">
        <f>Zika!I124</f>
        <v>0</v>
      </c>
      <c r="H125" s="20">
        <f>G125+F125+E125</f>
        <v>0</v>
      </c>
      <c r="I125" s="20">
        <v>21440</v>
      </c>
      <c r="J125" s="14">
        <f>(G125+F125+E125)/Dengue!J124*100000</f>
        <v>0</v>
      </c>
      <c r="K125" s="13" t="str">
        <f>IF(J125=0,"Silencioso",IF(AND(J125&gt;0,J125&lt;100),"Baixa",IF(AND(J125&gt;=100,J125&lt;300),"Média",IF(AND(J125&gt;=300,J125&lt;500),"Alta",IF(J125&gt;=500,"Muito Alta","Avaliar")))))</f>
        <v>Silencioso</v>
      </c>
      <c r="L125" s="13" t="str">
        <f>VLOOKUP($B125,LIRAa!$1:$1048576,3,FALSE)</f>
        <v>Sem Informação</v>
      </c>
      <c r="M125" s="13" t="str">
        <f>VLOOKUP($B125,LIRAa!$1:$1048576,4,FALSE)</f>
        <v>Sem Informação</v>
      </c>
      <c r="N125" s="13" t="str">
        <f>VLOOKUP($B125,LIRAa!$1:$1048576,5,FALSE)</f>
        <v>Sem Informação</v>
      </c>
      <c r="O125" s="49"/>
    </row>
    <row r="126" spans="1:15" ht="15.75" x14ac:dyDescent="0.25">
      <c r="A126" s="53">
        <v>121</v>
      </c>
      <c r="B126" s="13">
        <v>311110</v>
      </c>
      <c r="C126" s="46" t="s">
        <v>142</v>
      </c>
      <c r="D126" s="46" t="s">
        <v>156</v>
      </c>
      <c r="E126" s="20">
        <f>Dengue!I125</f>
        <v>14</v>
      </c>
      <c r="F126" s="20">
        <f>Chik!I125</f>
        <v>0</v>
      </c>
      <c r="G126" s="20">
        <f>Zika!I125</f>
        <v>0</v>
      </c>
      <c r="H126" s="20">
        <f>G126+F126+E126</f>
        <v>14</v>
      </c>
      <c r="I126" s="20">
        <v>20079</v>
      </c>
      <c r="J126" s="14">
        <f>(G126+F126+E126)/Dengue!J125*100000</f>
        <v>69.724587877882371</v>
      </c>
      <c r="K126" s="13" t="str">
        <f>IF(J126=0,"Silencioso",IF(AND(J126&gt;0,J126&lt;100),"Baixa",IF(AND(J126&gt;=100,J126&lt;300),"Média",IF(AND(J126&gt;=300,J126&lt;500),"Alta",IF(J126&gt;=500,"Muito Alta","Avaliar")))))</f>
        <v>Baixa</v>
      </c>
      <c r="L126" s="13" t="str">
        <f>VLOOKUP($B126,LIRAa!$1:$1048576,3,FALSE)</f>
        <v>Sem Informação</v>
      </c>
      <c r="M126" s="13">
        <f>VLOOKUP($B126,LIRAa!$1:$1048576,4,FALSE)</f>
        <v>2.4</v>
      </c>
      <c r="N126" s="13">
        <f>VLOOKUP($B126,LIRAa!$1:$1048576,5,FALSE)</f>
        <v>2</v>
      </c>
      <c r="O126" s="49"/>
    </row>
    <row r="127" spans="1:15" ht="15.75" x14ac:dyDescent="0.25">
      <c r="A127" s="53">
        <v>122</v>
      </c>
      <c r="B127" s="13">
        <v>311115</v>
      </c>
      <c r="C127" s="46" t="s">
        <v>121</v>
      </c>
      <c r="D127" s="46" t="s">
        <v>157</v>
      </c>
      <c r="E127" s="20">
        <f>Dengue!I126</f>
        <v>19</v>
      </c>
      <c r="F127" s="20">
        <f>Chik!I126</f>
        <v>0</v>
      </c>
      <c r="G127" s="20">
        <f>Zika!I126</f>
        <v>0</v>
      </c>
      <c r="H127" s="20">
        <f>G127+F127+E127</f>
        <v>19</v>
      </c>
      <c r="I127" s="20">
        <v>3863</v>
      </c>
      <c r="J127" s="14">
        <f>(G127+F127+E127)/Dengue!J126*100000</f>
        <v>491.84571576494955</v>
      </c>
      <c r="K127" s="13" t="str">
        <f>IF(J127=0,"Silencioso",IF(AND(J127&gt;0,J127&lt;100),"Baixa",IF(AND(J127&gt;=100,J127&lt;300),"Média",IF(AND(J127&gt;=300,J127&lt;500),"Alta",IF(J127&gt;=500,"Muito Alta","Avaliar")))))</f>
        <v>Alta</v>
      </c>
      <c r="L127" s="13" t="str">
        <f>VLOOKUP($B127,LIRAa!$1:$1048576,3,FALSE)</f>
        <v>Sem Informação</v>
      </c>
      <c r="M127" s="13" t="str">
        <f>VLOOKUP($B127,LIRAa!$1:$1048576,4,FALSE)</f>
        <v>Sem Informação</v>
      </c>
      <c r="N127" s="13" t="str">
        <f>VLOOKUP($B127,LIRAa!$1:$1048576,5,FALSE)</f>
        <v>Sem Informação</v>
      </c>
      <c r="O127" s="49"/>
    </row>
    <row r="128" spans="1:15" ht="15.75" x14ac:dyDescent="0.25">
      <c r="A128" s="53">
        <v>123</v>
      </c>
      <c r="B128" s="13">
        <v>311120</v>
      </c>
      <c r="C128" s="46" t="s">
        <v>26</v>
      </c>
      <c r="D128" s="46" t="s">
        <v>158</v>
      </c>
      <c r="E128" s="20">
        <f>Dengue!I127</f>
        <v>17</v>
      </c>
      <c r="F128" s="20">
        <f>Chik!I127</f>
        <v>0</v>
      </c>
      <c r="G128" s="20">
        <f>Zika!I127</f>
        <v>0</v>
      </c>
      <c r="H128" s="20">
        <f>G128+F128+E128</f>
        <v>17</v>
      </c>
      <c r="I128" s="20">
        <v>54458</v>
      </c>
      <c r="J128" s="14">
        <f>(G128+F128+E128)/Dengue!J127*100000</f>
        <v>31.216717470344118</v>
      </c>
      <c r="K128" s="13" t="str">
        <f>IF(J128=0,"Silencioso",IF(AND(J128&gt;0,J128&lt;100),"Baixa",IF(AND(J128&gt;=100,J128&lt;300),"Média",IF(AND(J128&gt;=300,J128&lt;500),"Alta",IF(J128&gt;=500,"Muito Alta","Avaliar")))))</f>
        <v>Baixa</v>
      </c>
      <c r="L128" s="13">
        <f>VLOOKUP($B128,LIRAa!$1:$1048576,3,FALSE)</f>
        <v>2</v>
      </c>
      <c r="M128" s="13">
        <f>VLOOKUP($B128,LIRAa!$1:$1048576,4,FALSE)</f>
        <v>3.1</v>
      </c>
      <c r="N128" s="13">
        <f>VLOOKUP($B128,LIRAa!$1:$1048576,5,FALSE)</f>
        <v>4.5999999999999996</v>
      </c>
      <c r="O128" s="49"/>
    </row>
    <row r="129" spans="1:15" ht="15.75" x14ac:dyDescent="0.25">
      <c r="A129" s="53">
        <v>124</v>
      </c>
      <c r="B129" s="13">
        <v>311130</v>
      </c>
      <c r="C129" s="46" t="s">
        <v>40</v>
      </c>
      <c r="D129" s="46" t="s">
        <v>159</v>
      </c>
      <c r="E129" s="20">
        <f>Dengue!I128</f>
        <v>0</v>
      </c>
      <c r="F129" s="20">
        <f>Chik!I128</f>
        <v>0</v>
      </c>
      <c r="G129" s="20">
        <f>Zika!I128</f>
        <v>0</v>
      </c>
      <c r="H129" s="20">
        <f>G129+F129+E129</f>
        <v>0</v>
      </c>
      <c r="I129" s="20">
        <v>11878</v>
      </c>
      <c r="J129" s="14">
        <f>(G129+F129+E129)/Dengue!J128*100000</f>
        <v>0</v>
      </c>
      <c r="K129" s="13" t="str">
        <f>IF(J129=0,"Silencioso",IF(AND(J129&gt;0,J129&lt;100),"Baixa",IF(AND(J129&gt;=100,J129&lt;300),"Média",IF(AND(J129&gt;=300,J129&lt;500),"Alta",IF(J129&gt;=500,"Muito Alta","Avaliar")))))</f>
        <v>Silencioso</v>
      </c>
      <c r="L129" s="13" t="str">
        <f>VLOOKUP($B129,LIRAa!$1:$1048576,3,FALSE)</f>
        <v>Sem Informação</v>
      </c>
      <c r="M129" s="13" t="str">
        <f>VLOOKUP($B129,LIRAa!$1:$1048576,4,FALSE)</f>
        <v>Sem Informação</v>
      </c>
      <c r="N129" s="13" t="str">
        <f>VLOOKUP($B129,LIRAa!$1:$1048576,5,FALSE)</f>
        <v>Sem Informação</v>
      </c>
      <c r="O129" s="49"/>
    </row>
    <row r="130" spans="1:15" ht="15.75" x14ac:dyDescent="0.25">
      <c r="A130" s="53">
        <v>125</v>
      </c>
      <c r="B130" s="13">
        <v>311140</v>
      </c>
      <c r="C130" s="46" t="s">
        <v>24</v>
      </c>
      <c r="D130" s="46" t="s">
        <v>160</v>
      </c>
      <c r="E130" s="20">
        <f>Dengue!I129</f>
        <v>12</v>
      </c>
      <c r="F130" s="20">
        <f>Chik!I129</f>
        <v>0</v>
      </c>
      <c r="G130" s="20">
        <f>Zika!I129</f>
        <v>0</v>
      </c>
      <c r="H130" s="20">
        <f>G130+F130+E130</f>
        <v>12</v>
      </c>
      <c r="I130" s="20">
        <v>7886</v>
      </c>
      <c r="J130" s="14">
        <f>(G130+F130+E130)/Dengue!J129*100000</f>
        <v>152.1683996956632</v>
      </c>
      <c r="K130" s="13" t="str">
        <f>IF(J130=0,"Silencioso",IF(AND(J130&gt;0,J130&lt;100),"Baixa",IF(AND(J130&gt;=100,J130&lt;300),"Média",IF(AND(J130&gt;=300,J130&lt;500),"Alta",IF(J130&gt;=500,"Muito Alta","Avaliar")))))</f>
        <v>Média</v>
      </c>
      <c r="L130" s="13" t="str">
        <f>VLOOKUP($B130,LIRAa!$1:$1048576,3,FALSE)</f>
        <v>Sem Informação</v>
      </c>
      <c r="M130" s="13" t="str">
        <f>VLOOKUP($B130,LIRAa!$1:$1048576,4,FALSE)</f>
        <v>Sem Informação</v>
      </c>
      <c r="N130" s="13" t="str">
        <f>VLOOKUP($B130,LIRAa!$1:$1048576,5,FALSE)</f>
        <v>Sem Informação</v>
      </c>
      <c r="O130" s="49"/>
    </row>
    <row r="131" spans="1:15" ht="15.75" x14ac:dyDescent="0.25">
      <c r="A131" s="53">
        <v>126</v>
      </c>
      <c r="B131" s="13">
        <v>311150</v>
      </c>
      <c r="C131" s="46" t="s">
        <v>24</v>
      </c>
      <c r="D131" s="46" t="s">
        <v>161</v>
      </c>
      <c r="E131" s="20">
        <f>Dengue!I130</f>
        <v>37</v>
      </c>
      <c r="F131" s="20">
        <f>Chik!I130</f>
        <v>0</v>
      </c>
      <c r="G131" s="20">
        <f>Zika!I130</f>
        <v>0</v>
      </c>
      <c r="H131" s="20">
        <f>G131+F131+E131</f>
        <v>37</v>
      </c>
      <c r="I131" s="20">
        <v>15387</v>
      </c>
      <c r="J131" s="14">
        <f>(G131+F131+E131)/Dengue!J130*100000</f>
        <v>240.46272827711707</v>
      </c>
      <c r="K131" s="13" t="str">
        <f>IF(J131=0,"Silencioso",IF(AND(J131&gt;0,J131&lt;100),"Baixa",IF(AND(J131&gt;=100,J131&lt;300),"Média",IF(AND(J131&gt;=300,J131&lt;500),"Alta",IF(J131&gt;=500,"Muito Alta","Avaliar")))))</f>
        <v>Média</v>
      </c>
      <c r="L131" s="13" t="str">
        <f>VLOOKUP($B131,LIRAa!$1:$1048576,3,FALSE)</f>
        <v>Sem Informação</v>
      </c>
      <c r="M131" s="13" t="str">
        <f>VLOOKUP($B131,LIRAa!$1:$1048576,4,FALSE)</f>
        <v>Sem Informação</v>
      </c>
      <c r="N131" s="13" t="str">
        <f>VLOOKUP($B131,LIRAa!$1:$1048576,5,FALSE)</f>
        <v>Sem Informação</v>
      </c>
      <c r="O131" s="49"/>
    </row>
    <row r="132" spans="1:15" ht="15.75" x14ac:dyDescent="0.25">
      <c r="A132" s="53">
        <v>127</v>
      </c>
      <c r="B132" s="13">
        <v>311160</v>
      </c>
      <c r="C132" s="46" t="s">
        <v>40</v>
      </c>
      <c r="D132" s="46" t="s">
        <v>162</v>
      </c>
      <c r="E132" s="20">
        <f>Dengue!I131</f>
        <v>3</v>
      </c>
      <c r="F132" s="20">
        <f>Chik!I131</f>
        <v>0</v>
      </c>
      <c r="G132" s="20">
        <f>Zika!I131</f>
        <v>0</v>
      </c>
      <c r="H132" s="20">
        <f>G132+F132+E132</f>
        <v>3</v>
      </c>
      <c r="I132" s="20">
        <v>29057</v>
      </c>
      <c r="J132" s="14">
        <f>(G132+F132+E132)/Dengue!J131*100000</f>
        <v>10.324534535568022</v>
      </c>
      <c r="K132" s="13" t="str">
        <f>IF(J132=0,"Silencioso",IF(AND(J132&gt;0,J132&lt;100),"Baixa",IF(AND(J132&gt;=100,J132&lt;300),"Média",IF(AND(J132&gt;=300,J132&lt;500),"Alta",IF(J132&gt;=500,"Muito Alta","Avaliar")))))</f>
        <v>Baixa</v>
      </c>
      <c r="L132" s="13">
        <f>VLOOKUP($B132,LIRAa!$1:$1048576,3,FALSE)</f>
        <v>0.8</v>
      </c>
      <c r="M132" s="13">
        <f>VLOOKUP($B132,LIRAa!$1:$1048576,4,FALSE)</f>
        <v>1.3</v>
      </c>
      <c r="N132" s="13">
        <f>VLOOKUP($B132,LIRAa!$1:$1048576,5,FALSE)</f>
        <v>1.6</v>
      </c>
      <c r="O132" s="49"/>
    </row>
    <row r="133" spans="1:15" ht="15.75" x14ac:dyDescent="0.25">
      <c r="A133" s="53">
        <v>128</v>
      </c>
      <c r="B133" s="13">
        <v>311190</v>
      </c>
      <c r="C133" s="46" t="s">
        <v>26</v>
      </c>
      <c r="D133" s="46" t="s">
        <v>163</v>
      </c>
      <c r="E133" s="20">
        <f>Dengue!I132</f>
        <v>0</v>
      </c>
      <c r="F133" s="20">
        <f>Chik!I132</f>
        <v>0</v>
      </c>
      <c r="G133" s="20">
        <f>Zika!I132</f>
        <v>0</v>
      </c>
      <c r="H133" s="20">
        <f>G133+F133+E133</f>
        <v>0</v>
      </c>
      <c r="I133" s="20">
        <v>5735</v>
      </c>
      <c r="J133" s="14">
        <f>(G133+F133+E133)/Dengue!J132*100000</f>
        <v>0</v>
      </c>
      <c r="K133" s="13" t="str">
        <f>IF(J133=0,"Silencioso",IF(AND(J133&gt;0,J133&lt;100),"Baixa",IF(AND(J133&gt;=100,J133&lt;300),"Média",IF(AND(J133&gt;=300,J133&lt;500),"Alta",IF(J133&gt;=500,"Muito Alta","Avaliar")))))</f>
        <v>Silencioso</v>
      </c>
      <c r="L133" s="13" t="str">
        <f>VLOOKUP($B133,LIRAa!$1:$1048576,3,FALSE)</f>
        <v>Sem Informação</v>
      </c>
      <c r="M133" s="13" t="str">
        <f>VLOOKUP($B133,LIRAa!$1:$1048576,4,FALSE)</f>
        <v>Sem Informação</v>
      </c>
      <c r="N133" s="13" t="str">
        <f>VLOOKUP($B133,LIRAa!$1:$1048576,5,FALSE)</f>
        <v>Sem Informação</v>
      </c>
      <c r="O133" s="49"/>
    </row>
    <row r="134" spans="1:15" ht="15.75" x14ac:dyDescent="0.25">
      <c r="A134" s="53">
        <v>129</v>
      </c>
      <c r="B134" s="13">
        <v>311170</v>
      </c>
      <c r="C134" s="46" t="s">
        <v>17</v>
      </c>
      <c r="D134" s="46" t="s">
        <v>164</v>
      </c>
      <c r="E134" s="20">
        <f>Dengue!I133</f>
        <v>0</v>
      </c>
      <c r="F134" s="20">
        <f>Chik!I133</f>
        <v>0</v>
      </c>
      <c r="G134" s="20">
        <f>Zika!I133</f>
        <v>0</v>
      </c>
      <c r="H134" s="20">
        <f>G134+F134+E134</f>
        <v>0</v>
      </c>
      <c r="I134" s="20">
        <v>4699</v>
      </c>
      <c r="J134" s="14">
        <f>(G134+F134+E134)/Dengue!J133*100000</f>
        <v>0</v>
      </c>
      <c r="K134" s="13" t="str">
        <f>IF(J134=0,"Silencioso",IF(AND(J134&gt;0,J134&lt;100),"Baixa",IF(AND(J134&gt;=100,J134&lt;300),"Média",IF(AND(J134&gt;=300,J134&lt;500),"Alta",IF(J134&gt;=500,"Muito Alta","Avaliar")))))</f>
        <v>Silencioso</v>
      </c>
      <c r="L134" s="13" t="str">
        <f>VLOOKUP($B134,LIRAa!$1:$1048576,3,FALSE)</f>
        <v>Sem Informação</v>
      </c>
      <c r="M134" s="13" t="str">
        <f>VLOOKUP($B134,LIRAa!$1:$1048576,4,FALSE)</f>
        <v>Sem Informação</v>
      </c>
      <c r="N134" s="13" t="str">
        <f>VLOOKUP($B134,LIRAa!$1:$1048576,5,FALSE)</f>
        <v>Sem Informação</v>
      </c>
      <c r="O134" s="49"/>
    </row>
    <row r="135" spans="1:15" ht="15.75" x14ac:dyDescent="0.25">
      <c r="A135" s="53">
        <v>130</v>
      </c>
      <c r="B135" s="13">
        <v>311180</v>
      </c>
      <c r="C135" s="46" t="s">
        <v>142</v>
      </c>
      <c r="D135" s="46" t="s">
        <v>165</v>
      </c>
      <c r="E135" s="20">
        <f>Dengue!I134</f>
        <v>38</v>
      </c>
      <c r="F135" s="20">
        <f>Chik!I134</f>
        <v>0</v>
      </c>
      <c r="G135" s="20">
        <f>Zika!I134</f>
        <v>0</v>
      </c>
      <c r="H135" s="20">
        <f>G135+F135+E135</f>
        <v>38</v>
      </c>
      <c r="I135" s="20">
        <v>12117</v>
      </c>
      <c r="J135" s="14">
        <f>(G135+F135+E135)/Dengue!J134*100000</f>
        <v>313.60897912024427</v>
      </c>
      <c r="K135" s="13" t="str">
        <f>IF(J135=0,"Silencioso",IF(AND(J135&gt;0,J135&lt;100),"Baixa",IF(AND(J135&gt;=100,J135&lt;300),"Média",IF(AND(J135&gt;=300,J135&lt;500),"Alta",IF(J135&gt;=500,"Muito Alta","Avaliar")))))</f>
        <v>Alta</v>
      </c>
      <c r="L135" s="13" t="str">
        <f>VLOOKUP($B135,LIRAa!$1:$1048576,3,FALSE)</f>
        <v>Sem Informação</v>
      </c>
      <c r="M135" s="13" t="str">
        <f>VLOOKUP($B135,LIRAa!$1:$1048576,4,FALSE)</f>
        <v>Sem Informação</v>
      </c>
      <c r="N135" s="13" t="str">
        <f>VLOOKUP($B135,LIRAa!$1:$1048576,5,FALSE)</f>
        <v>Sem Informação</v>
      </c>
      <c r="O135" s="49"/>
    </row>
    <row r="136" spans="1:15" ht="15.75" x14ac:dyDescent="0.25">
      <c r="A136" s="53">
        <v>131</v>
      </c>
      <c r="B136" s="13">
        <v>311200</v>
      </c>
      <c r="C136" s="46" t="s">
        <v>26</v>
      </c>
      <c r="D136" s="46" t="s">
        <v>166</v>
      </c>
      <c r="E136" s="20">
        <f>Dengue!I135</f>
        <v>54</v>
      </c>
      <c r="F136" s="20">
        <f>Chik!I135</f>
        <v>0</v>
      </c>
      <c r="G136" s="20">
        <f>Zika!I135</f>
        <v>0</v>
      </c>
      <c r="H136" s="20">
        <f>G136+F136+E136</f>
        <v>54</v>
      </c>
      <c r="I136" s="20">
        <v>15147</v>
      </c>
      <c r="J136" s="14">
        <f>(G136+F136+E136)/Dengue!J135*100000</f>
        <v>356.50623885918003</v>
      </c>
      <c r="K136" s="13" t="str">
        <f>IF(J136=0,"Silencioso",IF(AND(J136&gt;0,J136&lt;100),"Baixa",IF(AND(J136&gt;=100,J136&lt;300),"Média",IF(AND(J136&gt;=300,J136&lt;500),"Alta",IF(J136&gt;=500,"Muito Alta","Avaliar")))))</f>
        <v>Alta</v>
      </c>
      <c r="L136" s="13" t="str">
        <f>VLOOKUP($B136,LIRAa!$1:$1048576,3,FALSE)</f>
        <v>Sem Informação</v>
      </c>
      <c r="M136" s="13" t="str">
        <f>VLOOKUP($B136,LIRAa!$1:$1048576,4,FALSE)</f>
        <v>Sem Informação</v>
      </c>
      <c r="N136" s="13" t="str">
        <f>VLOOKUP($B136,LIRAa!$1:$1048576,5,FALSE)</f>
        <v>Sem Informação</v>
      </c>
      <c r="O136" s="49"/>
    </row>
    <row r="137" spans="1:15" ht="15.75" x14ac:dyDescent="0.25">
      <c r="A137" s="53">
        <v>132</v>
      </c>
      <c r="B137" s="13">
        <v>311205</v>
      </c>
      <c r="C137" s="46" t="s">
        <v>22</v>
      </c>
      <c r="D137" s="46" t="s">
        <v>167</v>
      </c>
      <c r="E137" s="20">
        <f>Dengue!I136</f>
        <v>0</v>
      </c>
      <c r="F137" s="20">
        <f>Chik!I136</f>
        <v>0</v>
      </c>
      <c r="G137" s="20">
        <f>Zika!I136</f>
        <v>0</v>
      </c>
      <c r="H137" s="20">
        <f>G137+F137+E137</f>
        <v>0</v>
      </c>
      <c r="I137" s="20">
        <v>4517</v>
      </c>
      <c r="J137" s="14">
        <f>(G137+F137+E137)/Dengue!J136*100000</f>
        <v>0</v>
      </c>
      <c r="K137" s="13" t="str">
        <f>IF(J137=0,"Silencioso",IF(AND(J137&gt;0,J137&lt;100),"Baixa",IF(AND(J137&gt;=100,J137&lt;300),"Média",IF(AND(J137&gt;=300,J137&lt;500),"Alta",IF(J137&gt;=500,"Muito Alta","Avaliar")))))</f>
        <v>Silencioso</v>
      </c>
      <c r="L137" s="13" t="str">
        <f>VLOOKUP($B137,LIRAa!$1:$1048576,3,FALSE)</f>
        <v>Sem Informação</v>
      </c>
      <c r="M137" s="13" t="str">
        <f>VLOOKUP($B137,LIRAa!$1:$1048576,4,FALSE)</f>
        <v>Sem Informação</v>
      </c>
      <c r="N137" s="13" t="str">
        <f>VLOOKUP($B137,LIRAa!$1:$1048576,5,FALSE)</f>
        <v>Sem Informação</v>
      </c>
      <c r="O137" s="49"/>
    </row>
    <row r="138" spans="1:15" ht="15.75" x14ac:dyDescent="0.25">
      <c r="A138" s="53">
        <v>133</v>
      </c>
      <c r="B138" s="13">
        <v>311210</v>
      </c>
      <c r="C138" s="46" t="s">
        <v>14</v>
      </c>
      <c r="D138" s="46" t="s">
        <v>168</v>
      </c>
      <c r="E138" s="20">
        <f>Dengue!I137</f>
        <v>0</v>
      </c>
      <c r="F138" s="20">
        <f>Chik!I137</f>
        <v>0</v>
      </c>
      <c r="G138" s="20">
        <f>Zika!I137</f>
        <v>0</v>
      </c>
      <c r="H138" s="20">
        <f>G138+F138+E138</f>
        <v>0</v>
      </c>
      <c r="I138" s="20">
        <v>5489</v>
      </c>
      <c r="J138" s="14">
        <f>(G138+F138+E138)/Dengue!J137*100000</f>
        <v>0</v>
      </c>
      <c r="K138" s="13" t="str">
        <f>IF(J138=0,"Silencioso",IF(AND(J138&gt;0,J138&lt;100),"Baixa",IF(AND(J138&gt;=100,J138&lt;300),"Média",IF(AND(J138&gt;=300,J138&lt;500),"Alta",IF(J138&gt;=500,"Muito Alta","Avaliar")))))</f>
        <v>Silencioso</v>
      </c>
      <c r="L138" s="13" t="str">
        <f>VLOOKUP($B138,LIRAa!$1:$1048576,3,FALSE)</f>
        <v>Sem Informação</v>
      </c>
      <c r="M138" s="13" t="str">
        <f>VLOOKUP($B138,LIRAa!$1:$1048576,4,FALSE)</f>
        <v>Sem Informação</v>
      </c>
      <c r="N138" s="13" t="str">
        <f>VLOOKUP($B138,LIRAa!$1:$1048576,5,FALSE)</f>
        <v>Sem Informação</v>
      </c>
      <c r="O138" s="49"/>
    </row>
    <row r="139" spans="1:15" ht="15.75" x14ac:dyDescent="0.25">
      <c r="A139" s="53">
        <v>134</v>
      </c>
      <c r="B139" s="13">
        <v>311220</v>
      </c>
      <c r="C139" s="46" t="s">
        <v>41</v>
      </c>
      <c r="D139" s="46" t="s">
        <v>169</v>
      </c>
      <c r="E139" s="20">
        <f>Dengue!I138</f>
        <v>0</v>
      </c>
      <c r="F139" s="20">
        <f>Chik!I138</f>
        <v>0</v>
      </c>
      <c r="G139" s="20">
        <f>Zika!I138</f>
        <v>0</v>
      </c>
      <c r="H139" s="20">
        <f>G139+F139+E139</f>
        <v>0</v>
      </c>
      <c r="I139" s="20">
        <v>4805</v>
      </c>
      <c r="J139" s="14">
        <f>(G139+F139+E139)/Dengue!J138*100000</f>
        <v>0</v>
      </c>
      <c r="K139" s="13" t="str">
        <f>IF(J139=0,"Silencioso",IF(AND(J139&gt;0,J139&lt;100),"Baixa",IF(AND(J139&gt;=100,J139&lt;300),"Média",IF(AND(J139&gt;=300,J139&lt;500),"Alta",IF(J139&gt;=500,"Muito Alta","Avaliar")))))</f>
        <v>Silencioso</v>
      </c>
      <c r="L139" s="13" t="str">
        <f>VLOOKUP($B139,LIRAa!$1:$1048576,3,FALSE)</f>
        <v>Sem Informação</v>
      </c>
      <c r="M139" s="13" t="str">
        <f>VLOOKUP($B139,LIRAa!$1:$1048576,4,FALSE)</f>
        <v>Sem Informação</v>
      </c>
      <c r="N139" s="13" t="str">
        <f>VLOOKUP($B139,LIRAa!$1:$1048576,5,FALSE)</f>
        <v>Sem Informação</v>
      </c>
      <c r="O139" s="49"/>
    </row>
    <row r="140" spans="1:15" ht="15.75" x14ac:dyDescent="0.25">
      <c r="A140" s="53">
        <v>135</v>
      </c>
      <c r="B140" s="13">
        <v>311230</v>
      </c>
      <c r="C140" s="46" t="s">
        <v>53</v>
      </c>
      <c r="D140" s="46" t="s">
        <v>170</v>
      </c>
      <c r="E140" s="20">
        <f>Dengue!I139</f>
        <v>3</v>
      </c>
      <c r="F140" s="20">
        <f>Chik!I139</f>
        <v>0</v>
      </c>
      <c r="G140" s="20">
        <f>Zika!I139</f>
        <v>0</v>
      </c>
      <c r="H140" s="20">
        <f>G140+F140+E140</f>
        <v>3</v>
      </c>
      <c r="I140" s="20">
        <v>37867</v>
      </c>
      <c r="J140" s="14">
        <f>(G140+F140+E140)/Dengue!J139*100000</f>
        <v>7.9224654712546547</v>
      </c>
      <c r="K140" s="13" t="str">
        <f>IF(J140=0,"Silencioso",IF(AND(J140&gt;0,J140&lt;100),"Baixa",IF(AND(J140&gt;=100,J140&lt;300),"Média",IF(AND(J140&gt;=300,J140&lt;500),"Alta",IF(J140&gt;=500,"Muito Alta","Avaliar")))))</f>
        <v>Baixa</v>
      </c>
      <c r="L140" s="13" t="str">
        <f>VLOOKUP($B140,LIRAa!$1:$1048576,3,FALSE)</f>
        <v>Sem Informação</v>
      </c>
      <c r="M140" s="13" t="str">
        <f>VLOOKUP($B140,LIRAa!$1:$1048576,4,FALSE)</f>
        <v>Sem Informação</v>
      </c>
      <c r="N140" s="13" t="str">
        <f>VLOOKUP($B140,LIRAa!$1:$1048576,5,FALSE)</f>
        <v>Sem Informação</v>
      </c>
      <c r="O140" s="49"/>
    </row>
    <row r="141" spans="1:15" ht="15.75" x14ac:dyDescent="0.25">
      <c r="A141" s="53">
        <v>136</v>
      </c>
      <c r="B141" s="13">
        <v>311240</v>
      </c>
      <c r="C141" s="46" t="s">
        <v>45</v>
      </c>
      <c r="D141" s="46" t="s">
        <v>171</v>
      </c>
      <c r="E141" s="20">
        <f>Dengue!I140</f>
        <v>9</v>
      </c>
      <c r="F141" s="20">
        <f>Chik!I140</f>
        <v>0</v>
      </c>
      <c r="G141" s="20">
        <f>Zika!I140</f>
        <v>0</v>
      </c>
      <c r="H141" s="20">
        <f>G141+F141+E141</f>
        <v>9</v>
      </c>
      <c r="I141" s="20">
        <v>7152</v>
      </c>
      <c r="J141" s="14">
        <f>(G141+F141+E141)/Dengue!J140*100000</f>
        <v>125.83892617449663</v>
      </c>
      <c r="K141" s="13" t="str">
        <f>IF(J141=0,"Silencioso",IF(AND(J141&gt;0,J141&lt;100),"Baixa",IF(AND(J141&gt;=100,J141&lt;300),"Média",IF(AND(J141&gt;=300,J141&lt;500),"Alta",IF(J141&gt;=500,"Muito Alta","Avaliar")))))</f>
        <v>Média</v>
      </c>
      <c r="L141" s="13" t="str">
        <f>VLOOKUP($B141,LIRAa!$1:$1048576,3,FALSE)</f>
        <v>Sem Informação</v>
      </c>
      <c r="M141" s="13" t="str">
        <f>VLOOKUP($B141,LIRAa!$1:$1048576,4,FALSE)</f>
        <v>Sem Informação</v>
      </c>
      <c r="N141" s="13" t="str">
        <f>VLOOKUP($B141,LIRAa!$1:$1048576,5,FALSE)</f>
        <v>Sem Informação</v>
      </c>
      <c r="O141" s="49"/>
    </row>
    <row r="142" spans="1:15" ht="15.75" x14ac:dyDescent="0.25">
      <c r="A142" s="53">
        <v>137</v>
      </c>
      <c r="B142" s="13">
        <v>311250</v>
      </c>
      <c r="C142" s="46" t="s">
        <v>11</v>
      </c>
      <c r="D142" s="46" t="s">
        <v>172</v>
      </c>
      <c r="E142" s="20">
        <f>Dengue!I141</f>
        <v>10</v>
      </c>
      <c r="F142" s="20">
        <f>Chik!I141</f>
        <v>0</v>
      </c>
      <c r="G142" s="20">
        <f>Zika!I141</f>
        <v>0</v>
      </c>
      <c r="H142" s="20">
        <f>G142+F142+E142</f>
        <v>10</v>
      </c>
      <c r="I142" s="20">
        <v>9678</v>
      </c>
      <c r="J142" s="14">
        <f>(G142+F142+E142)/Dengue!J141*100000</f>
        <v>103.32713370531101</v>
      </c>
      <c r="K142" s="13" t="str">
        <f>IF(J142=0,"Silencioso",IF(AND(J142&gt;0,J142&lt;100),"Baixa",IF(AND(J142&gt;=100,J142&lt;300),"Média",IF(AND(J142&gt;=300,J142&lt;500),"Alta",IF(J142&gt;=500,"Muito Alta","Avaliar")))))</f>
        <v>Média</v>
      </c>
      <c r="L142" s="13" t="str">
        <f>VLOOKUP($B142,LIRAa!$1:$1048576,3,FALSE)</f>
        <v>Sem Informação</v>
      </c>
      <c r="M142" s="13" t="str">
        <f>VLOOKUP($B142,LIRAa!$1:$1048576,4,FALSE)</f>
        <v>Sem Informação</v>
      </c>
      <c r="N142" s="13" t="str">
        <f>VLOOKUP($B142,LIRAa!$1:$1048576,5,FALSE)</f>
        <v>Sem Informação</v>
      </c>
      <c r="O142" s="49"/>
    </row>
    <row r="143" spans="1:15" ht="15.75" x14ac:dyDescent="0.25">
      <c r="A143" s="53">
        <v>138</v>
      </c>
      <c r="B143" s="13">
        <v>311260</v>
      </c>
      <c r="C143" s="46" t="s">
        <v>142</v>
      </c>
      <c r="D143" s="46" t="s">
        <v>173</v>
      </c>
      <c r="E143" s="20">
        <f>Dengue!I142</f>
        <v>62</v>
      </c>
      <c r="F143" s="20">
        <f>Chik!I142</f>
        <v>0</v>
      </c>
      <c r="G143" s="20">
        <f>Zika!I142</f>
        <v>0</v>
      </c>
      <c r="H143" s="20">
        <f>G143+F143+E143</f>
        <v>62</v>
      </c>
      <c r="I143" s="20">
        <v>16250</v>
      </c>
      <c r="J143" s="14">
        <f>(G143+F143+E143)/Dengue!J142*100000</f>
        <v>381.53846153846155</v>
      </c>
      <c r="K143" s="13" t="str">
        <f>IF(J143=0,"Silencioso",IF(AND(J143&gt;0,J143&lt;100),"Baixa",IF(AND(J143&gt;=100,J143&lt;300),"Média",IF(AND(J143&gt;=300,J143&lt;500),"Alta",IF(J143&gt;=500,"Muito Alta","Avaliar")))))</f>
        <v>Alta</v>
      </c>
      <c r="L143" s="13" t="str">
        <f>VLOOKUP($B143,LIRAa!$1:$1048576,3,FALSE)</f>
        <v>Sem Informação</v>
      </c>
      <c r="M143" s="13" t="str">
        <f>VLOOKUP($B143,LIRAa!$1:$1048576,4,FALSE)</f>
        <v>Sem Informação</v>
      </c>
      <c r="N143" s="13" t="str">
        <f>VLOOKUP($B143,LIRAa!$1:$1048576,5,FALSE)</f>
        <v>Sem Informação</v>
      </c>
      <c r="O143" s="49"/>
    </row>
    <row r="144" spans="1:15" ht="15.75" x14ac:dyDescent="0.25">
      <c r="A144" s="53">
        <v>139</v>
      </c>
      <c r="B144" s="13">
        <v>311265</v>
      </c>
      <c r="C144" s="46" t="s">
        <v>22</v>
      </c>
      <c r="D144" s="46" t="s">
        <v>174</v>
      </c>
      <c r="E144" s="20">
        <f>Dengue!I143</f>
        <v>0</v>
      </c>
      <c r="F144" s="20">
        <f>Chik!I143</f>
        <v>0</v>
      </c>
      <c r="G144" s="20">
        <f>Zika!I143</f>
        <v>0</v>
      </c>
      <c r="H144" s="20">
        <f>G144+F144+E144</f>
        <v>0</v>
      </c>
      <c r="I144" s="20">
        <v>5405</v>
      </c>
      <c r="J144" s="14">
        <f>(G144+F144+E144)/Dengue!J143*100000</f>
        <v>0</v>
      </c>
      <c r="K144" s="13" t="str">
        <f>IF(J144=0,"Silencioso",IF(AND(J144&gt;0,J144&lt;100),"Baixa",IF(AND(J144&gt;=100,J144&lt;300),"Média",IF(AND(J144&gt;=300,J144&lt;500),"Alta",IF(J144&gt;=500,"Muito Alta","Avaliar")))))</f>
        <v>Silencioso</v>
      </c>
      <c r="L144" s="13" t="str">
        <f>VLOOKUP($B144,LIRAa!$1:$1048576,3,FALSE)</f>
        <v>Sem Informação</v>
      </c>
      <c r="M144" s="13" t="str">
        <f>VLOOKUP($B144,LIRAa!$1:$1048576,4,FALSE)</f>
        <v>Sem Informação</v>
      </c>
      <c r="N144" s="13" t="str">
        <f>VLOOKUP($B144,LIRAa!$1:$1048576,5,FALSE)</f>
        <v>Sem Informação</v>
      </c>
      <c r="O144" s="49"/>
    </row>
    <row r="145" spans="1:15" ht="15.75" x14ac:dyDescent="0.25">
      <c r="A145" s="53">
        <v>140</v>
      </c>
      <c r="B145" s="13">
        <v>311270</v>
      </c>
      <c r="C145" s="46" t="s">
        <v>102</v>
      </c>
      <c r="D145" s="46" t="s">
        <v>175</v>
      </c>
      <c r="E145" s="20">
        <f>Dengue!I144</f>
        <v>41</v>
      </c>
      <c r="F145" s="20">
        <f>Chik!I144</f>
        <v>0</v>
      </c>
      <c r="G145" s="20">
        <f>Zika!I144</f>
        <v>0</v>
      </c>
      <c r="H145" s="20">
        <f>G145+F145+E145</f>
        <v>41</v>
      </c>
      <c r="I145" s="20">
        <v>15237</v>
      </c>
      <c r="J145" s="14">
        <f>(G145+F145+E145)/Dengue!J144*100000</f>
        <v>269.08184025726848</v>
      </c>
      <c r="K145" s="13" t="str">
        <f>IF(J145=0,"Silencioso",IF(AND(J145&gt;0,J145&lt;100),"Baixa",IF(AND(J145&gt;=100,J145&lt;300),"Média",IF(AND(J145&gt;=300,J145&lt;500),"Alta",IF(J145&gt;=500,"Muito Alta","Avaliar")))))</f>
        <v>Média</v>
      </c>
      <c r="L145" s="13" t="str">
        <f>VLOOKUP($B145,LIRAa!$1:$1048576,3,FALSE)</f>
        <v>Sem Informação</v>
      </c>
      <c r="M145" s="13" t="str">
        <f>VLOOKUP($B145,LIRAa!$1:$1048576,4,FALSE)</f>
        <v>Sem Informação</v>
      </c>
      <c r="N145" s="13">
        <f>VLOOKUP($B145,LIRAa!$1:$1048576,5,FALSE)</f>
        <v>7.6</v>
      </c>
      <c r="O145" s="49"/>
    </row>
    <row r="146" spans="1:15" ht="15.75" x14ac:dyDescent="0.25">
      <c r="A146" s="53">
        <v>141</v>
      </c>
      <c r="B146" s="13">
        <v>311280</v>
      </c>
      <c r="C146" s="46" t="s">
        <v>45</v>
      </c>
      <c r="D146" s="46" t="s">
        <v>176</v>
      </c>
      <c r="E146" s="20">
        <f>Dengue!I145</f>
        <v>2</v>
      </c>
      <c r="F146" s="20">
        <f>Chik!I145</f>
        <v>0</v>
      </c>
      <c r="G146" s="20">
        <f>Zika!I145</f>
        <v>0</v>
      </c>
      <c r="H146" s="20">
        <f>G146+F146+E146</f>
        <v>2</v>
      </c>
      <c r="I146" s="20">
        <v>8682</v>
      </c>
      <c r="J146" s="14">
        <f>(G146+F146+E146)/Dengue!J145*100000</f>
        <v>23.036166781847498</v>
      </c>
      <c r="K146" s="13" t="str">
        <f>IF(J146=0,"Silencioso",IF(AND(J146&gt;0,J146&lt;100),"Baixa",IF(AND(J146&gt;=100,J146&lt;300),"Média",IF(AND(J146&gt;=300,J146&lt;500),"Alta",IF(J146&gt;=500,"Muito Alta","Avaliar")))))</f>
        <v>Baixa</v>
      </c>
      <c r="L146" s="13" t="str">
        <f>VLOOKUP($B146,LIRAa!$1:$1048576,3,FALSE)</f>
        <v>Sem Informação</v>
      </c>
      <c r="M146" s="13" t="str">
        <f>VLOOKUP($B146,LIRAa!$1:$1048576,4,FALSE)</f>
        <v>Sem Informação</v>
      </c>
      <c r="N146" s="13" t="str">
        <f>VLOOKUP($B146,LIRAa!$1:$1048576,5,FALSE)</f>
        <v>Sem Informação</v>
      </c>
      <c r="O146" s="49"/>
    </row>
    <row r="147" spans="1:15" ht="15.75" x14ac:dyDescent="0.25">
      <c r="A147" s="53">
        <v>142</v>
      </c>
      <c r="B147" s="13">
        <v>311290</v>
      </c>
      <c r="C147" s="46" t="s">
        <v>14</v>
      </c>
      <c r="D147" s="46" t="s">
        <v>177</v>
      </c>
      <c r="E147" s="20">
        <f>Dengue!I146</f>
        <v>0</v>
      </c>
      <c r="F147" s="20">
        <f>Chik!I146</f>
        <v>0</v>
      </c>
      <c r="G147" s="20">
        <f>Zika!I146</f>
        <v>0</v>
      </c>
      <c r="H147" s="20">
        <f>G147+F147+E147</f>
        <v>0</v>
      </c>
      <c r="I147" s="20">
        <v>9431</v>
      </c>
      <c r="J147" s="14">
        <f>(G147+F147+E147)/Dengue!J146*100000</f>
        <v>0</v>
      </c>
      <c r="K147" s="13" t="str">
        <f>IF(J147=0,"Silencioso",IF(AND(J147&gt;0,J147&lt;100),"Baixa",IF(AND(J147&gt;=100,J147&lt;300),"Média",IF(AND(J147&gt;=300,J147&lt;500),"Alta",IF(J147&gt;=500,"Muito Alta","Avaliar")))))</f>
        <v>Silencioso</v>
      </c>
      <c r="L147" s="13" t="str">
        <f>VLOOKUP($B147,LIRAa!$1:$1048576,3,FALSE)</f>
        <v>Sem Informação</v>
      </c>
      <c r="M147" s="13" t="str">
        <f>VLOOKUP($B147,LIRAa!$1:$1048576,4,FALSE)</f>
        <v>Sem Informação</v>
      </c>
      <c r="N147" s="13" t="str">
        <f>VLOOKUP($B147,LIRAa!$1:$1048576,5,FALSE)</f>
        <v>Sem Informação</v>
      </c>
      <c r="O147" s="49"/>
    </row>
    <row r="148" spans="1:15" ht="15.75" x14ac:dyDescent="0.25">
      <c r="A148" s="53">
        <v>143</v>
      </c>
      <c r="B148" s="13">
        <v>311300</v>
      </c>
      <c r="C148" s="46" t="s">
        <v>28</v>
      </c>
      <c r="D148" s="46" t="s">
        <v>178</v>
      </c>
      <c r="E148" s="20">
        <f>Dengue!I147</f>
        <v>1</v>
      </c>
      <c r="F148" s="20">
        <f>Chik!I147</f>
        <v>0</v>
      </c>
      <c r="G148" s="20">
        <f>Zika!I147</f>
        <v>0</v>
      </c>
      <c r="H148" s="20">
        <f>G148+F148+E148</f>
        <v>1</v>
      </c>
      <c r="I148" s="20">
        <v>23781</v>
      </c>
      <c r="J148" s="14">
        <f>(G148+F148+E148)/Dengue!J147*100000</f>
        <v>4.2050376350868346</v>
      </c>
      <c r="K148" s="13" t="str">
        <f>IF(J148=0,"Silencioso",IF(AND(J148&gt;0,J148&lt;100),"Baixa",IF(AND(J148&gt;=100,J148&lt;300),"Média",IF(AND(J148&gt;=300,J148&lt;500),"Alta",IF(J148&gt;=500,"Muito Alta","Avaliar")))))</f>
        <v>Baixa</v>
      </c>
      <c r="L148" s="13" t="str">
        <f>VLOOKUP($B148,LIRAa!$1:$1048576,3,FALSE)</f>
        <v>Sem Informação</v>
      </c>
      <c r="M148" s="13" t="str">
        <f>VLOOKUP($B148,LIRAa!$1:$1048576,4,FALSE)</f>
        <v>Sem Informação</v>
      </c>
      <c r="N148" s="13" t="str">
        <f>VLOOKUP($B148,LIRAa!$1:$1048576,5,FALSE)</f>
        <v>Sem Informação</v>
      </c>
      <c r="O148" s="49"/>
    </row>
    <row r="149" spans="1:15" ht="15.75" x14ac:dyDescent="0.25">
      <c r="A149" s="53">
        <v>144</v>
      </c>
      <c r="B149" s="13">
        <v>311310</v>
      </c>
      <c r="C149" s="46" t="s">
        <v>41</v>
      </c>
      <c r="D149" s="46" t="s">
        <v>179</v>
      </c>
      <c r="E149" s="20">
        <f>Dengue!I148</f>
        <v>0</v>
      </c>
      <c r="F149" s="20">
        <f>Chik!I148</f>
        <v>0</v>
      </c>
      <c r="G149" s="20">
        <f>Zika!I148</f>
        <v>0</v>
      </c>
      <c r="H149" s="20">
        <f>G149+F149+E149</f>
        <v>0</v>
      </c>
      <c r="I149" s="20">
        <v>3299</v>
      </c>
      <c r="J149" s="14">
        <f>(G149+F149+E149)/Dengue!J148*100000</f>
        <v>0</v>
      </c>
      <c r="K149" s="13" t="str">
        <f>IF(J149=0,"Silencioso",IF(AND(J149&gt;0,J149&lt;100),"Baixa",IF(AND(J149&gt;=100,J149&lt;300),"Média",IF(AND(J149&gt;=300,J149&lt;500),"Alta",IF(J149&gt;=500,"Muito Alta","Avaliar")))))</f>
        <v>Silencioso</v>
      </c>
      <c r="L149" s="13" t="str">
        <f>VLOOKUP($B149,LIRAa!$1:$1048576,3,FALSE)</f>
        <v>Sem Informação</v>
      </c>
      <c r="M149" s="13" t="str">
        <f>VLOOKUP($B149,LIRAa!$1:$1048576,4,FALSE)</f>
        <v>Sem Informação</v>
      </c>
      <c r="N149" s="13" t="str">
        <f>VLOOKUP($B149,LIRAa!$1:$1048576,5,FALSE)</f>
        <v>Sem Informação</v>
      </c>
      <c r="O149" s="49"/>
    </row>
    <row r="150" spans="1:15" ht="15.75" x14ac:dyDescent="0.25">
      <c r="A150" s="53">
        <v>145</v>
      </c>
      <c r="B150" s="13">
        <v>311320</v>
      </c>
      <c r="C150" s="46" t="s">
        <v>41</v>
      </c>
      <c r="D150" s="46" t="s">
        <v>180</v>
      </c>
      <c r="E150" s="20">
        <f>Dengue!I149</f>
        <v>0</v>
      </c>
      <c r="F150" s="20">
        <f>Chik!I149</f>
        <v>0</v>
      </c>
      <c r="G150" s="20">
        <f>Zika!I149</f>
        <v>0</v>
      </c>
      <c r="H150" s="20">
        <f>G150+F150+E150</f>
        <v>0</v>
      </c>
      <c r="I150" s="20">
        <v>25376</v>
      </c>
      <c r="J150" s="14">
        <f>(G150+F150+E150)/Dengue!J149*100000</f>
        <v>0</v>
      </c>
      <c r="K150" s="13" t="str">
        <f>IF(J150=0,"Silencioso",IF(AND(J150&gt;0,J150&lt;100),"Baixa",IF(AND(J150&gt;=100,J150&lt;300),"Média",IF(AND(J150&gt;=300,J150&lt;500),"Alta",IF(J150&gt;=500,"Muito Alta","Avaliar")))))</f>
        <v>Silencioso</v>
      </c>
      <c r="L150" s="13" t="str">
        <f>VLOOKUP($B150,LIRAa!$1:$1048576,3,FALSE)</f>
        <v>Sem Informação</v>
      </c>
      <c r="M150" s="13" t="str">
        <f>VLOOKUP($B150,LIRAa!$1:$1048576,4,FALSE)</f>
        <v>Sem Informação</v>
      </c>
      <c r="N150" s="13" t="str">
        <f>VLOOKUP($B150,LIRAa!$1:$1048576,5,FALSE)</f>
        <v>Sem Informação</v>
      </c>
      <c r="O150" s="49"/>
    </row>
    <row r="151" spans="1:15" ht="15.75" x14ac:dyDescent="0.25">
      <c r="A151" s="53">
        <v>146</v>
      </c>
      <c r="B151" s="13">
        <v>311330</v>
      </c>
      <c r="C151" s="46" t="s">
        <v>14</v>
      </c>
      <c r="D151" s="46" t="s">
        <v>181</v>
      </c>
      <c r="E151" s="20">
        <f>Dengue!I150</f>
        <v>2</v>
      </c>
      <c r="F151" s="20">
        <f>Chik!I150</f>
        <v>0</v>
      </c>
      <c r="G151" s="20">
        <f>Zika!I150</f>
        <v>0</v>
      </c>
      <c r="H151" s="20">
        <f>G151+F151+E151</f>
        <v>2</v>
      </c>
      <c r="I151" s="20">
        <v>33559</v>
      </c>
      <c r="J151" s="14">
        <f>(G151+F151+E151)/Dengue!J150*100000</f>
        <v>5.9596531481867752</v>
      </c>
      <c r="K151" s="13" t="str">
        <f>IF(J151=0,"Silencioso",IF(AND(J151&gt;0,J151&lt;100),"Baixa",IF(AND(J151&gt;=100,J151&lt;300),"Média",IF(AND(J151&gt;=300,J151&lt;500),"Alta",IF(J151&gt;=500,"Muito Alta","Avaliar")))))</f>
        <v>Baixa</v>
      </c>
      <c r="L151" s="13">
        <f>VLOOKUP($B151,LIRAa!$1:$1048576,3,FALSE)</f>
        <v>0</v>
      </c>
      <c r="M151" s="13" t="str">
        <f>VLOOKUP($B151,LIRAa!$1:$1048576,4,FALSE)</f>
        <v>Sem Informação</v>
      </c>
      <c r="N151" s="13">
        <f>VLOOKUP($B151,LIRAa!$1:$1048576,5,FALSE)</f>
        <v>0</v>
      </c>
      <c r="O151" s="49"/>
    </row>
    <row r="152" spans="1:15" ht="15.75" x14ac:dyDescent="0.25">
      <c r="A152" s="53">
        <v>147</v>
      </c>
      <c r="B152" s="13">
        <v>311340</v>
      </c>
      <c r="C152" s="46" t="s">
        <v>20</v>
      </c>
      <c r="D152" s="46" t="s">
        <v>182</v>
      </c>
      <c r="E152" s="20">
        <f>Dengue!I151</f>
        <v>5</v>
      </c>
      <c r="F152" s="20">
        <f>Chik!I151</f>
        <v>0</v>
      </c>
      <c r="G152" s="20">
        <f>Zika!I151</f>
        <v>0</v>
      </c>
      <c r="H152" s="20">
        <f>G152+F152+E152</f>
        <v>5</v>
      </c>
      <c r="I152" s="20">
        <v>91841</v>
      </c>
      <c r="J152" s="14">
        <f>(G152+F152+E152)/Dengue!J151*100000</f>
        <v>5.4441915919905055</v>
      </c>
      <c r="K152" s="13" t="str">
        <f>IF(J152=0,"Silencioso",IF(AND(J152&gt;0,J152&lt;100),"Baixa",IF(AND(J152&gt;=100,J152&lt;300),"Média",IF(AND(J152&gt;=300,J152&lt;500),"Alta",IF(J152&gt;=500,"Muito Alta","Avaliar")))))</f>
        <v>Baixa</v>
      </c>
      <c r="L152" s="13">
        <f>VLOOKUP($B152,LIRAa!$1:$1048576,3,FALSE)</f>
        <v>1.1000000000000001</v>
      </c>
      <c r="M152" s="13">
        <f>VLOOKUP($B152,LIRAa!$1:$1048576,4,FALSE)</f>
        <v>4.5999999999999996</v>
      </c>
      <c r="N152" s="13">
        <f>VLOOKUP($B152,LIRAa!$1:$1048576,5,FALSE)</f>
        <v>3.4</v>
      </c>
      <c r="O152" s="49"/>
    </row>
    <row r="153" spans="1:15" ht="15.75" x14ac:dyDescent="0.25">
      <c r="A153" s="53">
        <v>148</v>
      </c>
      <c r="B153" s="13">
        <v>311350</v>
      </c>
      <c r="C153" s="46" t="s">
        <v>53</v>
      </c>
      <c r="D153" s="46" t="s">
        <v>183</v>
      </c>
      <c r="E153" s="20">
        <f>Dengue!I152</f>
        <v>3</v>
      </c>
      <c r="F153" s="20">
        <f>Chik!I152</f>
        <v>0</v>
      </c>
      <c r="G153" s="20">
        <f>Zika!I152</f>
        <v>0</v>
      </c>
      <c r="H153" s="20">
        <f>G153+F153+E153</f>
        <v>3</v>
      </c>
      <c r="I153" s="20">
        <v>9544</v>
      </c>
      <c r="J153" s="14">
        <f>(G153+F153+E153)/Dengue!J152*100000</f>
        <v>31.43336127409891</v>
      </c>
      <c r="K153" s="13" t="str">
        <f>IF(J153=0,"Silencioso",IF(AND(J153&gt;0,J153&lt;100),"Baixa",IF(AND(J153&gt;=100,J153&lt;300),"Média",IF(AND(J153&gt;=300,J153&lt;500),"Alta",IF(J153&gt;=500,"Muito Alta","Avaliar")))))</f>
        <v>Baixa</v>
      </c>
      <c r="L153" s="13" t="str">
        <f>VLOOKUP($B153,LIRAa!$1:$1048576,3,FALSE)</f>
        <v>Sem Informação</v>
      </c>
      <c r="M153" s="13" t="str">
        <f>VLOOKUP($B153,LIRAa!$1:$1048576,4,FALSE)</f>
        <v>Sem Informação</v>
      </c>
      <c r="N153" s="13" t="str">
        <f>VLOOKUP($B153,LIRAa!$1:$1048576,5,FALSE)</f>
        <v>Sem Informação</v>
      </c>
      <c r="O153" s="49"/>
    </row>
    <row r="154" spans="1:15" ht="15.75" x14ac:dyDescent="0.25">
      <c r="A154" s="53">
        <v>149</v>
      </c>
      <c r="B154" s="13">
        <v>311360</v>
      </c>
      <c r="C154" s="46" t="s">
        <v>36</v>
      </c>
      <c r="D154" s="46" t="s">
        <v>184</v>
      </c>
      <c r="E154" s="20">
        <f>Dengue!I153</f>
        <v>1</v>
      </c>
      <c r="F154" s="20">
        <f>Chik!I153</f>
        <v>0</v>
      </c>
      <c r="G154" s="20">
        <f>Zika!I153</f>
        <v>0</v>
      </c>
      <c r="H154" s="20">
        <f>G154+F154+E154</f>
        <v>1</v>
      </c>
      <c r="I154" s="20">
        <v>6757</v>
      </c>
      <c r="J154" s="14">
        <f>(G154+F154+E154)/Dengue!J153*100000</f>
        <v>14.799467219180109</v>
      </c>
      <c r="K154" s="13" t="str">
        <f>IF(J154=0,"Silencioso",IF(AND(J154&gt;0,J154&lt;100),"Baixa",IF(AND(J154&gt;=100,J154&lt;300),"Média",IF(AND(J154&gt;=300,J154&lt;500),"Alta",IF(J154&gt;=500,"Muito Alta","Avaliar")))))</f>
        <v>Baixa</v>
      </c>
      <c r="L154" s="13" t="str">
        <f>VLOOKUP($B154,LIRAa!$1:$1048576,3,FALSE)</f>
        <v>Sem Informação</v>
      </c>
      <c r="M154" s="13" t="str">
        <f>VLOOKUP($B154,LIRAa!$1:$1048576,4,FALSE)</f>
        <v>Sem Informação</v>
      </c>
      <c r="N154" s="13" t="str">
        <f>VLOOKUP($B154,LIRAa!$1:$1048576,5,FALSE)</f>
        <v>Sem Informação</v>
      </c>
      <c r="O154" s="49"/>
    </row>
    <row r="155" spans="1:15" ht="15.75" x14ac:dyDescent="0.25">
      <c r="A155" s="53">
        <v>150</v>
      </c>
      <c r="B155" s="13">
        <v>311370</v>
      </c>
      <c r="C155" s="46" t="s">
        <v>28</v>
      </c>
      <c r="D155" s="46" t="s">
        <v>185</v>
      </c>
      <c r="E155" s="20">
        <f>Dengue!I154</f>
        <v>1</v>
      </c>
      <c r="F155" s="20">
        <f>Chik!I154</f>
        <v>0</v>
      </c>
      <c r="G155" s="20">
        <f>Zika!I154</f>
        <v>0</v>
      </c>
      <c r="H155" s="20">
        <f>G155+F155+E155</f>
        <v>1</v>
      </c>
      <c r="I155" s="20">
        <v>19750</v>
      </c>
      <c r="J155" s="14">
        <f>(G155+F155+E155)/Dengue!J154*100000</f>
        <v>5.0632911392405067</v>
      </c>
      <c r="K155" s="13" t="str">
        <f>IF(J155=0,"Silencioso",IF(AND(J155&gt;0,J155&lt;100),"Baixa",IF(AND(J155&gt;=100,J155&lt;300),"Média",IF(AND(J155&gt;=300,J155&lt;500),"Alta",IF(J155&gt;=500,"Muito Alta","Avaliar")))))</f>
        <v>Baixa</v>
      </c>
      <c r="L155" s="13" t="str">
        <f>VLOOKUP($B155,LIRAa!$1:$1048576,3,FALSE)</f>
        <v>Sem Informação</v>
      </c>
      <c r="M155" s="13" t="str">
        <f>VLOOKUP($B155,LIRAa!$1:$1048576,4,FALSE)</f>
        <v>Sem Informação</v>
      </c>
      <c r="N155" s="13" t="str">
        <f>VLOOKUP($B155,LIRAa!$1:$1048576,5,FALSE)</f>
        <v>Sem Informação</v>
      </c>
      <c r="O155" s="49"/>
    </row>
    <row r="156" spans="1:15" ht="15.75" x14ac:dyDescent="0.25">
      <c r="A156" s="53">
        <v>151</v>
      </c>
      <c r="B156" s="13">
        <v>311380</v>
      </c>
      <c r="C156" s="46" t="s">
        <v>90</v>
      </c>
      <c r="D156" s="46" t="s">
        <v>186</v>
      </c>
      <c r="E156" s="20">
        <f>Dengue!I155</f>
        <v>0</v>
      </c>
      <c r="F156" s="20">
        <f>Chik!I155</f>
        <v>0</v>
      </c>
      <c r="G156" s="20">
        <f>Zika!I155</f>
        <v>0</v>
      </c>
      <c r="H156" s="20">
        <f>G156+F156+E156</f>
        <v>0</v>
      </c>
      <c r="I156" s="20">
        <v>2629</v>
      </c>
      <c r="J156" s="14">
        <f>(G156+F156+E156)/Dengue!J155*100000</f>
        <v>0</v>
      </c>
      <c r="K156" s="13" t="str">
        <f>IF(J156=0,"Silencioso",IF(AND(J156&gt;0,J156&lt;100),"Baixa",IF(AND(J156&gt;=100,J156&lt;300),"Média",IF(AND(J156&gt;=300,J156&lt;500),"Alta",IF(J156&gt;=500,"Muito Alta","Avaliar")))))</f>
        <v>Silencioso</v>
      </c>
      <c r="L156" s="13" t="str">
        <f>VLOOKUP($B156,LIRAa!$1:$1048576,3,FALSE)</f>
        <v>Sem Informação</v>
      </c>
      <c r="M156" s="13" t="str">
        <f>VLOOKUP($B156,LIRAa!$1:$1048576,4,FALSE)</f>
        <v>Sem Informação</v>
      </c>
      <c r="N156" s="13" t="str">
        <f>VLOOKUP($B156,LIRAa!$1:$1048576,5,FALSE)</f>
        <v>Sem Informação</v>
      </c>
      <c r="O156" s="49"/>
    </row>
    <row r="157" spans="1:15" ht="15.75" x14ac:dyDescent="0.25">
      <c r="A157" s="53">
        <v>152</v>
      </c>
      <c r="B157" s="13">
        <v>311390</v>
      </c>
      <c r="C157" s="46" t="s">
        <v>33</v>
      </c>
      <c r="D157" s="46" t="s">
        <v>187</v>
      </c>
      <c r="E157" s="20">
        <f>Dengue!I156</f>
        <v>0</v>
      </c>
      <c r="F157" s="20">
        <f>Chik!I156</f>
        <v>0</v>
      </c>
      <c r="G157" s="20">
        <f>Zika!I156</f>
        <v>0</v>
      </c>
      <c r="H157" s="20">
        <f>G157+F157+E157</f>
        <v>0</v>
      </c>
      <c r="I157" s="20">
        <v>12350</v>
      </c>
      <c r="J157" s="14">
        <f>(G157+F157+E157)/Dengue!J156*100000</f>
        <v>0</v>
      </c>
      <c r="K157" s="13" t="str">
        <f>IF(J157=0,"Silencioso",IF(AND(J157&gt;0,J157&lt;100),"Baixa",IF(AND(J157&gt;=100,J157&lt;300),"Média",IF(AND(J157&gt;=300,J157&lt;500),"Alta",IF(J157&gt;=500,"Muito Alta","Avaliar")))))</f>
        <v>Silencioso</v>
      </c>
      <c r="L157" s="13" t="str">
        <f>VLOOKUP($B157,LIRAa!$1:$1048576,3,FALSE)</f>
        <v>Sem Informação</v>
      </c>
      <c r="M157" s="13" t="str">
        <f>VLOOKUP($B157,LIRAa!$1:$1048576,4,FALSE)</f>
        <v>Sem Informação</v>
      </c>
      <c r="N157" s="13" t="str">
        <f>VLOOKUP($B157,LIRAa!$1:$1048576,5,FALSE)</f>
        <v>Sem Informação</v>
      </c>
      <c r="O157" s="49"/>
    </row>
    <row r="158" spans="1:15" ht="15.75" x14ac:dyDescent="0.25">
      <c r="A158" s="53">
        <v>153</v>
      </c>
      <c r="B158" s="13">
        <v>311400</v>
      </c>
      <c r="C158" s="46" t="s">
        <v>26</v>
      </c>
      <c r="D158" s="46" t="s">
        <v>188</v>
      </c>
      <c r="E158" s="20">
        <f>Dengue!I157</f>
        <v>1</v>
      </c>
      <c r="F158" s="20">
        <f>Chik!I157</f>
        <v>0</v>
      </c>
      <c r="G158" s="20">
        <f>Zika!I157</f>
        <v>0</v>
      </c>
      <c r="H158" s="20">
        <f>G158+F158+E158</f>
        <v>1</v>
      </c>
      <c r="I158" s="20">
        <v>11559</v>
      </c>
      <c r="J158" s="14">
        <f>(G158+F158+E158)/Dengue!J157*100000</f>
        <v>8.6512674106756631</v>
      </c>
      <c r="K158" s="13" t="str">
        <f>IF(J158=0,"Silencioso",IF(AND(J158&gt;0,J158&lt;100),"Baixa",IF(AND(J158&gt;=100,J158&lt;300),"Média",IF(AND(J158&gt;=300,J158&lt;500),"Alta",IF(J158&gt;=500,"Muito Alta","Avaliar")))))</f>
        <v>Baixa</v>
      </c>
      <c r="L158" s="13" t="str">
        <f>VLOOKUP($B158,LIRAa!$1:$1048576,3,FALSE)</f>
        <v>Sem Informação</v>
      </c>
      <c r="M158" s="13" t="str">
        <f>VLOOKUP($B158,LIRAa!$1:$1048576,4,FALSE)</f>
        <v>Sem Informação</v>
      </c>
      <c r="N158" s="13" t="str">
        <f>VLOOKUP($B158,LIRAa!$1:$1048576,5,FALSE)</f>
        <v>Sem Informação</v>
      </c>
      <c r="O158" s="49"/>
    </row>
    <row r="159" spans="1:15" ht="15.75" x14ac:dyDescent="0.25">
      <c r="A159" s="53">
        <v>154</v>
      </c>
      <c r="B159" s="13">
        <v>311410</v>
      </c>
      <c r="C159" s="46" t="s">
        <v>33</v>
      </c>
      <c r="D159" s="46" t="s">
        <v>189</v>
      </c>
      <c r="E159" s="20">
        <f>Dengue!I158</f>
        <v>0</v>
      </c>
      <c r="F159" s="20">
        <f>Chik!I158</f>
        <v>0</v>
      </c>
      <c r="G159" s="20">
        <f>Zika!I158</f>
        <v>0</v>
      </c>
      <c r="H159" s="20">
        <f>G159+F159+E159</f>
        <v>0</v>
      </c>
      <c r="I159" s="20">
        <v>14822</v>
      </c>
      <c r="J159" s="14">
        <f>(G159+F159+E159)/Dengue!J158*100000</f>
        <v>0</v>
      </c>
      <c r="K159" s="13" t="str">
        <f>IF(J159=0,"Silencioso",IF(AND(J159&gt;0,J159&lt;100),"Baixa",IF(AND(J159&gt;=100,J159&lt;300),"Média",IF(AND(J159&gt;=300,J159&lt;500),"Alta",IF(J159&gt;=500,"Muito Alta","Avaliar")))))</f>
        <v>Silencioso</v>
      </c>
      <c r="L159" s="13" t="str">
        <f>VLOOKUP($B159,LIRAa!$1:$1048576,3,FALSE)</f>
        <v>Sem Informação</v>
      </c>
      <c r="M159" s="13" t="str">
        <f>VLOOKUP($B159,LIRAa!$1:$1048576,4,FALSE)</f>
        <v>Sem Informação</v>
      </c>
      <c r="N159" s="13" t="str">
        <f>VLOOKUP($B159,LIRAa!$1:$1048576,5,FALSE)</f>
        <v>Sem Informação</v>
      </c>
      <c r="O159" s="49"/>
    </row>
    <row r="160" spans="1:15" ht="15.75" x14ac:dyDescent="0.25">
      <c r="A160" s="53">
        <v>155</v>
      </c>
      <c r="B160" s="13">
        <v>311420</v>
      </c>
      <c r="C160" s="46" t="s">
        <v>26</v>
      </c>
      <c r="D160" s="46" t="s">
        <v>190</v>
      </c>
      <c r="E160" s="20">
        <f>Dengue!I159</f>
        <v>13</v>
      </c>
      <c r="F160" s="20">
        <f>Chik!I159</f>
        <v>0</v>
      </c>
      <c r="G160" s="20">
        <f>Zika!I159</f>
        <v>0</v>
      </c>
      <c r="H160" s="20">
        <f>G160+F160+E160</f>
        <v>13</v>
      </c>
      <c r="I160" s="20">
        <v>22136</v>
      </c>
      <c r="J160" s="14">
        <f>(G160+F160+E160)/Dengue!J159*100000</f>
        <v>58.727864112757494</v>
      </c>
      <c r="K160" s="13" t="str">
        <f>IF(J160=0,"Silencioso",IF(AND(J160&gt;0,J160&lt;100),"Baixa",IF(AND(J160&gt;=100,J160&lt;300),"Média",IF(AND(J160&gt;=300,J160&lt;500),"Alta",IF(J160&gt;=500,"Muito Alta","Avaliar")))))</f>
        <v>Baixa</v>
      </c>
      <c r="L160" s="13" t="str">
        <f>VLOOKUP($B160,LIRAa!$1:$1048576,3,FALSE)</f>
        <v>Sem Informação</v>
      </c>
      <c r="M160" s="13" t="str">
        <f>VLOOKUP($B160,LIRAa!$1:$1048576,4,FALSE)</f>
        <v>Sem Informação</v>
      </c>
      <c r="N160" s="13" t="str">
        <f>VLOOKUP($B160,LIRAa!$1:$1048576,5,FALSE)</f>
        <v>Sem Informação</v>
      </c>
      <c r="O160" s="49"/>
    </row>
    <row r="161" spans="1:15" ht="15.75" x14ac:dyDescent="0.25">
      <c r="A161" s="53">
        <v>156</v>
      </c>
      <c r="B161" s="13">
        <v>311430</v>
      </c>
      <c r="C161" s="46" t="s">
        <v>71</v>
      </c>
      <c r="D161" s="46" t="s">
        <v>191</v>
      </c>
      <c r="E161" s="20">
        <f>Dengue!I160</f>
        <v>15</v>
      </c>
      <c r="F161" s="20">
        <f>Chik!I160</f>
        <v>0</v>
      </c>
      <c r="G161" s="20">
        <f>Zika!I160</f>
        <v>0</v>
      </c>
      <c r="H161" s="20">
        <f>G161+F161+E161</f>
        <v>15</v>
      </c>
      <c r="I161" s="20">
        <v>30861</v>
      </c>
      <c r="J161" s="14">
        <f>(G161+F161+E161)/Dengue!J160*100000</f>
        <v>48.605035481675898</v>
      </c>
      <c r="K161" s="13" t="str">
        <f>IF(J161=0,"Silencioso",IF(AND(J161&gt;0,J161&lt;100),"Baixa",IF(AND(J161&gt;=100,J161&lt;300),"Média",IF(AND(J161&gt;=300,J161&lt;500),"Alta",IF(J161&gt;=500,"Muito Alta","Avaliar")))))</f>
        <v>Baixa</v>
      </c>
      <c r="L161" s="13">
        <f>VLOOKUP($B161,LIRAa!$1:$1048576,3,FALSE)</f>
        <v>0.6</v>
      </c>
      <c r="M161" s="13">
        <f>VLOOKUP($B161,LIRAa!$1:$1048576,4,FALSE)</f>
        <v>1.1000000000000001</v>
      </c>
      <c r="N161" s="13">
        <f>VLOOKUP($B161,LIRAa!$1:$1048576,5,FALSE)</f>
        <v>1.2</v>
      </c>
      <c r="O161" s="49"/>
    </row>
    <row r="162" spans="1:15" ht="15.75" x14ac:dyDescent="0.25">
      <c r="A162" s="53">
        <v>157</v>
      </c>
      <c r="B162" s="13">
        <v>311440</v>
      </c>
      <c r="C162" s="46" t="s">
        <v>40</v>
      </c>
      <c r="D162" s="46" t="s">
        <v>192</v>
      </c>
      <c r="E162" s="20">
        <f>Dengue!I161</f>
        <v>2</v>
      </c>
      <c r="F162" s="20">
        <f>Chik!I161</f>
        <v>0</v>
      </c>
      <c r="G162" s="20">
        <f>Zika!I161</f>
        <v>0</v>
      </c>
      <c r="H162" s="20">
        <f>G162+F162+E162</f>
        <v>2</v>
      </c>
      <c r="I162" s="20">
        <v>21458</v>
      </c>
      <c r="J162" s="14">
        <f>(G162+F162+E162)/Dengue!J161*100000</f>
        <v>9.3205331344952924</v>
      </c>
      <c r="K162" s="13" t="str">
        <f>IF(J162=0,"Silencioso",IF(AND(J162&gt;0,J162&lt;100),"Baixa",IF(AND(J162&gt;=100,J162&lt;300),"Média",IF(AND(J162&gt;=300,J162&lt;500),"Alta",IF(J162&gt;=500,"Muito Alta","Avaliar")))))</f>
        <v>Baixa</v>
      </c>
      <c r="L162" s="13" t="str">
        <f>VLOOKUP($B162,LIRAa!$1:$1048576,3,FALSE)</f>
        <v>Sem Informação</v>
      </c>
      <c r="M162" s="13" t="str">
        <f>VLOOKUP($B162,LIRAa!$1:$1048576,4,FALSE)</f>
        <v>Sem Informação</v>
      </c>
      <c r="N162" s="13" t="str">
        <f>VLOOKUP($B162,LIRAa!$1:$1048576,5,FALSE)</f>
        <v>Sem Informação</v>
      </c>
      <c r="O162" s="49"/>
    </row>
    <row r="163" spans="1:15" ht="15.75" x14ac:dyDescent="0.25">
      <c r="A163" s="53">
        <v>158</v>
      </c>
      <c r="B163" s="13">
        <v>311450</v>
      </c>
      <c r="C163" s="46" t="s">
        <v>26</v>
      </c>
      <c r="D163" s="46" t="s">
        <v>193</v>
      </c>
      <c r="E163" s="20">
        <f>Dengue!I162</f>
        <v>16</v>
      </c>
      <c r="F163" s="20">
        <f>Chik!I162</f>
        <v>0</v>
      </c>
      <c r="G163" s="20">
        <f>Zika!I162</f>
        <v>0</v>
      </c>
      <c r="H163" s="20">
        <f>G163+F163+E163</f>
        <v>16</v>
      </c>
      <c r="I163" s="20">
        <v>18995</v>
      </c>
      <c r="J163" s="14">
        <f>(G163+F163+E163)/Dengue!J162*100000</f>
        <v>84.232692813898396</v>
      </c>
      <c r="K163" s="13" t="str">
        <f>IF(J163=0,"Silencioso",IF(AND(J163&gt;0,J163&lt;100),"Baixa",IF(AND(J163&gt;=100,J163&lt;300),"Média",IF(AND(J163&gt;=300,J163&lt;500),"Alta",IF(J163&gt;=500,"Muito Alta","Avaliar")))))</f>
        <v>Baixa</v>
      </c>
      <c r="L163" s="13" t="str">
        <f>VLOOKUP($B163,LIRAa!$1:$1048576,3,FALSE)</f>
        <v>Sem Informação</v>
      </c>
      <c r="M163" s="13" t="str">
        <f>VLOOKUP($B163,LIRAa!$1:$1048576,4,FALSE)</f>
        <v>Sem Informação</v>
      </c>
      <c r="N163" s="13" t="str">
        <f>VLOOKUP($B163,LIRAa!$1:$1048576,5,FALSE)</f>
        <v>Sem Informação</v>
      </c>
      <c r="O163" s="49"/>
    </row>
    <row r="164" spans="1:15" ht="15.75" x14ac:dyDescent="0.25">
      <c r="A164" s="53">
        <v>159</v>
      </c>
      <c r="B164" s="13">
        <v>311455</v>
      </c>
      <c r="C164" s="46" t="s">
        <v>24</v>
      </c>
      <c r="D164" s="46" t="s">
        <v>194</v>
      </c>
      <c r="E164" s="20">
        <f>Dengue!I163</f>
        <v>5</v>
      </c>
      <c r="F164" s="20">
        <f>Chik!I163</f>
        <v>0</v>
      </c>
      <c r="G164" s="20">
        <f>Zika!I163</f>
        <v>0</v>
      </c>
      <c r="H164" s="20">
        <f>G164+F164+E164</f>
        <v>5</v>
      </c>
      <c r="I164" s="20">
        <v>10072</v>
      </c>
      <c r="J164" s="14">
        <f>(G164+F164+E164)/Dengue!J163*100000</f>
        <v>49.642573471008738</v>
      </c>
      <c r="K164" s="13" t="str">
        <f>IF(J164=0,"Silencioso",IF(AND(J164&gt;0,J164&lt;100),"Baixa",IF(AND(J164&gt;=100,J164&lt;300),"Média",IF(AND(J164&gt;=300,J164&lt;500),"Alta",IF(J164&gt;=500,"Muito Alta","Avaliar")))))</f>
        <v>Baixa</v>
      </c>
      <c r="L164" s="13" t="str">
        <f>VLOOKUP($B164,LIRAa!$1:$1048576,3,FALSE)</f>
        <v>Sem Informação</v>
      </c>
      <c r="M164" s="13" t="str">
        <f>VLOOKUP($B164,LIRAa!$1:$1048576,4,FALSE)</f>
        <v>Sem Informação</v>
      </c>
      <c r="N164" s="13" t="str">
        <f>VLOOKUP($B164,LIRAa!$1:$1048576,5,FALSE)</f>
        <v>Sem Informação</v>
      </c>
      <c r="O164" s="49"/>
    </row>
    <row r="165" spans="1:15" ht="15.75" x14ac:dyDescent="0.25">
      <c r="A165" s="53">
        <v>160</v>
      </c>
      <c r="B165" s="13">
        <v>311460</v>
      </c>
      <c r="C165" s="46" t="s">
        <v>33</v>
      </c>
      <c r="D165" s="46" t="s">
        <v>195</v>
      </c>
      <c r="E165" s="20">
        <f>Dengue!I164</f>
        <v>0</v>
      </c>
      <c r="F165" s="20">
        <f>Chik!I164</f>
        <v>0</v>
      </c>
      <c r="G165" s="20">
        <f>Zika!I164</f>
        <v>0</v>
      </c>
      <c r="H165" s="20">
        <f>G165+F165+E165</f>
        <v>0</v>
      </c>
      <c r="I165" s="20">
        <v>4110</v>
      </c>
      <c r="J165" s="14">
        <f>(G165+F165+E165)/Dengue!J164*100000</f>
        <v>0</v>
      </c>
      <c r="K165" s="13" t="str">
        <f>IF(J165=0,"Silencioso",IF(AND(J165&gt;0,J165&lt;100),"Baixa",IF(AND(J165&gt;=100,J165&lt;300),"Média",IF(AND(J165&gt;=300,J165&lt;500),"Alta",IF(J165&gt;=500,"Muito Alta","Avaliar")))))</f>
        <v>Silencioso</v>
      </c>
      <c r="L165" s="13" t="str">
        <f>VLOOKUP($B165,LIRAa!$1:$1048576,3,FALSE)</f>
        <v>Sem Informação</v>
      </c>
      <c r="M165" s="13" t="str">
        <f>VLOOKUP($B165,LIRAa!$1:$1048576,4,FALSE)</f>
        <v>Sem Informação</v>
      </c>
      <c r="N165" s="13" t="str">
        <f>VLOOKUP($B165,LIRAa!$1:$1048576,5,FALSE)</f>
        <v>Sem Informação</v>
      </c>
      <c r="O165" s="49"/>
    </row>
    <row r="166" spans="1:15" ht="15.75" x14ac:dyDescent="0.25">
      <c r="A166" s="53">
        <v>161</v>
      </c>
      <c r="B166" s="13">
        <v>311470</v>
      </c>
      <c r="C166" s="46" t="s">
        <v>40</v>
      </c>
      <c r="D166" s="46" t="s">
        <v>196</v>
      </c>
      <c r="E166" s="20">
        <f>Dengue!I165</f>
        <v>0</v>
      </c>
      <c r="F166" s="20">
        <f>Chik!I165</f>
        <v>0</v>
      </c>
      <c r="G166" s="20">
        <f>Zika!I165</f>
        <v>0</v>
      </c>
      <c r="H166" s="20">
        <f>G166+F166+E166</f>
        <v>0</v>
      </c>
      <c r="I166" s="20">
        <v>3581</v>
      </c>
      <c r="J166" s="14">
        <f>(G166+F166+E166)/Dengue!J165*100000</f>
        <v>0</v>
      </c>
      <c r="K166" s="13" t="str">
        <f>IF(J166=0,"Silencioso",IF(AND(J166&gt;0,J166&lt;100),"Baixa",IF(AND(J166&gt;=100,J166&lt;300),"Média",IF(AND(J166&gt;=300,J166&lt;500),"Alta",IF(J166&gt;=500,"Muito Alta","Avaliar")))))</f>
        <v>Silencioso</v>
      </c>
      <c r="L166" s="13" t="str">
        <f>VLOOKUP($B166,LIRAa!$1:$1048576,3,FALSE)</f>
        <v>Sem Informação</v>
      </c>
      <c r="M166" s="13" t="str">
        <f>VLOOKUP($B166,LIRAa!$1:$1048576,4,FALSE)</f>
        <v>Sem Informação</v>
      </c>
      <c r="N166" s="13" t="str">
        <f>VLOOKUP($B166,LIRAa!$1:$1048576,5,FALSE)</f>
        <v>Sem Informação</v>
      </c>
      <c r="O166" s="49"/>
    </row>
    <row r="167" spans="1:15" ht="15.75" x14ac:dyDescent="0.25">
      <c r="A167" s="53">
        <v>162</v>
      </c>
      <c r="B167" s="13">
        <v>311480</v>
      </c>
      <c r="C167" s="46" t="s">
        <v>33</v>
      </c>
      <c r="D167" s="46" t="s">
        <v>197</v>
      </c>
      <c r="E167" s="20">
        <f>Dengue!I166</f>
        <v>0</v>
      </c>
      <c r="F167" s="20">
        <f>Chik!I166</f>
        <v>0</v>
      </c>
      <c r="G167" s="20">
        <f>Zika!I166</f>
        <v>0</v>
      </c>
      <c r="H167" s="20">
        <f>G167+F167+E167</f>
        <v>0</v>
      </c>
      <c r="I167" s="20">
        <v>4617</v>
      </c>
      <c r="J167" s="14">
        <f>(G167+F167+E167)/Dengue!J166*100000</f>
        <v>0</v>
      </c>
      <c r="K167" s="13" t="str">
        <f>IF(J167=0,"Silencioso",IF(AND(J167&gt;0,J167&lt;100),"Baixa",IF(AND(J167&gt;=100,J167&lt;300),"Média",IF(AND(J167&gt;=300,J167&lt;500),"Alta",IF(J167&gt;=500,"Muito Alta","Avaliar")))))</f>
        <v>Silencioso</v>
      </c>
      <c r="L167" s="13" t="str">
        <f>VLOOKUP($B167,LIRAa!$1:$1048576,3,FALSE)</f>
        <v>Sem Informação</v>
      </c>
      <c r="M167" s="13" t="str">
        <f>VLOOKUP($B167,LIRAa!$1:$1048576,4,FALSE)</f>
        <v>Sem Informação</v>
      </c>
      <c r="N167" s="13" t="str">
        <f>VLOOKUP($B167,LIRAa!$1:$1048576,5,FALSE)</f>
        <v>Sem Informação</v>
      </c>
      <c r="O167" s="49"/>
    </row>
    <row r="168" spans="1:15" ht="15.75" x14ac:dyDescent="0.25">
      <c r="A168" s="53">
        <v>163</v>
      </c>
      <c r="B168" s="13">
        <v>311490</v>
      </c>
      <c r="C168" s="46" t="s">
        <v>41</v>
      </c>
      <c r="D168" s="46" t="s">
        <v>198</v>
      </c>
      <c r="E168" s="20">
        <f>Dengue!I167</f>
        <v>0</v>
      </c>
      <c r="F168" s="20">
        <f>Chik!I167</f>
        <v>0</v>
      </c>
      <c r="G168" s="20">
        <f>Zika!I167</f>
        <v>0</v>
      </c>
      <c r="H168" s="20">
        <f>G168+F168+E168</f>
        <v>0</v>
      </c>
      <c r="I168" s="20">
        <v>2309</v>
      </c>
      <c r="J168" s="14">
        <f>(G168+F168+E168)/Dengue!J167*100000</f>
        <v>0</v>
      </c>
      <c r="K168" s="13" t="str">
        <f>IF(J168=0,"Silencioso",IF(AND(J168&gt;0,J168&lt;100),"Baixa",IF(AND(J168&gt;=100,J168&lt;300),"Média",IF(AND(J168&gt;=300,J168&lt;500),"Alta",IF(J168&gt;=500,"Muito Alta","Avaliar")))))</f>
        <v>Silencioso</v>
      </c>
      <c r="L168" s="13" t="str">
        <f>VLOOKUP($B168,LIRAa!$1:$1048576,3,FALSE)</f>
        <v>Sem Informação</v>
      </c>
      <c r="M168" s="13" t="str">
        <f>VLOOKUP($B168,LIRAa!$1:$1048576,4,FALSE)</f>
        <v>Sem Informação</v>
      </c>
      <c r="N168" s="13" t="str">
        <f>VLOOKUP($B168,LIRAa!$1:$1048576,5,FALSE)</f>
        <v>Sem Informação</v>
      </c>
      <c r="O168" s="49"/>
    </row>
    <row r="169" spans="1:15" ht="15.75" x14ac:dyDescent="0.25">
      <c r="A169" s="53">
        <v>164</v>
      </c>
      <c r="B169" s="13">
        <v>311500</v>
      </c>
      <c r="C169" s="46" t="s">
        <v>8</v>
      </c>
      <c r="D169" s="46" t="s">
        <v>199</v>
      </c>
      <c r="E169" s="20">
        <f>Dengue!I168</f>
        <v>11</v>
      </c>
      <c r="F169" s="20">
        <f>Chik!I168</f>
        <v>0</v>
      </c>
      <c r="G169" s="20">
        <f>Zika!I168</f>
        <v>0</v>
      </c>
      <c r="H169" s="20">
        <f>G169+F169+E169</f>
        <v>11</v>
      </c>
      <c r="I169" s="20">
        <v>3071</v>
      </c>
      <c r="J169" s="14">
        <f>(G169+F169+E169)/Dengue!J168*100000</f>
        <v>358.18951481602085</v>
      </c>
      <c r="K169" s="13" t="str">
        <f>IF(J169=0,"Silencioso",IF(AND(J169&gt;0,J169&lt;100),"Baixa",IF(AND(J169&gt;=100,J169&lt;300),"Média",IF(AND(J169&gt;=300,J169&lt;500),"Alta",IF(J169&gt;=500,"Muito Alta","Avaliar")))))</f>
        <v>Alta</v>
      </c>
      <c r="L169" s="13" t="str">
        <f>VLOOKUP($B169,LIRAa!$1:$1048576,3,FALSE)</f>
        <v>Sem Informação</v>
      </c>
      <c r="M169" s="13" t="str">
        <f>VLOOKUP($B169,LIRAa!$1:$1048576,4,FALSE)</f>
        <v>Sem Informação</v>
      </c>
      <c r="N169" s="13" t="str">
        <f>VLOOKUP($B169,LIRAa!$1:$1048576,5,FALSE)</f>
        <v>Sem Informação</v>
      </c>
      <c r="O169" s="49"/>
    </row>
    <row r="170" spans="1:15" ht="15.75" x14ac:dyDescent="0.25">
      <c r="A170" s="53">
        <v>165</v>
      </c>
      <c r="B170" s="13">
        <v>311510</v>
      </c>
      <c r="C170" s="46" t="s">
        <v>45</v>
      </c>
      <c r="D170" s="46" t="s">
        <v>200</v>
      </c>
      <c r="E170" s="20">
        <f>Dengue!I169</f>
        <v>59</v>
      </c>
      <c r="F170" s="20">
        <f>Chik!I169</f>
        <v>0</v>
      </c>
      <c r="G170" s="20">
        <f>Zika!I169</f>
        <v>0</v>
      </c>
      <c r="H170" s="20">
        <f>G170+F170+E170</f>
        <v>59</v>
      </c>
      <c r="I170" s="20">
        <v>18057</v>
      </c>
      <c r="J170" s="14">
        <f>(G170+F170+E170)/Dengue!J169*100000</f>
        <v>326.74309132192502</v>
      </c>
      <c r="K170" s="13" t="str">
        <f>IF(J170=0,"Silencioso",IF(AND(J170&gt;0,J170&lt;100),"Baixa",IF(AND(J170&gt;=100,J170&lt;300),"Média",IF(AND(J170&gt;=300,J170&lt;500),"Alta",IF(J170&gt;=500,"Muito Alta","Avaliar")))))</f>
        <v>Alta</v>
      </c>
      <c r="L170" s="13" t="str">
        <f>VLOOKUP($B170,LIRAa!$1:$1048576,3,FALSE)</f>
        <v>Sem Informação</v>
      </c>
      <c r="M170" s="13" t="str">
        <f>VLOOKUP($B170,LIRAa!$1:$1048576,4,FALSE)</f>
        <v>Sem Informação</v>
      </c>
      <c r="N170" s="13" t="str">
        <f>VLOOKUP($B170,LIRAa!$1:$1048576,5,FALSE)</f>
        <v>Sem Informação</v>
      </c>
      <c r="O170" s="49"/>
    </row>
    <row r="171" spans="1:15" ht="15.75" x14ac:dyDescent="0.25">
      <c r="A171" s="53">
        <v>166</v>
      </c>
      <c r="B171" s="13">
        <v>311530</v>
      </c>
      <c r="C171" s="46" t="s">
        <v>38</v>
      </c>
      <c r="D171" s="46" t="s">
        <v>201</v>
      </c>
      <c r="E171" s="20">
        <f>Dengue!I170</f>
        <v>3</v>
      </c>
      <c r="F171" s="20">
        <f>Chik!I170</f>
        <v>0</v>
      </c>
      <c r="G171" s="20">
        <f>Zika!I170</f>
        <v>0</v>
      </c>
      <c r="H171" s="20">
        <f>G171+F171+E171</f>
        <v>3</v>
      </c>
      <c r="I171" s="20">
        <v>75025</v>
      </c>
      <c r="J171" s="14">
        <f>(G171+F171+E171)/Dengue!J170*100000</f>
        <v>3.9986671109630123</v>
      </c>
      <c r="K171" s="13" t="str">
        <f>IF(J171=0,"Silencioso",IF(AND(J171&gt;0,J171&lt;100),"Baixa",IF(AND(J171&gt;=100,J171&lt;300),"Média",IF(AND(J171&gt;=300,J171&lt;500),"Alta",IF(J171&gt;=500,"Muito Alta","Avaliar")))))</f>
        <v>Baixa</v>
      </c>
      <c r="L171" s="13">
        <f>VLOOKUP($B171,LIRAa!$1:$1048576,3,FALSE)</f>
        <v>1.1000000000000001</v>
      </c>
      <c r="M171" s="13">
        <f>VLOOKUP($B171,LIRAa!$1:$1048576,4,FALSE)</f>
        <v>1.5</v>
      </c>
      <c r="N171" s="13">
        <f>VLOOKUP($B171,LIRAa!$1:$1048576,5,FALSE)</f>
        <v>2</v>
      </c>
      <c r="O171" s="49"/>
    </row>
    <row r="172" spans="1:15" ht="15.75" x14ac:dyDescent="0.25">
      <c r="A172" s="53">
        <v>167</v>
      </c>
      <c r="B172" s="13">
        <v>311535</v>
      </c>
      <c r="C172" s="46" t="s">
        <v>90</v>
      </c>
      <c r="D172" s="46" t="s">
        <v>202</v>
      </c>
      <c r="E172" s="20">
        <f>Dengue!I171</f>
        <v>3</v>
      </c>
      <c r="F172" s="20">
        <f>Chik!I171</f>
        <v>0</v>
      </c>
      <c r="G172" s="20">
        <f>Zika!I171</f>
        <v>0</v>
      </c>
      <c r="H172" s="20">
        <f>G172+F172+E172</f>
        <v>3</v>
      </c>
      <c r="I172" s="20">
        <v>5316</v>
      </c>
      <c r="J172" s="14">
        <f>(G172+F172+E172)/Dengue!J171*100000</f>
        <v>56.433408577878097</v>
      </c>
      <c r="K172" s="13" t="str">
        <f>IF(J172=0,"Silencioso",IF(AND(J172&gt;0,J172&lt;100),"Baixa",IF(AND(J172&gt;=100,J172&lt;300),"Média",IF(AND(J172&gt;=300,J172&lt;500),"Alta",IF(J172&gt;=500,"Muito Alta","Avaliar")))))</f>
        <v>Baixa</v>
      </c>
      <c r="L172" s="13" t="str">
        <f>VLOOKUP($B172,LIRAa!$1:$1048576,3,FALSE)</f>
        <v>Sem Informação</v>
      </c>
      <c r="M172" s="13" t="str">
        <f>VLOOKUP($B172,LIRAa!$1:$1048576,4,FALSE)</f>
        <v>Sem Informação</v>
      </c>
      <c r="N172" s="13" t="str">
        <f>VLOOKUP($B172,LIRAa!$1:$1048576,5,FALSE)</f>
        <v>Sem Informação</v>
      </c>
      <c r="O172" s="49"/>
    </row>
    <row r="173" spans="1:15" ht="15.75" x14ac:dyDescent="0.25">
      <c r="A173" s="53">
        <v>168</v>
      </c>
      <c r="B173" s="13">
        <v>311540</v>
      </c>
      <c r="C173" s="46" t="s">
        <v>41</v>
      </c>
      <c r="D173" s="46" t="s">
        <v>203</v>
      </c>
      <c r="E173" s="20">
        <f>Dengue!I172</f>
        <v>0</v>
      </c>
      <c r="F173" s="20">
        <f>Chik!I172</f>
        <v>0</v>
      </c>
      <c r="G173" s="20">
        <f>Zika!I172</f>
        <v>0</v>
      </c>
      <c r="H173" s="20">
        <f>G173+F173+E173</f>
        <v>0</v>
      </c>
      <c r="I173" s="20">
        <v>3666</v>
      </c>
      <c r="J173" s="14">
        <f>(G173+F173+E173)/Dengue!J172*100000</f>
        <v>0</v>
      </c>
      <c r="K173" s="13" t="str">
        <f>IF(J173=0,"Silencioso",IF(AND(J173&gt;0,J173&lt;100),"Baixa",IF(AND(J173&gt;=100,J173&lt;300),"Média",IF(AND(J173&gt;=300,J173&lt;500),"Alta",IF(J173&gt;=500,"Muito Alta","Avaliar")))))</f>
        <v>Silencioso</v>
      </c>
      <c r="L173" s="13" t="str">
        <f>VLOOKUP($B173,LIRAa!$1:$1048576,3,FALSE)</f>
        <v>Sem Informação</v>
      </c>
      <c r="M173" s="13" t="str">
        <f>VLOOKUP($B173,LIRAa!$1:$1048576,4,FALSE)</f>
        <v>Sem Informação</v>
      </c>
      <c r="N173" s="13" t="str">
        <f>VLOOKUP($B173,LIRAa!$1:$1048576,5,FALSE)</f>
        <v>Sem Informação</v>
      </c>
      <c r="O173" s="49"/>
    </row>
    <row r="174" spans="1:15" ht="15.75" x14ac:dyDescent="0.25">
      <c r="A174" s="53">
        <v>169</v>
      </c>
      <c r="B174" s="13">
        <v>311545</v>
      </c>
      <c r="C174" s="46" t="s">
        <v>28</v>
      </c>
      <c r="D174" s="46" t="s">
        <v>204</v>
      </c>
      <c r="E174" s="20">
        <f>Dengue!I173</f>
        <v>0</v>
      </c>
      <c r="F174" s="20">
        <f>Chik!I173</f>
        <v>0</v>
      </c>
      <c r="G174" s="20">
        <f>Zika!I173</f>
        <v>0</v>
      </c>
      <c r="H174" s="20">
        <f>G174+F174+E174</f>
        <v>0</v>
      </c>
      <c r="I174" s="20">
        <v>6612</v>
      </c>
      <c r="J174" s="14">
        <f>(G174+F174+E174)/Dengue!J173*100000</f>
        <v>0</v>
      </c>
      <c r="K174" s="13" t="str">
        <f>IF(J174=0,"Silencioso",IF(AND(J174&gt;0,J174&lt;100),"Baixa",IF(AND(J174&gt;=100,J174&lt;300),"Média",IF(AND(J174&gt;=300,J174&lt;500),"Alta",IF(J174&gt;=500,"Muito Alta","Avaliar")))))</f>
        <v>Silencioso</v>
      </c>
      <c r="L174" s="13" t="str">
        <f>VLOOKUP($B174,LIRAa!$1:$1048576,3,FALSE)</f>
        <v>Sem Informação</v>
      </c>
      <c r="M174" s="13" t="str">
        <f>VLOOKUP($B174,LIRAa!$1:$1048576,4,FALSE)</f>
        <v>Sem Informação</v>
      </c>
      <c r="N174" s="13" t="str">
        <f>VLOOKUP($B174,LIRAa!$1:$1048576,5,FALSE)</f>
        <v>Sem Informação</v>
      </c>
      <c r="O174" s="49"/>
    </row>
    <row r="175" spans="1:15" ht="15.75" x14ac:dyDescent="0.25">
      <c r="A175" s="53">
        <v>170</v>
      </c>
      <c r="B175" s="13">
        <v>311547</v>
      </c>
      <c r="C175" s="46" t="s">
        <v>102</v>
      </c>
      <c r="D175" s="46" t="s">
        <v>205</v>
      </c>
      <c r="E175" s="20">
        <f>Dengue!I174</f>
        <v>25</v>
      </c>
      <c r="F175" s="20">
        <f>Chik!I174</f>
        <v>0</v>
      </c>
      <c r="G175" s="20">
        <f>Zika!I174</f>
        <v>0</v>
      </c>
      <c r="H175" s="20">
        <f>G175+F175+E175</f>
        <v>25</v>
      </c>
      <c r="I175" s="20">
        <v>5151</v>
      </c>
      <c r="J175" s="14">
        <f>(G175+F175+E175)/Dengue!J174*100000</f>
        <v>485.34265191225001</v>
      </c>
      <c r="K175" s="13" t="str">
        <f>IF(J175=0,"Silencioso",IF(AND(J175&gt;0,J175&lt;100),"Baixa",IF(AND(J175&gt;=100,J175&lt;300),"Média",IF(AND(J175&gt;=300,J175&lt;500),"Alta",IF(J175&gt;=500,"Muito Alta","Avaliar")))))</f>
        <v>Alta</v>
      </c>
      <c r="L175" s="13" t="str">
        <f>VLOOKUP($B175,LIRAa!$1:$1048576,3,FALSE)</f>
        <v>Sem Informação</v>
      </c>
      <c r="M175" s="13" t="str">
        <f>VLOOKUP($B175,LIRAa!$1:$1048576,4,FALSE)</f>
        <v>Sem Informação</v>
      </c>
      <c r="N175" s="13" t="str">
        <f>VLOOKUP($B175,LIRAa!$1:$1048576,5,FALSE)</f>
        <v>Sem Informação</v>
      </c>
      <c r="O175" s="49"/>
    </row>
    <row r="176" spans="1:15" ht="15.75" x14ac:dyDescent="0.25">
      <c r="A176" s="53">
        <v>171</v>
      </c>
      <c r="B176" s="13">
        <v>311550</v>
      </c>
      <c r="C176" s="46" t="s">
        <v>33</v>
      </c>
      <c r="D176" s="46" t="s">
        <v>206</v>
      </c>
      <c r="E176" s="20">
        <f>Dengue!I175</f>
        <v>2</v>
      </c>
      <c r="F176" s="20">
        <f>Chik!I175</f>
        <v>0</v>
      </c>
      <c r="G176" s="20">
        <f>Zika!I175</f>
        <v>0</v>
      </c>
      <c r="H176" s="20">
        <f>G176+F176+E176</f>
        <v>2</v>
      </c>
      <c r="I176" s="20">
        <v>22208</v>
      </c>
      <c r="J176" s="14">
        <f>(G176+F176+E176)/Dengue!J175*100000</f>
        <v>9.0057636887608066</v>
      </c>
      <c r="K176" s="13" t="str">
        <f>IF(J176=0,"Silencioso",IF(AND(J176&gt;0,J176&lt;100),"Baixa",IF(AND(J176&gt;=100,J176&lt;300),"Média",IF(AND(J176&gt;=300,J176&lt;500),"Alta",IF(J176&gt;=500,"Muito Alta","Avaliar")))))</f>
        <v>Baixa</v>
      </c>
      <c r="L176" s="13" t="str">
        <f>VLOOKUP($B176,LIRAa!$1:$1048576,3,FALSE)</f>
        <v>Sem Informação</v>
      </c>
      <c r="M176" s="13" t="str">
        <f>VLOOKUP($B176,LIRAa!$1:$1048576,4,FALSE)</f>
        <v>Sem Informação</v>
      </c>
      <c r="N176" s="13" t="str">
        <f>VLOOKUP($B176,LIRAa!$1:$1048576,5,FALSE)</f>
        <v>Sem Informação</v>
      </c>
      <c r="O176" s="49"/>
    </row>
    <row r="177" spans="1:15" ht="15.75" x14ac:dyDescent="0.25">
      <c r="A177" s="53">
        <v>172</v>
      </c>
      <c r="B177" s="13">
        <v>311560</v>
      </c>
      <c r="C177" s="46" t="s">
        <v>11</v>
      </c>
      <c r="D177" s="46" t="s">
        <v>207</v>
      </c>
      <c r="E177" s="20">
        <f>Dengue!I176</f>
        <v>0</v>
      </c>
      <c r="F177" s="20">
        <f>Chik!I176</f>
        <v>0</v>
      </c>
      <c r="G177" s="20">
        <f>Zika!I176</f>
        <v>0</v>
      </c>
      <c r="H177" s="20">
        <f>G177+F177+E177</f>
        <v>0</v>
      </c>
      <c r="I177" s="20">
        <v>1209</v>
      </c>
      <c r="J177" s="14">
        <f>(G177+F177+E177)/Dengue!J176*100000</f>
        <v>0</v>
      </c>
      <c r="K177" s="13" t="str">
        <f>IF(J177=0,"Silencioso",IF(AND(J177&gt;0,J177&lt;100),"Baixa",IF(AND(J177&gt;=100,J177&lt;300),"Média",IF(AND(J177&gt;=300,J177&lt;500),"Alta",IF(J177&gt;=500,"Muito Alta","Avaliar")))))</f>
        <v>Silencioso</v>
      </c>
      <c r="L177" s="13" t="str">
        <f>VLOOKUP($B177,LIRAa!$1:$1048576,3,FALSE)</f>
        <v>Sem Informação</v>
      </c>
      <c r="M177" s="13" t="str">
        <f>VLOOKUP($B177,LIRAa!$1:$1048576,4,FALSE)</f>
        <v>Sem Informação</v>
      </c>
      <c r="N177" s="13" t="str">
        <f>VLOOKUP($B177,LIRAa!$1:$1048576,5,FALSE)</f>
        <v>Sem Informação</v>
      </c>
      <c r="O177" s="49"/>
    </row>
    <row r="178" spans="1:15" ht="15.75" x14ac:dyDescent="0.25">
      <c r="A178" s="53">
        <v>173</v>
      </c>
      <c r="B178" s="13">
        <v>311570</v>
      </c>
      <c r="C178" s="46" t="s">
        <v>22</v>
      </c>
      <c r="D178" s="46" t="s">
        <v>208</v>
      </c>
      <c r="E178" s="20">
        <f>Dengue!I177</f>
        <v>2</v>
      </c>
      <c r="F178" s="20">
        <f>Chik!I177</f>
        <v>0</v>
      </c>
      <c r="G178" s="20">
        <f>Zika!I177</f>
        <v>0</v>
      </c>
      <c r="H178" s="20">
        <f>G178+F178+E178</f>
        <v>2</v>
      </c>
      <c r="I178" s="20">
        <v>7112</v>
      </c>
      <c r="J178" s="14">
        <f>(G178+F178+E178)/Dengue!J177*100000</f>
        <v>28.121484814398205</v>
      </c>
      <c r="K178" s="13" t="str">
        <f>IF(J178=0,"Silencioso",IF(AND(J178&gt;0,J178&lt;100),"Baixa",IF(AND(J178&gt;=100,J178&lt;300),"Média",IF(AND(J178&gt;=300,J178&lt;500),"Alta",IF(J178&gt;=500,"Muito Alta","Avaliar")))))</f>
        <v>Baixa</v>
      </c>
      <c r="L178" s="13" t="str">
        <f>VLOOKUP($B178,LIRAa!$1:$1048576,3,FALSE)</f>
        <v>Sem Informação</v>
      </c>
      <c r="M178" s="13" t="str">
        <f>VLOOKUP($B178,LIRAa!$1:$1048576,4,FALSE)</f>
        <v>Sem Informação</v>
      </c>
      <c r="N178" s="13" t="str">
        <f>VLOOKUP($B178,LIRAa!$1:$1048576,5,FALSE)</f>
        <v>Sem Informação</v>
      </c>
      <c r="O178" s="49"/>
    </row>
    <row r="179" spans="1:15" ht="15.75" x14ac:dyDescent="0.25">
      <c r="A179" s="53">
        <v>174</v>
      </c>
      <c r="B179" s="13">
        <v>311580</v>
      </c>
      <c r="C179" s="46" t="s">
        <v>142</v>
      </c>
      <c r="D179" s="46" t="s">
        <v>209</v>
      </c>
      <c r="E179" s="20">
        <f>Dengue!I178</f>
        <v>9</v>
      </c>
      <c r="F179" s="20">
        <f>Chik!I178</f>
        <v>0</v>
      </c>
      <c r="G179" s="20">
        <f>Zika!I178</f>
        <v>0</v>
      </c>
      <c r="H179" s="20">
        <f>G179+F179+E179</f>
        <v>9</v>
      </c>
      <c r="I179" s="20">
        <v>10622</v>
      </c>
      <c r="J179" s="14">
        <f>(G179+F179+E179)/Dengue!J178*100000</f>
        <v>84.729806062888343</v>
      </c>
      <c r="K179" s="13" t="str">
        <f>IF(J179=0,"Silencioso",IF(AND(J179&gt;0,J179&lt;100),"Baixa",IF(AND(J179&gt;=100,J179&lt;300),"Média",IF(AND(J179&gt;=300,J179&lt;500),"Alta",IF(J179&gt;=500,"Muito Alta","Avaliar")))))</f>
        <v>Baixa</v>
      </c>
      <c r="L179" s="13" t="str">
        <f>VLOOKUP($B179,LIRAa!$1:$1048576,3,FALSE)</f>
        <v>Sem Informação</v>
      </c>
      <c r="M179" s="13" t="str">
        <f>VLOOKUP($B179,LIRAa!$1:$1048576,4,FALSE)</f>
        <v>Sem Informação</v>
      </c>
      <c r="N179" s="13" t="str">
        <f>VLOOKUP($B179,LIRAa!$1:$1048576,5,FALSE)</f>
        <v>Sem Informação</v>
      </c>
      <c r="O179" s="49"/>
    </row>
    <row r="180" spans="1:15" ht="15.75" x14ac:dyDescent="0.25">
      <c r="A180" s="53">
        <v>175</v>
      </c>
      <c r="B180" s="13">
        <v>311590</v>
      </c>
      <c r="C180" s="46" t="s">
        <v>57</v>
      </c>
      <c r="D180" s="46" t="s">
        <v>210</v>
      </c>
      <c r="E180" s="20">
        <f>Dengue!I179</f>
        <v>8</v>
      </c>
      <c r="F180" s="20">
        <f>Chik!I179</f>
        <v>0</v>
      </c>
      <c r="G180" s="20">
        <f>Zika!I179</f>
        <v>0</v>
      </c>
      <c r="H180" s="20">
        <f>G180+F180+E180</f>
        <v>8</v>
      </c>
      <c r="I180" s="20">
        <v>3101</v>
      </c>
      <c r="J180" s="14">
        <f>(G180+F180+E180)/Dengue!J179*100000</f>
        <v>257.98129635601418</v>
      </c>
      <c r="K180" s="13" t="str">
        <f>IF(J180=0,"Silencioso",IF(AND(J180&gt;0,J180&lt;100),"Baixa",IF(AND(J180&gt;=100,J180&lt;300),"Média",IF(AND(J180&gt;=300,J180&lt;500),"Alta",IF(J180&gt;=500,"Muito Alta","Avaliar")))))</f>
        <v>Média</v>
      </c>
      <c r="L180" s="13" t="str">
        <f>VLOOKUP($B180,LIRAa!$1:$1048576,3,FALSE)</f>
        <v>Sem Informação</v>
      </c>
      <c r="M180" s="13" t="str">
        <f>VLOOKUP($B180,LIRAa!$1:$1048576,4,FALSE)</f>
        <v>Sem Informação</v>
      </c>
      <c r="N180" s="13" t="str">
        <f>VLOOKUP($B180,LIRAa!$1:$1048576,5,FALSE)</f>
        <v>Sem Informação</v>
      </c>
      <c r="O180" s="49"/>
    </row>
    <row r="181" spans="1:15" ht="15.75" x14ac:dyDescent="0.25">
      <c r="A181" s="53">
        <v>176</v>
      </c>
      <c r="B181" s="13">
        <v>311600</v>
      </c>
      <c r="C181" s="46" t="s">
        <v>14</v>
      </c>
      <c r="D181" s="46" t="s">
        <v>211</v>
      </c>
      <c r="E181" s="20">
        <f>Dengue!I180</f>
        <v>0</v>
      </c>
      <c r="F181" s="20">
        <f>Chik!I180</f>
        <v>0</v>
      </c>
      <c r="G181" s="20">
        <f>Zika!I180</f>
        <v>0</v>
      </c>
      <c r="H181" s="20">
        <f>G181+F181+E181</f>
        <v>0</v>
      </c>
      <c r="I181" s="20">
        <v>5823</v>
      </c>
      <c r="J181" s="14">
        <f>(G181+F181+E181)/Dengue!J180*100000</f>
        <v>0</v>
      </c>
      <c r="K181" s="13" t="str">
        <f>IF(J181=0,"Silencioso",IF(AND(J181&gt;0,J181&lt;100),"Baixa",IF(AND(J181&gt;=100,J181&lt;300),"Média",IF(AND(J181&gt;=300,J181&lt;500),"Alta",IF(J181&gt;=500,"Muito Alta","Avaliar")))))</f>
        <v>Silencioso</v>
      </c>
      <c r="L181" s="13" t="str">
        <f>VLOOKUP($B181,LIRAa!$1:$1048576,3,FALSE)</f>
        <v>Sem Informação</v>
      </c>
      <c r="M181" s="13" t="str">
        <f>VLOOKUP($B181,LIRAa!$1:$1048576,4,FALSE)</f>
        <v>Sem Informação</v>
      </c>
      <c r="N181" s="13" t="str">
        <f>VLOOKUP($B181,LIRAa!$1:$1048576,5,FALSE)</f>
        <v>Sem Informação</v>
      </c>
      <c r="O181" s="49"/>
    </row>
    <row r="182" spans="1:15" ht="15.75" x14ac:dyDescent="0.25">
      <c r="A182" s="53">
        <v>177</v>
      </c>
      <c r="B182" s="13">
        <v>311610</v>
      </c>
      <c r="C182" s="46" t="s">
        <v>53</v>
      </c>
      <c r="D182" s="46" t="s">
        <v>212</v>
      </c>
      <c r="E182" s="20">
        <f>Dengue!I181</f>
        <v>0</v>
      </c>
      <c r="F182" s="20">
        <f>Chik!I181</f>
        <v>0</v>
      </c>
      <c r="G182" s="20">
        <f>Zika!I181</f>
        <v>0</v>
      </c>
      <c r="H182" s="20">
        <f>G182+F182+E182</f>
        <v>0</v>
      </c>
      <c r="I182" s="20">
        <v>15675</v>
      </c>
      <c r="J182" s="14">
        <f>(G182+F182+E182)/Dengue!J181*100000</f>
        <v>0</v>
      </c>
      <c r="K182" s="13" t="str">
        <f>IF(J182=0,"Silencioso",IF(AND(J182&gt;0,J182&lt;100),"Baixa",IF(AND(J182&gt;=100,J182&lt;300),"Média",IF(AND(J182&gt;=300,J182&lt;500),"Alta",IF(J182&gt;=500,"Muito Alta","Avaliar")))))</f>
        <v>Silencioso</v>
      </c>
      <c r="L182" s="13" t="str">
        <f>VLOOKUP($B182,LIRAa!$1:$1048576,3,FALSE)</f>
        <v>Sem Informação</v>
      </c>
      <c r="M182" s="13" t="str">
        <f>VLOOKUP($B182,LIRAa!$1:$1048576,4,FALSE)</f>
        <v>Sem Informação</v>
      </c>
      <c r="N182" s="13" t="str">
        <f>VLOOKUP($B182,LIRAa!$1:$1048576,5,FALSE)</f>
        <v>Sem Informação</v>
      </c>
      <c r="O182" s="49"/>
    </row>
    <row r="183" spans="1:15" ht="15.75" x14ac:dyDescent="0.25">
      <c r="A183" s="53">
        <v>178</v>
      </c>
      <c r="B183" s="13">
        <v>311615</v>
      </c>
      <c r="C183" s="46" t="s">
        <v>80</v>
      </c>
      <c r="D183" s="46" t="s">
        <v>213</v>
      </c>
      <c r="E183" s="20">
        <f>Dengue!I182</f>
        <v>9</v>
      </c>
      <c r="F183" s="20">
        <f>Chik!I182</f>
        <v>0</v>
      </c>
      <c r="G183" s="20">
        <f>Zika!I182</f>
        <v>0</v>
      </c>
      <c r="H183" s="20">
        <f>G183+F183+E183</f>
        <v>9</v>
      </c>
      <c r="I183" s="20">
        <v>12971</v>
      </c>
      <c r="J183" s="14">
        <f>(G183+F183+E183)/Dengue!J182*100000</f>
        <v>69.385552386092058</v>
      </c>
      <c r="K183" s="13" t="str">
        <f>IF(J183=0,"Silencioso",IF(AND(J183&gt;0,J183&lt;100),"Baixa",IF(AND(J183&gt;=100,J183&lt;300),"Média",IF(AND(J183&gt;=300,J183&lt;500),"Alta",IF(J183&gt;=500,"Muito Alta","Avaliar")))))</f>
        <v>Baixa</v>
      </c>
      <c r="L183" s="13" t="str">
        <f>VLOOKUP($B183,LIRAa!$1:$1048576,3,FALSE)</f>
        <v>Sem Informação</v>
      </c>
      <c r="M183" s="13" t="str">
        <f>VLOOKUP($B183,LIRAa!$1:$1048576,4,FALSE)</f>
        <v>Sem Informação</v>
      </c>
      <c r="N183" s="13" t="str">
        <f>VLOOKUP($B183,LIRAa!$1:$1048576,5,FALSE)</f>
        <v>Sem Informação</v>
      </c>
      <c r="O183" s="49"/>
    </row>
    <row r="184" spans="1:15" ht="15.75" x14ac:dyDescent="0.25">
      <c r="A184" s="53">
        <v>179</v>
      </c>
      <c r="B184" s="13">
        <v>311620</v>
      </c>
      <c r="C184" s="46" t="s">
        <v>57</v>
      </c>
      <c r="D184" s="46" t="s">
        <v>214</v>
      </c>
      <c r="E184" s="20">
        <f>Dengue!I183</f>
        <v>0</v>
      </c>
      <c r="F184" s="20">
        <f>Chik!I183</f>
        <v>0</v>
      </c>
      <c r="G184" s="20">
        <f>Zika!I183</f>
        <v>0</v>
      </c>
      <c r="H184" s="20">
        <f>G184+F184+E184</f>
        <v>0</v>
      </c>
      <c r="I184" s="20">
        <v>2789</v>
      </c>
      <c r="J184" s="14">
        <f>(G184+F184+E184)/Dengue!J183*100000</f>
        <v>0</v>
      </c>
      <c r="K184" s="13" t="str">
        <f>IF(J184=0,"Silencioso",IF(AND(J184&gt;0,J184&lt;100),"Baixa",IF(AND(J184&gt;=100,J184&lt;300),"Média",IF(AND(J184&gt;=300,J184&lt;500),"Alta",IF(J184&gt;=500,"Muito Alta","Avaliar")))))</f>
        <v>Silencioso</v>
      </c>
      <c r="L184" s="13" t="str">
        <f>VLOOKUP($B184,LIRAa!$1:$1048576,3,FALSE)</f>
        <v>Sem Informação</v>
      </c>
      <c r="M184" s="13" t="str">
        <f>VLOOKUP($B184,LIRAa!$1:$1048576,4,FALSE)</f>
        <v>Sem Informação</v>
      </c>
      <c r="N184" s="13" t="str">
        <f>VLOOKUP($B184,LIRAa!$1:$1048576,5,FALSE)</f>
        <v>Sem Informação</v>
      </c>
      <c r="O184" s="49"/>
    </row>
    <row r="185" spans="1:15" ht="15.75" x14ac:dyDescent="0.25">
      <c r="A185" s="53">
        <v>180</v>
      </c>
      <c r="B185" s="13">
        <v>311630</v>
      </c>
      <c r="C185" s="46" t="s">
        <v>41</v>
      </c>
      <c r="D185" s="46" t="s">
        <v>215</v>
      </c>
      <c r="E185" s="20">
        <f>Dengue!I184</f>
        <v>1</v>
      </c>
      <c r="F185" s="20">
        <f>Chik!I184</f>
        <v>0</v>
      </c>
      <c r="G185" s="20">
        <f>Zika!I184</f>
        <v>0</v>
      </c>
      <c r="H185" s="20">
        <f>G185+F185+E185</f>
        <v>1</v>
      </c>
      <c r="I185" s="20">
        <v>6868</v>
      </c>
      <c r="J185" s="14">
        <f>(G185+F185+E185)/Dengue!J184*100000</f>
        <v>14.560279557367503</v>
      </c>
      <c r="K185" s="13" t="str">
        <f>IF(J185=0,"Silencioso",IF(AND(J185&gt;0,J185&lt;100),"Baixa",IF(AND(J185&gt;=100,J185&lt;300),"Média",IF(AND(J185&gt;=300,J185&lt;500),"Alta",IF(J185&gt;=500,"Muito Alta","Avaliar")))))</f>
        <v>Baixa</v>
      </c>
      <c r="L185" s="13" t="str">
        <f>VLOOKUP($B185,LIRAa!$1:$1048576,3,FALSE)</f>
        <v>Sem Informação</v>
      </c>
      <c r="M185" s="13" t="str">
        <f>VLOOKUP($B185,LIRAa!$1:$1048576,4,FALSE)</f>
        <v>Sem Informação</v>
      </c>
      <c r="N185" s="13" t="str">
        <f>VLOOKUP($B185,LIRAa!$1:$1048576,5,FALSE)</f>
        <v>Sem Informação</v>
      </c>
      <c r="O185" s="49"/>
    </row>
    <row r="186" spans="1:15" ht="15.75" x14ac:dyDescent="0.25">
      <c r="A186" s="53">
        <v>181</v>
      </c>
      <c r="B186" s="13">
        <v>311640</v>
      </c>
      <c r="C186" s="46" t="s">
        <v>45</v>
      </c>
      <c r="D186" s="46" t="s">
        <v>216</v>
      </c>
      <c r="E186" s="20">
        <f>Dengue!I185</f>
        <v>5</v>
      </c>
      <c r="F186" s="20">
        <f>Chik!I185</f>
        <v>0</v>
      </c>
      <c r="G186" s="20">
        <f>Zika!I185</f>
        <v>0</v>
      </c>
      <c r="H186" s="20">
        <f>G186+F186+E186</f>
        <v>5</v>
      </c>
      <c r="I186" s="20">
        <v>4847</v>
      </c>
      <c r="J186" s="14">
        <f>(G186+F186+E186)/Dengue!J185*100000</f>
        <v>103.15659170621002</v>
      </c>
      <c r="K186" s="13" t="str">
        <f>IF(J186=0,"Silencioso",IF(AND(J186&gt;0,J186&lt;100),"Baixa",IF(AND(J186&gt;=100,J186&lt;300),"Média",IF(AND(J186&gt;=300,J186&lt;500),"Alta",IF(J186&gt;=500,"Muito Alta","Avaliar")))))</f>
        <v>Média</v>
      </c>
      <c r="L186" s="13" t="str">
        <f>VLOOKUP($B186,LIRAa!$1:$1048576,3,FALSE)</f>
        <v>Sem Informação</v>
      </c>
      <c r="M186" s="13" t="str">
        <f>VLOOKUP($B186,LIRAa!$1:$1048576,4,FALSE)</f>
        <v>Sem Informação</v>
      </c>
      <c r="N186" s="13" t="str">
        <f>VLOOKUP($B186,LIRAa!$1:$1048576,5,FALSE)</f>
        <v>Sem Informação</v>
      </c>
      <c r="O186" s="49"/>
    </row>
    <row r="187" spans="1:15" ht="15.75" x14ac:dyDescent="0.25">
      <c r="A187" s="53">
        <v>182</v>
      </c>
      <c r="B187" s="13">
        <v>311650</v>
      </c>
      <c r="C187" s="46" t="s">
        <v>102</v>
      </c>
      <c r="D187" s="46" t="s">
        <v>217</v>
      </c>
      <c r="E187" s="20">
        <f>Dengue!I186</f>
        <v>9</v>
      </c>
      <c r="F187" s="20">
        <f>Chik!I186</f>
        <v>0</v>
      </c>
      <c r="G187" s="20">
        <f>Zika!I186</f>
        <v>0</v>
      </c>
      <c r="H187" s="20">
        <f>G187+F187+E187</f>
        <v>9</v>
      </c>
      <c r="I187" s="20">
        <v>7819</v>
      </c>
      <c r="J187" s="14">
        <f>(G187+F187+E187)/Dengue!J186*100000</f>
        <v>115.10423327791277</v>
      </c>
      <c r="K187" s="13" t="str">
        <f>IF(J187=0,"Silencioso",IF(AND(J187&gt;0,J187&lt;100),"Baixa",IF(AND(J187&gt;=100,J187&lt;300),"Média",IF(AND(J187&gt;=300,J187&lt;500),"Alta",IF(J187&gt;=500,"Muito Alta","Avaliar")))))</f>
        <v>Média</v>
      </c>
      <c r="L187" s="13" t="str">
        <f>VLOOKUP($B187,LIRAa!$1:$1048576,3,FALSE)</f>
        <v>Sem Informação</v>
      </c>
      <c r="M187" s="13" t="str">
        <f>VLOOKUP($B187,LIRAa!$1:$1048576,4,FALSE)</f>
        <v>Sem Informação</v>
      </c>
      <c r="N187" s="13">
        <f>VLOOKUP($B187,LIRAa!$1:$1048576,5,FALSE)</f>
        <v>2.1</v>
      </c>
      <c r="O187" s="49"/>
    </row>
    <row r="188" spans="1:15" ht="15.75" x14ac:dyDescent="0.25">
      <c r="A188" s="53">
        <v>183</v>
      </c>
      <c r="B188" s="13">
        <v>311660</v>
      </c>
      <c r="C188" s="46" t="s">
        <v>26</v>
      </c>
      <c r="D188" s="46" t="s">
        <v>218</v>
      </c>
      <c r="E188" s="20">
        <f>Dengue!I187</f>
        <v>12</v>
      </c>
      <c r="F188" s="20">
        <f>Chik!I187</f>
        <v>0</v>
      </c>
      <c r="G188" s="20">
        <f>Zika!I187</f>
        <v>0</v>
      </c>
      <c r="H188" s="20">
        <f>G188+F188+E188</f>
        <v>12</v>
      </c>
      <c r="I188" s="20">
        <v>28287</v>
      </c>
      <c r="J188" s="14">
        <f>(G188+F188+E188)/Dengue!J187*100000</f>
        <v>42.422314137236185</v>
      </c>
      <c r="K188" s="13" t="str">
        <f>IF(J188=0,"Silencioso",IF(AND(J188&gt;0,J188&lt;100),"Baixa",IF(AND(J188&gt;=100,J188&lt;300),"Média",IF(AND(J188&gt;=300,J188&lt;500),"Alta",IF(J188&gt;=500,"Muito Alta","Avaliar")))))</f>
        <v>Baixa</v>
      </c>
      <c r="L188" s="13">
        <f>VLOOKUP($B188,LIRAa!$1:$1048576,3,FALSE)</f>
        <v>1.3</v>
      </c>
      <c r="M188" s="13">
        <f>VLOOKUP($B188,LIRAa!$1:$1048576,4,FALSE)</f>
        <v>3.6</v>
      </c>
      <c r="N188" s="13">
        <f>VLOOKUP($B188,LIRAa!$1:$1048576,5,FALSE)</f>
        <v>3.8</v>
      </c>
      <c r="O188" s="49"/>
    </row>
    <row r="189" spans="1:15" ht="15.75" x14ac:dyDescent="0.25">
      <c r="A189" s="53">
        <v>184</v>
      </c>
      <c r="B189" s="13">
        <v>311670</v>
      </c>
      <c r="C189" s="46" t="s">
        <v>62</v>
      </c>
      <c r="D189" s="46" t="s">
        <v>219</v>
      </c>
      <c r="E189" s="20">
        <f>Dengue!I188</f>
        <v>0</v>
      </c>
      <c r="F189" s="20">
        <f>Chik!I188</f>
        <v>0</v>
      </c>
      <c r="G189" s="20">
        <f>Zika!I188</f>
        <v>0</v>
      </c>
      <c r="H189" s="20">
        <f>G189+F189+E189</f>
        <v>0</v>
      </c>
      <c r="I189" s="20">
        <v>7559</v>
      </c>
      <c r="J189" s="14">
        <f>(G189+F189+E189)/Dengue!J188*100000</f>
        <v>0</v>
      </c>
      <c r="K189" s="13" t="str">
        <f>IF(J189=0,"Silencioso",IF(AND(J189&gt;0,J189&lt;100),"Baixa",IF(AND(J189&gt;=100,J189&lt;300),"Média",IF(AND(J189&gt;=300,J189&lt;500),"Alta",IF(J189&gt;=500,"Muito Alta","Avaliar")))))</f>
        <v>Silencioso</v>
      </c>
      <c r="L189" s="13" t="str">
        <f>VLOOKUP($B189,LIRAa!$1:$1048576,3,FALSE)</f>
        <v>Sem Informação</v>
      </c>
      <c r="M189" s="13" t="str">
        <f>VLOOKUP($B189,LIRAa!$1:$1048576,4,FALSE)</f>
        <v>Sem Informação</v>
      </c>
      <c r="N189" s="13" t="str">
        <f>VLOOKUP($B189,LIRAa!$1:$1048576,5,FALSE)</f>
        <v>Sem Informação</v>
      </c>
      <c r="O189" s="49"/>
    </row>
    <row r="190" spans="1:15" ht="15.75" x14ac:dyDescent="0.25">
      <c r="A190" s="53">
        <v>185</v>
      </c>
      <c r="B190" s="13">
        <v>311680</v>
      </c>
      <c r="C190" s="46" t="s">
        <v>53</v>
      </c>
      <c r="D190" s="46" t="s">
        <v>220</v>
      </c>
      <c r="E190" s="20">
        <f>Dengue!I189</f>
        <v>0</v>
      </c>
      <c r="F190" s="20">
        <f>Chik!I189</f>
        <v>0</v>
      </c>
      <c r="G190" s="20">
        <f>Zika!I189</f>
        <v>0</v>
      </c>
      <c r="H190" s="20">
        <f>G190+F190+E190</f>
        <v>0</v>
      </c>
      <c r="I190" s="20">
        <v>9146</v>
      </c>
      <c r="J190" s="14">
        <f>(G190+F190+E190)/Dengue!J189*100000</f>
        <v>0</v>
      </c>
      <c r="K190" s="13" t="str">
        <f>IF(J190=0,"Silencioso",IF(AND(J190&gt;0,J190&lt;100),"Baixa",IF(AND(J190&gt;=100,J190&lt;300),"Média",IF(AND(J190&gt;=300,J190&lt;500),"Alta",IF(J190&gt;=500,"Muito Alta","Avaliar")))))</f>
        <v>Silencioso</v>
      </c>
      <c r="L190" s="13" t="str">
        <f>VLOOKUP($B190,LIRAa!$1:$1048576,3,FALSE)</f>
        <v>Sem Informação</v>
      </c>
      <c r="M190" s="13" t="str">
        <f>VLOOKUP($B190,LIRAa!$1:$1048576,4,FALSE)</f>
        <v>Sem Informação</v>
      </c>
      <c r="N190" s="13" t="str">
        <f>VLOOKUP($B190,LIRAa!$1:$1048576,5,FALSE)</f>
        <v>Sem Informação</v>
      </c>
      <c r="O190" s="49"/>
    </row>
    <row r="191" spans="1:15" ht="15.75" x14ac:dyDescent="0.25">
      <c r="A191" s="53">
        <v>186</v>
      </c>
      <c r="B191" s="13">
        <v>311690</v>
      </c>
      <c r="C191" s="46" t="s">
        <v>24</v>
      </c>
      <c r="D191" s="46" t="s">
        <v>221</v>
      </c>
      <c r="E191" s="20">
        <f>Dengue!I190</f>
        <v>1</v>
      </c>
      <c r="F191" s="20">
        <f>Chik!I190</f>
        <v>0</v>
      </c>
      <c r="G191" s="20">
        <f>Zika!I190</f>
        <v>0</v>
      </c>
      <c r="H191" s="20">
        <f>G191+F191+E191</f>
        <v>1</v>
      </c>
      <c r="I191" s="20">
        <v>3138</v>
      </c>
      <c r="J191" s="14">
        <f>(G191+F191+E191)/Dengue!J190*100000</f>
        <v>31.867431485022305</v>
      </c>
      <c r="K191" s="13" t="str">
        <f>IF(J191=0,"Silencioso",IF(AND(J191&gt;0,J191&lt;100),"Baixa",IF(AND(J191&gt;=100,J191&lt;300),"Média",IF(AND(J191&gt;=300,J191&lt;500),"Alta",IF(J191&gt;=500,"Muito Alta","Avaliar")))))</f>
        <v>Baixa</v>
      </c>
      <c r="L191" s="13" t="str">
        <f>VLOOKUP($B191,LIRAa!$1:$1048576,3,FALSE)</f>
        <v>Sem Informação</v>
      </c>
      <c r="M191" s="13" t="str">
        <f>VLOOKUP($B191,LIRAa!$1:$1048576,4,FALSE)</f>
        <v>Sem Informação</v>
      </c>
      <c r="N191" s="13" t="str">
        <f>VLOOKUP($B191,LIRAa!$1:$1048576,5,FALSE)</f>
        <v>Sem Informação</v>
      </c>
      <c r="O191" s="49"/>
    </row>
    <row r="192" spans="1:15" ht="15.75" x14ac:dyDescent="0.25">
      <c r="A192" s="53">
        <v>187</v>
      </c>
      <c r="B192" s="13">
        <v>311700</v>
      </c>
      <c r="C192" s="46" t="s">
        <v>30</v>
      </c>
      <c r="D192" s="46" t="s">
        <v>222</v>
      </c>
      <c r="E192" s="20">
        <f>Dengue!I191</f>
        <v>0</v>
      </c>
      <c r="F192" s="20">
        <f>Chik!I191</f>
        <v>0</v>
      </c>
      <c r="G192" s="20">
        <f>Zika!I191</f>
        <v>0</v>
      </c>
      <c r="H192" s="20">
        <f>G192+F192+E192</f>
        <v>0</v>
      </c>
      <c r="I192" s="20">
        <v>7599</v>
      </c>
      <c r="J192" s="14">
        <f>(G192+F192+E192)/Dengue!J191*100000</f>
        <v>0</v>
      </c>
      <c r="K192" s="13" t="str">
        <f>IF(J192=0,"Silencioso",IF(AND(J192&gt;0,J192&lt;100),"Baixa",IF(AND(J192&gt;=100,J192&lt;300),"Média",IF(AND(J192&gt;=300,J192&lt;500),"Alta",IF(J192&gt;=500,"Muito Alta","Avaliar")))))</f>
        <v>Silencioso</v>
      </c>
      <c r="L192" s="13" t="str">
        <f>VLOOKUP($B192,LIRAa!$1:$1048576,3,FALSE)</f>
        <v>Sem Informação</v>
      </c>
      <c r="M192" s="13" t="str">
        <f>VLOOKUP($B192,LIRAa!$1:$1048576,4,FALSE)</f>
        <v>Sem Informação</v>
      </c>
      <c r="N192" s="13" t="str">
        <f>VLOOKUP($B192,LIRAa!$1:$1048576,5,FALSE)</f>
        <v>Sem Informação</v>
      </c>
      <c r="O192" s="49"/>
    </row>
    <row r="193" spans="1:15" ht="15.75" x14ac:dyDescent="0.25">
      <c r="A193" s="53">
        <v>188</v>
      </c>
      <c r="B193" s="13">
        <v>311710</v>
      </c>
      <c r="C193" s="46" t="s">
        <v>40</v>
      </c>
      <c r="D193" s="46" t="s">
        <v>223</v>
      </c>
      <c r="E193" s="20">
        <f>Dengue!I192</f>
        <v>2</v>
      </c>
      <c r="F193" s="20">
        <f>Chik!I192</f>
        <v>0</v>
      </c>
      <c r="G193" s="20">
        <f>Zika!I192</f>
        <v>0</v>
      </c>
      <c r="H193" s="20">
        <f>G193+F193+E193</f>
        <v>2</v>
      </c>
      <c r="I193" s="20">
        <v>10374</v>
      </c>
      <c r="J193" s="14">
        <f>(G193+F193+E193)/Dengue!J192*100000</f>
        <v>19.278966647387701</v>
      </c>
      <c r="K193" s="13" t="str">
        <f>IF(J193=0,"Silencioso",IF(AND(J193&gt;0,J193&lt;100),"Baixa",IF(AND(J193&gt;=100,J193&lt;300),"Média",IF(AND(J193&gt;=300,J193&lt;500),"Alta",IF(J193&gt;=500,"Muito Alta","Avaliar")))))</f>
        <v>Baixa</v>
      </c>
      <c r="L193" s="13" t="str">
        <f>VLOOKUP($B193,LIRAa!$1:$1048576,3,FALSE)</f>
        <v>Sem Informação</v>
      </c>
      <c r="M193" s="13" t="str">
        <f>VLOOKUP($B193,LIRAa!$1:$1048576,4,FALSE)</f>
        <v>Sem Informação</v>
      </c>
      <c r="N193" s="13" t="str">
        <f>VLOOKUP($B193,LIRAa!$1:$1048576,5,FALSE)</f>
        <v>Sem Informação</v>
      </c>
      <c r="O193" s="49"/>
    </row>
    <row r="194" spans="1:15" ht="15.75" x14ac:dyDescent="0.25">
      <c r="A194" s="53">
        <v>189</v>
      </c>
      <c r="B194" s="13">
        <v>311520</v>
      </c>
      <c r="C194" s="46" t="s">
        <v>94</v>
      </c>
      <c r="D194" s="46" t="s">
        <v>224</v>
      </c>
      <c r="E194" s="20">
        <f>Dengue!I193</f>
        <v>0</v>
      </c>
      <c r="F194" s="20">
        <f>Chik!I193</f>
        <v>0</v>
      </c>
      <c r="G194" s="20">
        <f>Zika!I193</f>
        <v>0</v>
      </c>
      <c r="H194" s="20">
        <f>G194+F194+E194</f>
        <v>0</v>
      </c>
      <c r="I194" s="20">
        <v>4050</v>
      </c>
      <c r="J194" s="14">
        <f>(G194+F194+E194)/Dengue!J193*100000</f>
        <v>0</v>
      </c>
      <c r="K194" s="13" t="str">
        <f>IF(J194=0,"Silencioso",IF(AND(J194&gt;0,J194&lt;100),"Baixa",IF(AND(J194&gt;=100,J194&lt;300),"Média",IF(AND(J194&gt;=300,J194&lt;500),"Alta",IF(J194&gt;=500,"Muito Alta","Avaliar")))))</f>
        <v>Silencioso</v>
      </c>
      <c r="L194" s="13" t="str">
        <f>VLOOKUP($B194,LIRAa!$1:$1048576,3,FALSE)</f>
        <v>Sem Informação</v>
      </c>
      <c r="M194" s="13" t="str">
        <f>VLOOKUP($B194,LIRAa!$1:$1048576,4,FALSE)</f>
        <v>Sem Informação</v>
      </c>
      <c r="N194" s="13" t="str">
        <f>VLOOKUP($B194,LIRAa!$1:$1048576,5,FALSE)</f>
        <v>Sem Informação</v>
      </c>
      <c r="O194" s="49"/>
    </row>
    <row r="195" spans="1:15" ht="15.75" x14ac:dyDescent="0.25">
      <c r="A195" s="53">
        <v>190</v>
      </c>
      <c r="B195" s="13">
        <v>311730</v>
      </c>
      <c r="C195" s="46" t="s">
        <v>24</v>
      </c>
      <c r="D195" s="46" t="s">
        <v>225</v>
      </c>
      <c r="E195" s="20">
        <f>Dengue!I194</f>
        <v>120</v>
      </c>
      <c r="F195" s="20">
        <f>Chik!I194</f>
        <v>0</v>
      </c>
      <c r="G195" s="20">
        <f>Zika!I194</f>
        <v>0</v>
      </c>
      <c r="H195" s="20">
        <f>G195+F195+E195</f>
        <v>120</v>
      </c>
      <c r="I195" s="20">
        <v>26818</v>
      </c>
      <c r="J195" s="14">
        <f>(G195+F195+E195)/Dengue!J194*100000</f>
        <v>447.46066075024243</v>
      </c>
      <c r="K195" s="13" t="str">
        <f>IF(J195=0,"Silencioso",IF(AND(J195&gt;0,J195&lt;100),"Baixa",IF(AND(J195&gt;=100,J195&lt;300),"Média",IF(AND(J195&gt;=300,J195&lt;500),"Alta",IF(J195&gt;=500,"Muito Alta","Avaliar")))))</f>
        <v>Alta</v>
      </c>
      <c r="L195" s="13">
        <f>VLOOKUP($B195,LIRAa!$1:$1048576,3,FALSE)</f>
        <v>0.8</v>
      </c>
      <c r="M195" s="13">
        <f>VLOOKUP($B195,LIRAa!$1:$1048576,4,FALSE)</f>
        <v>3.7</v>
      </c>
      <c r="N195" s="13">
        <f>VLOOKUP($B195,LIRAa!$1:$1048576,5,FALSE)</f>
        <v>3.4</v>
      </c>
      <c r="O195" s="49"/>
    </row>
    <row r="196" spans="1:15" ht="15.75" x14ac:dyDescent="0.25">
      <c r="A196" s="53">
        <v>191</v>
      </c>
      <c r="B196" s="13">
        <v>311720</v>
      </c>
      <c r="C196" s="46" t="s">
        <v>36</v>
      </c>
      <c r="D196" s="46" t="s">
        <v>226</v>
      </c>
      <c r="E196" s="20">
        <f>Dengue!I195</f>
        <v>0</v>
      </c>
      <c r="F196" s="20">
        <f>Chik!I195</f>
        <v>0</v>
      </c>
      <c r="G196" s="20">
        <f>Zika!I195</f>
        <v>0</v>
      </c>
      <c r="H196" s="20">
        <f>G196+F196+E196</f>
        <v>0</v>
      </c>
      <c r="I196" s="20">
        <v>2858</v>
      </c>
      <c r="J196" s="14">
        <f>(G196+F196+E196)/Dengue!J195*100000</f>
        <v>0</v>
      </c>
      <c r="K196" s="13" t="str">
        <f>IF(J196=0,"Silencioso",IF(AND(J196&gt;0,J196&lt;100),"Baixa",IF(AND(J196&gt;=100,J196&lt;300),"Média",IF(AND(J196&gt;=300,J196&lt;500),"Alta",IF(J196&gt;=500,"Muito Alta","Avaliar")))))</f>
        <v>Silencioso</v>
      </c>
      <c r="L196" s="13" t="str">
        <f>VLOOKUP($B196,LIRAa!$1:$1048576,3,FALSE)</f>
        <v>Sem Informação</v>
      </c>
      <c r="M196" s="13" t="str">
        <f>VLOOKUP($B196,LIRAa!$1:$1048576,4,FALSE)</f>
        <v>Sem Informação</v>
      </c>
      <c r="N196" s="13" t="str">
        <f>VLOOKUP($B196,LIRAa!$1:$1048576,5,FALSE)</f>
        <v>Sem Informação</v>
      </c>
      <c r="O196" s="49"/>
    </row>
    <row r="197" spans="1:15" ht="15.75" x14ac:dyDescent="0.25">
      <c r="A197" s="53">
        <v>192</v>
      </c>
      <c r="B197" s="13">
        <v>311740</v>
      </c>
      <c r="C197" s="46" t="s">
        <v>14</v>
      </c>
      <c r="D197" s="46" t="s">
        <v>227</v>
      </c>
      <c r="E197" s="20">
        <f>Dengue!I196</f>
        <v>0</v>
      </c>
      <c r="F197" s="20">
        <f>Chik!I196</f>
        <v>0</v>
      </c>
      <c r="G197" s="20">
        <f>Zika!I196</f>
        <v>0</v>
      </c>
      <c r="H197" s="20">
        <f>G197+F197+E197</f>
        <v>0</v>
      </c>
      <c r="I197" s="20">
        <v>4644</v>
      </c>
      <c r="J197" s="14">
        <f>(G197+F197+E197)/Dengue!J196*100000</f>
        <v>0</v>
      </c>
      <c r="K197" s="13" t="str">
        <f>IF(J197=0,"Silencioso",IF(AND(J197&gt;0,J197&lt;100),"Baixa",IF(AND(J197&gt;=100,J197&lt;300),"Média",IF(AND(J197&gt;=300,J197&lt;500),"Alta",IF(J197&gt;=500,"Muito Alta","Avaliar")))))</f>
        <v>Silencioso</v>
      </c>
      <c r="L197" s="13" t="str">
        <f>VLOOKUP($B197,LIRAa!$1:$1048576,3,FALSE)</f>
        <v>Sem Informação</v>
      </c>
      <c r="M197" s="13" t="str">
        <f>VLOOKUP($B197,LIRAa!$1:$1048576,4,FALSE)</f>
        <v>Sem Informação</v>
      </c>
      <c r="N197" s="13" t="str">
        <f>VLOOKUP($B197,LIRAa!$1:$1048576,5,FALSE)</f>
        <v>Sem Informação</v>
      </c>
      <c r="O197" s="49"/>
    </row>
    <row r="198" spans="1:15" ht="15.75" x14ac:dyDescent="0.25">
      <c r="A198" s="53">
        <v>193</v>
      </c>
      <c r="B198" s="13">
        <v>311750</v>
      </c>
      <c r="C198" s="46" t="s">
        <v>90</v>
      </c>
      <c r="D198" s="46" t="s">
        <v>228</v>
      </c>
      <c r="E198" s="20">
        <f>Dengue!I197</f>
        <v>64</v>
      </c>
      <c r="F198" s="20">
        <f>Chik!I197</f>
        <v>0</v>
      </c>
      <c r="G198" s="20">
        <f>Zika!I197</f>
        <v>0</v>
      </c>
      <c r="H198" s="20">
        <f>G198+F198+E198</f>
        <v>64</v>
      </c>
      <c r="I198" s="20">
        <v>18126</v>
      </c>
      <c r="J198" s="14">
        <f>(G198+F198+E198)/Dengue!J197*100000</f>
        <v>353.08396778108795</v>
      </c>
      <c r="K198" s="13" t="str">
        <f>IF(J198=0,"Silencioso",IF(AND(J198&gt;0,J198&lt;100),"Baixa",IF(AND(J198&gt;=100,J198&lt;300),"Média",IF(AND(J198&gt;=300,J198&lt;500),"Alta",IF(J198&gt;=500,"Muito Alta","Avaliar")))))</f>
        <v>Alta</v>
      </c>
      <c r="L198" s="13" t="str">
        <f>VLOOKUP($B198,LIRAa!$1:$1048576,3,FALSE)</f>
        <v>Sem Informação</v>
      </c>
      <c r="M198" s="13" t="str">
        <f>VLOOKUP($B198,LIRAa!$1:$1048576,4,FALSE)</f>
        <v>Sem Informação</v>
      </c>
      <c r="N198" s="13" t="str">
        <f>VLOOKUP($B198,LIRAa!$1:$1048576,5,FALSE)</f>
        <v>Sem Informação</v>
      </c>
      <c r="O198" s="49"/>
    </row>
    <row r="199" spans="1:15" ht="15.75" x14ac:dyDescent="0.25">
      <c r="A199" s="53">
        <v>194</v>
      </c>
      <c r="B199" s="13">
        <v>311760</v>
      </c>
      <c r="C199" s="46" t="s">
        <v>26</v>
      </c>
      <c r="D199" s="46" t="s">
        <v>229</v>
      </c>
      <c r="E199" s="20">
        <f>Dengue!I198</f>
        <v>4</v>
      </c>
      <c r="F199" s="20">
        <f>Chik!I198</f>
        <v>0</v>
      </c>
      <c r="G199" s="20">
        <f>Zika!I198</f>
        <v>0</v>
      </c>
      <c r="H199" s="20">
        <f>G199+F199+E199</f>
        <v>4</v>
      </c>
      <c r="I199" s="20">
        <v>5515</v>
      </c>
      <c r="J199" s="14">
        <f>(G199+F199+E199)/Dengue!J198*100000</f>
        <v>72.529465095194922</v>
      </c>
      <c r="K199" s="13" t="str">
        <f>IF(J199=0,"Silencioso",IF(AND(J199&gt;0,J199&lt;100),"Baixa",IF(AND(J199&gt;=100,J199&lt;300),"Média",IF(AND(J199&gt;=300,J199&lt;500),"Alta",IF(J199&gt;=500,"Muito Alta","Avaliar")))))</f>
        <v>Baixa</v>
      </c>
      <c r="L199" s="13" t="str">
        <f>VLOOKUP($B199,LIRAa!$1:$1048576,3,FALSE)</f>
        <v>Sem Informação</v>
      </c>
      <c r="M199" s="13" t="str">
        <f>VLOOKUP($B199,LIRAa!$1:$1048576,4,FALSE)</f>
        <v>Sem Informação</v>
      </c>
      <c r="N199" s="13" t="str">
        <f>VLOOKUP($B199,LIRAa!$1:$1048576,5,FALSE)</f>
        <v>Sem Informação</v>
      </c>
      <c r="O199" s="49"/>
    </row>
    <row r="200" spans="1:15" ht="15.75" x14ac:dyDescent="0.25">
      <c r="A200" s="53">
        <v>195</v>
      </c>
      <c r="B200" s="13">
        <v>311770</v>
      </c>
      <c r="C200" s="46" t="s">
        <v>33</v>
      </c>
      <c r="D200" s="46" t="s">
        <v>230</v>
      </c>
      <c r="E200" s="20">
        <f>Dengue!I199</f>
        <v>0</v>
      </c>
      <c r="F200" s="20">
        <f>Chik!I199</f>
        <v>0</v>
      </c>
      <c r="G200" s="20">
        <f>Zika!I199</f>
        <v>0</v>
      </c>
      <c r="H200" s="20">
        <f>G200+F200+E200</f>
        <v>0</v>
      </c>
      <c r="I200" s="20">
        <v>13724</v>
      </c>
      <c r="J200" s="14">
        <f>(G200+F200+E200)/Dengue!J199*100000</f>
        <v>0</v>
      </c>
      <c r="K200" s="13" t="str">
        <f>IF(J200=0,"Silencioso",IF(AND(J200&gt;0,J200&lt;100),"Baixa",IF(AND(J200&gt;=100,J200&lt;300),"Média",IF(AND(J200&gt;=300,J200&lt;500),"Alta",IF(J200&gt;=500,"Muito Alta","Avaliar")))))</f>
        <v>Silencioso</v>
      </c>
      <c r="L200" s="13" t="str">
        <f>VLOOKUP($B200,LIRAa!$1:$1048576,3,FALSE)</f>
        <v>Sem Informação</v>
      </c>
      <c r="M200" s="13" t="str">
        <f>VLOOKUP($B200,LIRAa!$1:$1048576,4,FALSE)</f>
        <v>Sem Informação</v>
      </c>
      <c r="N200" s="13" t="str">
        <f>VLOOKUP($B200,LIRAa!$1:$1048576,5,FALSE)</f>
        <v>Sem Informação</v>
      </c>
      <c r="O200" s="49"/>
    </row>
    <row r="201" spans="1:15" ht="15.75" x14ac:dyDescent="0.25">
      <c r="A201" s="53">
        <v>196</v>
      </c>
      <c r="B201" s="13">
        <v>311780</v>
      </c>
      <c r="C201" s="46" t="s">
        <v>36</v>
      </c>
      <c r="D201" s="46" t="s">
        <v>231</v>
      </c>
      <c r="E201" s="20">
        <f>Dengue!I200</f>
        <v>0</v>
      </c>
      <c r="F201" s="20">
        <f>Chik!I200</f>
        <v>0</v>
      </c>
      <c r="G201" s="20">
        <f>Zika!I200</f>
        <v>0</v>
      </c>
      <c r="H201" s="20">
        <f>G201+F201+E201</f>
        <v>0</v>
      </c>
      <c r="I201" s="20">
        <v>11467</v>
      </c>
      <c r="J201" s="14">
        <f>(G201+F201+E201)/Dengue!J200*100000</f>
        <v>0</v>
      </c>
      <c r="K201" s="13" t="str">
        <f>IF(J201=0,"Silencioso",IF(AND(J201&gt;0,J201&lt;100),"Baixa",IF(AND(J201&gt;=100,J201&lt;300),"Média",IF(AND(J201&gt;=300,J201&lt;500),"Alta",IF(J201&gt;=500,"Muito Alta","Avaliar")))))</f>
        <v>Silencioso</v>
      </c>
      <c r="L201" s="13" t="str">
        <f>VLOOKUP($B201,LIRAa!$1:$1048576,3,FALSE)</f>
        <v>Sem Informação</v>
      </c>
      <c r="M201" s="13" t="str">
        <f>VLOOKUP($B201,LIRAa!$1:$1048576,4,FALSE)</f>
        <v>Sem Informação</v>
      </c>
      <c r="N201" s="13" t="str">
        <f>VLOOKUP($B201,LIRAa!$1:$1048576,5,FALSE)</f>
        <v>Sem Informação</v>
      </c>
      <c r="O201" s="49"/>
    </row>
    <row r="202" spans="1:15" ht="15.75" x14ac:dyDescent="0.25">
      <c r="A202" s="53">
        <v>197</v>
      </c>
      <c r="B202" s="13">
        <v>311783</v>
      </c>
      <c r="C202" s="46" t="s">
        <v>121</v>
      </c>
      <c r="D202" s="46" t="s">
        <v>232</v>
      </c>
      <c r="E202" s="20">
        <f>Dengue!I201</f>
        <v>24</v>
      </c>
      <c r="F202" s="20">
        <f>Chik!I201</f>
        <v>0</v>
      </c>
      <c r="G202" s="20">
        <f>Zika!I201</f>
        <v>0</v>
      </c>
      <c r="H202" s="20">
        <f>G202+F202+E202</f>
        <v>24</v>
      </c>
      <c r="I202" s="20">
        <v>7624</v>
      </c>
      <c r="J202" s="14">
        <f>(G202+F202+E202)/Dengue!J201*100000</f>
        <v>314.79538300104934</v>
      </c>
      <c r="K202" s="13" t="str">
        <f>IF(J202=0,"Silencioso",IF(AND(J202&gt;0,J202&lt;100),"Baixa",IF(AND(J202&gt;=100,J202&lt;300),"Média",IF(AND(J202&gt;=300,J202&lt;500),"Alta",IF(J202&gt;=500,"Muito Alta","Avaliar")))))</f>
        <v>Alta</v>
      </c>
      <c r="L202" s="13" t="str">
        <f>VLOOKUP($B202,LIRAa!$1:$1048576,3,FALSE)</f>
        <v>Sem Informação</v>
      </c>
      <c r="M202" s="13" t="str">
        <f>VLOOKUP($B202,LIRAa!$1:$1048576,4,FALSE)</f>
        <v>Sem Informação</v>
      </c>
      <c r="N202" s="13" t="str">
        <f>VLOOKUP($B202,LIRAa!$1:$1048576,5,FALSE)</f>
        <v>Sem Informação</v>
      </c>
      <c r="O202" s="49"/>
    </row>
    <row r="203" spans="1:15" ht="15.75" x14ac:dyDescent="0.25">
      <c r="A203" s="53">
        <v>198</v>
      </c>
      <c r="B203" s="13">
        <v>311787</v>
      </c>
      <c r="C203" s="46" t="s">
        <v>98</v>
      </c>
      <c r="D203" s="46" t="s">
        <v>233</v>
      </c>
      <c r="E203" s="20">
        <f>Dengue!I202</f>
        <v>0</v>
      </c>
      <c r="F203" s="20">
        <f>Chik!I202</f>
        <v>0</v>
      </c>
      <c r="G203" s="20">
        <f>Zika!I202</f>
        <v>0</v>
      </c>
      <c r="H203" s="20">
        <f>G203+F203+E203</f>
        <v>0</v>
      </c>
      <c r="I203" s="20">
        <v>6608</v>
      </c>
      <c r="J203" s="14">
        <f>(G203+F203+E203)/Dengue!J202*100000</f>
        <v>0</v>
      </c>
      <c r="K203" s="13" t="str">
        <f>IF(J203=0,"Silencioso",IF(AND(J203&gt;0,J203&lt;100),"Baixa",IF(AND(J203&gt;=100,J203&lt;300),"Média",IF(AND(J203&gt;=300,J203&lt;500),"Alta",IF(J203&gt;=500,"Muito Alta","Avaliar")))))</f>
        <v>Silencioso</v>
      </c>
      <c r="L203" s="13" t="str">
        <f>VLOOKUP($B203,LIRAa!$1:$1048576,3,FALSE)</f>
        <v>Sem Informação</v>
      </c>
      <c r="M203" s="13" t="str">
        <f>VLOOKUP($B203,LIRAa!$1:$1048576,4,FALSE)</f>
        <v>Sem Informação</v>
      </c>
      <c r="N203" s="13">
        <f>VLOOKUP($B203,LIRAa!$1:$1048576,5,FALSE)</f>
        <v>0.9</v>
      </c>
      <c r="O203" s="49"/>
    </row>
    <row r="204" spans="1:15" ht="15.75" x14ac:dyDescent="0.25">
      <c r="A204" s="53">
        <v>199</v>
      </c>
      <c r="B204" s="13">
        <v>311790</v>
      </c>
      <c r="C204" s="46" t="s">
        <v>36</v>
      </c>
      <c r="D204" s="46" t="s">
        <v>234</v>
      </c>
      <c r="E204" s="20">
        <f>Dengue!I203</f>
        <v>2</v>
      </c>
      <c r="F204" s="20">
        <f>Chik!I203</f>
        <v>0</v>
      </c>
      <c r="G204" s="20">
        <f>Zika!I203</f>
        <v>0</v>
      </c>
      <c r="H204" s="20">
        <f>G204+F204+E204</f>
        <v>2</v>
      </c>
      <c r="I204" s="20">
        <v>11706</v>
      </c>
      <c r="J204" s="14">
        <f>(G204+F204+E204)/Dengue!J203*100000</f>
        <v>17.085255424568597</v>
      </c>
      <c r="K204" s="13" t="str">
        <f>IF(J204=0,"Silencioso",IF(AND(J204&gt;0,J204&lt;100),"Baixa",IF(AND(J204&gt;=100,J204&lt;300),"Média",IF(AND(J204&gt;=300,J204&lt;500),"Alta",IF(J204&gt;=500,"Muito Alta","Avaliar")))))</f>
        <v>Baixa</v>
      </c>
      <c r="L204" s="13" t="str">
        <f>VLOOKUP($B204,LIRAa!$1:$1048576,3,FALSE)</f>
        <v>Sem Informação</v>
      </c>
      <c r="M204" s="13" t="str">
        <f>VLOOKUP($B204,LIRAa!$1:$1048576,4,FALSE)</f>
        <v>Sem Informação</v>
      </c>
      <c r="N204" s="13" t="str">
        <f>VLOOKUP($B204,LIRAa!$1:$1048576,5,FALSE)</f>
        <v>Sem Informação</v>
      </c>
      <c r="O204" s="49"/>
    </row>
    <row r="205" spans="1:15" ht="15.75" x14ac:dyDescent="0.25">
      <c r="A205" s="53">
        <v>200</v>
      </c>
      <c r="B205" s="13">
        <v>311800</v>
      </c>
      <c r="C205" s="46" t="s">
        <v>41</v>
      </c>
      <c r="D205" s="46" t="s">
        <v>235</v>
      </c>
      <c r="E205" s="20">
        <f>Dengue!I204</f>
        <v>14</v>
      </c>
      <c r="F205" s="20">
        <f>Chik!I204</f>
        <v>0</v>
      </c>
      <c r="G205" s="20">
        <f>Zika!I204</f>
        <v>0</v>
      </c>
      <c r="H205" s="20">
        <f>G205+F205+E205</f>
        <v>14</v>
      </c>
      <c r="I205" s="20">
        <v>53843</v>
      </c>
      <c r="J205" s="14">
        <f>(G205+F205+E205)/Dengue!J204*100000</f>
        <v>26.001522946344</v>
      </c>
      <c r="K205" s="13" t="str">
        <f>IF(J205=0,"Silencioso",IF(AND(J205&gt;0,J205&lt;100),"Baixa",IF(AND(J205&gt;=100,J205&lt;300),"Média",IF(AND(J205&gt;=300,J205&lt;500),"Alta",IF(J205&gt;=500,"Muito Alta","Avaliar")))))</f>
        <v>Baixa</v>
      </c>
      <c r="L205" s="13">
        <f>VLOOKUP($B205,LIRAa!$1:$1048576,3,FALSE)</f>
        <v>0.9</v>
      </c>
      <c r="M205" s="13">
        <f>VLOOKUP($B205,LIRAa!$1:$1048576,4,FALSE)</f>
        <v>0.7</v>
      </c>
      <c r="N205" s="13" t="str">
        <f>VLOOKUP($B205,LIRAa!$1:$1048576,5,FALSE)</f>
        <v>Sem Informação</v>
      </c>
      <c r="O205" s="49"/>
    </row>
    <row r="206" spans="1:15" ht="15.75" x14ac:dyDescent="0.25">
      <c r="A206" s="53">
        <v>201</v>
      </c>
      <c r="B206" s="13">
        <v>311810</v>
      </c>
      <c r="C206" s="46" t="s">
        <v>53</v>
      </c>
      <c r="D206" s="46" t="s">
        <v>236</v>
      </c>
      <c r="E206" s="20">
        <f>Dengue!I205</f>
        <v>0</v>
      </c>
      <c r="F206" s="20">
        <f>Chik!I205</f>
        <v>0</v>
      </c>
      <c r="G206" s="20">
        <f>Zika!I205</f>
        <v>0</v>
      </c>
      <c r="H206" s="20">
        <f>G206+F206+E206</f>
        <v>0</v>
      </c>
      <c r="I206" s="20">
        <v>5134</v>
      </c>
      <c r="J206" s="14">
        <f>(G206+F206+E206)/Dengue!J205*100000</f>
        <v>0</v>
      </c>
      <c r="K206" s="13" t="str">
        <f>IF(J206=0,"Silencioso",IF(AND(J206&gt;0,J206&lt;100),"Baixa",IF(AND(J206&gt;=100,J206&lt;300),"Média",IF(AND(J206&gt;=300,J206&lt;500),"Alta",IF(J206&gt;=500,"Muito Alta","Avaliar")))))</f>
        <v>Silencioso</v>
      </c>
      <c r="L206" s="13" t="str">
        <f>VLOOKUP($B206,LIRAa!$1:$1048576,3,FALSE)</f>
        <v>Sem Informação</v>
      </c>
      <c r="M206" s="13" t="str">
        <f>VLOOKUP($B206,LIRAa!$1:$1048576,4,FALSE)</f>
        <v>Sem Informação</v>
      </c>
      <c r="N206" s="13" t="str">
        <f>VLOOKUP($B206,LIRAa!$1:$1048576,5,FALSE)</f>
        <v>Sem Informação</v>
      </c>
      <c r="O206" s="49"/>
    </row>
    <row r="207" spans="1:15" ht="15.75" x14ac:dyDescent="0.25">
      <c r="A207" s="53">
        <v>202</v>
      </c>
      <c r="B207" s="13">
        <v>311820</v>
      </c>
      <c r="C207" s="46" t="s">
        <v>24</v>
      </c>
      <c r="D207" s="46" t="s">
        <v>237</v>
      </c>
      <c r="E207" s="20">
        <f>Dengue!I206</f>
        <v>51</v>
      </c>
      <c r="F207" s="20">
        <f>Chik!I206</f>
        <v>0</v>
      </c>
      <c r="G207" s="20">
        <f>Zika!I206</f>
        <v>0</v>
      </c>
      <c r="H207" s="20">
        <f>G207+F207+E207</f>
        <v>51</v>
      </c>
      <c r="I207" s="20">
        <v>6960</v>
      </c>
      <c r="J207" s="14">
        <f>(G207+F207+E207)/Dengue!J206*100000</f>
        <v>732.75862068965512</v>
      </c>
      <c r="K207" s="13" t="str">
        <f>IF(J207=0,"Silencioso",IF(AND(J207&gt;0,J207&lt;100),"Baixa",IF(AND(J207&gt;=100,J207&lt;300),"Média",IF(AND(J207&gt;=300,J207&lt;500),"Alta",IF(J207&gt;=500,"Muito Alta","Avaliar")))))</f>
        <v>Muito Alta</v>
      </c>
      <c r="L207" s="13" t="str">
        <f>VLOOKUP($B207,LIRAa!$1:$1048576,3,FALSE)</f>
        <v>Sem Informação</v>
      </c>
      <c r="M207" s="13" t="str">
        <f>VLOOKUP($B207,LIRAa!$1:$1048576,4,FALSE)</f>
        <v>Sem Informação</v>
      </c>
      <c r="N207" s="13" t="str">
        <f>VLOOKUP($B207,LIRAa!$1:$1048576,5,FALSE)</f>
        <v>Sem Informação</v>
      </c>
      <c r="O207" s="49"/>
    </row>
    <row r="208" spans="1:15" ht="15.75" x14ac:dyDescent="0.25">
      <c r="A208" s="53">
        <v>203</v>
      </c>
      <c r="B208" s="13">
        <v>311830</v>
      </c>
      <c r="C208" s="46" t="s">
        <v>41</v>
      </c>
      <c r="D208" s="46" t="s">
        <v>238</v>
      </c>
      <c r="E208" s="20">
        <f>Dengue!I207</f>
        <v>3</v>
      </c>
      <c r="F208" s="20">
        <f>Chik!I207</f>
        <v>0</v>
      </c>
      <c r="G208" s="20">
        <f>Zika!I207</f>
        <v>0</v>
      </c>
      <c r="H208" s="20">
        <f>G208+F208+E208</f>
        <v>3</v>
      </c>
      <c r="I208" s="20">
        <v>127369</v>
      </c>
      <c r="J208" s="14">
        <f>(G208+F208+E208)/Dengue!J207*100000</f>
        <v>2.3553611946391979</v>
      </c>
      <c r="K208" s="13" t="str">
        <f>IF(J208=0,"Silencioso",IF(AND(J208&gt;0,J208&lt;100),"Baixa",IF(AND(J208&gt;=100,J208&lt;300),"Média",IF(AND(J208&gt;=300,J208&lt;500),"Alta",IF(J208&gt;=500,"Muito Alta","Avaliar")))))</f>
        <v>Baixa</v>
      </c>
      <c r="L208" s="13">
        <f>VLOOKUP($B208,LIRAa!$1:$1048576,3,FALSE)</f>
        <v>0.1</v>
      </c>
      <c r="M208" s="13">
        <f>VLOOKUP($B208,LIRAa!$1:$1048576,4,FALSE)</f>
        <v>0.5</v>
      </c>
      <c r="N208" s="13" t="str">
        <f>VLOOKUP($B208,LIRAa!$1:$1048576,5,FALSE)</f>
        <v>Sem Informação</v>
      </c>
      <c r="O208" s="49"/>
    </row>
    <row r="209" spans="1:15" ht="15.75" x14ac:dyDescent="0.25">
      <c r="A209" s="53">
        <v>204</v>
      </c>
      <c r="B209" s="13">
        <v>311840</v>
      </c>
      <c r="C209" s="46" t="s">
        <v>22</v>
      </c>
      <c r="D209" s="46" t="s">
        <v>239</v>
      </c>
      <c r="E209" s="20">
        <f>Dengue!I208</f>
        <v>2</v>
      </c>
      <c r="F209" s="20">
        <f>Chik!I208</f>
        <v>0</v>
      </c>
      <c r="G209" s="20">
        <f>Zika!I208</f>
        <v>0</v>
      </c>
      <c r="H209" s="20">
        <f>G209+F209+E209</f>
        <v>2</v>
      </c>
      <c r="I209" s="20">
        <v>23240</v>
      </c>
      <c r="J209" s="14">
        <f>(G209+F209+E209)/Dengue!J208*100000</f>
        <v>8.6058519793459567</v>
      </c>
      <c r="K209" s="13" t="str">
        <f>IF(J209=0,"Silencioso",IF(AND(J209&gt;0,J209&lt;100),"Baixa",IF(AND(J209&gt;=100,J209&lt;300),"Média",IF(AND(J209&gt;=300,J209&lt;500),"Alta",IF(J209&gt;=500,"Muito Alta","Avaliar")))))</f>
        <v>Baixa</v>
      </c>
      <c r="L209" s="13" t="str">
        <f>VLOOKUP($B209,LIRAa!$1:$1048576,3,FALSE)</f>
        <v>Sem Informação</v>
      </c>
      <c r="M209" s="13" t="str">
        <f>VLOOKUP($B209,LIRAa!$1:$1048576,4,FALSE)</f>
        <v>Sem Informação</v>
      </c>
      <c r="N209" s="13" t="str">
        <f>VLOOKUP($B209,LIRAa!$1:$1048576,5,FALSE)</f>
        <v>Sem Informação</v>
      </c>
      <c r="O209" s="49"/>
    </row>
    <row r="210" spans="1:15" ht="15.75" x14ac:dyDescent="0.25">
      <c r="A210" s="53">
        <v>205</v>
      </c>
      <c r="B210" s="13">
        <v>311850</v>
      </c>
      <c r="C210" s="46" t="s">
        <v>36</v>
      </c>
      <c r="D210" s="46" t="s">
        <v>240</v>
      </c>
      <c r="E210" s="20">
        <f>Dengue!I209</f>
        <v>0</v>
      </c>
      <c r="F210" s="20">
        <f>Chik!I209</f>
        <v>0</v>
      </c>
      <c r="G210" s="20">
        <f>Zika!I209</f>
        <v>0</v>
      </c>
      <c r="H210" s="20">
        <f>G210+F210+E210</f>
        <v>0</v>
      </c>
      <c r="I210" s="20">
        <v>1810</v>
      </c>
      <c r="J210" s="14">
        <f>(G210+F210+E210)/Dengue!J209*100000</f>
        <v>0</v>
      </c>
      <c r="K210" s="13" t="str">
        <f>IF(J210=0,"Silencioso",IF(AND(J210&gt;0,J210&lt;100),"Baixa",IF(AND(J210&gt;=100,J210&lt;300),"Média",IF(AND(J210&gt;=300,J210&lt;500),"Alta",IF(J210&gt;=500,"Muito Alta","Avaliar")))))</f>
        <v>Silencioso</v>
      </c>
      <c r="L210" s="13" t="str">
        <f>VLOOKUP($B210,LIRAa!$1:$1048576,3,FALSE)</f>
        <v>Sem Informação</v>
      </c>
      <c r="M210" s="13" t="str">
        <f>VLOOKUP($B210,LIRAa!$1:$1048576,4,FALSE)</f>
        <v>Sem Informação</v>
      </c>
      <c r="N210" s="13" t="str">
        <f>VLOOKUP($B210,LIRAa!$1:$1048576,5,FALSE)</f>
        <v>Sem Informação</v>
      </c>
      <c r="O210" s="49"/>
    </row>
    <row r="211" spans="1:15" ht="15.75" x14ac:dyDescent="0.25">
      <c r="A211" s="53">
        <v>206</v>
      </c>
      <c r="B211" s="13">
        <v>311860</v>
      </c>
      <c r="C211" s="46" t="s">
        <v>98</v>
      </c>
      <c r="D211" s="57" t="s">
        <v>241</v>
      </c>
      <c r="E211" s="58">
        <f>Dengue!I210</f>
        <v>2078</v>
      </c>
      <c r="F211" s="20">
        <f>Chik!I210</f>
        <v>0</v>
      </c>
      <c r="G211" s="20">
        <f>Zika!I210</f>
        <v>0</v>
      </c>
      <c r="H211" s="20">
        <f>G211+F211+E211</f>
        <v>2078</v>
      </c>
      <c r="I211" s="20">
        <v>658580</v>
      </c>
      <c r="J211" s="14">
        <f>(G211+F211+E211)/Dengue!J210*100000</f>
        <v>315.52734671566094</v>
      </c>
      <c r="K211" s="13" t="str">
        <f>IF(J211=0,"Silencioso",IF(AND(J211&gt;0,J211&lt;100),"Baixa",IF(AND(J211&gt;=100,J211&lt;300),"Média",IF(AND(J211&gt;=300,J211&lt;500),"Alta",IF(J211&gt;=500,"Muito Alta","Avaliar")))))</f>
        <v>Alta</v>
      </c>
      <c r="L211" s="13">
        <f>VLOOKUP($B211,LIRAa!$1:$1048576,3,FALSE)</f>
        <v>0.5</v>
      </c>
      <c r="M211" s="13">
        <f>VLOOKUP($B211,LIRAa!$1:$1048576,4,FALSE)</f>
        <v>1.1000000000000001</v>
      </c>
      <c r="N211" s="13">
        <f>VLOOKUP($B211,LIRAa!$1:$1048576,5,FALSE)</f>
        <v>1.1000000000000001</v>
      </c>
      <c r="O211" s="49"/>
    </row>
    <row r="212" spans="1:15" ht="15.75" x14ac:dyDescent="0.25">
      <c r="A212" s="53">
        <v>207</v>
      </c>
      <c r="B212" s="13">
        <v>311870</v>
      </c>
      <c r="C212" s="46" t="s">
        <v>33</v>
      </c>
      <c r="D212" s="46" t="s">
        <v>242</v>
      </c>
      <c r="E212" s="20">
        <f>Dengue!I211</f>
        <v>1</v>
      </c>
      <c r="F212" s="20">
        <f>Chik!I211</f>
        <v>0</v>
      </c>
      <c r="G212" s="20">
        <f>Zika!I211</f>
        <v>0</v>
      </c>
      <c r="H212" s="20">
        <f>G212+F212+E212</f>
        <v>1</v>
      </c>
      <c r="I212" s="20">
        <v>9432</v>
      </c>
      <c r="J212" s="14">
        <f>(G212+F212+E212)/Dengue!J211*100000</f>
        <v>10.602205258693807</v>
      </c>
      <c r="K212" s="13" t="str">
        <f>IF(J212=0,"Silencioso",IF(AND(J212&gt;0,J212&lt;100),"Baixa",IF(AND(J212&gt;=100,J212&lt;300),"Média",IF(AND(J212&gt;=300,J212&lt;500),"Alta",IF(J212&gt;=500,"Muito Alta","Avaliar")))))</f>
        <v>Baixa</v>
      </c>
      <c r="L212" s="13" t="str">
        <f>VLOOKUP($B212,LIRAa!$1:$1048576,3,FALSE)</f>
        <v>Sem Informação</v>
      </c>
      <c r="M212" s="13" t="str">
        <f>VLOOKUP($B212,LIRAa!$1:$1048576,4,FALSE)</f>
        <v>Sem Informação</v>
      </c>
      <c r="N212" s="13" t="str">
        <f>VLOOKUP($B212,LIRAa!$1:$1048576,5,FALSE)</f>
        <v>Sem Informação</v>
      </c>
      <c r="O212" s="49"/>
    </row>
    <row r="213" spans="1:15" ht="15.75" x14ac:dyDescent="0.25">
      <c r="A213" s="53">
        <v>208</v>
      </c>
      <c r="B213" s="13">
        <v>311880</v>
      </c>
      <c r="C213" s="46" t="s">
        <v>102</v>
      </c>
      <c r="D213" s="46" t="s">
        <v>243</v>
      </c>
      <c r="E213" s="20">
        <f>Dengue!I212</f>
        <v>2</v>
      </c>
      <c r="F213" s="20">
        <f>Chik!I212</f>
        <v>0</v>
      </c>
      <c r="G213" s="20">
        <f>Zika!I212</f>
        <v>0</v>
      </c>
      <c r="H213" s="20">
        <f>G213+F213+E213</f>
        <v>2</v>
      </c>
      <c r="I213" s="20">
        <v>27052</v>
      </c>
      <c r="J213" s="14">
        <f>(G213+F213+E213)/Dengue!J212*100000</f>
        <v>7.3931687121100094</v>
      </c>
      <c r="K213" s="13" t="str">
        <f>IF(J213=0,"Silencioso",IF(AND(J213&gt;0,J213&lt;100),"Baixa",IF(AND(J213&gt;=100,J213&lt;300),"Média",IF(AND(J213&gt;=300,J213&lt;500),"Alta",IF(J213&gt;=500,"Muito Alta","Avaliar")))))</f>
        <v>Baixa</v>
      </c>
      <c r="L213" s="13" t="str">
        <f>VLOOKUP($B213,LIRAa!$1:$1048576,3,FALSE)</f>
        <v>Sem Informação</v>
      </c>
      <c r="M213" s="13" t="str">
        <f>VLOOKUP($B213,LIRAa!$1:$1048576,4,FALSE)</f>
        <v>Sem Informação</v>
      </c>
      <c r="N213" s="13">
        <f>VLOOKUP($B213,LIRAa!$1:$1048576,5,FALSE)</f>
        <v>8.4</v>
      </c>
      <c r="O213" s="49"/>
    </row>
    <row r="214" spans="1:15" ht="15.75" x14ac:dyDescent="0.25">
      <c r="A214" s="53">
        <v>209</v>
      </c>
      <c r="B214" s="13">
        <v>311890</v>
      </c>
      <c r="C214" s="46" t="s">
        <v>11</v>
      </c>
      <c r="D214" s="46" t="s">
        <v>244</v>
      </c>
      <c r="E214" s="20">
        <f>Dengue!I213</f>
        <v>8</v>
      </c>
      <c r="F214" s="20">
        <f>Chik!I213</f>
        <v>0</v>
      </c>
      <c r="G214" s="20">
        <f>Zika!I213</f>
        <v>0</v>
      </c>
      <c r="H214" s="20">
        <f>G214+F214+E214</f>
        <v>8</v>
      </c>
      <c r="I214" s="20">
        <v>9029</v>
      </c>
      <c r="J214" s="14">
        <f>(G214+F214+E214)/Dengue!J213*100000</f>
        <v>88.603389079632294</v>
      </c>
      <c r="K214" s="13" t="str">
        <f>IF(J214=0,"Silencioso",IF(AND(J214&gt;0,J214&lt;100),"Baixa",IF(AND(J214&gt;=100,J214&lt;300),"Média",IF(AND(J214&gt;=300,J214&lt;500),"Alta",IF(J214&gt;=500,"Muito Alta","Avaliar")))))</f>
        <v>Baixa</v>
      </c>
      <c r="L214" s="13" t="str">
        <f>VLOOKUP($B214,LIRAa!$1:$1048576,3,FALSE)</f>
        <v>Sem Informação</v>
      </c>
      <c r="M214" s="13" t="str">
        <f>VLOOKUP($B214,LIRAa!$1:$1048576,4,FALSE)</f>
        <v>Sem Informação</v>
      </c>
      <c r="N214" s="13" t="str">
        <f>VLOOKUP($B214,LIRAa!$1:$1048576,5,FALSE)</f>
        <v>Sem Informação</v>
      </c>
      <c r="O214" s="49"/>
    </row>
    <row r="215" spans="1:15" ht="15.75" x14ac:dyDescent="0.25">
      <c r="A215" s="53">
        <v>210</v>
      </c>
      <c r="B215" s="13">
        <v>311900</v>
      </c>
      <c r="C215" s="46" t="s">
        <v>33</v>
      </c>
      <c r="D215" s="46" t="s">
        <v>245</v>
      </c>
      <c r="E215" s="20">
        <f>Dengue!I214</f>
        <v>0</v>
      </c>
      <c r="F215" s="20">
        <f>Chik!I214</f>
        <v>0</v>
      </c>
      <c r="G215" s="20">
        <f>Zika!I214</f>
        <v>0</v>
      </c>
      <c r="H215" s="20">
        <f>G215+F215+E215</f>
        <v>0</v>
      </c>
      <c r="I215" s="20">
        <v>3587</v>
      </c>
      <c r="J215" s="14">
        <f>(G215+F215+E215)/Dengue!J214*100000</f>
        <v>0</v>
      </c>
      <c r="K215" s="13" t="str">
        <f>IF(J215=0,"Silencioso",IF(AND(J215&gt;0,J215&lt;100),"Baixa",IF(AND(J215&gt;=100,J215&lt;300),"Média",IF(AND(J215&gt;=300,J215&lt;500),"Alta",IF(J215&gt;=500,"Muito Alta","Avaliar")))))</f>
        <v>Silencioso</v>
      </c>
      <c r="L215" s="13" t="str">
        <f>VLOOKUP($B215,LIRAa!$1:$1048576,3,FALSE)</f>
        <v>Sem Informação</v>
      </c>
      <c r="M215" s="13" t="str">
        <f>VLOOKUP($B215,LIRAa!$1:$1048576,4,FALSE)</f>
        <v>Sem Informação</v>
      </c>
      <c r="N215" s="13" t="str">
        <f>VLOOKUP($B215,LIRAa!$1:$1048576,5,FALSE)</f>
        <v>Sem Informação</v>
      </c>
      <c r="O215" s="49"/>
    </row>
    <row r="216" spans="1:15" ht="15.75" x14ac:dyDescent="0.25">
      <c r="A216" s="53">
        <v>211</v>
      </c>
      <c r="B216" s="13">
        <v>311910</v>
      </c>
      <c r="C216" s="46" t="s">
        <v>11</v>
      </c>
      <c r="D216" s="46" t="s">
        <v>246</v>
      </c>
      <c r="E216" s="20">
        <f>Dengue!I215</f>
        <v>28</v>
      </c>
      <c r="F216" s="20">
        <f>Chik!I215</f>
        <v>0</v>
      </c>
      <c r="G216" s="20">
        <f>Zika!I215</f>
        <v>0</v>
      </c>
      <c r="H216" s="20">
        <f>G216+F216+E216</f>
        <v>28</v>
      </c>
      <c r="I216" s="20">
        <v>24384</v>
      </c>
      <c r="J216" s="14">
        <f>(G216+F216+E216)/Dengue!J215*100000</f>
        <v>114.82939632545931</v>
      </c>
      <c r="K216" s="13" t="str">
        <f>IF(J216=0,"Silencioso",IF(AND(J216&gt;0,J216&lt;100),"Baixa",IF(AND(J216&gt;=100,J216&lt;300),"Média",IF(AND(J216&gt;=300,J216&lt;500),"Alta",IF(J216&gt;=500,"Muito Alta","Avaliar")))))</f>
        <v>Média</v>
      </c>
      <c r="L216" s="13" t="str">
        <f>VLOOKUP($B216,LIRAa!$1:$1048576,3,FALSE)</f>
        <v>Sem Informação</v>
      </c>
      <c r="M216" s="13" t="str">
        <f>VLOOKUP($B216,LIRAa!$1:$1048576,4,FALSE)</f>
        <v>Sem Informação</v>
      </c>
      <c r="N216" s="13" t="str">
        <f>VLOOKUP($B216,LIRAa!$1:$1048576,5,FALSE)</f>
        <v>Sem Informação</v>
      </c>
      <c r="O216" s="49"/>
    </row>
    <row r="217" spans="1:15" ht="15.75" x14ac:dyDescent="0.25">
      <c r="A217" s="53">
        <v>212</v>
      </c>
      <c r="B217" s="13">
        <v>311920</v>
      </c>
      <c r="C217" s="46" t="s">
        <v>22</v>
      </c>
      <c r="D217" s="46" t="s">
        <v>247</v>
      </c>
      <c r="E217" s="20">
        <f>Dengue!I216</f>
        <v>1</v>
      </c>
      <c r="F217" s="20">
        <f>Chik!I216</f>
        <v>0</v>
      </c>
      <c r="G217" s="20">
        <f>Zika!I216</f>
        <v>0</v>
      </c>
      <c r="H217" s="20">
        <f>G217+F217+E217</f>
        <v>1</v>
      </c>
      <c r="I217" s="20">
        <v>10339</v>
      </c>
      <c r="J217" s="14">
        <f>(G217+F217+E217)/Dengue!J216*100000</f>
        <v>9.6721152916142756</v>
      </c>
      <c r="K217" s="13" t="str">
        <f>IF(J217=0,"Silencioso",IF(AND(J217&gt;0,J217&lt;100),"Baixa",IF(AND(J217&gt;=100,J217&lt;300),"Média",IF(AND(J217&gt;=300,J217&lt;500),"Alta",IF(J217&gt;=500,"Muito Alta","Avaliar")))))</f>
        <v>Baixa</v>
      </c>
      <c r="L217" s="13" t="str">
        <f>VLOOKUP($B217,LIRAa!$1:$1048576,3,FALSE)</f>
        <v>Sem Informação</v>
      </c>
      <c r="M217" s="13" t="str">
        <f>VLOOKUP($B217,LIRAa!$1:$1048576,4,FALSE)</f>
        <v>Sem Informação</v>
      </c>
      <c r="N217" s="13" t="str">
        <f>VLOOKUP($B217,LIRAa!$1:$1048576,5,FALSE)</f>
        <v>Sem Informação</v>
      </c>
      <c r="O217" s="49"/>
    </row>
    <row r="218" spans="1:15" ht="15.75" x14ac:dyDescent="0.25">
      <c r="A218" s="53">
        <v>213</v>
      </c>
      <c r="B218" s="13">
        <v>311930</v>
      </c>
      <c r="C218" s="46" t="s">
        <v>8</v>
      </c>
      <c r="D218" s="46" t="s">
        <v>248</v>
      </c>
      <c r="E218" s="20">
        <f>Dengue!I217</f>
        <v>53</v>
      </c>
      <c r="F218" s="20">
        <f>Chik!I217</f>
        <v>0</v>
      </c>
      <c r="G218" s="20">
        <f>Zika!I217</f>
        <v>0</v>
      </c>
      <c r="H218" s="20">
        <f>G218+F218+E218</f>
        <v>53</v>
      </c>
      <c r="I218" s="20">
        <v>28508</v>
      </c>
      <c r="J218" s="14">
        <f>(G218+F218+E218)/Dengue!J217*100000</f>
        <v>185.91272625228007</v>
      </c>
      <c r="K218" s="13" t="str">
        <f>IF(J218=0,"Silencioso",IF(AND(J218&gt;0,J218&lt;100),"Baixa",IF(AND(J218&gt;=100,J218&lt;300),"Média",IF(AND(J218&gt;=300,J218&lt;500),"Alta",IF(J218&gt;=500,"Muito Alta","Avaliar")))))</f>
        <v>Média</v>
      </c>
      <c r="L218" s="13">
        <f>VLOOKUP($B218,LIRAa!$1:$1048576,3,FALSE)</f>
        <v>0</v>
      </c>
      <c r="M218" s="13">
        <f>VLOOKUP($B218,LIRAa!$1:$1048576,4,FALSE)</f>
        <v>0.2</v>
      </c>
      <c r="N218" s="13">
        <f>VLOOKUP($B218,LIRAa!$1:$1048576,5,FALSE)</f>
        <v>0.2</v>
      </c>
      <c r="O218" s="49"/>
    </row>
    <row r="219" spans="1:15" ht="15.75" x14ac:dyDescent="0.25">
      <c r="A219" s="53">
        <v>214</v>
      </c>
      <c r="B219" s="13">
        <v>311940</v>
      </c>
      <c r="C219" s="46" t="s">
        <v>20</v>
      </c>
      <c r="D219" s="46" t="s">
        <v>20</v>
      </c>
      <c r="E219" s="20">
        <f>Dengue!I218</f>
        <v>16</v>
      </c>
      <c r="F219" s="20">
        <f>Chik!I218</f>
        <v>0</v>
      </c>
      <c r="G219" s="20">
        <f>Zika!I218</f>
        <v>0</v>
      </c>
      <c r="H219" s="20">
        <f>G219+F219+E219</f>
        <v>16</v>
      </c>
      <c r="I219" s="20">
        <v>110326</v>
      </c>
      <c r="J219" s="14">
        <f>(G219+F219+E219)/Dengue!J218*100000</f>
        <v>14.502474484708952</v>
      </c>
      <c r="K219" s="13" t="str">
        <f>IF(J219=0,"Silencioso",IF(AND(J219&gt;0,J219&lt;100),"Baixa",IF(AND(J219&gt;=100,J219&lt;300),"Média",IF(AND(J219&gt;=300,J219&lt;500),"Alta",IF(J219&gt;=500,"Muito Alta","Avaliar")))))</f>
        <v>Baixa</v>
      </c>
      <c r="L219" s="13">
        <f>VLOOKUP($B219,LIRAa!$1:$1048576,3,FALSE)</f>
        <v>0.6</v>
      </c>
      <c r="M219" s="13">
        <f>VLOOKUP($B219,LIRAa!$1:$1048576,4,FALSE)</f>
        <v>0.7</v>
      </c>
      <c r="N219" s="13">
        <f>VLOOKUP($B219,LIRAa!$1:$1048576,5,FALSE)</f>
        <v>0.8</v>
      </c>
      <c r="O219" s="49"/>
    </row>
    <row r="220" spans="1:15" ht="15.75" x14ac:dyDescent="0.25">
      <c r="A220" s="53">
        <v>215</v>
      </c>
      <c r="B220" s="13">
        <v>311950</v>
      </c>
      <c r="C220" s="46" t="s">
        <v>53</v>
      </c>
      <c r="D220" s="46" t="s">
        <v>249</v>
      </c>
      <c r="E220" s="20">
        <f>Dengue!I219</f>
        <v>0</v>
      </c>
      <c r="F220" s="20">
        <f>Chik!I219</f>
        <v>0</v>
      </c>
      <c r="G220" s="20">
        <f>Zika!I219</f>
        <v>0</v>
      </c>
      <c r="H220" s="20">
        <f>G220+F220+E220</f>
        <v>0</v>
      </c>
      <c r="I220" s="20">
        <v>9411</v>
      </c>
      <c r="J220" s="14">
        <f>(G220+F220+E220)/Dengue!J219*100000</f>
        <v>0</v>
      </c>
      <c r="K220" s="13" t="str">
        <f>IF(J220=0,"Silencioso",IF(AND(J220&gt;0,J220&lt;100),"Baixa",IF(AND(J220&gt;=100,J220&lt;300),"Média",IF(AND(J220&gt;=300,J220&lt;500),"Alta",IF(J220&gt;=500,"Muito Alta","Avaliar")))))</f>
        <v>Silencioso</v>
      </c>
      <c r="L220" s="13" t="str">
        <f>VLOOKUP($B220,LIRAa!$1:$1048576,3,FALSE)</f>
        <v>Sem Informação</v>
      </c>
      <c r="M220" s="13" t="str">
        <f>VLOOKUP($B220,LIRAa!$1:$1048576,4,FALSE)</f>
        <v>Sem Informação</v>
      </c>
      <c r="N220" s="13" t="str">
        <f>VLOOKUP($B220,LIRAa!$1:$1048576,5,FALSE)</f>
        <v>Sem Informação</v>
      </c>
      <c r="O220" s="49"/>
    </row>
    <row r="221" spans="1:15" ht="15.75" x14ac:dyDescent="0.25">
      <c r="A221" s="53">
        <v>216</v>
      </c>
      <c r="B221" s="13">
        <v>311960</v>
      </c>
      <c r="C221" s="46" t="s">
        <v>57</v>
      </c>
      <c r="D221" s="46" t="s">
        <v>250</v>
      </c>
      <c r="E221" s="20">
        <f>Dengue!I220</f>
        <v>1</v>
      </c>
      <c r="F221" s="20">
        <f>Chik!I220</f>
        <v>0</v>
      </c>
      <c r="G221" s="20">
        <f>Zika!I220</f>
        <v>0</v>
      </c>
      <c r="H221" s="20">
        <f>G221+F221+E221</f>
        <v>1</v>
      </c>
      <c r="I221" s="20">
        <v>3125</v>
      </c>
      <c r="J221" s="14">
        <f>(G221+F221+E221)/Dengue!J220*100000</f>
        <v>32</v>
      </c>
      <c r="K221" s="13" t="str">
        <f>IF(J221=0,"Silencioso",IF(AND(J221&gt;0,J221&lt;100),"Baixa",IF(AND(J221&gt;=100,J221&lt;300),"Média",IF(AND(J221&gt;=300,J221&lt;500),"Alta",IF(J221&gt;=500,"Muito Alta","Avaliar")))))</f>
        <v>Baixa</v>
      </c>
      <c r="L221" s="13" t="str">
        <f>VLOOKUP($B221,LIRAa!$1:$1048576,3,FALSE)</f>
        <v>Sem Informação</v>
      </c>
      <c r="M221" s="13" t="str">
        <f>VLOOKUP($B221,LIRAa!$1:$1048576,4,FALSE)</f>
        <v>Sem Informação</v>
      </c>
      <c r="N221" s="13" t="str">
        <f>VLOOKUP($B221,LIRAa!$1:$1048576,5,FALSE)</f>
        <v>Sem Informação</v>
      </c>
      <c r="O221" s="49"/>
    </row>
    <row r="222" spans="1:15" ht="15.75" x14ac:dyDescent="0.25">
      <c r="A222" s="53">
        <v>217</v>
      </c>
      <c r="B222" s="13">
        <v>311970</v>
      </c>
      <c r="C222" s="46" t="s">
        <v>94</v>
      </c>
      <c r="D222" s="46" t="s">
        <v>251</v>
      </c>
      <c r="E222" s="20">
        <f>Dengue!I221</f>
        <v>0</v>
      </c>
      <c r="F222" s="20">
        <f>Chik!I221</f>
        <v>0</v>
      </c>
      <c r="G222" s="20">
        <f>Zika!I221</f>
        <v>0</v>
      </c>
      <c r="H222" s="20">
        <f>G222+F222+E222</f>
        <v>0</v>
      </c>
      <c r="I222" s="20">
        <v>3471</v>
      </c>
      <c r="J222" s="14">
        <f>(G222+F222+E222)/Dengue!J221*100000</f>
        <v>0</v>
      </c>
      <c r="K222" s="13" t="str">
        <f>IF(J222=0,"Silencioso",IF(AND(J222&gt;0,J222&lt;100),"Baixa",IF(AND(J222&gt;=100,J222&lt;300),"Média",IF(AND(J222&gt;=300,J222&lt;500),"Alta",IF(J222&gt;=500,"Muito Alta","Avaliar")))))</f>
        <v>Silencioso</v>
      </c>
      <c r="L222" s="13" t="str">
        <f>VLOOKUP($B222,LIRAa!$1:$1048576,3,FALSE)</f>
        <v>Sem Informação</v>
      </c>
      <c r="M222" s="13" t="str">
        <f>VLOOKUP($B222,LIRAa!$1:$1048576,4,FALSE)</f>
        <v>Sem Informação</v>
      </c>
      <c r="N222" s="13" t="str">
        <f>VLOOKUP($B222,LIRAa!$1:$1048576,5,FALSE)</f>
        <v>Sem Informação</v>
      </c>
      <c r="O222" s="49"/>
    </row>
    <row r="223" spans="1:15" ht="15.75" x14ac:dyDescent="0.25">
      <c r="A223" s="53">
        <v>218</v>
      </c>
      <c r="B223" s="13">
        <v>311980</v>
      </c>
      <c r="C223" s="46" t="s">
        <v>26</v>
      </c>
      <c r="D223" s="46" t="s">
        <v>252</v>
      </c>
      <c r="E223" s="20">
        <f>Dengue!I222</f>
        <v>2</v>
      </c>
      <c r="F223" s="20">
        <f>Chik!I222</f>
        <v>0</v>
      </c>
      <c r="G223" s="20">
        <f>Zika!I222</f>
        <v>0</v>
      </c>
      <c r="H223" s="20">
        <f>G223+F223+E223</f>
        <v>2</v>
      </c>
      <c r="I223" s="20">
        <v>3359</v>
      </c>
      <c r="J223" s="14">
        <f>(G223+F223+E223)/Dengue!J222*100000</f>
        <v>59.541530217326589</v>
      </c>
      <c r="K223" s="13" t="str">
        <f>IF(J223=0,"Silencioso",IF(AND(J223&gt;0,J223&lt;100),"Baixa",IF(AND(J223&gt;=100,J223&lt;300),"Média",IF(AND(J223&gt;=300,J223&lt;500),"Alta",IF(J223&gt;=500,"Muito Alta","Avaliar")))))</f>
        <v>Baixa</v>
      </c>
      <c r="L223" s="13" t="str">
        <f>VLOOKUP($B223,LIRAa!$1:$1048576,3,FALSE)</f>
        <v>Sem Informação</v>
      </c>
      <c r="M223" s="13" t="str">
        <f>VLOOKUP($B223,LIRAa!$1:$1048576,4,FALSE)</f>
        <v>Sem Informação</v>
      </c>
      <c r="N223" s="13" t="str">
        <f>VLOOKUP($B223,LIRAa!$1:$1048576,5,FALSE)</f>
        <v>Sem Informação</v>
      </c>
      <c r="O223" s="49"/>
    </row>
    <row r="224" spans="1:15" ht="15.75" x14ac:dyDescent="0.25">
      <c r="A224" s="53">
        <v>219</v>
      </c>
      <c r="B224" s="13">
        <v>311990</v>
      </c>
      <c r="C224" s="46" t="s">
        <v>36</v>
      </c>
      <c r="D224" s="46" t="s">
        <v>253</v>
      </c>
      <c r="E224" s="20">
        <f>Dengue!I223</f>
        <v>0</v>
      </c>
      <c r="F224" s="20">
        <f>Chik!I223</f>
        <v>0</v>
      </c>
      <c r="G224" s="20">
        <f>Zika!I223</f>
        <v>0</v>
      </c>
      <c r="H224" s="20">
        <f>G224+F224+E224</f>
        <v>0</v>
      </c>
      <c r="I224" s="20">
        <v>3804</v>
      </c>
      <c r="J224" s="14">
        <f>(G224+F224+E224)/Dengue!J223*100000</f>
        <v>0</v>
      </c>
      <c r="K224" s="13" t="str">
        <f>IF(J224=0,"Silencioso",IF(AND(J224&gt;0,J224&lt;100),"Baixa",IF(AND(J224&gt;=100,J224&lt;300),"Média",IF(AND(J224&gt;=300,J224&lt;500),"Alta",IF(J224&gt;=500,"Muito Alta","Avaliar")))))</f>
        <v>Silencioso</v>
      </c>
      <c r="L224" s="13" t="str">
        <f>VLOOKUP($B224,LIRAa!$1:$1048576,3,FALSE)</f>
        <v>Sem Informação</v>
      </c>
      <c r="M224" s="13" t="str">
        <f>VLOOKUP($B224,LIRAa!$1:$1048576,4,FALSE)</f>
        <v>Sem Informação</v>
      </c>
      <c r="N224" s="13" t="str">
        <f>VLOOKUP($B224,LIRAa!$1:$1048576,5,FALSE)</f>
        <v>Sem Informação</v>
      </c>
      <c r="O224" s="49"/>
    </row>
    <row r="225" spans="1:15" ht="15.75" x14ac:dyDescent="0.25">
      <c r="A225" s="53">
        <v>220</v>
      </c>
      <c r="B225" s="13">
        <v>311995</v>
      </c>
      <c r="C225" s="46" t="s">
        <v>26</v>
      </c>
      <c r="D225" s="46" t="s">
        <v>254</v>
      </c>
      <c r="E225" s="20">
        <f>Dengue!I224</f>
        <v>5</v>
      </c>
      <c r="F225" s="20">
        <f>Chik!I224</f>
        <v>0</v>
      </c>
      <c r="G225" s="20">
        <f>Zika!I224</f>
        <v>0</v>
      </c>
      <c r="H225" s="20">
        <f>G225+F225+E225</f>
        <v>5</v>
      </c>
      <c r="I225" s="20">
        <v>6295</v>
      </c>
      <c r="J225" s="14">
        <f>(G225+F225+E225)/Dengue!J224*100000</f>
        <v>79.428117553613973</v>
      </c>
      <c r="K225" s="13" t="str">
        <f>IF(J225=0,"Silencioso",IF(AND(J225&gt;0,J225&lt;100),"Baixa",IF(AND(J225&gt;=100,J225&lt;300),"Média",IF(AND(J225&gt;=300,J225&lt;500),"Alta",IF(J225&gt;=500,"Muito Alta","Avaliar")))))</f>
        <v>Baixa</v>
      </c>
      <c r="L225" s="13" t="str">
        <f>VLOOKUP($B225,LIRAa!$1:$1048576,3,FALSE)</f>
        <v>Sem Informação</v>
      </c>
      <c r="M225" s="13" t="str">
        <f>VLOOKUP($B225,LIRAa!$1:$1048576,4,FALSE)</f>
        <v>Sem Informação</v>
      </c>
      <c r="N225" s="13" t="str">
        <f>VLOOKUP($B225,LIRAa!$1:$1048576,5,FALSE)</f>
        <v>Sem Informação</v>
      </c>
      <c r="O225" s="49"/>
    </row>
    <row r="226" spans="1:15" ht="15.75" x14ac:dyDescent="0.25">
      <c r="A226" s="53">
        <v>221</v>
      </c>
      <c r="B226" s="13">
        <v>312000</v>
      </c>
      <c r="C226" s="46" t="s">
        <v>20</v>
      </c>
      <c r="D226" s="46" t="s">
        <v>255</v>
      </c>
      <c r="E226" s="20">
        <f>Dengue!I225</f>
        <v>0</v>
      </c>
      <c r="F226" s="20">
        <f>Chik!I225</f>
        <v>0</v>
      </c>
      <c r="G226" s="20">
        <f>Zika!I225</f>
        <v>0</v>
      </c>
      <c r="H226" s="20">
        <f>G226+F226+E226</f>
        <v>0</v>
      </c>
      <c r="I226" s="20">
        <v>2970</v>
      </c>
      <c r="J226" s="14">
        <f>(G226+F226+E226)/Dengue!J225*100000</f>
        <v>0</v>
      </c>
      <c r="K226" s="13" t="str">
        <f>IF(J226=0,"Silencioso",IF(AND(J226&gt;0,J226&lt;100),"Baixa",IF(AND(J226&gt;=100,J226&lt;300),"Média",IF(AND(J226&gt;=300,J226&lt;500),"Alta",IF(J226&gt;=500,"Muito Alta","Avaliar")))))</f>
        <v>Silencioso</v>
      </c>
      <c r="L226" s="13" t="str">
        <f>VLOOKUP($B226,LIRAa!$1:$1048576,3,FALSE)</f>
        <v>Sem Informação</v>
      </c>
      <c r="M226" s="13" t="str">
        <f>VLOOKUP($B226,LIRAa!$1:$1048576,4,FALSE)</f>
        <v>Sem Informação</v>
      </c>
      <c r="N226" s="13" t="str">
        <f>VLOOKUP($B226,LIRAa!$1:$1048576,5,FALSE)</f>
        <v>Sem Informação</v>
      </c>
      <c r="O226" s="49"/>
    </row>
    <row r="227" spans="1:15" ht="15.75" x14ac:dyDescent="0.25">
      <c r="A227" s="53">
        <v>222</v>
      </c>
      <c r="B227" s="13">
        <v>312010</v>
      </c>
      <c r="C227" s="46" t="s">
        <v>53</v>
      </c>
      <c r="D227" s="46" t="s">
        <v>256</v>
      </c>
      <c r="E227" s="20">
        <f>Dengue!I226</f>
        <v>0</v>
      </c>
      <c r="F227" s="20">
        <f>Chik!I226</f>
        <v>0</v>
      </c>
      <c r="G227" s="20">
        <f>Zika!I226</f>
        <v>0</v>
      </c>
      <c r="H227" s="20">
        <f>G227+F227+E227</f>
        <v>0</v>
      </c>
      <c r="I227" s="20">
        <v>4444</v>
      </c>
      <c r="J227" s="14">
        <f>(G227+F227+E227)/Dengue!J226*100000</f>
        <v>0</v>
      </c>
      <c r="K227" s="13" t="str">
        <f>IF(J227=0,"Silencioso",IF(AND(J227&gt;0,J227&lt;100),"Baixa",IF(AND(J227&gt;=100,J227&lt;300),"Média",IF(AND(J227&gt;=300,J227&lt;500),"Alta",IF(J227&gt;=500,"Muito Alta","Avaliar")))))</f>
        <v>Silencioso</v>
      </c>
      <c r="L227" s="13" t="str">
        <f>VLOOKUP($B227,LIRAa!$1:$1048576,3,FALSE)</f>
        <v>Sem Informação</v>
      </c>
      <c r="M227" s="13" t="str">
        <f>VLOOKUP($B227,LIRAa!$1:$1048576,4,FALSE)</f>
        <v>Sem Informação</v>
      </c>
      <c r="N227" s="13" t="str">
        <f>VLOOKUP($B227,LIRAa!$1:$1048576,5,FALSE)</f>
        <v>Sem Informação</v>
      </c>
      <c r="O227" s="49"/>
    </row>
    <row r="228" spans="1:15" ht="15.75" x14ac:dyDescent="0.25">
      <c r="A228" s="53">
        <v>223</v>
      </c>
      <c r="B228" s="13">
        <v>312015</v>
      </c>
      <c r="C228" s="46" t="s">
        <v>28</v>
      </c>
      <c r="D228" s="46" t="s">
        <v>257</v>
      </c>
      <c r="E228" s="20">
        <f>Dengue!I227</f>
        <v>0</v>
      </c>
      <c r="F228" s="20">
        <f>Chik!I227</f>
        <v>0</v>
      </c>
      <c r="G228" s="20">
        <f>Zika!I227</f>
        <v>0</v>
      </c>
      <c r="H228" s="20">
        <f>G228+F228+E228</f>
        <v>0</v>
      </c>
      <c r="I228" s="20">
        <v>6631</v>
      </c>
      <c r="J228" s="14">
        <f>(G228+F228+E228)/Dengue!J227*100000</f>
        <v>0</v>
      </c>
      <c r="K228" s="13" t="str">
        <f>IF(J228=0,"Silencioso",IF(AND(J228&gt;0,J228&lt;100),"Baixa",IF(AND(J228&gt;=100,J228&lt;300),"Média",IF(AND(J228&gt;=300,J228&lt;500),"Alta",IF(J228&gt;=500,"Muito Alta","Avaliar")))))</f>
        <v>Silencioso</v>
      </c>
      <c r="L228" s="13" t="str">
        <f>VLOOKUP($B228,LIRAa!$1:$1048576,3,FALSE)</f>
        <v>Sem Informação</v>
      </c>
      <c r="M228" s="13" t="str">
        <f>VLOOKUP($B228,LIRAa!$1:$1048576,4,FALSE)</f>
        <v>Sem Informação</v>
      </c>
      <c r="N228" s="13" t="str">
        <f>VLOOKUP($B228,LIRAa!$1:$1048576,5,FALSE)</f>
        <v>Sem Informação</v>
      </c>
      <c r="O228" s="49"/>
    </row>
    <row r="229" spans="1:15" ht="15.75" x14ac:dyDescent="0.25">
      <c r="A229" s="53">
        <v>224</v>
      </c>
      <c r="B229" s="13">
        <v>312020</v>
      </c>
      <c r="C229" s="46" t="s">
        <v>26</v>
      </c>
      <c r="D229" s="46" t="s">
        <v>258</v>
      </c>
      <c r="E229" s="20">
        <f>Dengue!I228</f>
        <v>2</v>
      </c>
      <c r="F229" s="20">
        <f>Chik!I228</f>
        <v>0</v>
      </c>
      <c r="G229" s="20">
        <f>Zika!I228</f>
        <v>0</v>
      </c>
      <c r="H229" s="20">
        <f>G229+F229+E229</f>
        <v>2</v>
      </c>
      <c r="I229" s="20">
        <v>12564</v>
      </c>
      <c r="J229" s="14">
        <f>(G229+F229+E229)/Dengue!J228*100000</f>
        <v>15.918497293855461</v>
      </c>
      <c r="K229" s="13" t="str">
        <f>IF(J229=0,"Silencioso",IF(AND(J229&gt;0,J229&lt;100),"Baixa",IF(AND(J229&gt;=100,J229&lt;300),"Média",IF(AND(J229&gt;=300,J229&lt;500),"Alta",IF(J229&gt;=500,"Muito Alta","Avaliar")))))</f>
        <v>Baixa</v>
      </c>
      <c r="L229" s="13" t="str">
        <f>VLOOKUP($B229,LIRAa!$1:$1048576,3,FALSE)</f>
        <v>Sem Informação</v>
      </c>
      <c r="M229" s="13" t="str">
        <f>VLOOKUP($B229,LIRAa!$1:$1048576,4,FALSE)</f>
        <v>Sem Informação</v>
      </c>
      <c r="N229" s="13" t="str">
        <f>VLOOKUP($B229,LIRAa!$1:$1048576,5,FALSE)</f>
        <v>Sem Informação</v>
      </c>
      <c r="O229" s="49"/>
    </row>
    <row r="230" spans="1:15" ht="15.75" x14ac:dyDescent="0.25">
      <c r="A230" s="53">
        <v>225</v>
      </c>
      <c r="B230" s="13">
        <v>312030</v>
      </c>
      <c r="C230" s="46" t="s">
        <v>102</v>
      </c>
      <c r="D230" s="46" t="s">
        <v>259</v>
      </c>
      <c r="E230" s="20">
        <f>Dengue!I229</f>
        <v>0</v>
      </c>
      <c r="F230" s="20">
        <f>Chik!I229</f>
        <v>0</v>
      </c>
      <c r="G230" s="20">
        <f>Zika!I229</f>
        <v>0</v>
      </c>
      <c r="H230" s="20">
        <f>G230+F230+E230</f>
        <v>0</v>
      </c>
      <c r="I230" s="20">
        <v>6042</v>
      </c>
      <c r="J230" s="14">
        <f>(G230+F230+E230)/Dengue!J229*100000</f>
        <v>0</v>
      </c>
      <c r="K230" s="13" t="str">
        <f>IF(J230=0,"Silencioso",IF(AND(J230&gt;0,J230&lt;100),"Baixa",IF(AND(J230&gt;=100,J230&lt;300),"Média",IF(AND(J230&gt;=300,J230&lt;500),"Alta",IF(J230&gt;=500,"Muito Alta","Avaliar")))))</f>
        <v>Silencioso</v>
      </c>
      <c r="L230" s="13" t="str">
        <f>VLOOKUP($B230,LIRAa!$1:$1048576,3,FALSE)</f>
        <v>Sem Informação</v>
      </c>
      <c r="M230" s="13" t="str">
        <f>VLOOKUP($B230,LIRAa!$1:$1048576,4,FALSE)</f>
        <v>Sem Informação</v>
      </c>
      <c r="N230" s="13">
        <f>VLOOKUP($B230,LIRAa!$1:$1048576,5,FALSE)</f>
        <v>2.6</v>
      </c>
      <c r="O230" s="49"/>
    </row>
    <row r="231" spans="1:15" ht="15.75" x14ac:dyDescent="0.25">
      <c r="A231" s="53">
        <v>226</v>
      </c>
      <c r="B231" s="13">
        <v>312040</v>
      </c>
      <c r="C231" s="46" t="s">
        <v>41</v>
      </c>
      <c r="D231" s="46" t="s">
        <v>260</v>
      </c>
      <c r="E231" s="20">
        <f>Dengue!I230</f>
        <v>0</v>
      </c>
      <c r="F231" s="20">
        <f>Chik!I230</f>
        <v>0</v>
      </c>
      <c r="G231" s="20">
        <f>Zika!I230</f>
        <v>0</v>
      </c>
      <c r="H231" s="20">
        <f>G231+F231+E231</f>
        <v>0</v>
      </c>
      <c r="I231" s="20">
        <v>5225</v>
      </c>
      <c r="J231" s="14">
        <f>(G231+F231+E231)/Dengue!J230*100000</f>
        <v>0</v>
      </c>
      <c r="K231" s="13" t="str">
        <f>IF(J231=0,"Silencioso",IF(AND(J231&gt;0,J231&lt;100),"Baixa",IF(AND(J231&gt;=100,J231&lt;300),"Média",IF(AND(J231&gt;=300,J231&lt;500),"Alta",IF(J231&gt;=500,"Muito Alta","Avaliar")))))</f>
        <v>Silencioso</v>
      </c>
      <c r="L231" s="13" t="str">
        <f>VLOOKUP($B231,LIRAa!$1:$1048576,3,FALSE)</f>
        <v>Sem Informação</v>
      </c>
      <c r="M231" s="13" t="str">
        <f>VLOOKUP($B231,LIRAa!$1:$1048576,4,FALSE)</f>
        <v>Sem Informação</v>
      </c>
      <c r="N231" s="13" t="str">
        <f>VLOOKUP($B231,LIRAa!$1:$1048576,5,FALSE)</f>
        <v>Sem Informação</v>
      </c>
      <c r="O231" s="49"/>
    </row>
    <row r="232" spans="1:15" ht="15.75" x14ac:dyDescent="0.25">
      <c r="A232" s="53">
        <v>227</v>
      </c>
      <c r="B232" s="13">
        <v>312050</v>
      </c>
      <c r="C232" s="46" t="s">
        <v>33</v>
      </c>
      <c r="D232" s="46" t="s">
        <v>261</v>
      </c>
      <c r="E232" s="20">
        <f>Dengue!I231</f>
        <v>0</v>
      </c>
      <c r="F232" s="20">
        <f>Chik!I231</f>
        <v>0</v>
      </c>
      <c r="G232" s="20">
        <f>Zika!I231</f>
        <v>0</v>
      </c>
      <c r="H232" s="20">
        <f>G232+F232+E232</f>
        <v>0</v>
      </c>
      <c r="I232" s="20">
        <v>10482</v>
      </c>
      <c r="J232" s="14">
        <f>(G232+F232+E232)/Dengue!J231*100000</f>
        <v>0</v>
      </c>
      <c r="K232" s="13" t="str">
        <f>IF(J232=0,"Silencioso",IF(AND(J232&gt;0,J232&lt;100),"Baixa",IF(AND(J232&gt;=100,J232&lt;300),"Média",IF(AND(J232&gt;=300,J232&lt;500),"Alta",IF(J232&gt;=500,"Muito Alta","Avaliar")))))</f>
        <v>Silencioso</v>
      </c>
      <c r="L232" s="13" t="str">
        <f>VLOOKUP($B232,LIRAa!$1:$1048576,3,FALSE)</f>
        <v>Sem Informação</v>
      </c>
      <c r="M232" s="13" t="str">
        <f>VLOOKUP($B232,LIRAa!$1:$1048576,4,FALSE)</f>
        <v>Sem Informação</v>
      </c>
      <c r="N232" s="13" t="str">
        <f>VLOOKUP($B232,LIRAa!$1:$1048576,5,FALSE)</f>
        <v>Sem Informação</v>
      </c>
      <c r="O232" s="49"/>
    </row>
    <row r="233" spans="1:15" ht="15.75" x14ac:dyDescent="0.25">
      <c r="A233" s="53">
        <v>228</v>
      </c>
      <c r="B233" s="13">
        <v>312060</v>
      </c>
      <c r="C233" s="46" t="s">
        <v>98</v>
      </c>
      <c r="D233" s="46" t="s">
        <v>262</v>
      </c>
      <c r="E233" s="20">
        <f>Dengue!I232</f>
        <v>0</v>
      </c>
      <c r="F233" s="20">
        <f>Chik!I232</f>
        <v>0</v>
      </c>
      <c r="G233" s="20">
        <f>Zika!I232</f>
        <v>0</v>
      </c>
      <c r="H233" s="20">
        <f>G233+F233+E233</f>
        <v>0</v>
      </c>
      <c r="I233" s="20">
        <v>5057</v>
      </c>
      <c r="J233" s="14">
        <f>(G233+F233+E233)/Dengue!J232*100000</f>
        <v>0</v>
      </c>
      <c r="K233" s="13" t="str">
        <f>IF(J233=0,"Silencioso",IF(AND(J233&gt;0,J233&lt;100),"Baixa",IF(AND(J233&gt;=100,J233&lt;300),"Média",IF(AND(J233&gt;=300,J233&lt;500),"Alta",IF(J233&gt;=500,"Muito Alta","Avaliar")))))</f>
        <v>Silencioso</v>
      </c>
      <c r="L233" s="13" t="str">
        <f>VLOOKUP($B233,LIRAa!$1:$1048576,3,FALSE)</f>
        <v>Sem Informação</v>
      </c>
      <c r="M233" s="13" t="str">
        <f>VLOOKUP($B233,LIRAa!$1:$1048576,4,FALSE)</f>
        <v>Sem Informação</v>
      </c>
      <c r="N233" s="13">
        <f>VLOOKUP($B233,LIRAa!$1:$1048576,5,FALSE)</f>
        <v>0.8</v>
      </c>
      <c r="O233" s="49"/>
    </row>
    <row r="234" spans="1:15" ht="15.75" x14ac:dyDescent="0.25">
      <c r="A234" s="53">
        <v>229</v>
      </c>
      <c r="B234" s="13">
        <v>312070</v>
      </c>
      <c r="C234" s="46" t="s">
        <v>71</v>
      </c>
      <c r="D234" s="46" t="s">
        <v>263</v>
      </c>
      <c r="E234" s="20">
        <f>Dengue!I233</f>
        <v>2</v>
      </c>
      <c r="F234" s="20">
        <f>Chik!I233</f>
        <v>0</v>
      </c>
      <c r="G234" s="20">
        <f>Zika!I233</f>
        <v>0</v>
      </c>
      <c r="H234" s="20">
        <f>G234+F234+E234</f>
        <v>2</v>
      </c>
      <c r="I234" s="20">
        <v>4174</v>
      </c>
      <c r="J234" s="14">
        <f>(G234+F234+E234)/Dengue!J233*100000</f>
        <v>47.915668423574509</v>
      </c>
      <c r="K234" s="13" t="str">
        <f>IF(J234=0,"Silencioso",IF(AND(J234&gt;0,J234&lt;100),"Baixa",IF(AND(J234&gt;=100,J234&lt;300),"Média",IF(AND(J234&gt;=300,J234&lt;500),"Alta",IF(J234&gt;=500,"Muito Alta","Avaliar")))))</f>
        <v>Baixa</v>
      </c>
      <c r="L234" s="13" t="str">
        <f>VLOOKUP($B234,LIRAa!$1:$1048576,3,FALSE)</f>
        <v>Sem Informação</v>
      </c>
      <c r="M234" s="13" t="str">
        <f>VLOOKUP($B234,LIRAa!$1:$1048576,4,FALSE)</f>
        <v>Sem Informação</v>
      </c>
      <c r="N234" s="13" t="str">
        <f>VLOOKUP($B234,LIRAa!$1:$1048576,5,FALSE)</f>
        <v>Sem Informação</v>
      </c>
      <c r="O234" s="49"/>
    </row>
    <row r="235" spans="1:15" ht="15.75" x14ac:dyDescent="0.25">
      <c r="A235" s="53">
        <v>230</v>
      </c>
      <c r="B235" s="13">
        <v>312080</v>
      </c>
      <c r="C235" s="46" t="s">
        <v>33</v>
      </c>
      <c r="D235" s="46" t="s">
        <v>264</v>
      </c>
      <c r="E235" s="20">
        <f>Dengue!I234</f>
        <v>0</v>
      </c>
      <c r="F235" s="20">
        <f>Chik!I234</f>
        <v>0</v>
      </c>
      <c r="G235" s="20">
        <f>Zika!I234</f>
        <v>0</v>
      </c>
      <c r="H235" s="20">
        <f>G235+F235+E235</f>
        <v>0</v>
      </c>
      <c r="I235" s="20">
        <v>15497</v>
      </c>
      <c r="J235" s="14">
        <f>(G235+F235+E235)/Dengue!J234*100000</f>
        <v>0</v>
      </c>
      <c r="K235" s="13" t="str">
        <f>IF(J235=0,"Silencioso",IF(AND(J235&gt;0,J235&lt;100),"Baixa",IF(AND(J235&gt;=100,J235&lt;300),"Média",IF(AND(J235&gt;=300,J235&lt;500),"Alta",IF(J235&gt;=500,"Muito Alta","Avaliar")))))</f>
        <v>Silencioso</v>
      </c>
      <c r="L235" s="13" t="str">
        <f>VLOOKUP($B235,LIRAa!$1:$1048576,3,FALSE)</f>
        <v>Sem Informação</v>
      </c>
      <c r="M235" s="13" t="str">
        <f>VLOOKUP($B235,LIRAa!$1:$1048576,4,FALSE)</f>
        <v>Sem Informação</v>
      </c>
      <c r="N235" s="13" t="str">
        <f>VLOOKUP($B235,LIRAa!$1:$1048576,5,FALSE)</f>
        <v>Sem Informação</v>
      </c>
      <c r="O235" s="49"/>
    </row>
    <row r="236" spans="1:15" ht="15.75" x14ac:dyDescent="0.25">
      <c r="A236" s="53">
        <v>231</v>
      </c>
      <c r="B236" s="13">
        <v>312083</v>
      </c>
      <c r="C236" s="46" t="s">
        <v>22</v>
      </c>
      <c r="D236" s="46" t="s">
        <v>265</v>
      </c>
      <c r="E236" s="20">
        <f>Dengue!I235</f>
        <v>5</v>
      </c>
      <c r="F236" s="20">
        <f>Chik!I235</f>
        <v>0</v>
      </c>
      <c r="G236" s="20">
        <f>Zika!I235</f>
        <v>0</v>
      </c>
      <c r="H236" s="20">
        <f>G236+F236+E236</f>
        <v>5</v>
      </c>
      <c r="I236" s="20">
        <v>4995</v>
      </c>
      <c r="J236" s="14">
        <f>(G236+F236+E236)/Dengue!J235*100000</f>
        <v>100.10010010010009</v>
      </c>
      <c r="K236" s="13" t="str">
        <f>IF(J236=0,"Silencioso",IF(AND(J236&gt;0,J236&lt;100),"Baixa",IF(AND(J236&gt;=100,J236&lt;300),"Média",IF(AND(J236&gt;=300,J236&lt;500),"Alta",IF(J236&gt;=500,"Muito Alta","Avaliar")))))</f>
        <v>Média</v>
      </c>
      <c r="L236" s="13" t="str">
        <f>VLOOKUP($B236,LIRAa!$1:$1048576,3,FALSE)</f>
        <v>Sem Informação</v>
      </c>
      <c r="M236" s="13" t="str">
        <f>VLOOKUP($B236,LIRAa!$1:$1048576,4,FALSE)</f>
        <v>Sem Informação</v>
      </c>
      <c r="N236" s="13" t="str">
        <f>VLOOKUP($B236,LIRAa!$1:$1048576,5,FALSE)</f>
        <v>Sem Informação</v>
      </c>
      <c r="O236" s="49"/>
    </row>
    <row r="237" spans="1:15" ht="15.75" x14ac:dyDescent="0.25">
      <c r="A237" s="53">
        <v>232</v>
      </c>
      <c r="B237" s="13">
        <v>312087</v>
      </c>
      <c r="C237" s="46" t="s">
        <v>102</v>
      </c>
      <c r="D237" s="46" t="s">
        <v>266</v>
      </c>
      <c r="E237" s="20">
        <f>Dengue!I236</f>
        <v>0</v>
      </c>
      <c r="F237" s="20">
        <f>Chik!I236</f>
        <v>0</v>
      </c>
      <c r="G237" s="20">
        <f>Zika!I236</f>
        <v>0</v>
      </c>
      <c r="H237" s="20">
        <f>G237+F237+E237</f>
        <v>0</v>
      </c>
      <c r="I237" s="20">
        <v>7623</v>
      </c>
      <c r="J237" s="14">
        <f>(G237+F237+E237)/Dengue!J236*100000</f>
        <v>0</v>
      </c>
      <c r="K237" s="13" t="str">
        <f>IF(J237=0,"Silencioso",IF(AND(J237&gt;0,J237&lt;100),"Baixa",IF(AND(J237&gt;=100,J237&lt;300),"Média",IF(AND(J237&gt;=300,J237&lt;500),"Alta",IF(J237&gt;=500,"Muito Alta","Avaliar")))))</f>
        <v>Silencioso</v>
      </c>
      <c r="L237" s="13" t="str">
        <f>VLOOKUP($B237,LIRAa!$1:$1048576,3,FALSE)</f>
        <v>Sem Informação</v>
      </c>
      <c r="M237" s="13" t="str">
        <f>VLOOKUP($B237,LIRAa!$1:$1048576,4,FALSE)</f>
        <v>Sem Informação</v>
      </c>
      <c r="N237" s="13">
        <f>VLOOKUP($B237,LIRAa!$1:$1048576,5,FALSE)</f>
        <v>2.5</v>
      </c>
      <c r="O237" s="49"/>
    </row>
    <row r="238" spans="1:15" ht="15.75" x14ac:dyDescent="0.25">
      <c r="A238" s="53">
        <v>233</v>
      </c>
      <c r="B238" s="13">
        <v>312090</v>
      </c>
      <c r="C238" s="46" t="s">
        <v>11</v>
      </c>
      <c r="D238" s="46" t="s">
        <v>267</v>
      </c>
      <c r="E238" s="20">
        <f>Dengue!I237</f>
        <v>192</v>
      </c>
      <c r="F238" s="20">
        <f>Chik!I237</f>
        <v>0</v>
      </c>
      <c r="G238" s="20">
        <f>Zika!I237</f>
        <v>0</v>
      </c>
      <c r="H238" s="20">
        <f>G238+F238+E238</f>
        <v>192</v>
      </c>
      <c r="I238" s="20">
        <v>79878</v>
      </c>
      <c r="J238" s="14">
        <f>(G238+F238+E238)/Dengue!J237*100000</f>
        <v>240.36655900247879</v>
      </c>
      <c r="K238" s="13" t="str">
        <f>IF(J238=0,"Silencioso",IF(AND(J238&gt;0,J238&lt;100),"Baixa",IF(AND(J238&gt;=100,J238&lt;300),"Média",IF(AND(J238&gt;=300,J238&lt;500),"Alta",IF(J238&gt;=500,"Muito Alta","Avaliar")))))</f>
        <v>Média</v>
      </c>
      <c r="L238" s="13">
        <f>VLOOKUP($B238,LIRAa!$1:$1048576,3,FALSE)</f>
        <v>2.1</v>
      </c>
      <c r="M238" s="13">
        <f>VLOOKUP($B238,LIRAa!$1:$1048576,4,FALSE)</f>
        <v>4</v>
      </c>
      <c r="N238" s="13">
        <f>VLOOKUP($B238,LIRAa!$1:$1048576,5,FALSE)</f>
        <v>4.3</v>
      </c>
      <c r="O238" s="49"/>
    </row>
    <row r="239" spans="1:15" ht="15.75" x14ac:dyDescent="0.25">
      <c r="A239" s="53">
        <v>234</v>
      </c>
      <c r="B239" s="13">
        <v>312100</v>
      </c>
      <c r="C239" s="46" t="s">
        <v>53</v>
      </c>
      <c r="D239" s="46" t="s">
        <v>268</v>
      </c>
      <c r="E239" s="20">
        <f>Dengue!I238</f>
        <v>2</v>
      </c>
      <c r="F239" s="20">
        <f>Chik!I238</f>
        <v>0</v>
      </c>
      <c r="G239" s="20">
        <f>Zika!I238</f>
        <v>0</v>
      </c>
      <c r="H239" s="20">
        <f>G239+F239+E239</f>
        <v>2</v>
      </c>
      <c r="I239" s="20">
        <v>5471</v>
      </c>
      <c r="J239" s="14">
        <f>(G239+F239+E239)/Dengue!J238*100000</f>
        <v>36.556388228842991</v>
      </c>
      <c r="K239" s="13" t="str">
        <f>IF(J239=0,"Silencioso",IF(AND(J239&gt;0,J239&lt;100),"Baixa",IF(AND(J239&gt;=100,J239&lt;300),"Média",IF(AND(J239&gt;=300,J239&lt;500),"Alta",IF(J239&gt;=500,"Muito Alta","Avaliar")))))</f>
        <v>Baixa</v>
      </c>
      <c r="L239" s="13" t="str">
        <f>VLOOKUP($B239,LIRAa!$1:$1048576,3,FALSE)</f>
        <v>Sem Informação</v>
      </c>
      <c r="M239" s="13" t="str">
        <f>VLOOKUP($B239,LIRAa!$1:$1048576,4,FALSE)</f>
        <v>Sem Informação</v>
      </c>
      <c r="N239" s="13" t="str">
        <f>VLOOKUP($B239,LIRAa!$1:$1048576,5,FALSE)</f>
        <v>Sem Informação</v>
      </c>
      <c r="O239" s="49"/>
    </row>
    <row r="240" spans="1:15" ht="15.75" x14ac:dyDescent="0.25">
      <c r="A240" s="53">
        <v>235</v>
      </c>
      <c r="B240" s="13">
        <v>312110</v>
      </c>
      <c r="C240" s="46" t="s">
        <v>36</v>
      </c>
      <c r="D240" s="46" t="s">
        <v>269</v>
      </c>
      <c r="E240" s="20">
        <f>Dengue!I239</f>
        <v>0</v>
      </c>
      <c r="F240" s="20">
        <f>Chik!I239</f>
        <v>0</v>
      </c>
      <c r="G240" s="20">
        <f>Zika!I239</f>
        <v>0</v>
      </c>
      <c r="H240" s="20">
        <f>G240+F240+E240</f>
        <v>0</v>
      </c>
      <c r="I240" s="20">
        <v>8205</v>
      </c>
      <c r="J240" s="14">
        <f>(G240+F240+E240)/Dengue!J239*100000</f>
        <v>0</v>
      </c>
      <c r="K240" s="13" t="str">
        <f>IF(J240=0,"Silencioso",IF(AND(J240&gt;0,J240&lt;100),"Baixa",IF(AND(J240&gt;=100,J240&lt;300),"Média",IF(AND(J240&gt;=300,J240&lt;500),"Alta",IF(J240&gt;=500,"Muito Alta","Avaliar")))))</f>
        <v>Silencioso</v>
      </c>
      <c r="L240" s="13" t="str">
        <f>VLOOKUP($B240,LIRAa!$1:$1048576,3,FALSE)</f>
        <v>Sem Informação</v>
      </c>
      <c r="M240" s="13" t="str">
        <f>VLOOKUP($B240,LIRAa!$1:$1048576,4,FALSE)</f>
        <v>Sem Informação</v>
      </c>
      <c r="N240" s="13" t="str">
        <f>VLOOKUP($B240,LIRAa!$1:$1048576,5,FALSE)</f>
        <v>Sem Informação</v>
      </c>
      <c r="O240" s="49"/>
    </row>
    <row r="241" spans="1:15" ht="15.75" x14ac:dyDescent="0.25">
      <c r="A241" s="53">
        <v>236</v>
      </c>
      <c r="B241" s="13">
        <v>312120</v>
      </c>
      <c r="C241" s="46" t="s">
        <v>45</v>
      </c>
      <c r="D241" s="46" t="s">
        <v>270</v>
      </c>
      <c r="E241" s="20">
        <f>Dengue!I240</f>
        <v>6</v>
      </c>
      <c r="F241" s="20">
        <f>Chik!I240</f>
        <v>0</v>
      </c>
      <c r="G241" s="20">
        <f>Zika!I240</f>
        <v>0</v>
      </c>
      <c r="H241" s="20">
        <f>G241+F241+E241</f>
        <v>6</v>
      </c>
      <c r="I241" s="20">
        <v>7186</v>
      </c>
      <c r="J241" s="14">
        <f>(G241+F241+E241)/Dengue!J240*100000</f>
        <v>83.495686056220421</v>
      </c>
      <c r="K241" s="13" t="str">
        <f>IF(J241=0,"Silencioso",IF(AND(J241&gt;0,J241&lt;100),"Baixa",IF(AND(J241&gt;=100,J241&lt;300),"Média",IF(AND(J241&gt;=300,J241&lt;500),"Alta",IF(J241&gt;=500,"Muito Alta","Avaliar")))))</f>
        <v>Baixa</v>
      </c>
      <c r="L241" s="13" t="str">
        <f>VLOOKUP($B241,LIRAa!$1:$1048576,3,FALSE)</f>
        <v>Sem Informação</v>
      </c>
      <c r="M241" s="13" t="str">
        <f>VLOOKUP($B241,LIRAa!$1:$1048576,4,FALSE)</f>
        <v>Sem Informação</v>
      </c>
      <c r="N241" s="13" t="str">
        <f>VLOOKUP($B241,LIRAa!$1:$1048576,5,FALSE)</f>
        <v>Sem Informação</v>
      </c>
      <c r="O241" s="49"/>
    </row>
    <row r="242" spans="1:15" ht="15.75" x14ac:dyDescent="0.25">
      <c r="A242" s="53">
        <v>237</v>
      </c>
      <c r="B242" s="13">
        <v>312125</v>
      </c>
      <c r="C242" s="46" t="s">
        <v>24</v>
      </c>
      <c r="D242" s="46" t="s">
        <v>271</v>
      </c>
      <c r="E242" s="20">
        <f>Dengue!I241</f>
        <v>62</v>
      </c>
      <c r="F242" s="20">
        <f>Chik!I241</f>
        <v>0</v>
      </c>
      <c r="G242" s="20">
        <f>Zika!I241</f>
        <v>0</v>
      </c>
      <c r="H242" s="20">
        <f>G242+F242+E242</f>
        <v>62</v>
      </c>
      <c r="I242" s="20">
        <v>9904</v>
      </c>
      <c r="J242" s="14">
        <f>(G242+F242+E242)/Dengue!J241*100000</f>
        <v>626.00969305331182</v>
      </c>
      <c r="K242" s="13" t="str">
        <f>IF(J242=0,"Silencioso",IF(AND(J242&gt;0,J242&lt;100),"Baixa",IF(AND(J242&gt;=100,J242&lt;300),"Média",IF(AND(J242&gt;=300,J242&lt;500),"Alta",IF(J242&gt;=500,"Muito Alta","Avaliar")))))</f>
        <v>Muito Alta</v>
      </c>
      <c r="L242" s="13" t="str">
        <f>VLOOKUP($B242,LIRAa!$1:$1048576,3,FALSE)</f>
        <v>Sem Informação</v>
      </c>
      <c r="M242" s="13" t="str">
        <f>VLOOKUP($B242,LIRAa!$1:$1048576,4,FALSE)</f>
        <v>Sem Informação</v>
      </c>
      <c r="N242" s="13" t="str">
        <f>VLOOKUP($B242,LIRAa!$1:$1048576,5,FALSE)</f>
        <v>Sem Informação</v>
      </c>
      <c r="O242" s="49"/>
    </row>
    <row r="243" spans="1:15" ht="15.75" x14ac:dyDescent="0.25">
      <c r="A243" s="53">
        <v>238</v>
      </c>
      <c r="B243" s="13">
        <v>312130</v>
      </c>
      <c r="C243" s="46" t="s">
        <v>57</v>
      </c>
      <c r="D243" s="46" t="s">
        <v>272</v>
      </c>
      <c r="E243" s="20">
        <f>Dengue!I242</f>
        <v>7</v>
      </c>
      <c r="F243" s="20">
        <f>Chik!I242</f>
        <v>0</v>
      </c>
      <c r="G243" s="20">
        <f>Zika!I242</f>
        <v>0</v>
      </c>
      <c r="H243" s="20">
        <f>G243+F243+E243</f>
        <v>7</v>
      </c>
      <c r="I243" s="20">
        <v>5047</v>
      </c>
      <c r="J243" s="14">
        <f>(G243+F243+E243)/Dengue!J242*100000</f>
        <v>138.69625520110958</v>
      </c>
      <c r="K243" s="13" t="str">
        <f>IF(J243=0,"Silencioso",IF(AND(J243&gt;0,J243&lt;100),"Baixa",IF(AND(J243&gt;=100,J243&lt;300),"Média",IF(AND(J243&gt;=300,J243&lt;500),"Alta",IF(J243&gt;=500,"Muito Alta","Avaliar")))))</f>
        <v>Média</v>
      </c>
      <c r="L243" s="13" t="str">
        <f>VLOOKUP($B243,LIRAa!$1:$1048576,3,FALSE)</f>
        <v>Sem Informação</v>
      </c>
      <c r="M243" s="13" t="str">
        <f>VLOOKUP($B243,LIRAa!$1:$1048576,4,FALSE)</f>
        <v>Sem Informação</v>
      </c>
      <c r="N243" s="13" t="str">
        <f>VLOOKUP($B243,LIRAa!$1:$1048576,5,FALSE)</f>
        <v>Sem Informação</v>
      </c>
      <c r="O243" s="49"/>
    </row>
    <row r="244" spans="1:15" ht="15.75" x14ac:dyDescent="0.25">
      <c r="A244" s="53">
        <v>239</v>
      </c>
      <c r="B244" s="13">
        <v>312140</v>
      </c>
      <c r="C244" s="46" t="s">
        <v>94</v>
      </c>
      <c r="D244" s="46" t="s">
        <v>273</v>
      </c>
      <c r="E244" s="20">
        <f>Dengue!I243</f>
        <v>0</v>
      </c>
      <c r="F244" s="20">
        <f>Chik!I243</f>
        <v>0</v>
      </c>
      <c r="G244" s="20">
        <f>Zika!I243</f>
        <v>0</v>
      </c>
      <c r="H244" s="20">
        <f>G244+F244+E244</f>
        <v>0</v>
      </c>
      <c r="I244" s="20">
        <v>7334</v>
      </c>
      <c r="J244" s="14">
        <f>(G244+F244+E244)/Dengue!J243*100000</f>
        <v>0</v>
      </c>
      <c r="K244" s="13" t="str">
        <f>IF(J244=0,"Silencioso",IF(AND(J244&gt;0,J244&lt;100),"Baixa",IF(AND(J244&gt;=100,J244&lt;300),"Média",IF(AND(J244&gt;=300,J244&lt;500),"Alta",IF(J244&gt;=500,"Muito Alta","Avaliar")))))</f>
        <v>Silencioso</v>
      </c>
      <c r="L244" s="13" t="str">
        <f>VLOOKUP($B244,LIRAa!$1:$1048576,3,FALSE)</f>
        <v>Sem Informação</v>
      </c>
      <c r="M244" s="13" t="str">
        <f>VLOOKUP($B244,LIRAa!$1:$1048576,4,FALSE)</f>
        <v>Sem Informação</v>
      </c>
      <c r="N244" s="13" t="str">
        <f>VLOOKUP($B244,LIRAa!$1:$1048576,5,FALSE)</f>
        <v>Sem Informação</v>
      </c>
      <c r="O244" s="49"/>
    </row>
    <row r="245" spans="1:15" ht="15.75" x14ac:dyDescent="0.25">
      <c r="A245" s="53">
        <v>240</v>
      </c>
      <c r="B245" s="13">
        <v>312150</v>
      </c>
      <c r="C245" s="46" t="s">
        <v>41</v>
      </c>
      <c r="D245" s="46" t="s">
        <v>274</v>
      </c>
      <c r="E245" s="20">
        <f>Dengue!I244</f>
        <v>0</v>
      </c>
      <c r="F245" s="20">
        <f>Chik!I244</f>
        <v>0</v>
      </c>
      <c r="G245" s="20">
        <f>Zika!I244</f>
        <v>0</v>
      </c>
      <c r="H245" s="20">
        <f>G245+F245+E245</f>
        <v>0</v>
      </c>
      <c r="I245" s="20">
        <v>3015</v>
      </c>
      <c r="J245" s="14">
        <f>(G245+F245+E245)/Dengue!J244*100000</f>
        <v>0</v>
      </c>
      <c r="K245" s="13" t="str">
        <f>IF(J245=0,"Silencioso",IF(AND(J245&gt;0,J245&lt;100),"Baixa",IF(AND(J245&gt;=100,J245&lt;300),"Média",IF(AND(J245&gt;=300,J245&lt;500),"Alta",IF(J245&gt;=500,"Muito Alta","Avaliar")))))</f>
        <v>Silencioso</v>
      </c>
      <c r="L245" s="13" t="str">
        <f>VLOOKUP($B245,LIRAa!$1:$1048576,3,FALSE)</f>
        <v>Sem Informação</v>
      </c>
      <c r="M245" s="13" t="str">
        <f>VLOOKUP($B245,LIRAa!$1:$1048576,4,FALSE)</f>
        <v>Sem Informação</v>
      </c>
      <c r="N245" s="13" t="str">
        <f>VLOOKUP($B245,LIRAa!$1:$1048576,5,FALSE)</f>
        <v>Sem Informação</v>
      </c>
      <c r="O245" s="49"/>
    </row>
    <row r="246" spans="1:15" ht="15.75" x14ac:dyDescent="0.25">
      <c r="A246" s="53">
        <v>241</v>
      </c>
      <c r="B246" s="13">
        <v>312160</v>
      </c>
      <c r="C246" s="46" t="s">
        <v>53</v>
      </c>
      <c r="D246" s="46" t="s">
        <v>53</v>
      </c>
      <c r="E246" s="20">
        <f>Dengue!I245</f>
        <v>23</v>
      </c>
      <c r="F246" s="20">
        <f>Chik!I245</f>
        <v>0</v>
      </c>
      <c r="G246" s="20">
        <f>Zika!I245</f>
        <v>0</v>
      </c>
      <c r="H246" s="20">
        <f>G246+F246+E246</f>
        <v>23</v>
      </c>
      <c r="I246" s="20">
        <v>48230</v>
      </c>
      <c r="J246" s="14">
        <f>(G246+F246+E246)/Dengue!J245*100000</f>
        <v>47.688160895708066</v>
      </c>
      <c r="K246" s="13" t="str">
        <f>IF(J246=0,"Silencioso",IF(AND(J246&gt;0,J246&lt;100),"Baixa",IF(AND(J246&gt;=100,J246&lt;300),"Média",IF(AND(J246&gt;=300,J246&lt;500),"Alta",IF(J246&gt;=500,"Muito Alta","Avaliar")))))</f>
        <v>Baixa</v>
      </c>
      <c r="L246" s="13">
        <f>VLOOKUP($B246,LIRAa!$1:$1048576,3,FALSE)</f>
        <v>0.3</v>
      </c>
      <c r="M246" s="13">
        <f>VLOOKUP($B246,LIRAa!$1:$1048576,4,FALSE)</f>
        <v>0.8</v>
      </c>
      <c r="N246" s="13">
        <f>VLOOKUP($B246,LIRAa!$1:$1048576,5,FALSE)</f>
        <v>1</v>
      </c>
      <c r="O246" s="49"/>
    </row>
    <row r="247" spans="1:15" ht="15.75" x14ac:dyDescent="0.25">
      <c r="A247" s="53">
        <v>242</v>
      </c>
      <c r="B247" s="13">
        <v>312170</v>
      </c>
      <c r="C247" s="46" t="s">
        <v>17</v>
      </c>
      <c r="D247" s="46" t="s">
        <v>275</v>
      </c>
      <c r="E247" s="20">
        <f>Dengue!I246</f>
        <v>0</v>
      </c>
      <c r="F247" s="20">
        <f>Chik!I246</f>
        <v>0</v>
      </c>
      <c r="G247" s="20">
        <f>Zika!I246</f>
        <v>0</v>
      </c>
      <c r="H247" s="20">
        <f>G247+F247+E247</f>
        <v>0</v>
      </c>
      <c r="I247" s="20">
        <v>3913</v>
      </c>
      <c r="J247" s="14">
        <f>(G247+F247+E247)/Dengue!J246*100000</f>
        <v>0</v>
      </c>
      <c r="K247" s="13" t="str">
        <f>IF(J247=0,"Silencioso",IF(AND(J247&gt;0,J247&lt;100),"Baixa",IF(AND(J247&gt;=100,J247&lt;300),"Média",IF(AND(J247&gt;=300,J247&lt;500),"Alta",IF(J247&gt;=500,"Muito Alta","Avaliar")))))</f>
        <v>Silencioso</v>
      </c>
      <c r="L247" s="13" t="str">
        <f>VLOOKUP($B247,LIRAa!$1:$1048576,3,FALSE)</f>
        <v>Sem Informação</v>
      </c>
      <c r="M247" s="13" t="str">
        <f>VLOOKUP($B247,LIRAa!$1:$1048576,4,FALSE)</f>
        <v>Sem Informação</v>
      </c>
      <c r="N247" s="13" t="str">
        <f>VLOOKUP($B247,LIRAa!$1:$1048576,5,FALSE)</f>
        <v>Sem Informação</v>
      </c>
      <c r="O247" s="49"/>
    </row>
    <row r="248" spans="1:15" ht="15.75" x14ac:dyDescent="0.25">
      <c r="A248" s="53">
        <v>243</v>
      </c>
      <c r="B248" s="13">
        <v>312180</v>
      </c>
      <c r="C248" s="46" t="s">
        <v>20</v>
      </c>
      <c r="D248" s="46" t="s">
        <v>276</v>
      </c>
      <c r="E248" s="20">
        <f>Dengue!I247</f>
        <v>2</v>
      </c>
      <c r="F248" s="20">
        <f>Chik!I247</f>
        <v>0</v>
      </c>
      <c r="G248" s="20">
        <f>Zika!I247</f>
        <v>0</v>
      </c>
      <c r="H248" s="20">
        <f>G248+F248+E248</f>
        <v>2</v>
      </c>
      <c r="I248" s="20">
        <v>8287</v>
      </c>
      <c r="J248" s="14">
        <f>(G248+F248+E248)/Dengue!J247*100000</f>
        <v>24.134186074574636</v>
      </c>
      <c r="K248" s="13" t="str">
        <f>IF(J248=0,"Silencioso",IF(AND(J248&gt;0,J248&lt;100),"Baixa",IF(AND(J248&gt;=100,J248&lt;300),"Média",IF(AND(J248&gt;=300,J248&lt;500),"Alta",IF(J248&gt;=500,"Muito Alta","Avaliar")))))</f>
        <v>Baixa</v>
      </c>
      <c r="L248" s="13" t="str">
        <f>VLOOKUP($B248,LIRAa!$1:$1048576,3,FALSE)</f>
        <v>Sem Informação</v>
      </c>
      <c r="M248" s="13" t="str">
        <f>VLOOKUP($B248,LIRAa!$1:$1048576,4,FALSE)</f>
        <v>Sem Informação</v>
      </c>
      <c r="N248" s="13" t="str">
        <f>VLOOKUP($B248,LIRAa!$1:$1048576,5,FALSE)</f>
        <v>Sem Informação</v>
      </c>
      <c r="O248" s="49"/>
    </row>
    <row r="249" spans="1:15" ht="15.75" x14ac:dyDescent="0.25">
      <c r="A249" s="53">
        <v>244</v>
      </c>
      <c r="B249" s="13">
        <v>312190</v>
      </c>
      <c r="C249" s="46" t="s">
        <v>62</v>
      </c>
      <c r="D249" s="46" t="s">
        <v>277</v>
      </c>
      <c r="E249" s="20">
        <f>Dengue!I248</f>
        <v>0</v>
      </c>
      <c r="F249" s="20">
        <f>Chik!I248</f>
        <v>0</v>
      </c>
      <c r="G249" s="20">
        <f>Zika!I248</f>
        <v>0</v>
      </c>
      <c r="H249" s="20">
        <f>G249+F249+E249</f>
        <v>0</v>
      </c>
      <c r="I249" s="20">
        <v>3455</v>
      </c>
      <c r="J249" s="14">
        <f>(G249+F249+E249)/Dengue!J248*100000</f>
        <v>0</v>
      </c>
      <c r="K249" s="13" t="str">
        <f>IF(J249=0,"Silencioso",IF(AND(J249&gt;0,J249&lt;100),"Baixa",IF(AND(J249&gt;=100,J249&lt;300),"Média",IF(AND(J249&gt;=300,J249&lt;500),"Alta",IF(J249&gt;=500,"Muito Alta","Avaliar")))))</f>
        <v>Silencioso</v>
      </c>
      <c r="L249" s="13" t="str">
        <f>VLOOKUP($B249,LIRAa!$1:$1048576,3,FALSE)</f>
        <v>Sem Informação</v>
      </c>
      <c r="M249" s="13" t="str">
        <f>VLOOKUP($B249,LIRAa!$1:$1048576,4,FALSE)</f>
        <v>Sem Informação</v>
      </c>
      <c r="N249" s="13" t="str">
        <f>VLOOKUP($B249,LIRAa!$1:$1048576,5,FALSE)</f>
        <v>Sem Informação</v>
      </c>
      <c r="O249" s="49"/>
    </row>
    <row r="250" spans="1:15" ht="15.75" x14ac:dyDescent="0.25">
      <c r="A250" s="53">
        <v>245</v>
      </c>
      <c r="B250" s="13">
        <v>312200</v>
      </c>
      <c r="C250" s="46" t="s">
        <v>14</v>
      </c>
      <c r="D250" s="46" t="s">
        <v>278</v>
      </c>
      <c r="E250" s="20">
        <f>Dengue!I249</f>
        <v>0</v>
      </c>
      <c r="F250" s="20">
        <f>Chik!I249</f>
        <v>0</v>
      </c>
      <c r="G250" s="20">
        <f>Zika!I249</f>
        <v>0</v>
      </c>
      <c r="H250" s="20">
        <f>G250+F250+E250</f>
        <v>0</v>
      </c>
      <c r="I250" s="20">
        <v>20133</v>
      </c>
      <c r="J250" s="14">
        <f>(G250+F250+E250)/Dengue!J249*100000</f>
        <v>0</v>
      </c>
      <c r="K250" s="13" t="str">
        <f>IF(J250=0,"Silencioso",IF(AND(J250&gt;0,J250&lt;100),"Baixa",IF(AND(J250&gt;=100,J250&lt;300),"Média",IF(AND(J250&gt;=300,J250&lt;500),"Alta",IF(J250&gt;=500,"Muito Alta","Avaliar")))))</f>
        <v>Silencioso</v>
      </c>
      <c r="L250" s="13" t="str">
        <f>VLOOKUP($B250,LIRAa!$1:$1048576,3,FALSE)</f>
        <v>Sem Informação</v>
      </c>
      <c r="M250" s="13" t="str">
        <f>VLOOKUP($B250,LIRAa!$1:$1048576,4,FALSE)</f>
        <v>Sem Informação</v>
      </c>
      <c r="N250" s="13" t="str">
        <f>VLOOKUP($B250,LIRAa!$1:$1048576,5,FALSE)</f>
        <v>Sem Informação</v>
      </c>
      <c r="O250" s="49"/>
    </row>
    <row r="251" spans="1:15" ht="15.75" x14ac:dyDescent="0.25">
      <c r="A251" s="53">
        <v>246</v>
      </c>
      <c r="B251" s="13">
        <v>312210</v>
      </c>
      <c r="C251" s="46" t="s">
        <v>22</v>
      </c>
      <c r="D251" s="46" t="s">
        <v>279</v>
      </c>
      <c r="E251" s="20">
        <f>Dengue!I250</f>
        <v>0</v>
      </c>
      <c r="F251" s="20">
        <f>Chik!I250</f>
        <v>0</v>
      </c>
      <c r="G251" s="20">
        <f>Zika!I250</f>
        <v>0</v>
      </c>
      <c r="H251" s="20">
        <f>G251+F251+E251</f>
        <v>0</v>
      </c>
      <c r="I251" s="20">
        <v>5086</v>
      </c>
      <c r="J251" s="14">
        <f>(G251+F251+E251)/Dengue!J250*100000</f>
        <v>0</v>
      </c>
      <c r="K251" s="13" t="str">
        <f>IF(J251=0,"Silencioso",IF(AND(J251&gt;0,J251&lt;100),"Baixa",IF(AND(J251&gt;=100,J251&lt;300),"Média",IF(AND(J251&gt;=300,J251&lt;500),"Alta",IF(J251&gt;=500,"Muito Alta","Avaliar")))))</f>
        <v>Silencioso</v>
      </c>
      <c r="L251" s="13" t="str">
        <f>VLOOKUP($B251,LIRAa!$1:$1048576,3,FALSE)</f>
        <v>Sem Informação</v>
      </c>
      <c r="M251" s="13" t="str">
        <f>VLOOKUP($B251,LIRAa!$1:$1048576,4,FALSE)</f>
        <v>Sem Informação</v>
      </c>
      <c r="N251" s="13" t="str">
        <f>VLOOKUP($B251,LIRAa!$1:$1048576,5,FALSE)</f>
        <v>Sem Informação</v>
      </c>
      <c r="O251" s="49"/>
    </row>
    <row r="252" spans="1:15" ht="15.75" x14ac:dyDescent="0.25">
      <c r="A252" s="53">
        <v>247</v>
      </c>
      <c r="B252" s="13">
        <v>312220</v>
      </c>
      <c r="C252" s="46" t="s">
        <v>22</v>
      </c>
      <c r="D252" s="46" t="s">
        <v>280</v>
      </c>
      <c r="E252" s="20">
        <f>Dengue!I251</f>
        <v>0</v>
      </c>
      <c r="F252" s="20">
        <f>Chik!I251</f>
        <v>0</v>
      </c>
      <c r="G252" s="20">
        <f>Zika!I251</f>
        <v>0</v>
      </c>
      <c r="H252" s="20">
        <f>G252+F252+E252</f>
        <v>0</v>
      </c>
      <c r="I252" s="20">
        <v>7559</v>
      </c>
      <c r="J252" s="14">
        <f>(G252+F252+E252)/Dengue!J251*100000</f>
        <v>0</v>
      </c>
      <c r="K252" s="13" t="str">
        <f>IF(J252=0,"Silencioso",IF(AND(J252&gt;0,J252&lt;100),"Baixa",IF(AND(J252&gt;=100,J252&lt;300),"Média",IF(AND(J252&gt;=300,J252&lt;500),"Alta",IF(J252&gt;=500,"Muito Alta","Avaliar")))))</f>
        <v>Silencioso</v>
      </c>
      <c r="L252" s="13" t="str">
        <f>VLOOKUP($B252,LIRAa!$1:$1048576,3,FALSE)</f>
        <v>Sem Informação</v>
      </c>
      <c r="M252" s="13" t="str">
        <f>VLOOKUP($B252,LIRAa!$1:$1048576,4,FALSE)</f>
        <v>Sem Informação</v>
      </c>
      <c r="N252" s="13" t="str">
        <f>VLOOKUP($B252,LIRAa!$1:$1048576,5,FALSE)</f>
        <v>Sem Informação</v>
      </c>
      <c r="O252" s="49"/>
    </row>
    <row r="253" spans="1:15" ht="15.75" x14ac:dyDescent="0.25">
      <c r="A253" s="53">
        <v>248</v>
      </c>
      <c r="B253" s="13">
        <v>312230</v>
      </c>
      <c r="C253" s="46" t="s">
        <v>26</v>
      </c>
      <c r="D253" s="46" t="s">
        <v>26</v>
      </c>
      <c r="E253" s="20">
        <f>Dengue!I252</f>
        <v>115</v>
      </c>
      <c r="F253" s="20">
        <f>Chik!I252</f>
        <v>0</v>
      </c>
      <c r="G253" s="20">
        <f>Zika!I252</f>
        <v>0</v>
      </c>
      <c r="H253" s="20">
        <f>G253+F253+E253</f>
        <v>115</v>
      </c>
      <c r="I253" s="20">
        <v>234937</v>
      </c>
      <c r="J253" s="14">
        <f>(G253+F253+E253)/Dengue!J252*100000</f>
        <v>48.949292789130702</v>
      </c>
      <c r="K253" s="13" t="str">
        <f>IF(J253=0,"Silencioso",IF(AND(J253&gt;0,J253&lt;100),"Baixa",IF(AND(J253&gt;=100,J253&lt;300),"Média",IF(AND(J253&gt;=300,J253&lt;500),"Alta",IF(J253&gt;=500,"Muito Alta","Avaliar")))))</f>
        <v>Baixa</v>
      </c>
      <c r="L253" s="13">
        <f>VLOOKUP($B253,LIRAa!$1:$1048576,3,FALSE)</f>
        <v>1.6</v>
      </c>
      <c r="M253" s="13">
        <f>VLOOKUP($B253,LIRAa!$1:$1048576,4,FALSE)</f>
        <v>3.1</v>
      </c>
      <c r="N253" s="13">
        <f>VLOOKUP($B253,LIRAa!$1:$1048576,5,FALSE)</f>
        <v>3.8</v>
      </c>
      <c r="O253" s="49"/>
    </row>
    <row r="254" spans="1:15" ht="15.75" x14ac:dyDescent="0.25">
      <c r="A254" s="53">
        <v>249</v>
      </c>
      <c r="B254" s="13">
        <v>312235</v>
      </c>
      <c r="C254" s="46" t="s">
        <v>30</v>
      </c>
      <c r="D254" s="46" t="s">
        <v>281</v>
      </c>
      <c r="E254" s="20">
        <f>Dengue!I253</f>
        <v>0</v>
      </c>
      <c r="F254" s="20">
        <f>Chik!I253</f>
        <v>0</v>
      </c>
      <c r="G254" s="20">
        <f>Zika!I253</f>
        <v>0</v>
      </c>
      <c r="H254" s="20">
        <f>G254+F254+E254</f>
        <v>0</v>
      </c>
      <c r="I254" s="20">
        <v>6625</v>
      </c>
      <c r="J254" s="14">
        <f>(G254+F254+E254)/Dengue!J253*100000</f>
        <v>0</v>
      </c>
      <c r="K254" s="13" t="str">
        <f>IF(J254=0,"Silencioso",IF(AND(J254&gt;0,J254&lt;100),"Baixa",IF(AND(J254&gt;=100,J254&lt;300),"Média",IF(AND(J254&gt;=300,J254&lt;500),"Alta",IF(J254&gt;=500,"Muito Alta","Avaliar")))))</f>
        <v>Silencioso</v>
      </c>
      <c r="L254" s="13" t="str">
        <f>VLOOKUP($B254,LIRAa!$1:$1048576,3,FALSE)</f>
        <v>Sem Informação</v>
      </c>
      <c r="M254" s="13" t="str">
        <f>VLOOKUP($B254,LIRAa!$1:$1048576,4,FALSE)</f>
        <v>Sem Informação</v>
      </c>
      <c r="N254" s="13" t="str">
        <f>VLOOKUP($B254,LIRAa!$1:$1048576,5,FALSE)</f>
        <v>Sem Informação</v>
      </c>
      <c r="O254" s="49"/>
    </row>
    <row r="255" spans="1:15" ht="15.75" x14ac:dyDescent="0.25">
      <c r="A255" s="53">
        <v>250</v>
      </c>
      <c r="B255" s="13">
        <v>312240</v>
      </c>
      <c r="C255" s="46" t="s">
        <v>40</v>
      </c>
      <c r="D255" s="46" t="s">
        <v>282</v>
      </c>
      <c r="E255" s="20">
        <f>Dengue!I254</f>
        <v>0</v>
      </c>
      <c r="F255" s="20">
        <f>Chik!I254</f>
        <v>0</v>
      </c>
      <c r="G255" s="20">
        <f>Zika!I254</f>
        <v>0</v>
      </c>
      <c r="H255" s="20">
        <f>G255+F255+E255</f>
        <v>0</v>
      </c>
      <c r="I255" s="20">
        <v>6068</v>
      </c>
      <c r="J255" s="14">
        <f>(G255+F255+E255)/Dengue!J254*100000</f>
        <v>0</v>
      </c>
      <c r="K255" s="13" t="str">
        <f>IF(J255=0,"Silencioso",IF(AND(J255&gt;0,J255&lt;100),"Baixa",IF(AND(J255&gt;=100,J255&lt;300),"Média",IF(AND(J255&gt;=300,J255&lt;500),"Alta",IF(J255&gt;=500,"Muito Alta","Avaliar")))))</f>
        <v>Silencioso</v>
      </c>
      <c r="L255" s="13" t="str">
        <f>VLOOKUP($B255,LIRAa!$1:$1048576,3,FALSE)</f>
        <v>Sem Informação</v>
      </c>
      <c r="M255" s="13" t="str">
        <f>VLOOKUP($B255,LIRAa!$1:$1048576,4,FALSE)</f>
        <v>Sem Informação</v>
      </c>
      <c r="N255" s="13" t="str">
        <f>VLOOKUP($B255,LIRAa!$1:$1048576,5,FALSE)</f>
        <v>Sem Informação</v>
      </c>
      <c r="O255" s="49"/>
    </row>
    <row r="256" spans="1:15" ht="15.75" x14ac:dyDescent="0.25">
      <c r="A256" s="53">
        <v>251</v>
      </c>
      <c r="B256" s="13">
        <v>312245</v>
      </c>
      <c r="C256" s="46" t="s">
        <v>30</v>
      </c>
      <c r="D256" s="46" t="s">
        <v>283</v>
      </c>
      <c r="E256" s="20">
        <f>Dengue!I255</f>
        <v>0</v>
      </c>
      <c r="F256" s="20">
        <f>Chik!I255</f>
        <v>0</v>
      </c>
      <c r="G256" s="20">
        <f>Zika!I255</f>
        <v>0</v>
      </c>
      <c r="H256" s="20">
        <f>G256+F256+E256</f>
        <v>0</v>
      </c>
      <c r="I256" s="20">
        <v>10547</v>
      </c>
      <c r="J256" s="14">
        <f>(G256+F256+E256)/Dengue!J255*100000</f>
        <v>0</v>
      </c>
      <c r="K256" s="13" t="str">
        <f>IF(J256=0,"Silencioso",IF(AND(J256&gt;0,J256&lt;100),"Baixa",IF(AND(J256&gt;=100,J256&lt;300),"Média",IF(AND(J256&gt;=300,J256&lt;500),"Alta",IF(J256&gt;=500,"Muito Alta","Avaliar")))))</f>
        <v>Silencioso</v>
      </c>
      <c r="L256" s="13" t="str">
        <f>VLOOKUP($B256,LIRAa!$1:$1048576,3,FALSE)</f>
        <v>Sem Informação</v>
      </c>
      <c r="M256" s="13" t="str">
        <f>VLOOKUP($B256,LIRAa!$1:$1048576,4,FALSE)</f>
        <v>Sem Informação</v>
      </c>
      <c r="N256" s="13" t="str">
        <f>VLOOKUP($B256,LIRAa!$1:$1048576,5,FALSE)</f>
        <v>Sem Informação</v>
      </c>
      <c r="O256" s="49"/>
    </row>
    <row r="257" spans="1:15" ht="15.75" x14ac:dyDescent="0.25">
      <c r="A257" s="53">
        <v>252</v>
      </c>
      <c r="B257" s="13">
        <v>312247</v>
      </c>
      <c r="C257" s="46" t="s">
        <v>80</v>
      </c>
      <c r="D257" s="46" t="s">
        <v>284</v>
      </c>
      <c r="E257" s="20">
        <f>Dengue!I256</f>
        <v>23</v>
      </c>
      <c r="F257" s="20">
        <f>Chik!I256</f>
        <v>0</v>
      </c>
      <c r="G257" s="20">
        <f>Zika!I256</f>
        <v>0</v>
      </c>
      <c r="H257" s="20">
        <f>G257+F257+E257</f>
        <v>23</v>
      </c>
      <c r="I257" s="20">
        <v>3818</v>
      </c>
      <c r="J257" s="14">
        <f>(G257+F257+E257)/Dengue!J256*100000</f>
        <v>602.40963855421694</v>
      </c>
      <c r="K257" s="13" t="str">
        <f>IF(J257=0,"Silencioso",IF(AND(J257&gt;0,J257&lt;100),"Baixa",IF(AND(J257&gt;=100,J257&lt;300),"Média",IF(AND(J257&gt;=300,J257&lt;500),"Alta",IF(J257&gt;=500,"Muito Alta","Avaliar")))))</f>
        <v>Muito Alta</v>
      </c>
      <c r="L257" s="13" t="str">
        <f>VLOOKUP($B257,LIRAa!$1:$1048576,3,FALSE)</f>
        <v>Sem Informação</v>
      </c>
      <c r="M257" s="13" t="str">
        <f>VLOOKUP($B257,LIRAa!$1:$1048576,4,FALSE)</f>
        <v>Sem Informação</v>
      </c>
      <c r="N257" s="13" t="str">
        <f>VLOOKUP($B257,LIRAa!$1:$1048576,5,FALSE)</f>
        <v>Sem Informação</v>
      </c>
      <c r="O257" s="49"/>
    </row>
    <row r="258" spans="1:15" ht="15.75" x14ac:dyDescent="0.25">
      <c r="A258" s="53">
        <v>253</v>
      </c>
      <c r="B258" s="13">
        <v>312250</v>
      </c>
      <c r="C258" s="46" t="s">
        <v>20</v>
      </c>
      <c r="D258" s="46" t="s">
        <v>285</v>
      </c>
      <c r="E258" s="20">
        <f>Dengue!I257</f>
        <v>0</v>
      </c>
      <c r="F258" s="20">
        <f>Chik!I257</f>
        <v>0</v>
      </c>
      <c r="G258" s="20">
        <f>Zika!I257</f>
        <v>0</v>
      </c>
      <c r="H258" s="20">
        <f>G258+F258+E258</f>
        <v>0</v>
      </c>
      <c r="I258" s="20">
        <v>5247</v>
      </c>
      <c r="J258" s="14">
        <f>(G258+F258+E258)/Dengue!J257*100000</f>
        <v>0</v>
      </c>
      <c r="K258" s="13" t="str">
        <f>IF(J258=0,"Silencioso",IF(AND(J258&gt;0,J258&lt;100),"Baixa",IF(AND(J258&gt;=100,J258&lt;300),"Média",IF(AND(J258&gt;=300,J258&lt;500),"Alta",IF(J258&gt;=500,"Muito Alta","Avaliar")))))</f>
        <v>Silencioso</v>
      </c>
      <c r="L258" s="13" t="str">
        <f>VLOOKUP($B258,LIRAa!$1:$1048576,3,FALSE)</f>
        <v>Sem Informação</v>
      </c>
      <c r="M258" s="13" t="str">
        <f>VLOOKUP($B258,LIRAa!$1:$1048576,4,FALSE)</f>
        <v>Sem Informação</v>
      </c>
      <c r="N258" s="13" t="str">
        <f>VLOOKUP($B258,LIRAa!$1:$1048576,5,FALSE)</f>
        <v>Sem Informação</v>
      </c>
      <c r="O258" s="49"/>
    </row>
    <row r="259" spans="1:15" ht="15.75" x14ac:dyDescent="0.25">
      <c r="A259" s="53">
        <v>254</v>
      </c>
      <c r="B259" s="13">
        <v>312260</v>
      </c>
      <c r="C259" s="46" t="s">
        <v>90</v>
      </c>
      <c r="D259" s="46" t="s">
        <v>286</v>
      </c>
      <c r="E259" s="20">
        <f>Dengue!I258</f>
        <v>0</v>
      </c>
      <c r="F259" s="20">
        <f>Chik!I258</f>
        <v>0</v>
      </c>
      <c r="G259" s="20">
        <f>Zika!I258</f>
        <v>0</v>
      </c>
      <c r="H259" s="20">
        <f>G259+F259+E259</f>
        <v>0</v>
      </c>
      <c r="I259" s="20">
        <v>4602</v>
      </c>
      <c r="J259" s="14">
        <f>(G259+F259+E259)/Dengue!J258*100000</f>
        <v>0</v>
      </c>
      <c r="K259" s="13" t="str">
        <f>IF(J259=0,"Silencioso",IF(AND(J259&gt;0,J259&lt;100),"Baixa",IF(AND(J259&gt;=100,J259&lt;300),"Média",IF(AND(J259&gt;=300,J259&lt;500),"Alta",IF(J259&gt;=500,"Muito Alta","Avaliar")))))</f>
        <v>Silencioso</v>
      </c>
      <c r="L259" s="13" t="str">
        <f>VLOOKUP($B259,LIRAa!$1:$1048576,3,FALSE)</f>
        <v>Sem Informação</v>
      </c>
      <c r="M259" s="13" t="str">
        <f>VLOOKUP($B259,LIRAa!$1:$1048576,4,FALSE)</f>
        <v>Sem Informação</v>
      </c>
      <c r="N259" s="13" t="str">
        <f>VLOOKUP($B259,LIRAa!$1:$1048576,5,FALSE)</f>
        <v>Sem Informação</v>
      </c>
      <c r="O259" s="49"/>
    </row>
    <row r="260" spans="1:15" ht="15.75" x14ac:dyDescent="0.25">
      <c r="A260" s="53">
        <v>255</v>
      </c>
      <c r="B260" s="13">
        <v>312270</v>
      </c>
      <c r="C260" s="46" t="s">
        <v>17</v>
      </c>
      <c r="D260" s="46" t="s">
        <v>287</v>
      </c>
      <c r="E260" s="20">
        <f>Dengue!I259</f>
        <v>2</v>
      </c>
      <c r="F260" s="20">
        <f>Chik!I259</f>
        <v>0</v>
      </c>
      <c r="G260" s="20">
        <f>Zika!I259</f>
        <v>0</v>
      </c>
      <c r="H260" s="20">
        <f>G260+F260+E260</f>
        <v>2</v>
      </c>
      <c r="I260" s="20">
        <v>5351</v>
      </c>
      <c r="J260" s="14">
        <f>(G260+F260+E260)/Dengue!J259*100000</f>
        <v>37.376191366099796</v>
      </c>
      <c r="K260" s="13" t="str">
        <f>IF(J260=0,"Silencioso",IF(AND(J260&gt;0,J260&lt;100),"Baixa",IF(AND(J260&gt;=100,J260&lt;300),"Média",IF(AND(J260&gt;=300,J260&lt;500),"Alta",IF(J260&gt;=500,"Muito Alta","Avaliar")))))</f>
        <v>Baixa</v>
      </c>
      <c r="L260" s="13" t="str">
        <f>VLOOKUP($B260,LIRAa!$1:$1048576,3,FALSE)</f>
        <v>Sem Informação</v>
      </c>
      <c r="M260" s="13" t="str">
        <f>VLOOKUP($B260,LIRAa!$1:$1048576,4,FALSE)</f>
        <v>Sem Informação</v>
      </c>
      <c r="N260" s="13" t="str">
        <f>VLOOKUP($B260,LIRAa!$1:$1048576,5,FALSE)</f>
        <v>Sem Informação</v>
      </c>
      <c r="O260" s="49"/>
    </row>
    <row r="261" spans="1:15" ht="15.75" x14ac:dyDescent="0.25">
      <c r="A261" s="53">
        <v>256</v>
      </c>
      <c r="B261" s="13">
        <v>312280</v>
      </c>
      <c r="C261" s="46" t="s">
        <v>33</v>
      </c>
      <c r="D261" s="46" t="s">
        <v>288</v>
      </c>
      <c r="E261" s="20">
        <f>Dengue!I260</f>
        <v>0</v>
      </c>
      <c r="F261" s="20">
        <f>Chik!I260</f>
        <v>0</v>
      </c>
      <c r="G261" s="20">
        <f>Zika!I260</f>
        <v>0</v>
      </c>
      <c r="H261" s="20">
        <f>G261+F261+E261</f>
        <v>0</v>
      </c>
      <c r="I261" s="20">
        <v>3072</v>
      </c>
      <c r="J261" s="14">
        <f>(G261+F261+E261)/Dengue!J260*100000</f>
        <v>0</v>
      </c>
      <c r="K261" s="13" t="str">
        <f>IF(J261=0,"Silencioso",IF(AND(J261&gt;0,J261&lt;100),"Baixa",IF(AND(J261&gt;=100,J261&lt;300),"Média",IF(AND(J261&gt;=300,J261&lt;500),"Alta",IF(J261&gt;=500,"Muito Alta","Avaliar")))))</f>
        <v>Silencioso</v>
      </c>
      <c r="L261" s="13" t="str">
        <f>VLOOKUP($B261,LIRAa!$1:$1048576,3,FALSE)</f>
        <v>Sem Informação</v>
      </c>
      <c r="M261" s="13" t="str">
        <f>VLOOKUP($B261,LIRAa!$1:$1048576,4,FALSE)</f>
        <v>Sem Informação</v>
      </c>
      <c r="N261" s="13" t="str">
        <f>VLOOKUP($B261,LIRAa!$1:$1048576,5,FALSE)</f>
        <v>Sem Informação</v>
      </c>
      <c r="O261" s="49"/>
    </row>
    <row r="262" spans="1:15" ht="15.75" x14ac:dyDescent="0.25">
      <c r="A262" s="53">
        <v>257</v>
      </c>
      <c r="B262" s="13">
        <v>312290</v>
      </c>
      <c r="C262" s="46" t="s">
        <v>38</v>
      </c>
      <c r="D262" s="46" t="s">
        <v>857</v>
      </c>
      <c r="E262" s="20">
        <f>Dengue!I261</f>
        <v>1</v>
      </c>
      <c r="F262" s="20">
        <f>Chik!I261</f>
        <v>0</v>
      </c>
      <c r="G262" s="20">
        <f>Zika!I261</f>
        <v>0</v>
      </c>
      <c r="H262" s="20">
        <f>G262+F262+E262</f>
        <v>1</v>
      </c>
      <c r="I262" s="20">
        <v>6527</v>
      </c>
      <c r="J262" s="14">
        <f>(G262+F262+E262)/Dengue!J261*100000</f>
        <v>15.320974413972728</v>
      </c>
      <c r="K262" s="13" t="str">
        <f>IF(J262=0,"Silencioso",IF(AND(J262&gt;0,J262&lt;100),"Baixa",IF(AND(J262&gt;=100,J262&lt;300),"Média",IF(AND(J262&gt;=300,J262&lt;500),"Alta",IF(J262&gt;=500,"Muito Alta","Avaliar")))))</f>
        <v>Baixa</v>
      </c>
      <c r="L262" s="13" t="str">
        <f>VLOOKUP($B262,LIRAa!$1:$1048576,3,FALSE)</f>
        <v>Sem Informação</v>
      </c>
      <c r="M262" s="13" t="str">
        <f>VLOOKUP($B262,LIRAa!$1:$1048576,4,FALSE)</f>
        <v>Sem Informação</v>
      </c>
      <c r="N262" s="13" t="str">
        <f>VLOOKUP($B262,LIRAa!$1:$1048576,5,FALSE)</f>
        <v>Sem Informação</v>
      </c>
      <c r="O262" s="49"/>
    </row>
    <row r="263" spans="1:15" ht="15.75" x14ac:dyDescent="0.25">
      <c r="A263" s="53">
        <v>258</v>
      </c>
      <c r="B263" s="13">
        <v>312300</v>
      </c>
      <c r="C263" s="46" t="s">
        <v>94</v>
      </c>
      <c r="D263" s="46" t="s">
        <v>289</v>
      </c>
      <c r="E263" s="20">
        <f>Dengue!I262</f>
        <v>0</v>
      </c>
      <c r="F263" s="20">
        <f>Chik!I262</f>
        <v>0</v>
      </c>
      <c r="G263" s="20">
        <f>Zika!I262</f>
        <v>0</v>
      </c>
      <c r="H263" s="20">
        <f>G263+F263+E263</f>
        <v>0</v>
      </c>
      <c r="I263" s="20">
        <v>10093</v>
      </c>
      <c r="J263" s="14">
        <f>(G263+F263+E263)/Dengue!J262*100000</f>
        <v>0</v>
      </c>
      <c r="K263" s="13" t="str">
        <f>IF(J263=0,"Silencioso",IF(AND(J263&gt;0,J263&lt;100),"Baixa",IF(AND(J263&gt;=100,J263&lt;300),"Média",IF(AND(J263&gt;=300,J263&lt;500),"Alta",IF(J263&gt;=500,"Muito Alta","Avaliar")))))</f>
        <v>Silencioso</v>
      </c>
      <c r="L263" s="13" t="str">
        <f>VLOOKUP($B263,LIRAa!$1:$1048576,3,FALSE)</f>
        <v>Sem Informação</v>
      </c>
      <c r="M263" s="13" t="str">
        <f>VLOOKUP($B263,LIRAa!$1:$1048576,4,FALSE)</f>
        <v>Sem Informação</v>
      </c>
      <c r="N263" s="13" t="str">
        <f>VLOOKUP($B263,LIRAa!$1:$1048576,5,FALSE)</f>
        <v>Sem Informação</v>
      </c>
      <c r="O263" s="49"/>
    </row>
    <row r="264" spans="1:15" ht="15.75" x14ac:dyDescent="0.25">
      <c r="A264" s="53">
        <v>259</v>
      </c>
      <c r="B264" s="13">
        <v>312310</v>
      </c>
      <c r="C264" s="46" t="s">
        <v>90</v>
      </c>
      <c r="D264" s="46" t="s">
        <v>290</v>
      </c>
      <c r="E264" s="20">
        <f>Dengue!I263</f>
        <v>0</v>
      </c>
      <c r="F264" s="20">
        <f>Chik!I263</f>
        <v>0</v>
      </c>
      <c r="G264" s="20">
        <f>Zika!I263</f>
        <v>0</v>
      </c>
      <c r="H264" s="20">
        <f>G264+F264+E264</f>
        <v>0</v>
      </c>
      <c r="I264" s="20">
        <v>5316</v>
      </c>
      <c r="J264" s="14">
        <f>(G264+F264+E264)/Dengue!J263*100000</f>
        <v>0</v>
      </c>
      <c r="K264" s="13" t="str">
        <f>IF(J264=0,"Silencioso",IF(AND(J264&gt;0,J264&lt;100),"Baixa",IF(AND(J264&gt;=100,J264&lt;300),"Média",IF(AND(J264&gt;=300,J264&lt;500),"Alta",IF(J264&gt;=500,"Muito Alta","Avaliar")))))</f>
        <v>Silencioso</v>
      </c>
      <c r="L264" s="13" t="str">
        <f>VLOOKUP($B264,LIRAa!$1:$1048576,3,FALSE)</f>
        <v>Sem Informação</v>
      </c>
      <c r="M264" s="13" t="str">
        <f>VLOOKUP($B264,LIRAa!$1:$1048576,4,FALSE)</f>
        <v>Sem Informação</v>
      </c>
      <c r="N264" s="13" t="str">
        <f>VLOOKUP($B264,LIRAa!$1:$1048576,5,FALSE)</f>
        <v>Sem Informação</v>
      </c>
      <c r="O264" s="49"/>
    </row>
    <row r="265" spans="1:15" ht="15.75" x14ac:dyDescent="0.25">
      <c r="A265" s="53">
        <v>260</v>
      </c>
      <c r="B265" s="13">
        <v>312320</v>
      </c>
      <c r="C265" s="46" t="s">
        <v>26</v>
      </c>
      <c r="D265" s="46" t="s">
        <v>291</v>
      </c>
      <c r="E265" s="20">
        <f>Dengue!I264</f>
        <v>2</v>
      </c>
      <c r="F265" s="20">
        <f>Chik!I264</f>
        <v>0</v>
      </c>
      <c r="G265" s="20">
        <f>Zika!I264</f>
        <v>0</v>
      </c>
      <c r="H265" s="20">
        <f>G265+F265+E265</f>
        <v>2</v>
      </c>
      <c r="I265" s="20">
        <v>13923</v>
      </c>
      <c r="J265" s="14">
        <f>(G265+F265+E265)/Dengue!J264*100000</f>
        <v>14.364720247073189</v>
      </c>
      <c r="K265" s="13" t="str">
        <f>IF(J265=0,"Silencioso",IF(AND(J265&gt;0,J265&lt;100),"Baixa",IF(AND(J265&gt;=100,J265&lt;300),"Média",IF(AND(J265&gt;=300,J265&lt;500),"Alta",IF(J265&gt;=500,"Muito Alta","Avaliar")))))</f>
        <v>Baixa</v>
      </c>
      <c r="L265" s="13">
        <f>VLOOKUP($B265,LIRAa!$1:$1048576,3,FALSE)</f>
        <v>3.8</v>
      </c>
      <c r="M265" s="13">
        <f>VLOOKUP($B265,LIRAa!$1:$1048576,4,FALSE)</f>
        <v>5.5</v>
      </c>
      <c r="N265" s="13">
        <f>VLOOKUP($B265,LIRAa!$1:$1048576,5,FALSE)</f>
        <v>6.8</v>
      </c>
      <c r="O265" s="49"/>
    </row>
    <row r="266" spans="1:15" ht="15.75" x14ac:dyDescent="0.25">
      <c r="A266" s="53">
        <v>261</v>
      </c>
      <c r="B266" s="13">
        <v>312330</v>
      </c>
      <c r="C266" s="46" t="s">
        <v>62</v>
      </c>
      <c r="D266" s="46" t="s">
        <v>292</v>
      </c>
      <c r="E266" s="20">
        <f>Dengue!I265</f>
        <v>0</v>
      </c>
      <c r="F266" s="20">
        <f>Chik!I265</f>
        <v>0</v>
      </c>
      <c r="G266" s="20">
        <f>Zika!I265</f>
        <v>0</v>
      </c>
      <c r="H266" s="20">
        <f>G266+F266+E266</f>
        <v>0</v>
      </c>
      <c r="I266" s="20">
        <v>4437</v>
      </c>
      <c r="J266" s="14">
        <f>(G266+F266+E266)/Dengue!J265*100000</f>
        <v>0</v>
      </c>
      <c r="K266" s="13" t="str">
        <f>IF(J266=0,"Silencioso",IF(AND(J266&gt;0,J266&lt;100),"Baixa",IF(AND(J266&gt;=100,J266&lt;300),"Média",IF(AND(J266&gt;=300,J266&lt;500),"Alta",IF(J266&gt;=500,"Muito Alta","Avaliar")))))</f>
        <v>Silencioso</v>
      </c>
      <c r="L266" s="13" t="str">
        <f>VLOOKUP($B266,LIRAa!$1:$1048576,3,FALSE)</f>
        <v>Sem Informação</v>
      </c>
      <c r="M266" s="13" t="str">
        <f>VLOOKUP($B266,LIRAa!$1:$1048576,4,FALSE)</f>
        <v>Sem Informação</v>
      </c>
      <c r="N266" s="13" t="str">
        <f>VLOOKUP($B266,LIRAa!$1:$1048576,5,FALSE)</f>
        <v>Sem Informação</v>
      </c>
      <c r="O266" s="49"/>
    </row>
    <row r="267" spans="1:15" ht="15.75" x14ac:dyDescent="0.25">
      <c r="A267" s="53">
        <v>262</v>
      </c>
      <c r="B267" s="13">
        <v>312340</v>
      </c>
      <c r="C267" s="46" t="s">
        <v>45</v>
      </c>
      <c r="D267" s="46" t="s">
        <v>293</v>
      </c>
      <c r="E267" s="20">
        <f>Dengue!I266</f>
        <v>0</v>
      </c>
      <c r="F267" s="20">
        <f>Chik!I266</f>
        <v>0</v>
      </c>
      <c r="G267" s="20">
        <f>Zika!I266</f>
        <v>0</v>
      </c>
      <c r="H267" s="20">
        <f>G267+F267+E267</f>
        <v>0</v>
      </c>
      <c r="I267" s="20">
        <v>1533</v>
      </c>
      <c r="J267" s="14">
        <f>(G267+F267+E267)/Dengue!J266*100000</f>
        <v>0</v>
      </c>
      <c r="K267" s="13" t="str">
        <f>IF(J267=0,"Silencioso",IF(AND(J267&gt;0,J267&lt;100),"Baixa",IF(AND(J267&gt;=100,J267&lt;300),"Média",IF(AND(J267&gt;=300,J267&lt;500),"Alta",IF(J267&gt;=500,"Muito Alta","Avaliar")))))</f>
        <v>Silencioso</v>
      </c>
      <c r="L267" s="13" t="str">
        <f>VLOOKUP($B267,LIRAa!$1:$1048576,3,FALSE)</f>
        <v>Sem Informação</v>
      </c>
      <c r="M267" s="13" t="str">
        <f>VLOOKUP($B267,LIRAa!$1:$1048576,4,FALSE)</f>
        <v>Sem Informação</v>
      </c>
      <c r="N267" s="13" t="str">
        <f>VLOOKUP($B267,LIRAa!$1:$1048576,5,FALSE)</f>
        <v>Sem Informação</v>
      </c>
      <c r="O267" s="49"/>
    </row>
    <row r="268" spans="1:15" ht="15.75" x14ac:dyDescent="0.25">
      <c r="A268" s="53">
        <v>263</v>
      </c>
      <c r="B268" s="13">
        <v>312350</v>
      </c>
      <c r="C268" s="46" t="s">
        <v>8</v>
      </c>
      <c r="D268" s="46" t="s">
        <v>294</v>
      </c>
      <c r="E268" s="20">
        <f>Dengue!I267</f>
        <v>17</v>
      </c>
      <c r="F268" s="20">
        <f>Chik!I267</f>
        <v>0</v>
      </c>
      <c r="G268" s="20">
        <f>Zika!I267</f>
        <v>0</v>
      </c>
      <c r="H268" s="20">
        <f>G268+F268+E268</f>
        <v>17</v>
      </c>
      <c r="I268" s="20">
        <v>1930</v>
      </c>
      <c r="J268" s="14">
        <f>(G268+F268+E268)/Dengue!J267*100000</f>
        <v>880.82901554404134</v>
      </c>
      <c r="K268" s="13" t="str">
        <f>IF(J268=0,"Silencioso",IF(AND(J268&gt;0,J268&lt;100),"Baixa",IF(AND(J268&gt;=100,J268&lt;300),"Média",IF(AND(J268&gt;=300,J268&lt;500),"Alta",IF(J268&gt;=500,"Muito Alta","Avaliar")))))</f>
        <v>Muito Alta</v>
      </c>
      <c r="L268" s="13" t="str">
        <f>VLOOKUP($B268,LIRAa!$1:$1048576,3,FALSE)</f>
        <v>Sem Informação</v>
      </c>
      <c r="M268" s="13" t="str">
        <f>VLOOKUP($B268,LIRAa!$1:$1048576,4,FALSE)</f>
        <v>Sem Informação</v>
      </c>
      <c r="N268" s="13" t="str">
        <f>VLOOKUP($B268,LIRAa!$1:$1048576,5,FALSE)</f>
        <v>Sem Informação</v>
      </c>
      <c r="O268" s="49"/>
    </row>
    <row r="269" spans="1:15" ht="15.75" x14ac:dyDescent="0.25">
      <c r="A269" s="53">
        <v>264</v>
      </c>
      <c r="B269" s="13">
        <v>312352</v>
      </c>
      <c r="C269" s="46" t="s">
        <v>14</v>
      </c>
      <c r="D269" s="46" t="s">
        <v>295</v>
      </c>
      <c r="E269" s="20">
        <f>Dengue!I268</f>
        <v>2</v>
      </c>
      <c r="F269" s="20">
        <f>Chik!I268</f>
        <v>0</v>
      </c>
      <c r="G269" s="20">
        <f>Zika!I268</f>
        <v>0</v>
      </c>
      <c r="H269" s="20">
        <f>G269+F269+E269</f>
        <v>2</v>
      </c>
      <c r="I269" s="20">
        <v>7884</v>
      </c>
      <c r="J269" s="14">
        <f>(G269+F269+E269)/Dengue!J268*100000</f>
        <v>25.367833587011667</v>
      </c>
      <c r="K269" s="13" t="str">
        <f>IF(J269=0,"Silencioso",IF(AND(J269&gt;0,J269&lt;100),"Baixa",IF(AND(J269&gt;=100,J269&lt;300),"Média",IF(AND(J269&gt;=300,J269&lt;500),"Alta",IF(J269&gt;=500,"Muito Alta","Avaliar")))))</f>
        <v>Baixa</v>
      </c>
      <c r="L269" s="13" t="str">
        <f>VLOOKUP($B269,LIRAa!$1:$1048576,3,FALSE)</f>
        <v>Sem Informação</v>
      </c>
      <c r="M269" s="13" t="str">
        <f>VLOOKUP($B269,LIRAa!$1:$1048576,4,FALSE)</f>
        <v>Sem Informação</v>
      </c>
      <c r="N269" s="13" t="str">
        <f>VLOOKUP($B269,LIRAa!$1:$1048576,5,FALSE)</f>
        <v>Sem Informação</v>
      </c>
      <c r="O269" s="49"/>
    </row>
    <row r="270" spans="1:15" ht="15.75" x14ac:dyDescent="0.25">
      <c r="A270" s="53">
        <v>265</v>
      </c>
      <c r="B270" s="13">
        <v>312360</v>
      </c>
      <c r="C270" s="46" t="s">
        <v>33</v>
      </c>
      <c r="D270" s="46" t="s">
        <v>296</v>
      </c>
      <c r="E270" s="20">
        <f>Dengue!I269</f>
        <v>0</v>
      </c>
      <c r="F270" s="20">
        <f>Chik!I269</f>
        <v>0</v>
      </c>
      <c r="G270" s="20">
        <f>Zika!I269</f>
        <v>0</v>
      </c>
      <c r="H270" s="20">
        <f>G270+F270+E270</f>
        <v>0</v>
      </c>
      <c r="I270" s="20">
        <v>27730</v>
      </c>
      <c r="J270" s="14">
        <f>(G270+F270+E270)/Dengue!J269*100000</f>
        <v>0</v>
      </c>
      <c r="K270" s="13" t="str">
        <f>IF(J270=0,"Silencioso",IF(AND(J270&gt;0,J270&lt;100),"Baixa",IF(AND(J270&gt;=100,J270&lt;300),"Média",IF(AND(J270&gt;=300,J270&lt;500),"Alta",IF(J270&gt;=500,"Muito Alta","Avaliar")))))</f>
        <v>Silencioso</v>
      </c>
      <c r="L270" s="13">
        <f>VLOOKUP($B270,LIRAa!$1:$1048576,3,FALSE)</f>
        <v>0.4</v>
      </c>
      <c r="M270" s="13">
        <f>VLOOKUP($B270,LIRAa!$1:$1048576,4,FALSE)</f>
        <v>2</v>
      </c>
      <c r="N270" s="13" t="str">
        <f>VLOOKUP($B270,LIRAa!$1:$1048576,5,FALSE)</f>
        <v>Sem Informação</v>
      </c>
      <c r="O270" s="49"/>
    </row>
    <row r="271" spans="1:15" ht="15.75" x14ac:dyDescent="0.25">
      <c r="A271" s="53">
        <v>266</v>
      </c>
      <c r="B271" s="13">
        <v>312370</v>
      </c>
      <c r="C271" s="46" t="s">
        <v>22</v>
      </c>
      <c r="D271" s="46" t="s">
        <v>297</v>
      </c>
      <c r="E271" s="20">
        <f>Dengue!I270</f>
        <v>0</v>
      </c>
      <c r="F271" s="20">
        <f>Chik!I270</f>
        <v>0</v>
      </c>
      <c r="G271" s="20">
        <f>Zika!I270</f>
        <v>0</v>
      </c>
      <c r="H271" s="20">
        <f>G271+F271+E271</f>
        <v>0</v>
      </c>
      <c r="I271" s="20">
        <v>11098</v>
      </c>
      <c r="J271" s="14">
        <f>(G271+F271+E271)/Dengue!J270*100000</f>
        <v>0</v>
      </c>
      <c r="K271" s="13" t="str">
        <f>IF(J271=0,"Silencioso",IF(AND(J271&gt;0,J271&lt;100),"Baixa",IF(AND(J271&gt;=100,J271&lt;300),"Média",IF(AND(J271&gt;=300,J271&lt;500),"Alta",IF(J271&gt;=500,"Muito Alta","Avaliar")))))</f>
        <v>Silencioso</v>
      </c>
      <c r="L271" s="13" t="str">
        <f>VLOOKUP($B271,LIRAa!$1:$1048576,3,FALSE)</f>
        <v>Sem Informação</v>
      </c>
      <c r="M271" s="13" t="str">
        <f>VLOOKUP($B271,LIRAa!$1:$1048576,4,FALSE)</f>
        <v>Sem Informação</v>
      </c>
      <c r="N271" s="13" t="str">
        <f>VLOOKUP($B271,LIRAa!$1:$1048576,5,FALSE)</f>
        <v>Sem Informação</v>
      </c>
      <c r="O271" s="49"/>
    </row>
    <row r="272" spans="1:15" ht="15.75" x14ac:dyDescent="0.25">
      <c r="A272" s="53">
        <v>267</v>
      </c>
      <c r="B272" s="13">
        <v>312380</v>
      </c>
      <c r="C272" s="46" t="s">
        <v>102</v>
      </c>
      <c r="D272" s="46" t="s">
        <v>298</v>
      </c>
      <c r="E272" s="20">
        <f>Dengue!I271</f>
        <v>5</v>
      </c>
      <c r="F272" s="20">
        <f>Chik!I271</f>
        <v>0</v>
      </c>
      <c r="G272" s="20">
        <f>Zika!I271</f>
        <v>0</v>
      </c>
      <c r="H272" s="20">
        <f>G272+F272+E272</f>
        <v>5</v>
      </c>
      <c r="I272" s="20">
        <v>7377</v>
      </c>
      <c r="J272" s="14">
        <f>(G272+F272+E272)/Dengue!J271*100000</f>
        <v>67.778229632641995</v>
      </c>
      <c r="K272" s="13" t="str">
        <f>IF(J272=0,"Silencioso",IF(AND(J272&gt;0,J272&lt;100),"Baixa",IF(AND(J272&gt;=100,J272&lt;300),"Média",IF(AND(J272&gt;=300,J272&lt;500),"Alta",IF(J272&gt;=500,"Muito Alta","Avaliar")))))</f>
        <v>Baixa</v>
      </c>
      <c r="L272" s="13" t="str">
        <f>VLOOKUP($B272,LIRAa!$1:$1048576,3,FALSE)</f>
        <v>Sem Informação</v>
      </c>
      <c r="M272" s="13" t="str">
        <f>VLOOKUP($B272,LIRAa!$1:$1048576,4,FALSE)</f>
        <v>Sem Informação</v>
      </c>
      <c r="N272" s="13">
        <f>VLOOKUP($B272,LIRAa!$1:$1048576,5,FALSE)</f>
        <v>2.2000000000000002</v>
      </c>
      <c r="O272" s="49"/>
    </row>
    <row r="273" spans="1:15" ht="15.75" x14ac:dyDescent="0.25">
      <c r="A273" s="53">
        <v>268</v>
      </c>
      <c r="B273" s="13">
        <v>312385</v>
      </c>
      <c r="C273" s="46" t="s">
        <v>20</v>
      </c>
      <c r="D273" s="46" t="s">
        <v>299</v>
      </c>
      <c r="E273" s="20">
        <f>Dengue!I272</f>
        <v>0</v>
      </c>
      <c r="F273" s="20">
        <f>Chik!I272</f>
        <v>0</v>
      </c>
      <c r="G273" s="20">
        <f>Zika!I272</f>
        <v>0</v>
      </c>
      <c r="H273" s="20">
        <f>G273+F273+E273</f>
        <v>0</v>
      </c>
      <c r="I273" s="20">
        <v>5443</v>
      </c>
      <c r="J273" s="14">
        <f>(G273+F273+E273)/Dengue!J272*100000</f>
        <v>0</v>
      </c>
      <c r="K273" s="13" t="str">
        <f>IF(J273=0,"Silencioso",IF(AND(J273&gt;0,J273&lt;100),"Baixa",IF(AND(J273&gt;=100,J273&lt;300),"Média",IF(AND(J273&gt;=300,J273&lt;500),"Alta",IF(J273&gt;=500,"Muito Alta","Avaliar")))))</f>
        <v>Silencioso</v>
      </c>
      <c r="L273" s="13" t="str">
        <f>VLOOKUP($B273,LIRAa!$1:$1048576,3,FALSE)</f>
        <v>Sem Informação</v>
      </c>
      <c r="M273" s="13" t="str">
        <f>VLOOKUP($B273,LIRAa!$1:$1048576,4,FALSE)</f>
        <v>Sem Informação</v>
      </c>
      <c r="N273" s="13" t="str">
        <f>VLOOKUP($B273,LIRAa!$1:$1048576,5,FALSE)</f>
        <v>Sem Informação</v>
      </c>
      <c r="O273" s="49"/>
    </row>
    <row r="274" spans="1:15" ht="15.75" x14ac:dyDescent="0.25">
      <c r="A274" s="53">
        <v>269</v>
      </c>
      <c r="B274" s="13">
        <v>312390</v>
      </c>
      <c r="C274" s="46" t="s">
        <v>94</v>
      </c>
      <c r="D274" s="46" t="s">
        <v>300</v>
      </c>
      <c r="E274" s="20">
        <f>Dengue!I273</f>
        <v>0</v>
      </c>
      <c r="F274" s="20">
        <f>Chik!I273</f>
        <v>0</v>
      </c>
      <c r="G274" s="20">
        <f>Zika!I273</f>
        <v>0</v>
      </c>
      <c r="H274" s="20">
        <f>G274+F274+E274</f>
        <v>0</v>
      </c>
      <c r="I274" s="20">
        <v>15292</v>
      </c>
      <c r="J274" s="14">
        <f>(G274+F274+E274)/Dengue!J273*100000</f>
        <v>0</v>
      </c>
      <c r="K274" s="13" t="str">
        <f>IF(J274=0,"Silencioso",IF(AND(J274&gt;0,J274&lt;100),"Baixa",IF(AND(J274&gt;=100,J274&lt;300),"Média",IF(AND(J274&gt;=300,J274&lt;500),"Alta",IF(J274&gt;=500,"Muito Alta","Avaliar")))))</f>
        <v>Silencioso</v>
      </c>
      <c r="L274" s="13" t="str">
        <f>VLOOKUP($B274,LIRAa!$1:$1048576,3,FALSE)</f>
        <v>Sem Informação</v>
      </c>
      <c r="M274" s="13" t="str">
        <f>VLOOKUP($B274,LIRAa!$1:$1048576,4,FALSE)</f>
        <v>Sem Informação</v>
      </c>
      <c r="N274" s="13" t="str">
        <f>VLOOKUP($B274,LIRAa!$1:$1048576,5,FALSE)</f>
        <v>Sem Informação</v>
      </c>
      <c r="O274" s="49"/>
    </row>
    <row r="275" spans="1:15" ht="15.75" x14ac:dyDescent="0.25">
      <c r="A275" s="53">
        <v>270</v>
      </c>
      <c r="B275" s="13">
        <v>312400</v>
      </c>
      <c r="C275" s="46" t="s">
        <v>62</v>
      </c>
      <c r="D275" s="46" t="s">
        <v>301</v>
      </c>
      <c r="E275" s="20">
        <f>Dengue!I274</f>
        <v>1</v>
      </c>
      <c r="F275" s="20">
        <f>Chik!I274</f>
        <v>0</v>
      </c>
      <c r="G275" s="20">
        <f>Zika!I274</f>
        <v>0</v>
      </c>
      <c r="H275" s="20">
        <f>G275+F275+E275</f>
        <v>1</v>
      </c>
      <c r="I275" s="20">
        <v>19015</v>
      </c>
      <c r="J275" s="14">
        <f>(G275+F275+E275)/Dengue!J274*100000</f>
        <v>5.2590060478569551</v>
      </c>
      <c r="K275" s="13" t="str">
        <f>IF(J275=0,"Silencioso",IF(AND(J275&gt;0,J275&lt;100),"Baixa",IF(AND(J275&gt;=100,J275&lt;300),"Média",IF(AND(J275&gt;=300,J275&lt;500),"Alta",IF(J275&gt;=500,"Muito Alta","Avaliar")))))</f>
        <v>Baixa</v>
      </c>
      <c r="L275" s="13" t="str">
        <f>VLOOKUP($B275,LIRAa!$1:$1048576,3,FALSE)</f>
        <v>Sem Informação</v>
      </c>
      <c r="M275" s="13" t="str">
        <f>VLOOKUP($B275,LIRAa!$1:$1048576,4,FALSE)</f>
        <v>Sem Informação</v>
      </c>
      <c r="N275" s="13" t="str">
        <f>VLOOKUP($B275,LIRAa!$1:$1048576,5,FALSE)</f>
        <v>Sem Informação</v>
      </c>
      <c r="O275" s="49"/>
    </row>
    <row r="276" spans="1:15" ht="15.75" x14ac:dyDescent="0.25">
      <c r="A276" s="53">
        <v>271</v>
      </c>
      <c r="B276" s="13">
        <v>312410</v>
      </c>
      <c r="C276" s="46" t="s">
        <v>98</v>
      </c>
      <c r="D276" s="46" t="s">
        <v>302</v>
      </c>
      <c r="E276" s="20">
        <f>Dengue!I275</f>
        <v>87</v>
      </c>
      <c r="F276" s="20">
        <f>Chik!I275</f>
        <v>0</v>
      </c>
      <c r="G276" s="20">
        <f>Zika!I275</f>
        <v>0</v>
      </c>
      <c r="H276" s="20">
        <f>G276+F276+E276</f>
        <v>87</v>
      </c>
      <c r="I276" s="20">
        <v>69010</v>
      </c>
      <c r="J276" s="14">
        <f>(G276+F276+E276)/Dengue!J275*100000</f>
        <v>126.06868569772496</v>
      </c>
      <c r="K276" s="13" t="str">
        <f>IF(J276=0,"Silencioso",IF(AND(J276&gt;0,J276&lt;100),"Baixa",IF(AND(J276&gt;=100,J276&lt;300),"Média",IF(AND(J276&gt;=300,J276&lt;500),"Alta",IF(J276&gt;=500,"Muito Alta","Avaliar")))))</f>
        <v>Média</v>
      </c>
      <c r="L276" s="13">
        <f>VLOOKUP($B276,LIRAa!$1:$1048576,3,FALSE)</f>
        <v>2.7</v>
      </c>
      <c r="M276" s="13">
        <f>VLOOKUP($B276,LIRAa!$1:$1048576,4,FALSE)</f>
        <v>2.6</v>
      </c>
      <c r="N276" s="13">
        <f>VLOOKUP($B276,LIRAa!$1:$1048576,5,FALSE)</f>
        <v>1.4</v>
      </c>
      <c r="O276" s="49"/>
    </row>
    <row r="277" spans="1:15" ht="15.75" x14ac:dyDescent="0.25">
      <c r="A277" s="53">
        <v>272</v>
      </c>
      <c r="B277" s="13">
        <v>312420</v>
      </c>
      <c r="C277" s="46" t="s">
        <v>14</v>
      </c>
      <c r="D277" s="46" t="s">
        <v>303</v>
      </c>
      <c r="E277" s="20">
        <f>Dengue!I276</f>
        <v>2</v>
      </c>
      <c r="F277" s="20">
        <f>Chik!I276</f>
        <v>0</v>
      </c>
      <c r="G277" s="20">
        <f>Zika!I276</f>
        <v>0</v>
      </c>
      <c r="H277" s="20">
        <f>G277+F277+E277</f>
        <v>2</v>
      </c>
      <c r="I277" s="20">
        <v>24805</v>
      </c>
      <c r="J277" s="14">
        <f>(G277+F277+E277)/Dengue!J276*100000</f>
        <v>8.0628905462608351</v>
      </c>
      <c r="K277" s="13" t="str">
        <f>IF(J277=0,"Silencioso",IF(AND(J277&gt;0,J277&lt;100),"Baixa",IF(AND(J277&gt;=100,J277&lt;300),"Média",IF(AND(J277&gt;=300,J277&lt;500),"Alta",IF(J277&gt;=500,"Muito Alta","Avaliar")))))</f>
        <v>Baixa</v>
      </c>
      <c r="L277" s="13" t="str">
        <f>VLOOKUP($B277,LIRAa!$1:$1048576,3,FALSE)</f>
        <v>Sem Informação</v>
      </c>
      <c r="M277" s="13" t="str">
        <f>VLOOKUP($B277,LIRAa!$1:$1048576,4,FALSE)</f>
        <v>Sem Informação</v>
      </c>
      <c r="N277" s="13" t="str">
        <f>VLOOKUP($B277,LIRAa!$1:$1048576,5,FALSE)</f>
        <v>Sem Informação</v>
      </c>
      <c r="O277" s="49"/>
    </row>
    <row r="278" spans="1:15" ht="15.75" x14ac:dyDescent="0.25">
      <c r="A278" s="53">
        <v>273</v>
      </c>
      <c r="B278" s="13">
        <v>312430</v>
      </c>
      <c r="C278" s="46" t="s">
        <v>102</v>
      </c>
      <c r="D278" s="46" t="s">
        <v>304</v>
      </c>
      <c r="E278" s="20">
        <f>Dengue!I277</f>
        <v>39</v>
      </c>
      <c r="F278" s="20">
        <f>Chik!I277</f>
        <v>0</v>
      </c>
      <c r="G278" s="20">
        <f>Zika!I277</f>
        <v>0</v>
      </c>
      <c r="H278" s="20">
        <f>G278+F278+E278</f>
        <v>39</v>
      </c>
      <c r="I278" s="20">
        <v>32214</v>
      </c>
      <c r="J278" s="14">
        <f>(G278+F278+E278)/Dengue!J277*100000</f>
        <v>121.06537530266344</v>
      </c>
      <c r="K278" s="13" t="str">
        <f>IF(J278=0,"Silencioso",IF(AND(J278&gt;0,J278&lt;100),"Baixa",IF(AND(J278&gt;=100,J278&lt;300),"Média",IF(AND(J278&gt;=300,J278&lt;500),"Alta",IF(J278&gt;=500,"Muito Alta","Avaliar")))))</f>
        <v>Média</v>
      </c>
      <c r="L278" s="13">
        <f>VLOOKUP($B278,LIRAa!$1:$1048576,3,FALSE)</f>
        <v>1</v>
      </c>
      <c r="M278" s="13">
        <f>VLOOKUP($B278,LIRAa!$1:$1048576,4,FALSE)</f>
        <v>1.1000000000000001</v>
      </c>
      <c r="N278" s="13">
        <f>VLOOKUP($B278,LIRAa!$1:$1048576,5,FALSE)</f>
        <v>2.6</v>
      </c>
      <c r="O278" s="49"/>
    </row>
    <row r="279" spans="1:15" ht="15.75" x14ac:dyDescent="0.25">
      <c r="A279" s="53">
        <v>274</v>
      </c>
      <c r="B279" s="13">
        <v>312440</v>
      </c>
      <c r="C279" s="46" t="s">
        <v>36</v>
      </c>
      <c r="D279" s="46" t="s">
        <v>305</v>
      </c>
      <c r="E279" s="20">
        <f>Dengue!I278</f>
        <v>0</v>
      </c>
      <c r="F279" s="20">
        <f>Chik!I278</f>
        <v>0</v>
      </c>
      <c r="G279" s="20">
        <f>Zika!I278</f>
        <v>0</v>
      </c>
      <c r="H279" s="20">
        <f>G279+F279+E279</f>
        <v>0</v>
      </c>
      <c r="I279" s="20">
        <v>4712</v>
      </c>
      <c r="J279" s="14">
        <f>(G279+F279+E279)/Dengue!J278*100000</f>
        <v>0</v>
      </c>
      <c r="K279" s="13" t="str">
        <f>IF(J279=0,"Silencioso",IF(AND(J279&gt;0,J279&lt;100),"Baixa",IF(AND(J279&gt;=100,J279&lt;300),"Média",IF(AND(J279&gt;=300,J279&lt;500),"Alta",IF(J279&gt;=500,"Muito Alta","Avaliar")))))</f>
        <v>Silencioso</v>
      </c>
      <c r="L279" s="13" t="str">
        <f>VLOOKUP($B279,LIRAa!$1:$1048576,3,FALSE)</f>
        <v>Sem Informação</v>
      </c>
      <c r="M279" s="13" t="str">
        <f>VLOOKUP($B279,LIRAa!$1:$1048576,4,FALSE)</f>
        <v>Sem Informação</v>
      </c>
      <c r="N279" s="13" t="str">
        <f>VLOOKUP($B279,LIRAa!$1:$1048576,5,FALSE)</f>
        <v>Sem Informação</v>
      </c>
      <c r="O279" s="49"/>
    </row>
    <row r="280" spans="1:15" ht="15.75" x14ac:dyDescent="0.25">
      <c r="A280" s="53">
        <v>275</v>
      </c>
      <c r="B280" s="13">
        <v>312450</v>
      </c>
      <c r="C280" s="46" t="s">
        <v>36</v>
      </c>
      <c r="D280" s="46" t="s">
        <v>306</v>
      </c>
      <c r="E280" s="20">
        <f>Dengue!I279</f>
        <v>0</v>
      </c>
      <c r="F280" s="20">
        <f>Chik!I279</f>
        <v>0</v>
      </c>
      <c r="G280" s="20">
        <f>Zika!I279</f>
        <v>0</v>
      </c>
      <c r="H280" s="20">
        <f>G280+F280+E280</f>
        <v>0</v>
      </c>
      <c r="I280" s="20">
        <v>11449</v>
      </c>
      <c r="J280" s="14">
        <f>(G280+F280+E280)/Dengue!J279*100000</f>
        <v>0</v>
      </c>
      <c r="K280" s="13" t="str">
        <f>IF(J280=0,"Silencioso",IF(AND(J280&gt;0,J280&lt;100),"Baixa",IF(AND(J280&gt;=100,J280&lt;300),"Média",IF(AND(J280&gt;=300,J280&lt;500),"Alta",IF(J280&gt;=500,"Muito Alta","Avaliar")))))</f>
        <v>Silencioso</v>
      </c>
      <c r="L280" s="13" t="str">
        <f>VLOOKUP($B280,LIRAa!$1:$1048576,3,FALSE)</f>
        <v>Sem Informação</v>
      </c>
      <c r="M280" s="13" t="str">
        <f>VLOOKUP($B280,LIRAa!$1:$1048576,4,FALSE)</f>
        <v>Sem Informação</v>
      </c>
      <c r="N280" s="13" t="str">
        <f>VLOOKUP($B280,LIRAa!$1:$1048576,5,FALSE)</f>
        <v>Sem Informação</v>
      </c>
      <c r="O280" s="49"/>
    </row>
    <row r="281" spans="1:15" ht="15.75" x14ac:dyDescent="0.25">
      <c r="A281" s="53">
        <v>276</v>
      </c>
      <c r="B281" s="13">
        <v>312460</v>
      </c>
      <c r="C281" s="46" t="s">
        <v>38</v>
      </c>
      <c r="D281" s="46" t="s">
        <v>307</v>
      </c>
      <c r="E281" s="20">
        <f>Dengue!I280</f>
        <v>0</v>
      </c>
      <c r="F281" s="20">
        <f>Chik!I280</f>
        <v>0</v>
      </c>
      <c r="G281" s="20">
        <f>Zika!I280</f>
        <v>0</v>
      </c>
      <c r="H281" s="20">
        <f>G281+F281+E281</f>
        <v>0</v>
      </c>
      <c r="I281" s="20">
        <v>2448</v>
      </c>
      <c r="J281" s="14">
        <f>(G281+F281+E281)/Dengue!J280*100000</f>
        <v>0</v>
      </c>
      <c r="K281" s="13" t="str">
        <f>IF(J281=0,"Silencioso",IF(AND(J281&gt;0,J281&lt;100),"Baixa",IF(AND(J281&gt;=100,J281&lt;300),"Média",IF(AND(J281&gt;=300,J281&lt;500),"Alta",IF(J281&gt;=500,"Muito Alta","Avaliar")))))</f>
        <v>Silencioso</v>
      </c>
      <c r="L281" s="13" t="str">
        <f>VLOOKUP($B281,LIRAa!$1:$1048576,3,FALSE)</f>
        <v>Sem Informação</v>
      </c>
      <c r="M281" s="13" t="str">
        <f>VLOOKUP($B281,LIRAa!$1:$1048576,4,FALSE)</f>
        <v>Sem Informação</v>
      </c>
      <c r="N281" s="13" t="str">
        <f>VLOOKUP($B281,LIRAa!$1:$1048576,5,FALSE)</f>
        <v>Sem Informação</v>
      </c>
      <c r="O281" s="49"/>
    </row>
    <row r="282" spans="1:15" ht="15.75" x14ac:dyDescent="0.25">
      <c r="A282" s="53">
        <v>277</v>
      </c>
      <c r="B282" s="13">
        <v>312470</v>
      </c>
      <c r="C282" s="46" t="s">
        <v>26</v>
      </c>
      <c r="D282" s="46" t="s">
        <v>308</v>
      </c>
      <c r="E282" s="20">
        <f>Dengue!I281</f>
        <v>3</v>
      </c>
      <c r="F282" s="20">
        <f>Chik!I281</f>
        <v>0</v>
      </c>
      <c r="G282" s="20">
        <f>Zika!I281</f>
        <v>0</v>
      </c>
      <c r="H282" s="20">
        <f>G282+F282+E282</f>
        <v>3</v>
      </c>
      <c r="I282" s="20">
        <v>3590</v>
      </c>
      <c r="J282" s="14">
        <f>(G282+F282+E282)/Dengue!J281*100000</f>
        <v>83.565459610027858</v>
      </c>
      <c r="K282" s="13" t="str">
        <f>IF(J282=0,"Silencioso",IF(AND(J282&gt;0,J282&lt;100),"Baixa",IF(AND(J282&gt;=100,J282&lt;300),"Média",IF(AND(J282&gt;=300,J282&lt;500),"Alta",IF(J282&gt;=500,"Muito Alta","Avaliar")))))</f>
        <v>Baixa</v>
      </c>
      <c r="L282" s="13" t="str">
        <f>VLOOKUP($B282,LIRAa!$1:$1048576,3,FALSE)</f>
        <v>Sem Informação</v>
      </c>
      <c r="M282" s="13" t="str">
        <f>VLOOKUP($B282,LIRAa!$1:$1048576,4,FALSE)</f>
        <v>Sem Informação</v>
      </c>
      <c r="N282" s="13" t="str">
        <f>VLOOKUP($B282,LIRAa!$1:$1048576,5,FALSE)</f>
        <v>Sem Informação</v>
      </c>
      <c r="O282" s="49"/>
    </row>
    <row r="283" spans="1:15" ht="15.75" x14ac:dyDescent="0.25">
      <c r="A283" s="53">
        <v>278</v>
      </c>
      <c r="B283" s="13">
        <v>312480</v>
      </c>
      <c r="C283" s="46" t="s">
        <v>8</v>
      </c>
      <c r="D283" s="46" t="s">
        <v>309</v>
      </c>
      <c r="E283" s="20">
        <f>Dengue!I282</f>
        <v>14</v>
      </c>
      <c r="F283" s="20">
        <f>Chik!I282</f>
        <v>0</v>
      </c>
      <c r="G283" s="20">
        <f>Zika!I282</f>
        <v>0</v>
      </c>
      <c r="H283" s="20">
        <f>G283+F283+E283</f>
        <v>14</v>
      </c>
      <c r="I283" s="20">
        <v>7981</v>
      </c>
      <c r="J283" s="14">
        <f>(G283+F283+E283)/Dengue!J282*100000</f>
        <v>175.41661445934093</v>
      </c>
      <c r="K283" s="13" t="str">
        <f>IF(J283=0,"Silencioso",IF(AND(J283&gt;0,J283&lt;100),"Baixa",IF(AND(J283&gt;=100,J283&lt;300),"Média",IF(AND(J283&gt;=300,J283&lt;500),"Alta",IF(J283&gt;=500,"Muito Alta","Avaliar")))))</f>
        <v>Média</v>
      </c>
      <c r="L283" s="13" t="str">
        <f>VLOOKUP($B283,LIRAa!$1:$1048576,3,FALSE)</f>
        <v>Sem Informação</v>
      </c>
      <c r="M283" s="13" t="str">
        <f>VLOOKUP($B283,LIRAa!$1:$1048576,4,FALSE)</f>
        <v>Sem Informação</v>
      </c>
      <c r="N283" s="13" t="str">
        <f>VLOOKUP($B283,LIRAa!$1:$1048576,5,FALSE)</f>
        <v>Sem Informação</v>
      </c>
      <c r="O283" s="49"/>
    </row>
    <row r="284" spans="1:15" ht="15.75" x14ac:dyDescent="0.25">
      <c r="A284" s="53">
        <v>279</v>
      </c>
      <c r="B284" s="13">
        <v>312490</v>
      </c>
      <c r="C284" s="46" t="s">
        <v>62</v>
      </c>
      <c r="D284" s="46" t="s">
        <v>310</v>
      </c>
      <c r="E284" s="20">
        <f>Dengue!I283</f>
        <v>0</v>
      </c>
      <c r="F284" s="20">
        <f>Chik!I283</f>
        <v>0</v>
      </c>
      <c r="G284" s="20">
        <f>Zika!I283</f>
        <v>0</v>
      </c>
      <c r="H284" s="20">
        <f>G284+F284+E284</f>
        <v>0</v>
      </c>
      <c r="I284" s="20">
        <v>11285</v>
      </c>
      <c r="J284" s="14">
        <f>(G284+F284+E284)/Dengue!J283*100000</f>
        <v>0</v>
      </c>
      <c r="K284" s="13" t="str">
        <f>IF(J284=0,"Silencioso",IF(AND(J284&gt;0,J284&lt;100),"Baixa",IF(AND(J284&gt;=100,J284&lt;300),"Média",IF(AND(J284&gt;=300,J284&lt;500),"Alta",IF(J284&gt;=500,"Muito Alta","Avaliar")))))</f>
        <v>Silencioso</v>
      </c>
      <c r="L284" s="13" t="str">
        <f>VLOOKUP($B284,LIRAa!$1:$1048576,3,FALSE)</f>
        <v>Sem Informação</v>
      </c>
      <c r="M284" s="13" t="str">
        <f>VLOOKUP($B284,LIRAa!$1:$1048576,4,FALSE)</f>
        <v>Sem Informação</v>
      </c>
      <c r="N284" s="13" t="str">
        <f>VLOOKUP($B284,LIRAa!$1:$1048576,5,FALSE)</f>
        <v>Sem Informação</v>
      </c>
      <c r="O284" s="49"/>
    </row>
    <row r="285" spans="1:15" ht="15.75" x14ac:dyDescent="0.25">
      <c r="A285" s="53">
        <v>280</v>
      </c>
      <c r="B285" s="13">
        <v>312500</v>
      </c>
      <c r="C285" s="46" t="s">
        <v>57</v>
      </c>
      <c r="D285" s="46" t="s">
        <v>311</v>
      </c>
      <c r="E285" s="20">
        <f>Dengue!I284</f>
        <v>0</v>
      </c>
      <c r="F285" s="20">
        <f>Chik!I284</f>
        <v>0</v>
      </c>
      <c r="G285" s="20">
        <f>Zika!I284</f>
        <v>0</v>
      </c>
      <c r="H285" s="20">
        <f>G285+F285+E285</f>
        <v>0</v>
      </c>
      <c r="I285" s="20">
        <v>3952</v>
      </c>
      <c r="J285" s="14">
        <f>(G285+F285+E285)/Dengue!J284*100000</f>
        <v>0</v>
      </c>
      <c r="K285" s="13" t="str">
        <f>IF(J285=0,"Silencioso",IF(AND(J285&gt;0,J285&lt;100),"Baixa",IF(AND(J285&gt;=100,J285&lt;300),"Média",IF(AND(J285&gt;=300,J285&lt;500),"Alta",IF(J285&gt;=500,"Muito Alta","Avaliar")))))</f>
        <v>Silencioso</v>
      </c>
      <c r="L285" s="13" t="str">
        <f>VLOOKUP($B285,LIRAa!$1:$1048576,3,FALSE)</f>
        <v>Sem Informação</v>
      </c>
      <c r="M285" s="13" t="str">
        <f>VLOOKUP($B285,LIRAa!$1:$1048576,4,FALSE)</f>
        <v>Sem Informação</v>
      </c>
      <c r="N285" s="13" t="str">
        <f>VLOOKUP($B285,LIRAa!$1:$1048576,5,FALSE)</f>
        <v>Sem Informação</v>
      </c>
      <c r="O285" s="49"/>
    </row>
    <row r="286" spans="1:15" ht="15.75" x14ac:dyDescent="0.25">
      <c r="A286" s="53">
        <v>281</v>
      </c>
      <c r="B286" s="13">
        <v>312510</v>
      </c>
      <c r="C286" s="46" t="s">
        <v>36</v>
      </c>
      <c r="D286" s="46" t="s">
        <v>312</v>
      </c>
      <c r="E286" s="20">
        <f>Dengue!I285</f>
        <v>0</v>
      </c>
      <c r="F286" s="20">
        <f>Chik!I285</f>
        <v>0</v>
      </c>
      <c r="G286" s="20">
        <f>Zika!I285</f>
        <v>0</v>
      </c>
      <c r="H286" s="20">
        <f>G286+F286+E286</f>
        <v>0</v>
      </c>
      <c r="I286" s="20">
        <v>34344</v>
      </c>
      <c r="J286" s="14">
        <f>(G286+F286+E286)/Dengue!J285*100000</f>
        <v>0</v>
      </c>
      <c r="K286" s="13" t="str">
        <f>IF(J286=0,"Silencioso",IF(AND(J286&gt;0,J286&lt;100),"Baixa",IF(AND(J286&gt;=100,J286&lt;300),"Média",IF(AND(J286&gt;=300,J286&lt;500),"Alta",IF(J286&gt;=500,"Muito Alta","Avaliar")))))</f>
        <v>Silencioso</v>
      </c>
      <c r="L286" s="13">
        <f>VLOOKUP($B286,LIRAa!$1:$1048576,3,FALSE)</f>
        <v>0</v>
      </c>
      <c r="M286" s="13" t="str">
        <f>VLOOKUP($B286,LIRAa!$1:$1048576,4,FALSE)</f>
        <v>Sem Informação</v>
      </c>
      <c r="N286" s="13" t="str">
        <f>VLOOKUP($B286,LIRAa!$1:$1048576,5,FALSE)</f>
        <v>Sem Informação</v>
      </c>
      <c r="O286" s="49"/>
    </row>
    <row r="287" spans="1:15" ht="15.75" x14ac:dyDescent="0.25">
      <c r="A287" s="53">
        <v>282</v>
      </c>
      <c r="B287" s="13">
        <v>312520</v>
      </c>
      <c r="C287" s="46" t="s">
        <v>40</v>
      </c>
      <c r="D287" s="46" t="s">
        <v>313</v>
      </c>
      <c r="E287" s="20">
        <f>Dengue!I286</f>
        <v>2</v>
      </c>
      <c r="F287" s="20">
        <f>Chik!I286</f>
        <v>0</v>
      </c>
      <c r="G287" s="20">
        <f>Zika!I286</f>
        <v>0</v>
      </c>
      <c r="H287" s="20">
        <f>G287+F287+E287</f>
        <v>2</v>
      </c>
      <c r="I287" s="20">
        <v>2426</v>
      </c>
      <c r="J287" s="14">
        <f>(G287+F287+E287)/Dengue!J286*100000</f>
        <v>82.440230832646336</v>
      </c>
      <c r="K287" s="13" t="str">
        <f>IF(J287=0,"Silencioso",IF(AND(J287&gt;0,J287&lt;100),"Baixa",IF(AND(J287&gt;=100,J287&lt;300),"Média",IF(AND(J287&gt;=300,J287&lt;500),"Alta",IF(J287&gt;=500,"Muito Alta","Avaliar")))))</f>
        <v>Baixa</v>
      </c>
      <c r="L287" s="13" t="str">
        <f>VLOOKUP($B287,LIRAa!$1:$1048576,3,FALSE)</f>
        <v>Sem Informação</v>
      </c>
      <c r="M287" s="13" t="str">
        <f>VLOOKUP($B287,LIRAa!$1:$1048576,4,FALSE)</f>
        <v>Sem Informação</v>
      </c>
      <c r="N287" s="13" t="str">
        <f>VLOOKUP($B287,LIRAa!$1:$1048576,5,FALSE)</f>
        <v>Sem Informação</v>
      </c>
      <c r="O287" s="49"/>
    </row>
    <row r="288" spans="1:15" ht="15.75" x14ac:dyDescent="0.25">
      <c r="A288" s="53">
        <v>283</v>
      </c>
      <c r="B288" s="13">
        <v>312530</v>
      </c>
      <c r="C288" s="46" t="s">
        <v>14</v>
      </c>
      <c r="D288" s="46" t="s">
        <v>314</v>
      </c>
      <c r="E288" s="20">
        <f>Dengue!I287</f>
        <v>0</v>
      </c>
      <c r="F288" s="20">
        <f>Chik!I287</f>
        <v>0</v>
      </c>
      <c r="G288" s="20">
        <f>Zika!I287</f>
        <v>0</v>
      </c>
      <c r="H288" s="20">
        <f>G288+F288+E288</f>
        <v>0</v>
      </c>
      <c r="I288" s="20">
        <v>3371</v>
      </c>
      <c r="J288" s="14">
        <f>(G288+F288+E288)/Dengue!J287*100000</f>
        <v>0</v>
      </c>
      <c r="K288" s="13" t="str">
        <f>IF(J288=0,"Silencioso",IF(AND(J288&gt;0,J288&lt;100),"Baixa",IF(AND(J288&gt;=100,J288&lt;300),"Média",IF(AND(J288&gt;=300,J288&lt;500),"Alta",IF(J288&gt;=500,"Muito Alta","Avaliar")))))</f>
        <v>Silencioso</v>
      </c>
      <c r="L288" s="13" t="str">
        <f>VLOOKUP($B288,LIRAa!$1:$1048576,3,FALSE)</f>
        <v>Sem Informação</v>
      </c>
      <c r="M288" s="13" t="str">
        <f>VLOOKUP($B288,LIRAa!$1:$1048576,4,FALSE)</f>
        <v>Sem Informação</v>
      </c>
      <c r="N288" s="13" t="str">
        <f>VLOOKUP($B288,LIRAa!$1:$1048576,5,FALSE)</f>
        <v>Sem Informação</v>
      </c>
      <c r="O288" s="49"/>
    </row>
    <row r="289" spans="1:15" ht="15.75" x14ac:dyDescent="0.25">
      <c r="A289" s="53">
        <v>284</v>
      </c>
      <c r="B289" s="13">
        <v>312540</v>
      </c>
      <c r="C289" s="46" t="s">
        <v>53</v>
      </c>
      <c r="D289" s="46" t="s">
        <v>315</v>
      </c>
      <c r="E289" s="20">
        <f>Dengue!I288</f>
        <v>0</v>
      </c>
      <c r="F289" s="20">
        <f>Chik!I288</f>
        <v>0</v>
      </c>
      <c r="G289" s="20">
        <f>Zika!I288</f>
        <v>0</v>
      </c>
      <c r="H289" s="20">
        <f>G289+F289+E289</f>
        <v>0</v>
      </c>
      <c r="I289" s="20">
        <v>5012</v>
      </c>
      <c r="J289" s="14">
        <f>(G289+F289+E289)/Dengue!J288*100000</f>
        <v>0</v>
      </c>
      <c r="K289" s="13" t="str">
        <f>IF(J289=0,"Silencioso",IF(AND(J289&gt;0,J289&lt;100),"Baixa",IF(AND(J289&gt;=100,J289&lt;300),"Média",IF(AND(J289&gt;=300,J289&lt;500),"Alta",IF(J289&gt;=500,"Muito Alta","Avaliar")))))</f>
        <v>Silencioso</v>
      </c>
      <c r="L289" s="13" t="str">
        <f>VLOOKUP($B289,LIRAa!$1:$1048576,3,FALSE)</f>
        <v>Sem Informação</v>
      </c>
      <c r="M289" s="13" t="str">
        <f>VLOOKUP($B289,LIRAa!$1:$1048576,4,FALSE)</f>
        <v>Sem Informação</v>
      </c>
      <c r="N289" s="13" t="str">
        <f>VLOOKUP($B289,LIRAa!$1:$1048576,5,FALSE)</f>
        <v>Sem Informação</v>
      </c>
      <c r="O289" s="49"/>
    </row>
    <row r="290" spans="1:15" ht="15.75" x14ac:dyDescent="0.25">
      <c r="A290" s="53">
        <v>285</v>
      </c>
      <c r="B290" s="13">
        <v>312560</v>
      </c>
      <c r="C290" s="46" t="s">
        <v>30</v>
      </c>
      <c r="D290" s="46" t="s">
        <v>316</v>
      </c>
      <c r="E290" s="20">
        <f>Dengue!I289</f>
        <v>0</v>
      </c>
      <c r="F290" s="20">
        <f>Chik!I289</f>
        <v>0</v>
      </c>
      <c r="G290" s="20">
        <f>Zika!I289</f>
        <v>0</v>
      </c>
      <c r="H290" s="20">
        <f>G290+F290+E290</f>
        <v>0</v>
      </c>
      <c r="I290" s="20">
        <v>7431</v>
      </c>
      <c r="J290" s="14">
        <f>(G290+F290+E290)/Dengue!J289*100000</f>
        <v>0</v>
      </c>
      <c r="K290" s="13" t="str">
        <f>IF(J290=0,"Silencioso",IF(AND(J290&gt;0,J290&lt;100),"Baixa",IF(AND(J290&gt;=100,J290&lt;300),"Média",IF(AND(J290&gt;=300,J290&lt;500),"Alta",IF(J290&gt;=500,"Muito Alta","Avaliar")))))</f>
        <v>Silencioso</v>
      </c>
      <c r="L290" s="13" t="str">
        <f>VLOOKUP($B290,LIRAa!$1:$1048576,3,FALSE)</f>
        <v>Sem Informação</v>
      </c>
      <c r="M290" s="13" t="str">
        <f>VLOOKUP($B290,LIRAa!$1:$1048576,4,FALSE)</f>
        <v>Sem Informação</v>
      </c>
      <c r="N290" s="13" t="str">
        <f>VLOOKUP($B290,LIRAa!$1:$1048576,5,FALSE)</f>
        <v>Sem Informação</v>
      </c>
      <c r="O290" s="49"/>
    </row>
    <row r="291" spans="1:15" ht="15.75" x14ac:dyDescent="0.25">
      <c r="A291" s="53">
        <v>286</v>
      </c>
      <c r="B291" s="13">
        <v>312570</v>
      </c>
      <c r="C291" s="46" t="s">
        <v>11</v>
      </c>
      <c r="D291" s="46" t="s">
        <v>317</v>
      </c>
      <c r="E291" s="20">
        <f>Dengue!I290</f>
        <v>337</v>
      </c>
      <c r="F291" s="20">
        <f>Chik!I290</f>
        <v>0</v>
      </c>
      <c r="G291" s="20">
        <f>Zika!I290</f>
        <v>0</v>
      </c>
      <c r="H291" s="20">
        <f>G291+F291+E291</f>
        <v>337</v>
      </c>
      <c r="I291" s="20">
        <v>15273</v>
      </c>
      <c r="J291" s="14">
        <f>(G291+F291+E291)/Dengue!J290*100000</f>
        <v>2206.5082171151707</v>
      </c>
      <c r="K291" s="13" t="str">
        <f>IF(J291=0,"Silencioso",IF(AND(J291&gt;0,J291&lt;100),"Baixa",IF(AND(J291&gt;=100,J291&lt;300),"Média",IF(AND(J291&gt;=300,J291&lt;500),"Alta",IF(J291&gt;=500,"Muito Alta","Avaliar")))))</f>
        <v>Muito Alta</v>
      </c>
      <c r="L291" s="13" t="str">
        <f>VLOOKUP($B291,LIRAa!$1:$1048576,3,FALSE)</f>
        <v>Sem Informação</v>
      </c>
      <c r="M291" s="13" t="str">
        <f>VLOOKUP($B291,LIRAa!$1:$1048576,4,FALSE)</f>
        <v>Sem Informação</v>
      </c>
      <c r="N291" s="13" t="str">
        <f>VLOOKUP($B291,LIRAa!$1:$1048576,5,FALSE)</f>
        <v>Sem Informação</v>
      </c>
      <c r="O291" s="49"/>
    </row>
    <row r="292" spans="1:15" ht="15.75" x14ac:dyDescent="0.25">
      <c r="A292" s="53">
        <v>287</v>
      </c>
      <c r="B292" s="13">
        <v>312580</v>
      </c>
      <c r="C292" s="46" t="s">
        <v>22</v>
      </c>
      <c r="D292" s="46" t="s">
        <v>318</v>
      </c>
      <c r="E292" s="20">
        <f>Dengue!I291</f>
        <v>0</v>
      </c>
      <c r="F292" s="20">
        <f>Chik!I291</f>
        <v>0</v>
      </c>
      <c r="G292" s="20">
        <f>Zika!I291</f>
        <v>0</v>
      </c>
      <c r="H292" s="20">
        <f>G292+F292+E292</f>
        <v>0</v>
      </c>
      <c r="I292" s="20">
        <v>3369</v>
      </c>
      <c r="J292" s="14">
        <f>(G292+F292+E292)/Dengue!J291*100000</f>
        <v>0</v>
      </c>
      <c r="K292" s="13" t="str">
        <f>IF(J292=0,"Silencioso",IF(AND(J292&gt;0,J292&lt;100),"Baixa",IF(AND(J292&gt;=100,J292&lt;300),"Média",IF(AND(J292&gt;=300,J292&lt;500),"Alta",IF(J292&gt;=500,"Muito Alta","Avaliar")))))</f>
        <v>Silencioso</v>
      </c>
      <c r="L292" s="13" t="str">
        <f>VLOOKUP($B292,LIRAa!$1:$1048576,3,FALSE)</f>
        <v>Sem Informação</v>
      </c>
      <c r="M292" s="13" t="str">
        <f>VLOOKUP($B292,LIRAa!$1:$1048576,4,FALSE)</f>
        <v>Sem Informação</v>
      </c>
      <c r="N292" s="13" t="str">
        <f>VLOOKUP($B292,LIRAa!$1:$1048576,5,FALSE)</f>
        <v>Sem Informação</v>
      </c>
      <c r="O292" s="49"/>
    </row>
    <row r="293" spans="1:15" ht="15.75" x14ac:dyDescent="0.25">
      <c r="A293" s="53">
        <v>288</v>
      </c>
      <c r="B293" s="13">
        <v>312590</v>
      </c>
      <c r="C293" s="46" t="s">
        <v>90</v>
      </c>
      <c r="D293" s="46" t="s">
        <v>319</v>
      </c>
      <c r="E293" s="20">
        <f>Dengue!I292</f>
        <v>0</v>
      </c>
      <c r="F293" s="20">
        <f>Chik!I292</f>
        <v>0</v>
      </c>
      <c r="G293" s="20">
        <f>Zika!I292</f>
        <v>0</v>
      </c>
      <c r="H293" s="20">
        <f>G293+F293+E293</f>
        <v>0</v>
      </c>
      <c r="I293" s="20">
        <v>10432</v>
      </c>
      <c r="J293" s="14">
        <f>(G293+F293+E293)/Dengue!J292*100000</f>
        <v>0</v>
      </c>
      <c r="K293" s="13" t="str">
        <f>IF(J293=0,"Silencioso",IF(AND(J293&gt;0,J293&lt;100),"Baixa",IF(AND(J293&gt;=100,J293&lt;300),"Média",IF(AND(J293&gt;=300,J293&lt;500),"Alta",IF(J293&gt;=500,"Muito Alta","Avaliar")))))</f>
        <v>Silencioso</v>
      </c>
      <c r="L293" s="13" t="str">
        <f>VLOOKUP($B293,LIRAa!$1:$1048576,3,FALSE)</f>
        <v>Sem Informação</v>
      </c>
      <c r="M293" s="13" t="str">
        <f>VLOOKUP($B293,LIRAa!$1:$1048576,4,FALSE)</f>
        <v>Sem Informação</v>
      </c>
      <c r="N293" s="13" t="str">
        <f>VLOOKUP($B293,LIRAa!$1:$1048576,5,FALSE)</f>
        <v>Sem Informação</v>
      </c>
      <c r="O293" s="49"/>
    </row>
    <row r="294" spans="1:15" ht="15.75" x14ac:dyDescent="0.25">
      <c r="A294" s="53">
        <v>289</v>
      </c>
      <c r="B294" s="13">
        <v>312595</v>
      </c>
      <c r="C294" s="46" t="s">
        <v>14</v>
      </c>
      <c r="D294" s="46" t="s">
        <v>320</v>
      </c>
      <c r="E294" s="20">
        <f>Dengue!I293</f>
        <v>4</v>
      </c>
      <c r="F294" s="20">
        <f>Chik!I293</f>
        <v>0</v>
      </c>
      <c r="G294" s="20">
        <f>Zika!I293</f>
        <v>0</v>
      </c>
      <c r="H294" s="20">
        <f>G294+F294+E294</f>
        <v>4</v>
      </c>
      <c r="I294" s="20">
        <v>11039</v>
      </c>
      <c r="J294" s="14">
        <f>(G294+F294+E294)/Dengue!J293*100000</f>
        <v>36.235166228825072</v>
      </c>
      <c r="K294" s="13" t="str">
        <f>IF(J294=0,"Silencioso",IF(AND(J294&gt;0,J294&lt;100),"Baixa",IF(AND(J294&gt;=100,J294&lt;300),"Média",IF(AND(J294&gt;=300,J294&lt;500),"Alta",IF(J294&gt;=500,"Muito Alta","Avaliar")))))</f>
        <v>Baixa</v>
      </c>
      <c r="L294" s="13" t="str">
        <f>VLOOKUP($B294,LIRAa!$1:$1048576,3,FALSE)</f>
        <v>Sem Informação</v>
      </c>
      <c r="M294" s="13" t="str">
        <f>VLOOKUP($B294,LIRAa!$1:$1048576,4,FALSE)</f>
        <v>Sem Informação</v>
      </c>
      <c r="N294" s="13" t="str">
        <f>VLOOKUP($B294,LIRAa!$1:$1048576,5,FALSE)</f>
        <v>Sem Informação</v>
      </c>
      <c r="O294" s="49"/>
    </row>
    <row r="295" spans="1:15" ht="15.75" x14ac:dyDescent="0.25">
      <c r="A295" s="53">
        <v>290</v>
      </c>
      <c r="B295" s="13">
        <v>312600</v>
      </c>
      <c r="C295" s="46" t="s">
        <v>98</v>
      </c>
      <c r="D295" s="46" t="s">
        <v>321</v>
      </c>
      <c r="E295" s="20">
        <f>Dengue!I294</f>
        <v>33</v>
      </c>
      <c r="F295" s="20">
        <f>Chik!I294</f>
        <v>0</v>
      </c>
      <c r="G295" s="20">
        <f>Zika!I294</f>
        <v>0</v>
      </c>
      <c r="H295" s="20">
        <f>G295+F295+E295</f>
        <v>33</v>
      </c>
      <c r="I295" s="20">
        <v>7343</v>
      </c>
      <c r="J295" s="14">
        <f>(G295+F295+E295)/Dengue!J294*100000</f>
        <v>449.40759907394801</v>
      </c>
      <c r="K295" s="13" t="str">
        <f>IF(J295=0,"Silencioso",IF(AND(J295&gt;0,J295&lt;100),"Baixa",IF(AND(J295&gt;=100,J295&lt;300),"Média",IF(AND(J295&gt;=300,J295&lt;500),"Alta",IF(J295&gt;=500,"Muito Alta","Avaliar")))))</f>
        <v>Alta</v>
      </c>
      <c r="L295" s="13" t="str">
        <f>VLOOKUP($B295,LIRAa!$1:$1048576,3,FALSE)</f>
        <v>Sem Informação</v>
      </c>
      <c r="M295" s="13" t="str">
        <f>VLOOKUP($B295,LIRAa!$1:$1048576,4,FALSE)</f>
        <v>Sem Informação</v>
      </c>
      <c r="N295" s="13">
        <f>VLOOKUP($B295,LIRAa!$1:$1048576,5,FALSE)</f>
        <v>1.7</v>
      </c>
      <c r="O295" s="49"/>
    </row>
    <row r="296" spans="1:15" ht="15.75" x14ac:dyDescent="0.25">
      <c r="A296" s="53">
        <v>291</v>
      </c>
      <c r="B296" s="13">
        <v>312610</v>
      </c>
      <c r="C296" s="46" t="s">
        <v>26</v>
      </c>
      <c r="D296" s="46" t="s">
        <v>322</v>
      </c>
      <c r="E296" s="20">
        <f>Dengue!I295</f>
        <v>120</v>
      </c>
      <c r="F296" s="20">
        <f>Chik!I295</f>
        <v>0</v>
      </c>
      <c r="G296" s="20">
        <f>Zika!I295</f>
        <v>0</v>
      </c>
      <c r="H296" s="20">
        <f>G296+F296+E296</f>
        <v>120</v>
      </c>
      <c r="I296" s="20">
        <v>68423</v>
      </c>
      <c r="J296" s="14">
        <f>(G296+F296+E296)/Dengue!J295*100000</f>
        <v>175.37962381070693</v>
      </c>
      <c r="K296" s="13" t="str">
        <f>IF(J296=0,"Silencioso",IF(AND(J296&gt;0,J296&lt;100),"Baixa",IF(AND(J296&gt;=100,J296&lt;300),"Média",IF(AND(J296&gt;=300,J296&lt;500),"Alta",IF(J296&gt;=500,"Muito Alta","Avaliar")))))</f>
        <v>Média</v>
      </c>
      <c r="L296" s="13">
        <f>VLOOKUP($B296,LIRAa!$1:$1048576,3,FALSE)</f>
        <v>2.6</v>
      </c>
      <c r="M296" s="13">
        <f>VLOOKUP($B296,LIRAa!$1:$1048576,4,FALSE)</f>
        <v>6.4</v>
      </c>
      <c r="N296" s="13">
        <f>VLOOKUP($B296,LIRAa!$1:$1048576,5,FALSE)</f>
        <v>5.7</v>
      </c>
      <c r="O296" s="49"/>
    </row>
    <row r="297" spans="1:15" ht="15.75" x14ac:dyDescent="0.25">
      <c r="A297" s="53">
        <v>292</v>
      </c>
      <c r="B297" s="13">
        <v>312620</v>
      </c>
      <c r="C297" s="46" t="s">
        <v>80</v>
      </c>
      <c r="D297" s="46" t="s">
        <v>323</v>
      </c>
      <c r="E297" s="20">
        <f>Dengue!I296</f>
        <v>1</v>
      </c>
      <c r="F297" s="20">
        <f>Chik!I296</f>
        <v>0</v>
      </c>
      <c r="G297" s="20">
        <f>Zika!I296</f>
        <v>0</v>
      </c>
      <c r="H297" s="20">
        <f>G297+F297+E297</f>
        <v>1</v>
      </c>
      <c r="I297" s="20">
        <v>9294</v>
      </c>
      <c r="J297" s="14">
        <f>(G297+F297+E297)/Dengue!J296*100000</f>
        <v>10.759629868732516</v>
      </c>
      <c r="K297" s="13" t="str">
        <f>IF(J297=0,"Silencioso",IF(AND(J297&gt;0,J297&lt;100),"Baixa",IF(AND(J297&gt;=100,J297&lt;300),"Média",IF(AND(J297&gt;=300,J297&lt;500),"Alta",IF(J297&gt;=500,"Muito Alta","Avaliar")))))</f>
        <v>Baixa</v>
      </c>
      <c r="L297" s="13" t="str">
        <f>VLOOKUP($B297,LIRAa!$1:$1048576,3,FALSE)</f>
        <v>Sem Informação</v>
      </c>
      <c r="M297" s="13" t="str">
        <f>VLOOKUP($B297,LIRAa!$1:$1048576,4,FALSE)</f>
        <v>Sem Informação</v>
      </c>
      <c r="N297" s="13" t="str">
        <f>VLOOKUP($B297,LIRAa!$1:$1048576,5,FALSE)</f>
        <v>Sem Informação</v>
      </c>
      <c r="O297" s="49"/>
    </row>
    <row r="298" spans="1:15" ht="15.75" x14ac:dyDescent="0.25">
      <c r="A298" s="53">
        <v>293</v>
      </c>
      <c r="B298" s="13">
        <v>312630</v>
      </c>
      <c r="C298" s="46" t="s">
        <v>45</v>
      </c>
      <c r="D298" s="46" t="s">
        <v>324</v>
      </c>
      <c r="E298" s="20">
        <f>Dengue!I297</f>
        <v>24</v>
      </c>
      <c r="F298" s="20">
        <f>Chik!I297</f>
        <v>0</v>
      </c>
      <c r="G298" s="20">
        <f>Zika!I297</f>
        <v>0</v>
      </c>
      <c r="H298" s="20">
        <f>G298+F298+E298</f>
        <v>24</v>
      </c>
      <c r="I298" s="20">
        <v>4407</v>
      </c>
      <c r="J298" s="14">
        <f>(G298+F298+E298)/Dengue!J297*100000</f>
        <v>544.58815520762425</v>
      </c>
      <c r="K298" s="13" t="str">
        <f>IF(J298=0,"Silencioso",IF(AND(J298&gt;0,J298&lt;100),"Baixa",IF(AND(J298&gt;=100,J298&lt;300),"Média",IF(AND(J298&gt;=300,J298&lt;500),"Alta",IF(J298&gt;=500,"Muito Alta","Avaliar")))))</f>
        <v>Muito Alta</v>
      </c>
      <c r="L298" s="13" t="str">
        <f>VLOOKUP($B298,LIRAa!$1:$1048576,3,FALSE)</f>
        <v>Sem Informação</v>
      </c>
      <c r="M298" s="13" t="str">
        <f>VLOOKUP($B298,LIRAa!$1:$1048576,4,FALSE)</f>
        <v>Sem Informação</v>
      </c>
      <c r="N298" s="13" t="str">
        <f>VLOOKUP($B298,LIRAa!$1:$1048576,5,FALSE)</f>
        <v>Sem Informação</v>
      </c>
      <c r="O298" s="49"/>
    </row>
    <row r="299" spans="1:15" ht="15.75" x14ac:dyDescent="0.25">
      <c r="A299" s="53">
        <v>294</v>
      </c>
      <c r="B299" s="13">
        <v>312640</v>
      </c>
      <c r="C299" s="46" t="s">
        <v>11</v>
      </c>
      <c r="D299" s="46" t="s">
        <v>325</v>
      </c>
      <c r="E299" s="20">
        <f>Dengue!I298</f>
        <v>2</v>
      </c>
      <c r="F299" s="20">
        <f>Chik!I298</f>
        <v>0</v>
      </c>
      <c r="G299" s="20">
        <f>Zika!I298</f>
        <v>0</v>
      </c>
      <c r="H299" s="20">
        <f>G299+F299+E299</f>
        <v>2</v>
      </c>
      <c r="I299" s="20">
        <v>2932</v>
      </c>
      <c r="J299" s="14">
        <f>(G299+F299+E299)/Dengue!J298*100000</f>
        <v>68.212824010914048</v>
      </c>
      <c r="K299" s="13" t="str">
        <f>IF(J299=0,"Silencioso",IF(AND(J299&gt;0,J299&lt;100),"Baixa",IF(AND(J299&gt;=100,J299&lt;300),"Média",IF(AND(J299&gt;=300,J299&lt;500),"Alta",IF(J299&gt;=500,"Muito Alta","Avaliar")))))</f>
        <v>Baixa</v>
      </c>
      <c r="L299" s="13" t="str">
        <f>VLOOKUP($B299,LIRAa!$1:$1048576,3,FALSE)</f>
        <v>Sem Informação</v>
      </c>
      <c r="M299" s="13" t="str">
        <f>VLOOKUP($B299,LIRAa!$1:$1048576,4,FALSE)</f>
        <v>Sem Informação</v>
      </c>
      <c r="N299" s="13" t="str">
        <f>VLOOKUP($B299,LIRAa!$1:$1048576,5,FALSE)</f>
        <v>Sem Informação</v>
      </c>
      <c r="O299" s="49"/>
    </row>
    <row r="300" spans="1:15" ht="15.75" x14ac:dyDescent="0.25">
      <c r="A300" s="53">
        <v>295</v>
      </c>
      <c r="B300" s="13">
        <v>312650</v>
      </c>
      <c r="C300" s="46" t="s">
        <v>53</v>
      </c>
      <c r="D300" s="46" t="s">
        <v>326</v>
      </c>
      <c r="E300" s="20">
        <f>Dengue!I299</f>
        <v>0</v>
      </c>
      <c r="F300" s="20">
        <f>Chik!I299</f>
        <v>0</v>
      </c>
      <c r="G300" s="20">
        <f>Zika!I299</f>
        <v>0</v>
      </c>
      <c r="H300" s="20">
        <f>G300+F300+E300</f>
        <v>0</v>
      </c>
      <c r="I300" s="20">
        <v>10557</v>
      </c>
      <c r="J300" s="14">
        <f>(G300+F300+E300)/Dengue!J299*100000</f>
        <v>0</v>
      </c>
      <c r="K300" s="13" t="str">
        <f>IF(J300=0,"Silencioso",IF(AND(J300&gt;0,J300&lt;100),"Baixa",IF(AND(J300&gt;=100,J300&lt;300),"Média",IF(AND(J300&gt;=300,J300&lt;500),"Alta",IF(J300&gt;=500,"Muito Alta","Avaliar")))))</f>
        <v>Silencioso</v>
      </c>
      <c r="L300" s="13" t="str">
        <f>VLOOKUP($B300,LIRAa!$1:$1048576,3,FALSE)</f>
        <v>Sem Informação</v>
      </c>
      <c r="M300" s="13" t="str">
        <f>VLOOKUP($B300,LIRAa!$1:$1048576,4,FALSE)</f>
        <v>Sem Informação</v>
      </c>
      <c r="N300" s="13" t="str">
        <f>VLOOKUP($B300,LIRAa!$1:$1048576,5,FALSE)</f>
        <v>Sem Informação</v>
      </c>
      <c r="O300" s="49"/>
    </row>
    <row r="301" spans="1:15" ht="15.75" x14ac:dyDescent="0.25">
      <c r="A301" s="53">
        <v>296</v>
      </c>
      <c r="B301" s="13">
        <v>312660</v>
      </c>
      <c r="C301" s="46" t="s">
        <v>102</v>
      </c>
      <c r="D301" s="46" t="s">
        <v>327</v>
      </c>
      <c r="E301" s="20">
        <f>Dengue!I300</f>
        <v>5</v>
      </c>
      <c r="F301" s="20">
        <f>Chik!I300</f>
        <v>0</v>
      </c>
      <c r="G301" s="20">
        <f>Zika!I300</f>
        <v>0</v>
      </c>
      <c r="H301" s="20">
        <f>G301+F301+E301</f>
        <v>5</v>
      </c>
      <c r="I301" s="20">
        <v>5215</v>
      </c>
      <c r="J301" s="14">
        <f>(G301+F301+E301)/Dengue!J300*100000</f>
        <v>95.877277085330775</v>
      </c>
      <c r="K301" s="13" t="str">
        <f>IF(J301=0,"Silencioso",IF(AND(J301&gt;0,J301&lt;100),"Baixa",IF(AND(J301&gt;=100,J301&lt;300),"Média",IF(AND(J301&gt;=300,J301&lt;500),"Alta",IF(J301&gt;=500,"Muito Alta","Avaliar")))))</f>
        <v>Baixa</v>
      </c>
      <c r="L301" s="13" t="str">
        <f>VLOOKUP($B301,LIRAa!$1:$1048576,3,FALSE)</f>
        <v>Sem Informação</v>
      </c>
      <c r="M301" s="13" t="str">
        <f>VLOOKUP($B301,LIRAa!$1:$1048576,4,FALSE)</f>
        <v>Sem Informação</v>
      </c>
      <c r="N301" s="13">
        <f>VLOOKUP($B301,LIRAa!$1:$1048576,5,FALSE)</f>
        <v>2</v>
      </c>
      <c r="O301" s="49"/>
    </row>
    <row r="302" spans="1:15" ht="15.75" x14ac:dyDescent="0.25">
      <c r="A302" s="53">
        <v>297</v>
      </c>
      <c r="B302" s="13">
        <v>312670</v>
      </c>
      <c r="C302" s="46" t="s">
        <v>102</v>
      </c>
      <c r="D302" s="46" t="s">
        <v>328</v>
      </c>
      <c r="E302" s="20">
        <f>Dengue!I301</f>
        <v>29</v>
      </c>
      <c r="F302" s="20">
        <f>Chik!I301</f>
        <v>0</v>
      </c>
      <c r="G302" s="20">
        <f>Zika!I301</f>
        <v>0</v>
      </c>
      <c r="H302" s="20">
        <f>G302+F302+E302</f>
        <v>29</v>
      </c>
      <c r="I302" s="20">
        <v>26428</v>
      </c>
      <c r="J302" s="14">
        <f>(G302+F302+E302)/Dengue!J301*100000</f>
        <v>109.73210231572574</v>
      </c>
      <c r="K302" s="13" t="str">
        <f>IF(J302=0,"Silencioso",IF(AND(J302&gt;0,J302&lt;100),"Baixa",IF(AND(J302&gt;=100,J302&lt;300),"Média",IF(AND(J302&gt;=300,J302&lt;500),"Alta",IF(J302&gt;=500,"Muito Alta","Avaliar")))))</f>
        <v>Média</v>
      </c>
      <c r="L302" s="13">
        <f>VLOOKUP($B302,LIRAa!$1:$1048576,3,FALSE)</f>
        <v>3.5</v>
      </c>
      <c r="M302" s="13">
        <f>VLOOKUP($B302,LIRAa!$1:$1048576,4,FALSE)</f>
        <v>2.4</v>
      </c>
      <c r="N302" s="13">
        <f>VLOOKUP($B302,LIRAa!$1:$1048576,5,FALSE)</f>
        <v>11.4</v>
      </c>
      <c r="O302" s="49"/>
    </row>
    <row r="303" spans="1:15" ht="15.75" x14ac:dyDescent="0.25">
      <c r="A303" s="53">
        <v>298</v>
      </c>
      <c r="B303" s="13">
        <v>312675</v>
      </c>
      <c r="C303" s="46" t="s">
        <v>28</v>
      </c>
      <c r="D303" s="46" t="s">
        <v>329</v>
      </c>
      <c r="E303" s="20">
        <f>Dengue!I302</f>
        <v>4</v>
      </c>
      <c r="F303" s="20">
        <f>Chik!I302</f>
        <v>0</v>
      </c>
      <c r="G303" s="20">
        <f>Zika!I302</f>
        <v>0</v>
      </c>
      <c r="H303" s="20">
        <f>G303+F303+E303</f>
        <v>4</v>
      </c>
      <c r="I303" s="20">
        <v>5672</v>
      </c>
      <c r="J303" s="14">
        <f>(G303+F303+E303)/Dengue!J302*100000</f>
        <v>70.521861777150917</v>
      </c>
      <c r="K303" s="13" t="str">
        <f>IF(J303=0,"Silencioso",IF(AND(J303&gt;0,J303&lt;100),"Baixa",IF(AND(J303&gt;=100,J303&lt;300),"Média",IF(AND(J303&gt;=300,J303&lt;500),"Alta",IF(J303&gt;=500,"Muito Alta","Avaliar")))))</f>
        <v>Baixa</v>
      </c>
      <c r="L303" s="13" t="str">
        <f>VLOOKUP($B303,LIRAa!$1:$1048576,3,FALSE)</f>
        <v>Sem Informação</v>
      </c>
      <c r="M303" s="13" t="str">
        <f>VLOOKUP($B303,LIRAa!$1:$1048576,4,FALSE)</f>
        <v>Sem Informação</v>
      </c>
      <c r="N303" s="13" t="str">
        <f>VLOOKUP($B303,LIRAa!$1:$1048576,5,FALSE)</f>
        <v>Sem Informação</v>
      </c>
      <c r="O303" s="49"/>
    </row>
    <row r="304" spans="1:15" ht="15.75" x14ac:dyDescent="0.25">
      <c r="A304" s="53">
        <v>299</v>
      </c>
      <c r="B304" s="13">
        <v>312680</v>
      </c>
      <c r="C304" s="46" t="s">
        <v>28</v>
      </c>
      <c r="D304" s="46" t="s">
        <v>330</v>
      </c>
      <c r="E304" s="20">
        <f>Dengue!I303</f>
        <v>0</v>
      </c>
      <c r="F304" s="20">
        <f>Chik!I303</f>
        <v>0</v>
      </c>
      <c r="G304" s="20">
        <f>Zika!I303</f>
        <v>0</v>
      </c>
      <c r="H304" s="20">
        <f>G304+F304+E304</f>
        <v>0</v>
      </c>
      <c r="I304" s="20">
        <v>6024</v>
      </c>
      <c r="J304" s="14">
        <f>(G304+F304+E304)/Dengue!J303*100000</f>
        <v>0</v>
      </c>
      <c r="K304" s="13" t="str">
        <f>IF(J304=0,"Silencioso",IF(AND(J304&gt;0,J304&lt;100),"Baixa",IF(AND(J304&gt;=100,J304&lt;300),"Média",IF(AND(J304&gt;=300,J304&lt;500),"Alta",IF(J304&gt;=500,"Muito Alta","Avaliar")))))</f>
        <v>Silencioso</v>
      </c>
      <c r="L304" s="13" t="str">
        <f>VLOOKUP($B304,LIRAa!$1:$1048576,3,FALSE)</f>
        <v>Sem Informação</v>
      </c>
      <c r="M304" s="13" t="str">
        <f>VLOOKUP($B304,LIRAa!$1:$1048576,4,FALSE)</f>
        <v>Sem Informação</v>
      </c>
      <c r="N304" s="13" t="str">
        <f>VLOOKUP($B304,LIRAa!$1:$1048576,5,FALSE)</f>
        <v>Sem Informação</v>
      </c>
      <c r="O304" s="49"/>
    </row>
    <row r="305" spans="1:15" ht="15.75" x14ac:dyDescent="0.25">
      <c r="A305" s="53">
        <v>300</v>
      </c>
      <c r="B305" s="13">
        <v>312690</v>
      </c>
      <c r="C305" s="46" t="s">
        <v>22</v>
      </c>
      <c r="D305" s="46" t="s">
        <v>331</v>
      </c>
      <c r="E305" s="20">
        <f>Dengue!I304</f>
        <v>0</v>
      </c>
      <c r="F305" s="20">
        <f>Chik!I304</f>
        <v>0</v>
      </c>
      <c r="G305" s="20">
        <f>Zika!I304</f>
        <v>0</v>
      </c>
      <c r="H305" s="20">
        <f>G305+F305+E305</f>
        <v>0</v>
      </c>
      <c r="I305" s="20">
        <v>9597</v>
      </c>
      <c r="J305" s="14">
        <f>(G305+F305+E305)/Dengue!J304*100000</f>
        <v>0</v>
      </c>
      <c r="K305" s="13" t="str">
        <f>IF(J305=0,"Silencioso",IF(AND(J305&gt;0,J305&lt;100),"Baixa",IF(AND(J305&gt;=100,J305&lt;300),"Média",IF(AND(J305&gt;=300,J305&lt;500),"Alta",IF(J305&gt;=500,"Muito Alta","Avaliar")))))</f>
        <v>Silencioso</v>
      </c>
      <c r="L305" s="13" t="str">
        <f>VLOOKUP($B305,LIRAa!$1:$1048576,3,FALSE)</f>
        <v>Sem Informação</v>
      </c>
      <c r="M305" s="13" t="str">
        <f>VLOOKUP($B305,LIRAa!$1:$1048576,4,FALSE)</f>
        <v>Sem Informação</v>
      </c>
      <c r="N305" s="13" t="str">
        <f>VLOOKUP($B305,LIRAa!$1:$1048576,5,FALSE)</f>
        <v>Sem Informação</v>
      </c>
      <c r="O305" s="49"/>
    </row>
    <row r="306" spans="1:15" ht="15.75" x14ac:dyDescent="0.25">
      <c r="A306" s="53">
        <v>301</v>
      </c>
      <c r="B306" s="13">
        <v>312695</v>
      </c>
      <c r="C306" s="46" t="s">
        <v>22</v>
      </c>
      <c r="D306" s="46" t="s">
        <v>332</v>
      </c>
      <c r="E306" s="20">
        <f>Dengue!I305</f>
        <v>0</v>
      </c>
      <c r="F306" s="20">
        <f>Chik!I305</f>
        <v>0</v>
      </c>
      <c r="G306" s="20">
        <f>Zika!I305</f>
        <v>0</v>
      </c>
      <c r="H306" s="20">
        <f>G306+F306+E306</f>
        <v>0</v>
      </c>
      <c r="I306" s="20">
        <v>3510</v>
      </c>
      <c r="J306" s="14">
        <f>(G306+F306+E306)/Dengue!J305*100000</f>
        <v>0</v>
      </c>
      <c r="K306" s="13" t="str">
        <f>IF(J306=0,"Silencioso",IF(AND(J306&gt;0,J306&lt;100),"Baixa",IF(AND(J306&gt;=100,J306&lt;300),"Média",IF(AND(J306&gt;=300,J306&lt;500),"Alta",IF(J306&gt;=500,"Muito Alta","Avaliar")))))</f>
        <v>Silencioso</v>
      </c>
      <c r="L306" s="13" t="str">
        <f>VLOOKUP($B306,LIRAa!$1:$1048576,3,FALSE)</f>
        <v>Sem Informação</v>
      </c>
      <c r="M306" s="13" t="str">
        <f>VLOOKUP($B306,LIRAa!$1:$1048576,4,FALSE)</f>
        <v>Sem Informação</v>
      </c>
      <c r="N306" s="13" t="str">
        <f>VLOOKUP($B306,LIRAa!$1:$1048576,5,FALSE)</f>
        <v>Sem Informação</v>
      </c>
      <c r="O306" s="49"/>
    </row>
    <row r="307" spans="1:15" ht="15.75" x14ac:dyDescent="0.25">
      <c r="A307" s="53">
        <v>302</v>
      </c>
      <c r="B307" s="13">
        <v>312700</v>
      </c>
      <c r="C307" s="46" t="s">
        <v>24</v>
      </c>
      <c r="D307" s="46" t="s">
        <v>333</v>
      </c>
      <c r="E307" s="20">
        <f>Dengue!I306</f>
        <v>59</v>
      </c>
      <c r="F307" s="20">
        <f>Chik!I306</f>
        <v>0</v>
      </c>
      <c r="G307" s="20">
        <f>Zika!I306</f>
        <v>0</v>
      </c>
      <c r="H307" s="20">
        <f>G307+F307+E307</f>
        <v>59</v>
      </c>
      <c r="I307" s="20">
        <v>17072</v>
      </c>
      <c r="J307" s="14">
        <f>(G307+F307+E307)/Dengue!J306*100000</f>
        <v>345.59512652296155</v>
      </c>
      <c r="K307" s="13" t="str">
        <f>IF(J307=0,"Silencioso",IF(AND(J307&gt;0,J307&lt;100),"Baixa",IF(AND(J307&gt;=100,J307&lt;300),"Média",IF(AND(J307&gt;=300,J307&lt;500),"Alta",IF(J307&gt;=500,"Muito Alta","Avaliar")))))</f>
        <v>Alta</v>
      </c>
      <c r="L307" s="13" t="str">
        <f>VLOOKUP($B307,LIRAa!$1:$1048576,3,FALSE)</f>
        <v>Sem Informação</v>
      </c>
      <c r="M307" s="13" t="str">
        <f>VLOOKUP($B307,LIRAa!$1:$1048576,4,FALSE)</f>
        <v>Sem Informação</v>
      </c>
      <c r="N307" s="13" t="str">
        <f>VLOOKUP($B307,LIRAa!$1:$1048576,5,FALSE)</f>
        <v>Sem Informação</v>
      </c>
      <c r="O307" s="49"/>
    </row>
    <row r="308" spans="1:15" ht="15.75" x14ac:dyDescent="0.25">
      <c r="A308" s="53">
        <v>303</v>
      </c>
      <c r="B308" s="13">
        <v>312705</v>
      </c>
      <c r="C308" s="46" t="s">
        <v>28</v>
      </c>
      <c r="D308" s="46" t="s">
        <v>334</v>
      </c>
      <c r="E308" s="20">
        <f>Dengue!I307</f>
        <v>1</v>
      </c>
      <c r="F308" s="20">
        <f>Chik!I307</f>
        <v>0</v>
      </c>
      <c r="G308" s="20">
        <f>Zika!I307</f>
        <v>0</v>
      </c>
      <c r="H308" s="20">
        <f>G308+F308+E308</f>
        <v>1</v>
      </c>
      <c r="I308" s="20">
        <v>4733</v>
      </c>
      <c r="J308" s="14">
        <f>(G308+F308+E308)/Dengue!J307*100000</f>
        <v>21.128248468201985</v>
      </c>
      <c r="K308" s="13" t="str">
        <f>IF(J308=0,"Silencioso",IF(AND(J308&gt;0,J308&lt;100),"Baixa",IF(AND(J308&gt;=100,J308&lt;300),"Média",IF(AND(J308&gt;=300,J308&lt;500),"Alta",IF(J308&gt;=500,"Muito Alta","Avaliar")))))</f>
        <v>Baixa</v>
      </c>
      <c r="L308" s="13" t="str">
        <f>VLOOKUP($B308,LIRAa!$1:$1048576,3,FALSE)</f>
        <v>Sem Informação</v>
      </c>
      <c r="M308" s="13" t="str">
        <f>VLOOKUP($B308,LIRAa!$1:$1048576,4,FALSE)</f>
        <v>Sem Informação</v>
      </c>
      <c r="N308" s="13" t="str">
        <f>VLOOKUP($B308,LIRAa!$1:$1048576,5,FALSE)</f>
        <v>Sem Informação</v>
      </c>
      <c r="O308" s="49"/>
    </row>
    <row r="309" spans="1:15" ht="15.75" x14ac:dyDescent="0.25">
      <c r="A309" s="53">
        <v>304</v>
      </c>
      <c r="B309" s="13">
        <v>312707</v>
      </c>
      <c r="C309" s="46" t="s">
        <v>102</v>
      </c>
      <c r="D309" s="46" t="s">
        <v>335</v>
      </c>
      <c r="E309" s="20">
        <f>Dengue!I308</f>
        <v>11</v>
      </c>
      <c r="F309" s="20">
        <f>Chik!I308</f>
        <v>0</v>
      </c>
      <c r="G309" s="20">
        <f>Zika!I308</f>
        <v>0</v>
      </c>
      <c r="H309" s="20">
        <f>G309+F309+E309</f>
        <v>11</v>
      </c>
      <c r="I309" s="20">
        <v>5709</v>
      </c>
      <c r="J309" s="14">
        <f>(G309+F309+E309)/Dengue!J308*100000</f>
        <v>192.67822736030828</v>
      </c>
      <c r="K309" s="13" t="str">
        <f>IF(J309=0,"Silencioso",IF(AND(J309&gt;0,J309&lt;100),"Baixa",IF(AND(J309&gt;=100,J309&lt;300),"Média",IF(AND(J309&gt;=300,J309&lt;500),"Alta",IF(J309&gt;=500,"Muito Alta","Avaliar")))))</f>
        <v>Média</v>
      </c>
      <c r="L309" s="13" t="str">
        <f>VLOOKUP($B309,LIRAa!$1:$1048576,3,FALSE)</f>
        <v>Sem Informação</v>
      </c>
      <c r="M309" s="13" t="str">
        <f>VLOOKUP($B309,LIRAa!$1:$1048576,4,FALSE)</f>
        <v>Sem Informação</v>
      </c>
      <c r="N309" s="13">
        <f>VLOOKUP($B309,LIRAa!$1:$1048576,5,FALSE)</f>
        <v>0</v>
      </c>
      <c r="O309" s="49"/>
    </row>
    <row r="310" spans="1:15" ht="15.75" x14ac:dyDescent="0.25">
      <c r="A310" s="53">
        <v>305</v>
      </c>
      <c r="B310" s="13">
        <v>312710</v>
      </c>
      <c r="C310" s="46" t="s">
        <v>24</v>
      </c>
      <c r="D310" s="46" t="s">
        <v>336</v>
      </c>
      <c r="E310" s="20">
        <f>Dengue!I309</f>
        <v>468</v>
      </c>
      <c r="F310" s="20">
        <f>Chik!I309</f>
        <v>0</v>
      </c>
      <c r="G310" s="20">
        <f>Zika!I309</f>
        <v>0</v>
      </c>
      <c r="H310" s="20">
        <f>G310+F310+E310</f>
        <v>468</v>
      </c>
      <c r="I310" s="20">
        <v>58770</v>
      </c>
      <c r="J310" s="14">
        <f>(G310+F310+E310)/Dengue!J309*100000</f>
        <v>796.32465543644707</v>
      </c>
      <c r="K310" s="13" t="str">
        <f>IF(J310=0,"Silencioso",IF(AND(J310&gt;0,J310&lt;100),"Baixa",IF(AND(J310&gt;=100,J310&lt;300),"Média",IF(AND(J310&gt;=300,J310&lt;500),"Alta",IF(J310&gt;=500,"Muito Alta","Avaliar")))))</f>
        <v>Muito Alta</v>
      </c>
      <c r="L310" s="13">
        <f>VLOOKUP($B310,LIRAa!$1:$1048576,3,FALSE)</f>
        <v>2.2999999999999998</v>
      </c>
      <c r="M310" s="13">
        <f>VLOOKUP($B310,LIRAa!$1:$1048576,4,FALSE)</f>
        <v>4</v>
      </c>
      <c r="N310" s="13">
        <f>VLOOKUP($B310,LIRAa!$1:$1048576,5,FALSE)</f>
        <v>5.8</v>
      </c>
      <c r="O310" s="49"/>
    </row>
    <row r="311" spans="1:15" ht="15.75" x14ac:dyDescent="0.25">
      <c r="A311" s="53">
        <v>306</v>
      </c>
      <c r="B311" s="13">
        <v>312720</v>
      </c>
      <c r="C311" s="46" t="s">
        <v>11</v>
      </c>
      <c r="D311" s="46" t="s">
        <v>337</v>
      </c>
      <c r="E311" s="20">
        <f>Dengue!I310</f>
        <v>10</v>
      </c>
      <c r="F311" s="20">
        <f>Chik!I310</f>
        <v>0</v>
      </c>
      <c r="G311" s="20">
        <f>Zika!I310</f>
        <v>0</v>
      </c>
      <c r="H311" s="20">
        <f>G311+F311+E311</f>
        <v>10</v>
      </c>
      <c r="I311" s="20">
        <v>4277</v>
      </c>
      <c r="J311" s="14">
        <f>(G311+F311+E311)/Dengue!J310*100000</f>
        <v>233.8087444470423</v>
      </c>
      <c r="K311" s="13" t="str">
        <f>IF(J311=0,"Silencioso",IF(AND(J311&gt;0,J311&lt;100),"Baixa",IF(AND(J311&gt;=100,J311&lt;300),"Média",IF(AND(J311&gt;=300,J311&lt;500),"Alta",IF(J311&gt;=500,"Muito Alta","Avaliar")))))</f>
        <v>Média</v>
      </c>
      <c r="L311" s="13" t="str">
        <f>VLOOKUP($B311,LIRAa!$1:$1048576,3,FALSE)</f>
        <v>Sem Informação</v>
      </c>
      <c r="M311" s="13" t="str">
        <f>VLOOKUP($B311,LIRAa!$1:$1048576,4,FALSE)</f>
        <v>Sem Informação</v>
      </c>
      <c r="N311" s="13" t="str">
        <f>VLOOKUP($B311,LIRAa!$1:$1048576,5,FALSE)</f>
        <v>Sem Informação</v>
      </c>
      <c r="O311" s="49"/>
    </row>
    <row r="312" spans="1:15" ht="15.75" x14ac:dyDescent="0.25">
      <c r="A312" s="53">
        <v>307</v>
      </c>
      <c r="B312" s="13">
        <v>312730</v>
      </c>
      <c r="C312" s="46" t="s">
        <v>22</v>
      </c>
      <c r="D312" s="46" t="s">
        <v>338</v>
      </c>
      <c r="E312" s="20">
        <f>Dengue!I311</f>
        <v>0</v>
      </c>
      <c r="F312" s="20">
        <f>Chik!I311</f>
        <v>0</v>
      </c>
      <c r="G312" s="20">
        <f>Zika!I311</f>
        <v>0</v>
      </c>
      <c r="H312" s="20">
        <f>G312+F312+E312</f>
        <v>0</v>
      </c>
      <c r="I312" s="20">
        <v>7034</v>
      </c>
      <c r="J312" s="14">
        <f>(G312+F312+E312)/Dengue!J311*100000</f>
        <v>0</v>
      </c>
      <c r="K312" s="13" t="str">
        <f>IF(J312=0,"Silencioso",IF(AND(J312&gt;0,J312&lt;100),"Baixa",IF(AND(J312&gt;=100,J312&lt;300),"Média",IF(AND(J312&gt;=300,J312&lt;500),"Alta",IF(J312&gt;=500,"Muito Alta","Avaliar")))))</f>
        <v>Silencioso</v>
      </c>
      <c r="L312" s="13" t="str">
        <f>VLOOKUP($B312,LIRAa!$1:$1048576,3,FALSE)</f>
        <v>Sem Informação</v>
      </c>
      <c r="M312" s="13" t="str">
        <f>VLOOKUP($B312,LIRAa!$1:$1048576,4,FALSE)</f>
        <v>Sem Informação</v>
      </c>
      <c r="N312" s="13" t="str">
        <f>VLOOKUP($B312,LIRAa!$1:$1048576,5,FALSE)</f>
        <v>Sem Informação</v>
      </c>
      <c r="O312" s="49"/>
    </row>
    <row r="313" spans="1:15" ht="15.75" x14ac:dyDescent="0.25">
      <c r="A313" s="53">
        <v>308</v>
      </c>
      <c r="B313" s="13">
        <v>312733</v>
      </c>
      <c r="C313" s="46" t="s">
        <v>102</v>
      </c>
      <c r="D313" s="46" t="s">
        <v>339</v>
      </c>
      <c r="E313" s="20">
        <f>Dengue!I312</f>
        <v>37</v>
      </c>
      <c r="F313" s="20">
        <f>Chik!I312</f>
        <v>0</v>
      </c>
      <c r="G313" s="20">
        <f>Zika!I312</f>
        <v>0</v>
      </c>
      <c r="H313" s="20">
        <f>G313+F313+E313</f>
        <v>37</v>
      </c>
      <c r="I313" s="20">
        <v>5246</v>
      </c>
      <c r="J313" s="14">
        <f>(G313+F313+E313)/Dengue!J312*100000</f>
        <v>705.29927563858178</v>
      </c>
      <c r="K313" s="13" t="str">
        <f>IF(J313=0,"Silencioso",IF(AND(J313&gt;0,J313&lt;100),"Baixa",IF(AND(J313&gt;=100,J313&lt;300),"Média",IF(AND(J313&gt;=300,J313&lt;500),"Alta",IF(J313&gt;=500,"Muito Alta","Avaliar")))))</f>
        <v>Muito Alta</v>
      </c>
      <c r="L313" s="13" t="str">
        <f>VLOOKUP($B313,LIRAa!$1:$1048576,3,FALSE)</f>
        <v>Sem Informação</v>
      </c>
      <c r="M313" s="13" t="str">
        <f>VLOOKUP($B313,LIRAa!$1:$1048576,4,FALSE)</f>
        <v>Sem Informação</v>
      </c>
      <c r="N313" s="13" t="str">
        <f>VLOOKUP($B313,LIRAa!$1:$1048576,5,FALSE)</f>
        <v>Sem Informação</v>
      </c>
      <c r="O313" s="49"/>
    </row>
    <row r="314" spans="1:15" ht="15.75" x14ac:dyDescent="0.25">
      <c r="A314" s="53">
        <v>309</v>
      </c>
      <c r="B314" s="13">
        <v>312735</v>
      </c>
      <c r="C314" s="46" t="s">
        <v>102</v>
      </c>
      <c r="D314" s="46" t="s">
        <v>340</v>
      </c>
      <c r="E314" s="20">
        <f>Dengue!I313</f>
        <v>2</v>
      </c>
      <c r="F314" s="20">
        <f>Chik!I313</f>
        <v>0</v>
      </c>
      <c r="G314" s="20">
        <f>Zika!I313</f>
        <v>0</v>
      </c>
      <c r="H314" s="20">
        <f>G314+F314+E314</f>
        <v>2</v>
      </c>
      <c r="I314" s="20">
        <v>3160</v>
      </c>
      <c r="J314" s="14">
        <f>(G314+F314+E314)/Dengue!J313*100000</f>
        <v>63.291139240506332</v>
      </c>
      <c r="K314" s="13" t="str">
        <f>IF(J314=0,"Silencioso",IF(AND(J314&gt;0,J314&lt;100),"Baixa",IF(AND(J314&gt;=100,J314&lt;300),"Média",IF(AND(J314&gt;=300,J314&lt;500),"Alta",IF(J314&gt;=500,"Muito Alta","Avaliar")))))</f>
        <v>Baixa</v>
      </c>
      <c r="L314" s="13" t="str">
        <f>VLOOKUP($B314,LIRAa!$1:$1048576,3,FALSE)</f>
        <v>Sem Informação</v>
      </c>
      <c r="M314" s="13" t="str">
        <f>VLOOKUP($B314,LIRAa!$1:$1048576,4,FALSE)</f>
        <v>Sem Informação</v>
      </c>
      <c r="N314" s="13" t="str">
        <f>VLOOKUP($B314,LIRAa!$1:$1048576,5,FALSE)</f>
        <v>Sem Informação</v>
      </c>
      <c r="O314" s="49"/>
    </row>
    <row r="315" spans="1:15" ht="15.75" x14ac:dyDescent="0.25">
      <c r="A315" s="53">
        <v>310</v>
      </c>
      <c r="B315" s="13">
        <v>312737</v>
      </c>
      <c r="C315" s="46" t="s">
        <v>22</v>
      </c>
      <c r="D315" s="46" t="s">
        <v>341</v>
      </c>
      <c r="E315" s="20">
        <f>Dengue!I314</f>
        <v>0</v>
      </c>
      <c r="F315" s="20">
        <f>Chik!I314</f>
        <v>0</v>
      </c>
      <c r="G315" s="20">
        <f>Zika!I314</f>
        <v>0</v>
      </c>
      <c r="H315" s="20">
        <f>G315+F315+E315</f>
        <v>0</v>
      </c>
      <c r="I315" s="20">
        <v>3328</v>
      </c>
      <c r="J315" s="14">
        <f>(G315+F315+E315)/Dengue!J314*100000</f>
        <v>0</v>
      </c>
      <c r="K315" s="13" t="str">
        <f>IF(J315=0,"Silencioso",IF(AND(J315&gt;0,J315&lt;100),"Baixa",IF(AND(J315&gt;=100,J315&lt;300),"Média",IF(AND(J315&gt;=300,J315&lt;500),"Alta",IF(J315&gt;=500,"Muito Alta","Avaliar")))))</f>
        <v>Silencioso</v>
      </c>
      <c r="L315" s="13" t="str">
        <f>VLOOKUP($B315,LIRAa!$1:$1048576,3,FALSE)</f>
        <v>Sem Informação</v>
      </c>
      <c r="M315" s="13" t="str">
        <f>VLOOKUP($B315,LIRAa!$1:$1048576,4,FALSE)</f>
        <v>Sem Informação</v>
      </c>
      <c r="N315" s="13" t="str">
        <f>VLOOKUP($B315,LIRAa!$1:$1048576,5,FALSE)</f>
        <v>Sem Informação</v>
      </c>
      <c r="O315" s="49"/>
    </row>
    <row r="316" spans="1:15" ht="15.75" x14ac:dyDescent="0.25">
      <c r="A316" s="53">
        <v>311</v>
      </c>
      <c r="B316" s="13">
        <v>312738</v>
      </c>
      <c r="C316" s="46" t="s">
        <v>57</v>
      </c>
      <c r="D316" s="46" t="s">
        <v>342</v>
      </c>
      <c r="E316" s="20">
        <f>Dengue!I315</f>
        <v>3</v>
      </c>
      <c r="F316" s="20">
        <f>Chik!I315</f>
        <v>0</v>
      </c>
      <c r="G316" s="20">
        <f>Zika!I315</f>
        <v>0</v>
      </c>
      <c r="H316" s="20">
        <f>G316+F316+E316</f>
        <v>3</v>
      </c>
      <c r="I316" s="20">
        <v>3952</v>
      </c>
      <c r="J316" s="14">
        <f>(G316+F316+E316)/Dengue!J315*100000</f>
        <v>75.910931174089072</v>
      </c>
      <c r="K316" s="13" t="str">
        <f>IF(J316=0,"Silencioso",IF(AND(J316&gt;0,J316&lt;100),"Baixa",IF(AND(J316&gt;=100,J316&lt;300),"Média",IF(AND(J316&gt;=300,J316&lt;500),"Alta",IF(J316&gt;=500,"Muito Alta","Avaliar")))))</f>
        <v>Baixa</v>
      </c>
      <c r="L316" s="13" t="str">
        <f>VLOOKUP($B316,LIRAa!$1:$1048576,3,FALSE)</f>
        <v>Sem Informação</v>
      </c>
      <c r="M316" s="13" t="str">
        <f>VLOOKUP($B316,LIRAa!$1:$1048576,4,FALSE)</f>
        <v>Sem Informação</v>
      </c>
      <c r="N316" s="13" t="str">
        <f>VLOOKUP($B316,LIRAa!$1:$1048576,5,FALSE)</f>
        <v>Sem Informação</v>
      </c>
      <c r="O316" s="49"/>
    </row>
    <row r="317" spans="1:15" ht="15.75" x14ac:dyDescent="0.25">
      <c r="A317" s="53">
        <v>312</v>
      </c>
      <c r="B317" s="13">
        <v>312740</v>
      </c>
      <c r="C317" s="46" t="s">
        <v>36</v>
      </c>
      <c r="D317" s="46" t="s">
        <v>343</v>
      </c>
      <c r="E317" s="20">
        <f>Dengue!I316</f>
        <v>0</v>
      </c>
      <c r="F317" s="20">
        <f>Chik!I316</f>
        <v>0</v>
      </c>
      <c r="G317" s="20">
        <f>Zika!I316</f>
        <v>0</v>
      </c>
      <c r="H317" s="20">
        <f>G317+F317+E317</f>
        <v>0</v>
      </c>
      <c r="I317" s="20">
        <v>4410</v>
      </c>
      <c r="J317" s="14">
        <f>(G317+F317+E317)/Dengue!J316*100000</f>
        <v>0</v>
      </c>
      <c r="K317" s="13" t="str">
        <f>IF(J317=0,"Silencioso",IF(AND(J317&gt;0,J317&lt;100),"Baixa",IF(AND(J317&gt;=100,J317&lt;300),"Média",IF(AND(J317&gt;=300,J317&lt;500),"Alta",IF(J317&gt;=500,"Muito Alta","Avaliar")))))</f>
        <v>Silencioso</v>
      </c>
      <c r="L317" s="13" t="str">
        <f>VLOOKUP($B317,LIRAa!$1:$1048576,3,FALSE)</f>
        <v>Sem Informação</v>
      </c>
      <c r="M317" s="13" t="str">
        <f>VLOOKUP($B317,LIRAa!$1:$1048576,4,FALSE)</f>
        <v>Sem Informação</v>
      </c>
      <c r="N317" s="13" t="str">
        <f>VLOOKUP($B317,LIRAa!$1:$1048576,5,FALSE)</f>
        <v>Sem Informação</v>
      </c>
      <c r="O317" s="49"/>
    </row>
    <row r="318" spans="1:15" ht="15.75" x14ac:dyDescent="0.25">
      <c r="A318" s="53">
        <v>313</v>
      </c>
      <c r="B318" s="13">
        <v>312750</v>
      </c>
      <c r="C318" s="46" t="s">
        <v>22</v>
      </c>
      <c r="D318" s="46" t="s">
        <v>344</v>
      </c>
      <c r="E318" s="20">
        <f>Dengue!I317</f>
        <v>3</v>
      </c>
      <c r="F318" s="20">
        <f>Chik!I317</f>
        <v>0</v>
      </c>
      <c r="G318" s="20">
        <f>Zika!I317</f>
        <v>0</v>
      </c>
      <c r="H318" s="20">
        <f>G318+F318+E318</f>
        <v>3</v>
      </c>
      <c r="I318" s="20">
        <v>6223</v>
      </c>
      <c r="J318" s="14">
        <f>(G318+F318+E318)/Dengue!J317*100000</f>
        <v>48.208259681825488</v>
      </c>
      <c r="K318" s="13" t="str">
        <f>IF(J318=0,"Silencioso",IF(AND(J318&gt;0,J318&lt;100),"Baixa",IF(AND(J318&gt;=100,J318&lt;300),"Média",IF(AND(J318&gt;=300,J318&lt;500),"Alta",IF(J318&gt;=500,"Muito Alta","Avaliar")))))</f>
        <v>Baixa</v>
      </c>
      <c r="L318" s="13" t="str">
        <f>VLOOKUP($B318,LIRAa!$1:$1048576,3,FALSE)</f>
        <v>Sem Informação</v>
      </c>
      <c r="M318" s="13" t="str">
        <f>VLOOKUP($B318,LIRAa!$1:$1048576,4,FALSE)</f>
        <v>Sem Informação</v>
      </c>
      <c r="N318" s="13" t="str">
        <f>VLOOKUP($B318,LIRAa!$1:$1048576,5,FALSE)</f>
        <v>Sem Informação</v>
      </c>
      <c r="O318" s="49"/>
    </row>
    <row r="319" spans="1:15" ht="15.75" x14ac:dyDescent="0.25">
      <c r="A319" s="53">
        <v>314</v>
      </c>
      <c r="B319" s="13">
        <v>312760</v>
      </c>
      <c r="C319" s="46" t="s">
        <v>53</v>
      </c>
      <c r="D319" s="46" t="s">
        <v>858</v>
      </c>
      <c r="E319" s="20">
        <f>Dengue!I318</f>
        <v>0</v>
      </c>
      <c r="F319" s="20">
        <f>Chik!I318</f>
        <v>0</v>
      </c>
      <c r="G319" s="20">
        <f>Zika!I318</f>
        <v>0</v>
      </c>
      <c r="H319" s="20">
        <f>G319+F319+E319</f>
        <v>0</v>
      </c>
      <c r="I319" s="20">
        <v>12064</v>
      </c>
      <c r="J319" s="14">
        <f>(G319+F319+E319)/Dengue!J318*100000</f>
        <v>0</v>
      </c>
      <c r="K319" s="13" t="str">
        <f>IF(J319=0,"Silencioso",IF(AND(J319&gt;0,J319&lt;100),"Baixa",IF(AND(J319&gt;=100,J319&lt;300),"Média",IF(AND(J319&gt;=300,J319&lt;500),"Alta",IF(J319&gt;=500,"Muito Alta","Avaliar")))))</f>
        <v>Silencioso</v>
      </c>
      <c r="L319" s="13" t="str">
        <f>VLOOKUP($B319,LIRAa!$1:$1048576,3,FALSE)</f>
        <v>Sem Informação</v>
      </c>
      <c r="M319" s="13" t="str">
        <f>VLOOKUP($B319,LIRAa!$1:$1048576,4,FALSE)</f>
        <v>Sem Informação</v>
      </c>
      <c r="N319" s="13" t="str">
        <f>VLOOKUP($B319,LIRAa!$1:$1048576,5,FALSE)</f>
        <v>Sem Informação</v>
      </c>
      <c r="O319" s="49"/>
    </row>
    <row r="320" spans="1:15" ht="15.75" x14ac:dyDescent="0.25">
      <c r="A320" s="53">
        <v>315</v>
      </c>
      <c r="B320" s="13">
        <v>312770</v>
      </c>
      <c r="C320" s="46" t="s">
        <v>22</v>
      </c>
      <c r="D320" s="46" t="s">
        <v>22</v>
      </c>
      <c r="E320" s="20">
        <f>Dengue!I319</f>
        <v>23</v>
      </c>
      <c r="F320" s="20">
        <f>Chik!I319</f>
        <v>0</v>
      </c>
      <c r="G320" s="20">
        <f>Zika!I319</f>
        <v>0</v>
      </c>
      <c r="H320" s="20">
        <f>G320+F320+E320</f>
        <v>23</v>
      </c>
      <c r="I320" s="20">
        <v>280901</v>
      </c>
      <c r="J320" s="14">
        <f>(G320+F320+E320)/Dengue!J319*100000</f>
        <v>8.1879380991879707</v>
      </c>
      <c r="K320" s="13" t="str">
        <f>IF(J320=0,"Silencioso",IF(AND(J320&gt;0,J320&lt;100),"Baixa",IF(AND(J320&gt;=100,J320&lt;300),"Média",IF(AND(J320&gt;=300,J320&lt;500),"Alta",IF(J320&gt;=500,"Muito Alta","Avaliar")))))</f>
        <v>Baixa</v>
      </c>
      <c r="L320" s="13">
        <f>VLOOKUP($B320,LIRAa!$1:$1048576,3,FALSE)</f>
        <v>7.9</v>
      </c>
      <c r="M320" s="13">
        <f>VLOOKUP($B320,LIRAa!$1:$1048576,4,FALSE)</f>
        <v>9.6999999999999993</v>
      </c>
      <c r="N320" s="13">
        <f>VLOOKUP($B320,LIRAa!$1:$1048576,5,FALSE)</f>
        <v>8.5</v>
      </c>
      <c r="O320" s="49"/>
    </row>
    <row r="321" spans="1:15" ht="15.75" x14ac:dyDescent="0.25">
      <c r="A321" s="53">
        <v>316</v>
      </c>
      <c r="B321" s="13">
        <v>312780</v>
      </c>
      <c r="C321" s="46" t="s">
        <v>102</v>
      </c>
      <c r="D321" s="46" t="s">
        <v>345</v>
      </c>
      <c r="E321" s="20">
        <f>Dengue!I320</f>
        <v>2</v>
      </c>
      <c r="F321" s="20">
        <f>Chik!I320</f>
        <v>0</v>
      </c>
      <c r="G321" s="20">
        <f>Zika!I320</f>
        <v>0</v>
      </c>
      <c r="H321" s="20">
        <f>G321+F321+E321</f>
        <v>2</v>
      </c>
      <c r="I321" s="20">
        <v>15931</v>
      </c>
      <c r="J321" s="14">
        <f>(G321+F321+E321)/Dengue!J320*100000</f>
        <v>12.554139727575167</v>
      </c>
      <c r="K321" s="13" t="str">
        <f>IF(J321=0,"Silencioso",IF(AND(J321&gt;0,J321&lt;100),"Baixa",IF(AND(J321&gt;=100,J321&lt;300),"Média",IF(AND(J321&gt;=300,J321&lt;500),"Alta",IF(J321&gt;=500,"Muito Alta","Avaliar")))))</f>
        <v>Baixa</v>
      </c>
      <c r="L321" s="13" t="str">
        <f>VLOOKUP($B321,LIRAa!$1:$1048576,3,FALSE)</f>
        <v>Sem Informação</v>
      </c>
      <c r="M321" s="13" t="str">
        <f>VLOOKUP($B321,LIRAa!$1:$1048576,4,FALSE)</f>
        <v>Sem Informação</v>
      </c>
      <c r="N321" s="13">
        <f>VLOOKUP($B321,LIRAa!$1:$1048576,5,FALSE)</f>
        <v>1.7</v>
      </c>
      <c r="O321" s="49"/>
    </row>
    <row r="322" spans="1:15" ht="15.75" x14ac:dyDescent="0.25">
      <c r="A322" s="53">
        <v>317</v>
      </c>
      <c r="B322" s="13">
        <v>312790</v>
      </c>
      <c r="C322" s="46" t="s">
        <v>8</v>
      </c>
      <c r="D322" s="46" t="s">
        <v>346</v>
      </c>
      <c r="E322" s="20">
        <f>Dengue!I321</f>
        <v>26</v>
      </c>
      <c r="F322" s="20">
        <f>Chik!I321</f>
        <v>0</v>
      </c>
      <c r="G322" s="20">
        <f>Zika!I321</f>
        <v>0</v>
      </c>
      <c r="H322" s="20">
        <f>G322+F322+E322</f>
        <v>26</v>
      </c>
      <c r="I322" s="20">
        <v>1418</v>
      </c>
      <c r="J322" s="14">
        <f>(G322+F322+E322)/Dengue!J321*100000</f>
        <v>1833.5684062059238</v>
      </c>
      <c r="K322" s="13" t="str">
        <f>IF(J322=0,"Silencioso",IF(AND(J322&gt;0,J322&lt;100),"Baixa",IF(AND(J322&gt;=100,J322&lt;300),"Média",IF(AND(J322&gt;=300,J322&lt;500),"Alta",IF(J322&gt;=500,"Muito Alta","Avaliar")))))</f>
        <v>Muito Alta</v>
      </c>
      <c r="L322" s="13" t="str">
        <f>VLOOKUP($B322,LIRAa!$1:$1048576,3,FALSE)</f>
        <v>Sem Informação</v>
      </c>
      <c r="M322" s="13" t="str">
        <f>VLOOKUP($B322,LIRAa!$1:$1048576,4,FALSE)</f>
        <v>Sem Informação</v>
      </c>
      <c r="N322" s="13" t="str">
        <f>VLOOKUP($B322,LIRAa!$1:$1048576,5,FALSE)</f>
        <v>Sem Informação</v>
      </c>
      <c r="O322" s="49"/>
    </row>
    <row r="323" spans="1:15" ht="15.75" x14ac:dyDescent="0.25">
      <c r="A323" s="53">
        <v>318</v>
      </c>
      <c r="B323" s="13">
        <v>312800</v>
      </c>
      <c r="C323" s="46" t="s">
        <v>90</v>
      </c>
      <c r="D323" s="46" t="s">
        <v>347</v>
      </c>
      <c r="E323" s="20">
        <f>Dengue!I322</f>
        <v>7</v>
      </c>
      <c r="F323" s="20">
        <f>Chik!I322</f>
        <v>0</v>
      </c>
      <c r="G323" s="20">
        <f>Zika!I322</f>
        <v>0</v>
      </c>
      <c r="H323" s="20">
        <f>G323+F323+E323</f>
        <v>7</v>
      </c>
      <c r="I323" s="20">
        <v>34054</v>
      </c>
      <c r="J323" s="14">
        <f>(G323+F323+E323)/Dengue!J322*100000</f>
        <v>20.555588183473308</v>
      </c>
      <c r="K323" s="13" t="str">
        <f>IF(J323=0,"Silencioso",IF(AND(J323&gt;0,J323&lt;100),"Baixa",IF(AND(J323&gt;=100,J323&lt;300),"Média",IF(AND(J323&gt;=300,J323&lt;500),"Alta",IF(J323&gt;=500,"Muito Alta","Avaliar")))))</f>
        <v>Baixa</v>
      </c>
      <c r="L323" s="13">
        <f>VLOOKUP($B323,LIRAa!$1:$1048576,3,FALSE)</f>
        <v>0</v>
      </c>
      <c r="M323" s="13">
        <f>VLOOKUP($B323,LIRAa!$1:$1048576,4,FALSE)</f>
        <v>0.8</v>
      </c>
      <c r="N323" s="13" t="str">
        <f>VLOOKUP($B323,LIRAa!$1:$1048576,5,FALSE)</f>
        <v>Sem Informação</v>
      </c>
      <c r="O323" s="49"/>
    </row>
    <row r="324" spans="1:15" ht="15.75" x14ac:dyDescent="0.25">
      <c r="A324" s="53">
        <v>319</v>
      </c>
      <c r="B324" s="13">
        <v>312810</v>
      </c>
      <c r="C324" s="46" t="s">
        <v>45</v>
      </c>
      <c r="D324" s="46" t="s">
        <v>348</v>
      </c>
      <c r="E324" s="20">
        <f>Dengue!I323</f>
        <v>7</v>
      </c>
      <c r="F324" s="20">
        <f>Chik!I323</f>
        <v>0</v>
      </c>
      <c r="G324" s="20">
        <f>Zika!I323</f>
        <v>0</v>
      </c>
      <c r="H324" s="20">
        <f>G324+F324+E324</f>
        <v>7</v>
      </c>
      <c r="I324" s="20">
        <v>14460</v>
      </c>
      <c r="J324" s="14">
        <f>(G324+F324+E324)/Dengue!J323*100000</f>
        <v>48.409405255878283</v>
      </c>
      <c r="K324" s="13" t="str">
        <f>IF(J324=0,"Silencioso",IF(AND(J324&gt;0,J324&lt;100),"Baixa",IF(AND(J324&gt;=100,J324&lt;300),"Média",IF(AND(J324&gt;=300,J324&lt;500),"Alta",IF(J324&gt;=500,"Muito Alta","Avaliar")))))</f>
        <v>Baixa</v>
      </c>
      <c r="L324" s="13" t="str">
        <f>VLOOKUP($B324,LIRAa!$1:$1048576,3,FALSE)</f>
        <v>Sem Informação</v>
      </c>
      <c r="M324" s="13" t="str">
        <f>VLOOKUP($B324,LIRAa!$1:$1048576,4,FALSE)</f>
        <v>Sem Informação</v>
      </c>
      <c r="N324" s="13" t="str">
        <f>VLOOKUP($B324,LIRAa!$1:$1048576,5,FALSE)</f>
        <v>Sem Informação</v>
      </c>
      <c r="O324" s="49"/>
    </row>
    <row r="325" spans="1:15" ht="15.75" x14ac:dyDescent="0.25">
      <c r="A325" s="53">
        <v>320</v>
      </c>
      <c r="B325" s="13">
        <v>312820</v>
      </c>
      <c r="C325" s="46" t="s">
        <v>17</v>
      </c>
      <c r="D325" s="46" t="s">
        <v>349</v>
      </c>
      <c r="E325" s="20">
        <f>Dengue!I324</f>
        <v>0</v>
      </c>
      <c r="F325" s="20">
        <f>Chik!I324</f>
        <v>0</v>
      </c>
      <c r="G325" s="20">
        <f>Zika!I324</f>
        <v>0</v>
      </c>
      <c r="H325" s="20">
        <f>G325+F325+E325</f>
        <v>0</v>
      </c>
      <c r="I325" s="20">
        <v>10542</v>
      </c>
      <c r="J325" s="14">
        <f>(G325+F325+E325)/Dengue!J324*100000</f>
        <v>0</v>
      </c>
      <c r="K325" s="13" t="str">
        <f>IF(J325=0,"Silencioso",IF(AND(J325&gt;0,J325&lt;100),"Baixa",IF(AND(J325&gt;=100,J325&lt;300),"Média",IF(AND(J325&gt;=300,J325&lt;500),"Alta",IF(J325&gt;=500,"Muito Alta","Avaliar")))))</f>
        <v>Silencioso</v>
      </c>
      <c r="L325" s="13" t="str">
        <f>VLOOKUP($B325,LIRAa!$1:$1048576,3,FALSE)</f>
        <v>Sem Informação</v>
      </c>
      <c r="M325" s="13" t="str">
        <f>VLOOKUP($B325,LIRAa!$1:$1048576,4,FALSE)</f>
        <v>Sem Informação</v>
      </c>
      <c r="N325" s="13" t="str">
        <f>VLOOKUP($B325,LIRAa!$1:$1048576,5,FALSE)</f>
        <v>Sem Informação</v>
      </c>
      <c r="O325" s="49"/>
    </row>
    <row r="326" spans="1:15" ht="15.75" x14ac:dyDescent="0.25">
      <c r="A326" s="53">
        <v>321</v>
      </c>
      <c r="B326" s="13">
        <v>312825</v>
      </c>
      <c r="C326" s="46" t="s">
        <v>102</v>
      </c>
      <c r="D326" s="46" t="s">
        <v>350</v>
      </c>
      <c r="E326" s="20">
        <f>Dengue!I325</f>
        <v>9</v>
      </c>
      <c r="F326" s="20">
        <f>Chik!I325</f>
        <v>0</v>
      </c>
      <c r="G326" s="20">
        <f>Zika!I325</f>
        <v>0</v>
      </c>
      <c r="H326" s="20">
        <f>G326+F326+E326</f>
        <v>9</v>
      </c>
      <c r="I326" s="20">
        <v>5001</v>
      </c>
      <c r="J326" s="14">
        <f>(G326+F326+E326)/Dengue!J325*100000</f>
        <v>179.9640071985603</v>
      </c>
      <c r="K326" s="13" t="str">
        <f>IF(J326=0,"Silencioso",IF(AND(J326&gt;0,J326&lt;100),"Baixa",IF(AND(J326&gt;=100,J326&lt;300),"Média",IF(AND(J326&gt;=300,J326&lt;500),"Alta",IF(J326&gt;=500,"Muito Alta","Avaliar")))))</f>
        <v>Média</v>
      </c>
      <c r="L326" s="13" t="str">
        <f>VLOOKUP($B326,LIRAa!$1:$1048576,3,FALSE)</f>
        <v>Sem Informação</v>
      </c>
      <c r="M326" s="13" t="str">
        <f>VLOOKUP($B326,LIRAa!$1:$1048576,4,FALSE)</f>
        <v>Sem Informação</v>
      </c>
      <c r="N326" s="13" t="str">
        <f>VLOOKUP($B326,LIRAa!$1:$1048576,5,FALSE)</f>
        <v>Sem Informação</v>
      </c>
      <c r="O326" s="49"/>
    </row>
    <row r="327" spans="1:15" ht="15.75" x14ac:dyDescent="0.25">
      <c r="A327" s="53">
        <v>322</v>
      </c>
      <c r="B327" s="13">
        <v>312830</v>
      </c>
      <c r="C327" s="46" t="s">
        <v>40</v>
      </c>
      <c r="D327" s="46" t="s">
        <v>351</v>
      </c>
      <c r="E327" s="20">
        <f>Dengue!I326</f>
        <v>35</v>
      </c>
      <c r="F327" s="20">
        <f>Chik!I326</f>
        <v>0</v>
      </c>
      <c r="G327" s="20">
        <f>Zika!I326</f>
        <v>0</v>
      </c>
      <c r="H327" s="20">
        <f>G327+F327+E327</f>
        <v>35</v>
      </c>
      <c r="I327" s="20">
        <v>19378</v>
      </c>
      <c r="J327" s="14">
        <f>(G327+F327+E327)/Dengue!J326*100000</f>
        <v>180.61719475694088</v>
      </c>
      <c r="K327" s="13" t="str">
        <f>IF(J327=0,"Silencioso",IF(AND(J327&gt;0,J327&lt;100),"Baixa",IF(AND(J327&gt;=100,J327&lt;300),"Média",IF(AND(J327&gt;=300,J327&lt;500),"Alta",IF(J327&gt;=500,"Muito Alta","Avaliar")))))</f>
        <v>Média</v>
      </c>
      <c r="L327" s="13" t="str">
        <f>VLOOKUP($B327,LIRAa!$1:$1048576,3,FALSE)</f>
        <v>Sem Informação</v>
      </c>
      <c r="M327" s="13" t="str">
        <f>VLOOKUP($B327,LIRAa!$1:$1048576,4,FALSE)</f>
        <v>Sem Informação</v>
      </c>
      <c r="N327" s="13" t="str">
        <f>VLOOKUP($B327,LIRAa!$1:$1048576,5,FALSE)</f>
        <v>Sem Informação</v>
      </c>
      <c r="O327" s="49"/>
    </row>
    <row r="328" spans="1:15" ht="15.75" x14ac:dyDescent="0.25">
      <c r="A328" s="53">
        <v>323</v>
      </c>
      <c r="B328" s="13">
        <v>312840</v>
      </c>
      <c r="C328" s="46" t="s">
        <v>62</v>
      </c>
      <c r="D328" s="46" t="s">
        <v>352</v>
      </c>
      <c r="E328" s="20">
        <f>Dengue!I327</f>
        <v>27</v>
      </c>
      <c r="F328" s="20">
        <f>Chik!I327</f>
        <v>0</v>
      </c>
      <c r="G328" s="20">
        <f>Zika!I327</f>
        <v>0</v>
      </c>
      <c r="H328" s="20">
        <f>G328+F328+E328</f>
        <v>27</v>
      </c>
      <c r="I328" s="20">
        <v>9047</v>
      </c>
      <c r="J328" s="14">
        <f>(G328+F328+E328)/Dengue!J327*100000</f>
        <v>298.4414723112634</v>
      </c>
      <c r="K328" s="13" t="str">
        <f>IF(J328=0,"Silencioso",IF(AND(J328&gt;0,J328&lt;100),"Baixa",IF(AND(J328&gt;=100,J328&lt;300),"Média",IF(AND(J328&gt;=300,J328&lt;500),"Alta",IF(J328&gt;=500,"Muito Alta","Avaliar")))))</f>
        <v>Média</v>
      </c>
      <c r="L328" s="13" t="str">
        <f>VLOOKUP($B328,LIRAa!$1:$1048576,3,FALSE)</f>
        <v>Sem Informação</v>
      </c>
      <c r="M328" s="13" t="str">
        <f>VLOOKUP($B328,LIRAa!$1:$1048576,4,FALSE)</f>
        <v>Sem Informação</v>
      </c>
      <c r="N328" s="13" t="str">
        <f>VLOOKUP($B328,LIRAa!$1:$1048576,5,FALSE)</f>
        <v>Sem Informação</v>
      </c>
      <c r="O328" s="49"/>
    </row>
    <row r="329" spans="1:15" ht="15.75" x14ac:dyDescent="0.25">
      <c r="A329" s="53">
        <v>324</v>
      </c>
      <c r="B329" s="13">
        <v>312850</v>
      </c>
      <c r="C329" s="46" t="s">
        <v>57</v>
      </c>
      <c r="D329" s="46" t="s">
        <v>353</v>
      </c>
      <c r="E329" s="20">
        <f>Dengue!I328</f>
        <v>0</v>
      </c>
      <c r="F329" s="20">
        <f>Chik!I328</f>
        <v>0</v>
      </c>
      <c r="G329" s="20">
        <f>Zika!I328</f>
        <v>0</v>
      </c>
      <c r="H329" s="20">
        <f>G329+F329+E329</f>
        <v>0</v>
      </c>
      <c r="I329" s="20">
        <v>3938</v>
      </c>
      <c r="J329" s="14">
        <f>(G329+F329+E329)/Dengue!J328*100000</f>
        <v>0</v>
      </c>
      <c r="K329" s="13" t="str">
        <f>IF(J329=0,"Silencioso",IF(AND(J329&gt;0,J329&lt;100),"Baixa",IF(AND(J329&gt;=100,J329&lt;300),"Média",IF(AND(J329&gt;=300,J329&lt;500),"Alta",IF(J329&gt;=500,"Muito Alta","Avaliar")))))</f>
        <v>Silencioso</v>
      </c>
      <c r="L329" s="13" t="str">
        <f>VLOOKUP($B329,LIRAa!$1:$1048576,3,FALSE)</f>
        <v>Sem Informação</v>
      </c>
      <c r="M329" s="13" t="str">
        <f>VLOOKUP($B329,LIRAa!$1:$1048576,4,FALSE)</f>
        <v>Sem Informação</v>
      </c>
      <c r="N329" s="13" t="str">
        <f>VLOOKUP($B329,LIRAa!$1:$1048576,5,FALSE)</f>
        <v>Sem Informação</v>
      </c>
      <c r="O329" s="49"/>
    </row>
    <row r="330" spans="1:15" ht="15.75" x14ac:dyDescent="0.25">
      <c r="A330" s="53">
        <v>325</v>
      </c>
      <c r="B330" s="13">
        <v>312860</v>
      </c>
      <c r="C330" s="46" t="s">
        <v>71</v>
      </c>
      <c r="D330" s="46" t="s">
        <v>354</v>
      </c>
      <c r="E330" s="20">
        <f>Dengue!I329</f>
        <v>26</v>
      </c>
      <c r="F330" s="20">
        <f>Chik!I329</f>
        <v>0</v>
      </c>
      <c r="G330" s="20">
        <f>Zika!I329</f>
        <v>0</v>
      </c>
      <c r="H330" s="20">
        <f>G330+F330+E330</f>
        <v>26</v>
      </c>
      <c r="I330" s="20">
        <v>6736</v>
      </c>
      <c r="J330" s="14">
        <f>(G330+F330+E330)/Dengue!J329*100000</f>
        <v>385.98574821852731</v>
      </c>
      <c r="K330" s="13" t="str">
        <f>IF(J330=0,"Silencioso",IF(AND(J330&gt;0,J330&lt;100),"Baixa",IF(AND(J330&gt;=100,J330&lt;300),"Média",IF(AND(J330&gt;=300,J330&lt;500),"Alta",IF(J330&gt;=500,"Muito Alta","Avaliar")))))</f>
        <v>Alta</v>
      </c>
      <c r="L330" s="13" t="str">
        <f>VLOOKUP($B330,LIRAa!$1:$1048576,3,FALSE)</f>
        <v>Sem Informação</v>
      </c>
      <c r="M330" s="13" t="str">
        <f>VLOOKUP($B330,LIRAa!$1:$1048576,4,FALSE)</f>
        <v>Sem Informação</v>
      </c>
      <c r="N330" s="13" t="str">
        <f>VLOOKUP($B330,LIRAa!$1:$1048576,5,FALSE)</f>
        <v>Sem Informação</v>
      </c>
      <c r="O330" s="49"/>
    </row>
    <row r="331" spans="1:15" ht="15.75" x14ac:dyDescent="0.25">
      <c r="A331" s="53">
        <v>326</v>
      </c>
      <c r="B331" s="13">
        <v>312870</v>
      </c>
      <c r="C331" s="46" t="s">
        <v>40</v>
      </c>
      <c r="D331" s="46" t="s">
        <v>355</v>
      </c>
      <c r="E331" s="20">
        <f>Dengue!I330</f>
        <v>3</v>
      </c>
      <c r="F331" s="20">
        <f>Chik!I330</f>
        <v>0</v>
      </c>
      <c r="G331" s="20">
        <f>Zika!I330</f>
        <v>0</v>
      </c>
      <c r="H331" s="20">
        <f>G331+F331+E331</f>
        <v>3</v>
      </c>
      <c r="I331" s="20">
        <v>52294</v>
      </c>
      <c r="J331" s="14">
        <f>(G331+F331+E331)/Dengue!J330*100000</f>
        <v>5.736795808314529</v>
      </c>
      <c r="K331" s="13" t="str">
        <f>IF(J331=0,"Silencioso",IF(AND(J331&gt;0,J331&lt;100),"Baixa",IF(AND(J331&gt;=100,J331&lt;300),"Média",IF(AND(J331&gt;=300,J331&lt;500),"Alta",IF(J331&gt;=500,"Muito Alta","Avaliar")))))</f>
        <v>Baixa</v>
      </c>
      <c r="L331" s="13">
        <f>VLOOKUP($B331,LIRAa!$1:$1048576,3,FALSE)</f>
        <v>0.6</v>
      </c>
      <c r="M331" s="13">
        <f>VLOOKUP($B331,LIRAa!$1:$1048576,4,FALSE)</f>
        <v>0.1</v>
      </c>
      <c r="N331" s="13">
        <f>VLOOKUP($B331,LIRAa!$1:$1048576,5,FALSE)</f>
        <v>1.9</v>
      </c>
      <c r="O331" s="49"/>
    </row>
    <row r="332" spans="1:15" ht="15.75" x14ac:dyDescent="0.25">
      <c r="A332" s="53">
        <v>327</v>
      </c>
      <c r="B332" s="13">
        <v>312880</v>
      </c>
      <c r="C332" s="46" t="s">
        <v>62</v>
      </c>
      <c r="D332" s="46" t="s">
        <v>356</v>
      </c>
      <c r="E332" s="20">
        <f>Dengue!I331</f>
        <v>0</v>
      </c>
      <c r="F332" s="20">
        <f>Chik!I331</f>
        <v>0</v>
      </c>
      <c r="G332" s="20">
        <f>Zika!I331</f>
        <v>0</v>
      </c>
      <c r="H332" s="20">
        <f>G332+F332+E332</f>
        <v>0</v>
      </c>
      <c r="I332" s="20">
        <v>7300</v>
      </c>
      <c r="J332" s="14">
        <f>(G332+F332+E332)/Dengue!J331*100000</f>
        <v>0</v>
      </c>
      <c r="K332" s="13" t="str">
        <f>IF(J332=0,"Silencioso",IF(AND(J332&gt;0,J332&lt;100),"Baixa",IF(AND(J332&gt;=100,J332&lt;300),"Média",IF(AND(J332&gt;=300,J332&lt;500),"Alta",IF(J332&gt;=500,"Muito Alta","Avaliar")))))</f>
        <v>Silencioso</v>
      </c>
      <c r="L332" s="13" t="str">
        <f>VLOOKUP($B332,LIRAa!$1:$1048576,3,FALSE)</f>
        <v>Sem Informação</v>
      </c>
      <c r="M332" s="13" t="str">
        <f>VLOOKUP($B332,LIRAa!$1:$1048576,4,FALSE)</f>
        <v>Sem Informação</v>
      </c>
      <c r="N332" s="13" t="str">
        <f>VLOOKUP($B332,LIRAa!$1:$1048576,5,FALSE)</f>
        <v>Sem Informação</v>
      </c>
      <c r="O332" s="49"/>
    </row>
    <row r="333" spans="1:15" ht="15.75" x14ac:dyDescent="0.25">
      <c r="A333" s="53">
        <v>328</v>
      </c>
      <c r="B333" s="13">
        <v>312890</v>
      </c>
      <c r="C333" s="46" t="s">
        <v>71</v>
      </c>
      <c r="D333" s="46" t="s">
        <v>357</v>
      </c>
      <c r="E333" s="20">
        <f>Dengue!I332</f>
        <v>8</v>
      </c>
      <c r="F333" s="20">
        <f>Chik!I332</f>
        <v>0</v>
      </c>
      <c r="G333" s="20">
        <f>Zika!I332</f>
        <v>0</v>
      </c>
      <c r="H333" s="20">
        <f>G333+F333+E333</f>
        <v>8</v>
      </c>
      <c r="I333" s="20">
        <v>7956</v>
      </c>
      <c r="J333" s="14">
        <f>(G333+F333+E333)/Dengue!J332*100000</f>
        <v>100.5530417295123</v>
      </c>
      <c r="K333" s="13" t="str">
        <f>IF(J333=0,"Silencioso",IF(AND(J333&gt;0,J333&lt;100),"Baixa",IF(AND(J333&gt;=100,J333&lt;300),"Média",IF(AND(J333&gt;=300,J333&lt;500),"Alta",IF(J333&gt;=500,"Muito Alta","Avaliar")))))</f>
        <v>Média</v>
      </c>
      <c r="L333" s="13" t="str">
        <f>VLOOKUP($B333,LIRAa!$1:$1048576,3,FALSE)</f>
        <v>Sem Informação</v>
      </c>
      <c r="M333" s="13" t="str">
        <f>VLOOKUP($B333,LIRAa!$1:$1048576,4,FALSE)</f>
        <v>Sem Informação</v>
      </c>
      <c r="N333" s="13" t="str">
        <f>VLOOKUP($B333,LIRAa!$1:$1048576,5,FALSE)</f>
        <v>Sem Informação</v>
      </c>
      <c r="O333" s="49"/>
    </row>
    <row r="334" spans="1:15" ht="15.75" x14ac:dyDescent="0.25">
      <c r="A334" s="53">
        <v>329</v>
      </c>
      <c r="B334" s="13">
        <v>312900</v>
      </c>
      <c r="C334" s="46" t="s">
        <v>62</v>
      </c>
      <c r="D334" s="46" t="s">
        <v>358</v>
      </c>
      <c r="E334" s="20">
        <f>Dengue!I333</f>
        <v>1</v>
      </c>
      <c r="F334" s="20">
        <f>Chik!I333</f>
        <v>0</v>
      </c>
      <c r="G334" s="20">
        <f>Zika!I333</f>
        <v>0</v>
      </c>
      <c r="H334" s="20">
        <f>G334+F334+E334</f>
        <v>1</v>
      </c>
      <c r="I334" s="20">
        <v>8714</v>
      </c>
      <c r="J334" s="14">
        <f>(G334+F334+E334)/Dengue!J333*100000</f>
        <v>11.475786091347258</v>
      </c>
      <c r="K334" s="13" t="str">
        <f>IF(J334=0,"Silencioso",IF(AND(J334&gt;0,J334&lt;100),"Baixa",IF(AND(J334&gt;=100,J334&lt;300),"Média",IF(AND(J334&gt;=300,J334&lt;500),"Alta",IF(J334&gt;=500,"Muito Alta","Avaliar")))))</f>
        <v>Baixa</v>
      </c>
      <c r="L334" s="13" t="str">
        <f>VLOOKUP($B334,LIRAa!$1:$1048576,3,FALSE)</f>
        <v>Sem Informação</v>
      </c>
      <c r="M334" s="13" t="str">
        <f>VLOOKUP($B334,LIRAa!$1:$1048576,4,FALSE)</f>
        <v>Sem Informação</v>
      </c>
      <c r="N334" s="13" t="str">
        <f>VLOOKUP($B334,LIRAa!$1:$1048576,5,FALSE)</f>
        <v>Sem Informação</v>
      </c>
      <c r="O334" s="49"/>
    </row>
    <row r="335" spans="1:15" ht="15.75" x14ac:dyDescent="0.25">
      <c r="A335" s="53">
        <v>330</v>
      </c>
      <c r="B335" s="13">
        <v>312910</v>
      </c>
      <c r="C335" s="46" t="s">
        <v>142</v>
      </c>
      <c r="D335" s="57" t="s">
        <v>359</v>
      </c>
      <c r="E335" s="58">
        <f>Dengue!I334</f>
        <v>9</v>
      </c>
      <c r="F335" s="20">
        <f>Chik!I334</f>
        <v>0</v>
      </c>
      <c r="G335" s="20">
        <f>Zika!I334</f>
        <v>0</v>
      </c>
      <c r="H335" s="20">
        <f>G335+F335+E335</f>
        <v>9</v>
      </c>
      <c r="I335" s="20">
        <v>5959</v>
      </c>
      <c r="J335" s="14">
        <f>(G335+F335+E335)/Dengue!J334*100000</f>
        <v>151.03205235777816</v>
      </c>
      <c r="K335" s="13" t="str">
        <f>IF(J335=0,"Silencioso",IF(AND(J335&gt;0,J335&lt;100),"Baixa",IF(AND(J335&gt;=100,J335&lt;300),"Média",IF(AND(J335&gt;=300,J335&lt;500),"Alta",IF(J335&gt;=500,"Muito Alta","Avaliar")))))</f>
        <v>Média</v>
      </c>
      <c r="L335" s="13" t="str">
        <f>VLOOKUP($B335,LIRAa!$1:$1048576,3,FALSE)</f>
        <v>Sem Informação</v>
      </c>
      <c r="M335" s="13" t="str">
        <f>VLOOKUP($B335,LIRAa!$1:$1048576,4,FALSE)</f>
        <v>Sem Informação</v>
      </c>
      <c r="N335" s="13" t="str">
        <f>VLOOKUP($B335,LIRAa!$1:$1048576,5,FALSE)</f>
        <v>Sem Informação</v>
      </c>
      <c r="O335" s="49"/>
    </row>
    <row r="336" spans="1:15" ht="15.75" x14ac:dyDescent="0.25">
      <c r="A336" s="53">
        <v>331</v>
      </c>
      <c r="B336" s="13">
        <v>312920</v>
      </c>
      <c r="C336" s="46" t="s">
        <v>36</v>
      </c>
      <c r="D336" s="46" t="s">
        <v>360</v>
      </c>
      <c r="E336" s="20">
        <f>Dengue!I335</f>
        <v>0</v>
      </c>
      <c r="F336" s="20">
        <f>Chik!I335</f>
        <v>0</v>
      </c>
      <c r="G336" s="20">
        <f>Zika!I335</f>
        <v>0</v>
      </c>
      <c r="H336" s="20">
        <f>G336+F336+E336</f>
        <v>0</v>
      </c>
      <c r="I336" s="20">
        <v>6561</v>
      </c>
      <c r="J336" s="14">
        <f>(G336+F336+E336)/Dengue!J335*100000</f>
        <v>0</v>
      </c>
      <c r="K336" s="13" t="str">
        <f>IF(J336=0,"Silencioso",IF(AND(J336&gt;0,J336&lt;100),"Baixa",IF(AND(J336&gt;=100,J336&lt;300),"Média",IF(AND(J336&gt;=300,J336&lt;500),"Alta",IF(J336&gt;=500,"Muito Alta","Avaliar")))))</f>
        <v>Silencioso</v>
      </c>
      <c r="L336" s="13" t="str">
        <f>VLOOKUP($B336,LIRAa!$1:$1048576,3,FALSE)</f>
        <v>Sem Informação</v>
      </c>
      <c r="M336" s="13" t="str">
        <f>VLOOKUP($B336,LIRAa!$1:$1048576,4,FALSE)</f>
        <v>Sem Informação</v>
      </c>
      <c r="N336" s="13" t="str">
        <f>VLOOKUP($B336,LIRAa!$1:$1048576,5,FALSE)</f>
        <v>Sem Informação</v>
      </c>
      <c r="O336" s="49"/>
    </row>
    <row r="337" spans="1:15" ht="15.75" x14ac:dyDescent="0.25">
      <c r="A337" s="53">
        <v>332</v>
      </c>
      <c r="B337" s="13">
        <v>312930</v>
      </c>
      <c r="C337" s="46" t="s">
        <v>20</v>
      </c>
      <c r="D337" s="46" t="s">
        <v>361</v>
      </c>
      <c r="E337" s="20">
        <f>Dengue!I336</f>
        <v>0</v>
      </c>
      <c r="F337" s="20">
        <f>Chik!I336</f>
        <v>0</v>
      </c>
      <c r="G337" s="20">
        <f>Zika!I336</f>
        <v>0</v>
      </c>
      <c r="H337" s="20">
        <f>G337+F337+E337</f>
        <v>0</v>
      </c>
      <c r="I337" s="20">
        <v>10962</v>
      </c>
      <c r="J337" s="14">
        <f>(G337+F337+E337)/Dengue!J336*100000</f>
        <v>0</v>
      </c>
      <c r="K337" s="13" t="str">
        <f>IF(J337=0,"Silencioso",IF(AND(J337&gt;0,J337&lt;100),"Baixa",IF(AND(J337&gt;=100,J337&lt;300),"Média",IF(AND(J337&gt;=300,J337&lt;500),"Alta",IF(J337&gt;=500,"Muito Alta","Avaliar")))))</f>
        <v>Silencioso</v>
      </c>
      <c r="L337" s="13" t="str">
        <f>VLOOKUP($B337,LIRAa!$1:$1048576,3,FALSE)</f>
        <v>Sem Informação</v>
      </c>
      <c r="M337" s="13" t="str">
        <f>VLOOKUP($B337,LIRAa!$1:$1048576,4,FALSE)</f>
        <v>Sem Informação</v>
      </c>
      <c r="N337" s="13" t="str">
        <f>VLOOKUP($B337,LIRAa!$1:$1048576,5,FALSE)</f>
        <v>Sem Informação</v>
      </c>
      <c r="O337" s="49"/>
    </row>
    <row r="338" spans="1:15" ht="15.75" x14ac:dyDescent="0.25">
      <c r="A338" s="53">
        <v>333</v>
      </c>
      <c r="B338" s="13">
        <v>312940</v>
      </c>
      <c r="C338" s="46" t="s">
        <v>41</v>
      </c>
      <c r="D338" s="46" t="s">
        <v>362</v>
      </c>
      <c r="E338" s="20">
        <f>Dengue!I337</f>
        <v>0</v>
      </c>
      <c r="F338" s="20">
        <f>Chik!I337</f>
        <v>0</v>
      </c>
      <c r="G338" s="20">
        <f>Zika!I337</f>
        <v>0</v>
      </c>
      <c r="H338" s="20">
        <f>G338+F338+E338</f>
        <v>0</v>
      </c>
      <c r="I338" s="20">
        <v>5150</v>
      </c>
      <c r="J338" s="14">
        <f>(G338+F338+E338)/Dengue!J337*100000</f>
        <v>0</v>
      </c>
      <c r="K338" s="13" t="str">
        <f>IF(J338=0,"Silencioso",IF(AND(J338&gt;0,J338&lt;100),"Baixa",IF(AND(J338&gt;=100,J338&lt;300),"Média",IF(AND(J338&gt;=300,J338&lt;500),"Alta",IF(J338&gt;=500,"Muito Alta","Avaliar")))))</f>
        <v>Silencioso</v>
      </c>
      <c r="L338" s="13" t="str">
        <f>VLOOKUP($B338,LIRAa!$1:$1048576,3,FALSE)</f>
        <v>Sem Informação</v>
      </c>
      <c r="M338" s="13" t="str">
        <f>VLOOKUP($B338,LIRAa!$1:$1048576,4,FALSE)</f>
        <v>Sem Informação</v>
      </c>
      <c r="N338" s="13" t="str">
        <f>VLOOKUP($B338,LIRAa!$1:$1048576,5,FALSE)</f>
        <v>Sem Informação</v>
      </c>
      <c r="O338" s="49"/>
    </row>
    <row r="339" spans="1:15" ht="15.75" x14ac:dyDescent="0.25">
      <c r="A339" s="53">
        <v>334</v>
      </c>
      <c r="B339" s="13">
        <v>312950</v>
      </c>
      <c r="C339" s="46" t="s">
        <v>24</v>
      </c>
      <c r="D339" s="46" t="s">
        <v>363</v>
      </c>
      <c r="E339" s="20">
        <f>Dengue!I338</f>
        <v>14</v>
      </c>
      <c r="F339" s="20">
        <f>Chik!I338</f>
        <v>0</v>
      </c>
      <c r="G339" s="20">
        <f>Zika!I338</f>
        <v>0</v>
      </c>
      <c r="H339" s="20">
        <f>G339+F339+E339</f>
        <v>14</v>
      </c>
      <c r="I339" s="20">
        <v>25100</v>
      </c>
      <c r="J339" s="14">
        <f>(G339+F339+E339)/Dengue!J338*100000</f>
        <v>55.776892430278885</v>
      </c>
      <c r="K339" s="13" t="str">
        <f>IF(J339=0,"Silencioso",IF(AND(J339&gt;0,J339&lt;100),"Baixa",IF(AND(J339&gt;=100,J339&lt;300),"Média",IF(AND(J339&gt;=300,J339&lt;500),"Alta",IF(J339&gt;=500,"Muito Alta","Avaliar")))))</f>
        <v>Baixa</v>
      </c>
      <c r="L339" s="13" t="str">
        <f>VLOOKUP($B339,LIRAa!$1:$1048576,3,FALSE)</f>
        <v>Sem Informação</v>
      </c>
      <c r="M339" s="13" t="str">
        <f>VLOOKUP($B339,LIRAa!$1:$1048576,4,FALSE)</f>
        <v>Sem Informação</v>
      </c>
      <c r="N339" s="13" t="str">
        <f>VLOOKUP($B339,LIRAa!$1:$1048576,5,FALSE)</f>
        <v>Sem Informação</v>
      </c>
      <c r="O339" s="49"/>
    </row>
    <row r="340" spans="1:15" ht="15.75" x14ac:dyDescent="0.25">
      <c r="A340" s="53">
        <v>335</v>
      </c>
      <c r="B340" s="13">
        <v>312960</v>
      </c>
      <c r="C340" s="46" t="s">
        <v>135</v>
      </c>
      <c r="D340" s="46" t="s">
        <v>364</v>
      </c>
      <c r="E340" s="20">
        <f>Dengue!I339</f>
        <v>7</v>
      </c>
      <c r="F340" s="20">
        <f>Chik!I339</f>
        <v>0</v>
      </c>
      <c r="G340" s="20">
        <f>Zika!I339</f>
        <v>0</v>
      </c>
      <c r="H340" s="20">
        <f>G340+F340+E340</f>
        <v>7</v>
      </c>
      <c r="I340" s="20">
        <v>8400</v>
      </c>
      <c r="J340" s="14">
        <f>(G340+F340+E340)/Dengue!J339*100000</f>
        <v>83.333333333333343</v>
      </c>
      <c r="K340" s="13" t="str">
        <f>IF(J340=0,"Silencioso",IF(AND(J340&gt;0,J340&lt;100),"Baixa",IF(AND(J340&gt;=100,J340&lt;300),"Média",IF(AND(J340&gt;=300,J340&lt;500),"Alta",IF(J340&gt;=500,"Muito Alta","Avaliar")))))</f>
        <v>Baixa</v>
      </c>
      <c r="L340" s="13" t="str">
        <f>VLOOKUP($B340,LIRAa!$1:$1048576,3,FALSE)</f>
        <v>Sem Informação</v>
      </c>
      <c r="M340" s="13" t="str">
        <f>VLOOKUP($B340,LIRAa!$1:$1048576,4,FALSE)</f>
        <v>Sem Informação</v>
      </c>
      <c r="N340" s="13" t="str">
        <f>VLOOKUP($B340,LIRAa!$1:$1048576,5,FALSE)</f>
        <v>Sem Informação</v>
      </c>
      <c r="O340" s="49"/>
    </row>
    <row r="341" spans="1:15" ht="15.75" x14ac:dyDescent="0.25">
      <c r="A341" s="53">
        <v>336</v>
      </c>
      <c r="B341" s="13">
        <v>312965</v>
      </c>
      <c r="C341" s="46" t="s">
        <v>121</v>
      </c>
      <c r="D341" s="46" t="s">
        <v>365</v>
      </c>
      <c r="E341" s="20">
        <f>Dengue!I340</f>
        <v>0</v>
      </c>
      <c r="F341" s="20">
        <f>Chik!I340</f>
        <v>0</v>
      </c>
      <c r="G341" s="20">
        <f>Zika!I340</f>
        <v>0</v>
      </c>
      <c r="H341" s="20">
        <f>G341+F341+E341</f>
        <v>0</v>
      </c>
      <c r="I341" s="20">
        <v>6165</v>
      </c>
      <c r="J341" s="14">
        <f>(G341+F341+E341)/Dengue!J340*100000</f>
        <v>0</v>
      </c>
      <c r="K341" s="13" t="str">
        <f>IF(J341=0,"Silencioso",IF(AND(J341&gt;0,J341&lt;100),"Baixa",IF(AND(J341&gt;=100,J341&lt;300),"Média",IF(AND(J341&gt;=300,J341&lt;500),"Alta",IF(J341&gt;=500,"Muito Alta","Avaliar")))))</f>
        <v>Silencioso</v>
      </c>
      <c r="L341" s="13" t="str">
        <f>VLOOKUP($B341,LIRAa!$1:$1048576,3,FALSE)</f>
        <v>Sem Informação</v>
      </c>
      <c r="M341" s="13" t="str">
        <f>VLOOKUP($B341,LIRAa!$1:$1048576,4,FALSE)</f>
        <v>Sem Informação</v>
      </c>
      <c r="N341" s="13" t="str">
        <f>VLOOKUP($B341,LIRAa!$1:$1048576,5,FALSE)</f>
        <v>Sem Informação</v>
      </c>
      <c r="O341" s="49"/>
    </row>
    <row r="342" spans="1:15" ht="15.75" x14ac:dyDescent="0.25">
      <c r="A342" s="53">
        <v>337</v>
      </c>
      <c r="B342" s="13">
        <v>312970</v>
      </c>
      <c r="C342" s="46" t="s">
        <v>45</v>
      </c>
      <c r="D342" s="46" t="s">
        <v>366</v>
      </c>
      <c r="E342" s="20">
        <f>Dengue!I341</f>
        <v>8</v>
      </c>
      <c r="F342" s="20">
        <f>Chik!I341</f>
        <v>0</v>
      </c>
      <c r="G342" s="20">
        <f>Zika!I341</f>
        <v>0</v>
      </c>
      <c r="H342" s="20">
        <f>G342+F342+E342</f>
        <v>8</v>
      </c>
      <c r="I342" s="20">
        <v>13575</v>
      </c>
      <c r="J342" s="14">
        <f>(G342+F342+E342)/Dengue!J341*100000</f>
        <v>58.931860036832411</v>
      </c>
      <c r="K342" s="13" t="str">
        <f>IF(J342=0,"Silencioso",IF(AND(J342&gt;0,J342&lt;100),"Baixa",IF(AND(J342&gt;=100,J342&lt;300),"Média",IF(AND(J342&gt;=300,J342&lt;500),"Alta",IF(J342&gt;=500,"Muito Alta","Avaliar")))))</f>
        <v>Baixa</v>
      </c>
      <c r="L342" s="13" t="str">
        <f>VLOOKUP($B342,LIRAa!$1:$1048576,3,FALSE)</f>
        <v>Sem Informação</v>
      </c>
      <c r="M342" s="13" t="str">
        <f>VLOOKUP($B342,LIRAa!$1:$1048576,4,FALSE)</f>
        <v>Sem Informação</v>
      </c>
      <c r="N342" s="13" t="str">
        <f>VLOOKUP($B342,LIRAa!$1:$1048576,5,FALSE)</f>
        <v>Sem Informação</v>
      </c>
      <c r="O342" s="49"/>
    </row>
    <row r="343" spans="1:15" ht="15.75" x14ac:dyDescent="0.25">
      <c r="A343" s="53">
        <v>338</v>
      </c>
      <c r="B343" s="13">
        <v>312980</v>
      </c>
      <c r="C343" s="46" t="s">
        <v>98</v>
      </c>
      <c r="D343" s="46" t="s">
        <v>367</v>
      </c>
      <c r="E343" s="20">
        <f>Dengue!I342</f>
        <v>532</v>
      </c>
      <c r="F343" s="20">
        <f>Chik!I342</f>
        <v>0</v>
      </c>
      <c r="G343" s="20">
        <f>Zika!I342</f>
        <v>0</v>
      </c>
      <c r="H343" s="20">
        <f>G343+F343+E343</f>
        <v>532</v>
      </c>
      <c r="I343" s="20">
        <v>177475</v>
      </c>
      <c r="J343" s="14">
        <f>(G343+F343+E343)/Dengue!J342*100000</f>
        <v>299.76052965206367</v>
      </c>
      <c r="K343" s="13" t="str">
        <f>IF(J343=0,"Silencioso",IF(AND(J343&gt;0,J343&lt;100),"Baixa",IF(AND(J343&gt;=100,J343&lt;300),"Média",IF(AND(J343&gt;=300,J343&lt;500),"Alta",IF(J343&gt;=500,"Muito Alta","Avaliar")))))</f>
        <v>Média</v>
      </c>
      <c r="L343" s="13">
        <f>VLOOKUP($B343,LIRAa!$1:$1048576,3,FALSE)</f>
        <v>0.5</v>
      </c>
      <c r="M343" s="13">
        <f>VLOOKUP($B343,LIRAa!$1:$1048576,4,FALSE)</f>
        <v>0.8</v>
      </c>
      <c r="N343" s="13">
        <f>VLOOKUP($B343,LIRAa!$1:$1048576,5,FALSE)</f>
        <v>0.6</v>
      </c>
      <c r="O343" s="49"/>
    </row>
    <row r="344" spans="1:15" ht="15.75" x14ac:dyDescent="0.25">
      <c r="A344" s="53">
        <v>339</v>
      </c>
      <c r="B344" s="13">
        <v>312990</v>
      </c>
      <c r="C344" s="46" t="s">
        <v>36</v>
      </c>
      <c r="D344" s="46" t="s">
        <v>368</v>
      </c>
      <c r="E344" s="20">
        <f>Dengue!I343</f>
        <v>0</v>
      </c>
      <c r="F344" s="20">
        <f>Chik!I343</f>
        <v>0</v>
      </c>
      <c r="G344" s="20">
        <f>Zika!I343</f>
        <v>0</v>
      </c>
      <c r="H344" s="20">
        <f>G344+F344+E344</f>
        <v>0</v>
      </c>
      <c r="I344" s="20">
        <v>3536</v>
      </c>
      <c r="J344" s="14">
        <f>(G344+F344+E344)/Dengue!J343*100000</f>
        <v>0</v>
      </c>
      <c r="K344" s="13" t="str">
        <f>IF(J344=0,"Silencioso",IF(AND(J344&gt;0,J344&lt;100),"Baixa",IF(AND(J344&gt;=100,J344&lt;300),"Média",IF(AND(J344&gt;=300,J344&lt;500),"Alta",IF(J344&gt;=500,"Muito Alta","Avaliar")))))</f>
        <v>Silencioso</v>
      </c>
      <c r="L344" s="13" t="str">
        <f>VLOOKUP($B344,LIRAa!$1:$1048576,3,FALSE)</f>
        <v>Sem Informação</v>
      </c>
      <c r="M344" s="13" t="str">
        <f>VLOOKUP($B344,LIRAa!$1:$1048576,4,FALSE)</f>
        <v>Sem Informação</v>
      </c>
      <c r="N344" s="13" t="str">
        <f>VLOOKUP($B344,LIRAa!$1:$1048576,5,FALSE)</f>
        <v>Sem Informação</v>
      </c>
      <c r="O344" s="49"/>
    </row>
    <row r="345" spans="1:15" ht="15.75" x14ac:dyDescent="0.25">
      <c r="A345" s="53">
        <v>340</v>
      </c>
      <c r="B345" s="13">
        <v>313000</v>
      </c>
      <c r="C345" s="46" t="s">
        <v>94</v>
      </c>
      <c r="D345" s="46" t="s">
        <v>369</v>
      </c>
      <c r="E345" s="20">
        <f>Dengue!I344</f>
        <v>0</v>
      </c>
      <c r="F345" s="20">
        <f>Chik!I344</f>
        <v>0</v>
      </c>
      <c r="G345" s="20">
        <f>Zika!I344</f>
        <v>0</v>
      </c>
      <c r="H345" s="20">
        <f>G345+F345+E345</f>
        <v>0</v>
      </c>
      <c r="I345" s="20">
        <v>3018</v>
      </c>
      <c r="J345" s="14">
        <f>(G345+F345+E345)/Dengue!J344*100000</f>
        <v>0</v>
      </c>
      <c r="K345" s="13" t="str">
        <f>IF(J345=0,"Silencioso",IF(AND(J345&gt;0,J345&lt;100),"Baixa",IF(AND(J345&gt;=100,J345&lt;300),"Média",IF(AND(J345&gt;=300,J345&lt;500),"Alta",IF(J345&gt;=500,"Muito Alta","Avaliar")))))</f>
        <v>Silencioso</v>
      </c>
      <c r="L345" s="13" t="str">
        <f>VLOOKUP($B345,LIRAa!$1:$1048576,3,FALSE)</f>
        <v>Sem Informação</v>
      </c>
      <c r="M345" s="13" t="str">
        <f>VLOOKUP($B345,LIRAa!$1:$1048576,4,FALSE)</f>
        <v>Sem Informação</v>
      </c>
      <c r="N345" s="13" t="str">
        <f>VLOOKUP($B345,LIRAa!$1:$1048576,5,FALSE)</f>
        <v>Sem Informação</v>
      </c>
      <c r="O345" s="49"/>
    </row>
    <row r="346" spans="1:15" ht="15.75" x14ac:dyDescent="0.25">
      <c r="A346" s="53">
        <v>341</v>
      </c>
      <c r="B346" s="13">
        <v>313005</v>
      </c>
      <c r="C346" s="46" t="s">
        <v>121</v>
      </c>
      <c r="D346" s="46" t="s">
        <v>370</v>
      </c>
      <c r="E346" s="20">
        <f>Dengue!I345</f>
        <v>7</v>
      </c>
      <c r="F346" s="20">
        <f>Chik!I345</f>
        <v>0</v>
      </c>
      <c r="G346" s="20">
        <f>Zika!I345</f>
        <v>0</v>
      </c>
      <c r="H346" s="20">
        <f>G346+F346+E346</f>
        <v>7</v>
      </c>
      <c r="I346" s="20">
        <v>11835</v>
      </c>
      <c r="J346" s="14">
        <f>(G346+F346+E346)/Dengue!J345*100000</f>
        <v>59.146599070553442</v>
      </c>
      <c r="K346" s="13" t="str">
        <f>IF(J346=0,"Silencioso",IF(AND(J346&gt;0,J346&lt;100),"Baixa",IF(AND(J346&gt;=100,J346&lt;300),"Média",IF(AND(J346&gt;=300,J346&lt;500),"Alta",IF(J346&gt;=500,"Muito Alta","Avaliar")))))</f>
        <v>Baixa</v>
      </c>
      <c r="L346" s="13" t="str">
        <f>VLOOKUP($B346,LIRAa!$1:$1048576,3,FALSE)</f>
        <v>Sem Informação</v>
      </c>
      <c r="M346" s="13" t="str">
        <f>VLOOKUP($B346,LIRAa!$1:$1048576,4,FALSE)</f>
        <v>Sem Informação</v>
      </c>
      <c r="N346" s="13" t="str">
        <f>VLOOKUP($B346,LIRAa!$1:$1048576,5,FALSE)</f>
        <v>Sem Informação</v>
      </c>
      <c r="O346" s="49"/>
    </row>
    <row r="347" spans="1:15" ht="15.75" x14ac:dyDescent="0.25">
      <c r="A347" s="53">
        <v>342</v>
      </c>
      <c r="B347" s="13">
        <v>313010</v>
      </c>
      <c r="C347" s="46" t="s">
        <v>98</v>
      </c>
      <c r="D347" s="46" t="s">
        <v>371</v>
      </c>
      <c r="E347" s="20">
        <f>Dengue!I346</f>
        <v>466</v>
      </c>
      <c r="F347" s="20">
        <f>Chik!I346</f>
        <v>0</v>
      </c>
      <c r="G347" s="20">
        <f>Zika!I346</f>
        <v>0</v>
      </c>
      <c r="H347" s="20">
        <f>G347+F347+E347</f>
        <v>466</v>
      </c>
      <c r="I347" s="20">
        <v>41127</v>
      </c>
      <c r="J347" s="14">
        <f>(G347+F347+E347)/Dengue!J346*100000</f>
        <v>1133.0755951078368</v>
      </c>
      <c r="K347" s="13" t="str">
        <f>IF(J347=0,"Silencioso",IF(AND(J347&gt;0,J347&lt;100),"Baixa",IF(AND(J347&gt;=100,J347&lt;300),"Média",IF(AND(J347&gt;=300,J347&lt;500),"Alta",IF(J347&gt;=500,"Muito Alta","Avaliar")))))</f>
        <v>Muito Alta</v>
      </c>
      <c r="L347" s="13">
        <f>VLOOKUP($B347,LIRAa!$1:$1048576,3,FALSE)</f>
        <v>2.2999999999999998</v>
      </c>
      <c r="M347" s="13">
        <f>VLOOKUP($B347,LIRAa!$1:$1048576,4,FALSE)</f>
        <v>4.5999999999999996</v>
      </c>
      <c r="N347" s="13">
        <f>VLOOKUP($B347,LIRAa!$1:$1048576,5,FALSE)</f>
        <v>2.5</v>
      </c>
      <c r="O347" s="49"/>
    </row>
    <row r="348" spans="1:15" ht="15.75" x14ac:dyDescent="0.25">
      <c r="A348" s="53">
        <v>343</v>
      </c>
      <c r="B348" s="13">
        <v>313020</v>
      </c>
      <c r="C348" s="46" t="s">
        <v>26</v>
      </c>
      <c r="D348" s="46" t="s">
        <v>372</v>
      </c>
      <c r="E348" s="20">
        <f>Dengue!I347</f>
        <v>2</v>
      </c>
      <c r="F348" s="20">
        <f>Chik!I347</f>
        <v>0</v>
      </c>
      <c r="G348" s="20">
        <f>Zika!I347</f>
        <v>0</v>
      </c>
      <c r="H348" s="20">
        <f>G348+F348+E348</f>
        <v>2</v>
      </c>
      <c r="I348" s="20">
        <v>10547</v>
      </c>
      <c r="J348" s="14">
        <f>(G348+F348+E348)/Dengue!J347*100000</f>
        <v>18.962738219398883</v>
      </c>
      <c r="K348" s="13" t="str">
        <f>IF(J348=0,"Silencioso",IF(AND(J348&gt;0,J348&lt;100),"Baixa",IF(AND(J348&gt;=100,J348&lt;300),"Média",IF(AND(J348&gt;=300,J348&lt;500),"Alta",IF(J348&gt;=500,"Muito Alta","Avaliar")))))</f>
        <v>Baixa</v>
      </c>
      <c r="L348" s="13" t="str">
        <f>VLOOKUP($B348,LIRAa!$1:$1048576,3,FALSE)</f>
        <v>Sem Informação</v>
      </c>
      <c r="M348" s="13" t="str">
        <f>VLOOKUP($B348,LIRAa!$1:$1048576,4,FALSE)</f>
        <v>Sem Informação</v>
      </c>
      <c r="N348" s="13" t="str">
        <f>VLOOKUP($B348,LIRAa!$1:$1048576,5,FALSE)</f>
        <v>Sem Informação</v>
      </c>
      <c r="O348" s="49"/>
    </row>
    <row r="349" spans="1:15" ht="15.75" x14ac:dyDescent="0.25">
      <c r="A349" s="53">
        <v>344</v>
      </c>
      <c r="B349" s="13">
        <v>313030</v>
      </c>
      <c r="C349" s="46" t="s">
        <v>26</v>
      </c>
      <c r="D349" s="46" t="s">
        <v>373</v>
      </c>
      <c r="E349" s="20">
        <f>Dengue!I348</f>
        <v>44</v>
      </c>
      <c r="F349" s="20">
        <f>Chik!I348</f>
        <v>0</v>
      </c>
      <c r="G349" s="20">
        <f>Zika!I348</f>
        <v>0</v>
      </c>
      <c r="H349" s="20">
        <f>G349+F349+E349</f>
        <v>44</v>
      </c>
      <c r="I349" s="20">
        <v>8172</v>
      </c>
      <c r="J349" s="14">
        <f>(G349+F349+E349)/Dengue!J348*100000</f>
        <v>538.42388644150753</v>
      </c>
      <c r="K349" s="13" t="str">
        <f>IF(J349=0,"Silencioso",IF(AND(J349&gt;0,J349&lt;100),"Baixa",IF(AND(J349&gt;=100,J349&lt;300),"Média",IF(AND(J349&gt;=300,J349&lt;500),"Alta",IF(J349&gt;=500,"Muito Alta","Avaliar")))))</f>
        <v>Muito Alta</v>
      </c>
      <c r="L349" s="13" t="str">
        <f>VLOOKUP($B349,LIRAa!$1:$1048576,3,FALSE)</f>
        <v>Sem Informação</v>
      </c>
      <c r="M349" s="13" t="str">
        <f>VLOOKUP($B349,LIRAa!$1:$1048576,4,FALSE)</f>
        <v>Sem Informação</v>
      </c>
      <c r="N349" s="13" t="str">
        <f>VLOOKUP($B349,LIRAa!$1:$1048576,5,FALSE)</f>
        <v>Sem Informação</v>
      </c>
      <c r="O349" s="49"/>
    </row>
    <row r="350" spans="1:15" ht="15.75" x14ac:dyDescent="0.25">
      <c r="A350" s="53">
        <v>345</v>
      </c>
      <c r="B350" s="13">
        <v>313040</v>
      </c>
      <c r="C350" s="46" t="s">
        <v>33</v>
      </c>
      <c r="D350" s="46" t="s">
        <v>374</v>
      </c>
      <c r="E350" s="20">
        <f>Dengue!I349</f>
        <v>0</v>
      </c>
      <c r="F350" s="20">
        <f>Chik!I349</f>
        <v>0</v>
      </c>
      <c r="G350" s="20">
        <f>Zika!I349</f>
        <v>0</v>
      </c>
      <c r="H350" s="20">
        <f>G350+F350+E350</f>
        <v>0</v>
      </c>
      <c r="I350" s="20">
        <v>6460</v>
      </c>
      <c r="J350" s="14">
        <f>(G350+F350+E350)/Dengue!J349*100000</f>
        <v>0</v>
      </c>
      <c r="K350" s="13" t="str">
        <f>IF(J350=0,"Silencioso",IF(AND(J350&gt;0,J350&lt;100),"Baixa",IF(AND(J350&gt;=100,J350&lt;300),"Média",IF(AND(J350&gt;=300,J350&lt;500),"Alta",IF(J350&gt;=500,"Muito Alta","Avaliar")))))</f>
        <v>Silencioso</v>
      </c>
      <c r="L350" s="13" t="str">
        <f>VLOOKUP($B350,LIRAa!$1:$1048576,3,FALSE)</f>
        <v>Sem Informação</v>
      </c>
      <c r="M350" s="13" t="str">
        <f>VLOOKUP($B350,LIRAa!$1:$1048576,4,FALSE)</f>
        <v>Sem Informação</v>
      </c>
      <c r="N350" s="13" t="str">
        <f>VLOOKUP($B350,LIRAa!$1:$1048576,5,FALSE)</f>
        <v>Sem Informação</v>
      </c>
      <c r="O350" s="49"/>
    </row>
    <row r="351" spans="1:15" ht="15.75" x14ac:dyDescent="0.25">
      <c r="A351" s="53">
        <v>346</v>
      </c>
      <c r="B351" s="13">
        <v>313050</v>
      </c>
      <c r="C351" s="46" t="s">
        <v>33</v>
      </c>
      <c r="D351" s="46" t="s">
        <v>375</v>
      </c>
      <c r="E351" s="20">
        <f>Dengue!I350</f>
        <v>0</v>
      </c>
      <c r="F351" s="20">
        <f>Chik!I350</f>
        <v>0</v>
      </c>
      <c r="G351" s="20">
        <f>Zika!I350</f>
        <v>0</v>
      </c>
      <c r="H351" s="20">
        <f>G351+F351+E351</f>
        <v>0</v>
      </c>
      <c r="I351" s="20">
        <v>12358</v>
      </c>
      <c r="J351" s="14">
        <f>(G351+F351+E351)/Dengue!J350*100000</f>
        <v>0</v>
      </c>
      <c r="K351" s="13" t="str">
        <f>IF(J351=0,"Silencioso",IF(AND(J351&gt;0,J351&lt;100),"Baixa",IF(AND(J351&gt;=100,J351&lt;300),"Média",IF(AND(J351&gt;=300,J351&lt;500),"Alta",IF(J351&gt;=500,"Muito Alta","Avaliar")))))</f>
        <v>Silencioso</v>
      </c>
      <c r="L351" s="13" t="str">
        <f>VLOOKUP($B351,LIRAa!$1:$1048576,3,FALSE)</f>
        <v>Sem Informação</v>
      </c>
      <c r="M351" s="13" t="str">
        <f>VLOOKUP($B351,LIRAa!$1:$1048576,4,FALSE)</f>
        <v>Sem Informação</v>
      </c>
      <c r="N351" s="13" t="str">
        <f>VLOOKUP($B351,LIRAa!$1:$1048576,5,FALSE)</f>
        <v>Sem Informação</v>
      </c>
      <c r="O351" s="49"/>
    </row>
    <row r="352" spans="1:15" ht="15.75" x14ac:dyDescent="0.25">
      <c r="A352" s="53">
        <v>347</v>
      </c>
      <c r="B352" s="13">
        <v>313055</v>
      </c>
      <c r="C352" s="46" t="s">
        <v>20</v>
      </c>
      <c r="D352" s="46" t="s">
        <v>376</v>
      </c>
      <c r="E352" s="20">
        <f>Dengue!I351</f>
        <v>0</v>
      </c>
      <c r="F352" s="20">
        <f>Chik!I351</f>
        <v>0</v>
      </c>
      <c r="G352" s="20">
        <f>Zika!I351</f>
        <v>0</v>
      </c>
      <c r="H352" s="20">
        <f>G352+F352+E352</f>
        <v>0</v>
      </c>
      <c r="I352" s="20">
        <v>6899</v>
      </c>
      <c r="J352" s="14">
        <f>(G352+F352+E352)/Dengue!J351*100000</f>
        <v>0</v>
      </c>
      <c r="K352" s="13" t="str">
        <f>IF(J352=0,"Silencioso",IF(AND(J352&gt;0,J352&lt;100),"Baixa",IF(AND(J352&gt;=100,J352&lt;300),"Média",IF(AND(J352&gt;=300,J352&lt;500),"Alta",IF(J352&gt;=500,"Muito Alta","Avaliar")))))</f>
        <v>Silencioso</v>
      </c>
      <c r="L352" s="13" t="str">
        <f>VLOOKUP($B352,LIRAa!$1:$1048576,3,FALSE)</f>
        <v>Sem Informação</v>
      </c>
      <c r="M352" s="13" t="str">
        <f>VLOOKUP($B352,LIRAa!$1:$1048576,4,FALSE)</f>
        <v>Sem Informação</v>
      </c>
      <c r="N352" s="13" t="str">
        <f>VLOOKUP($B352,LIRAa!$1:$1048576,5,FALSE)</f>
        <v>Sem Informação</v>
      </c>
      <c r="O352" s="49"/>
    </row>
    <row r="353" spans="1:15" ht="15.75" x14ac:dyDescent="0.25">
      <c r="A353" s="53">
        <v>348</v>
      </c>
      <c r="B353" s="13">
        <v>313060</v>
      </c>
      <c r="C353" s="46" t="s">
        <v>36</v>
      </c>
      <c r="D353" s="46" t="s">
        <v>377</v>
      </c>
      <c r="E353" s="20">
        <f>Dengue!I352</f>
        <v>2</v>
      </c>
      <c r="F353" s="20">
        <f>Chik!I352</f>
        <v>0</v>
      </c>
      <c r="G353" s="20">
        <f>Zika!I352</f>
        <v>0</v>
      </c>
      <c r="H353" s="20">
        <f>G353+F353+E353</f>
        <v>2</v>
      </c>
      <c r="I353" s="20">
        <v>7356</v>
      </c>
      <c r="J353" s="14">
        <f>(G353+F353+E353)/Dengue!J352*100000</f>
        <v>27.188689505165847</v>
      </c>
      <c r="K353" s="13" t="str">
        <f>IF(J353=0,"Silencioso",IF(AND(J353&gt;0,J353&lt;100),"Baixa",IF(AND(J353&gt;=100,J353&lt;300),"Média",IF(AND(J353&gt;=300,J353&lt;500),"Alta",IF(J353&gt;=500,"Muito Alta","Avaliar")))))</f>
        <v>Baixa</v>
      </c>
      <c r="L353" s="13" t="str">
        <f>VLOOKUP($B353,LIRAa!$1:$1048576,3,FALSE)</f>
        <v>Sem Informação</v>
      </c>
      <c r="M353" s="13" t="str">
        <f>VLOOKUP($B353,LIRAa!$1:$1048576,4,FALSE)</f>
        <v>Sem Informação</v>
      </c>
      <c r="N353" s="13" t="str">
        <f>VLOOKUP($B353,LIRAa!$1:$1048576,5,FALSE)</f>
        <v>Sem Informação</v>
      </c>
      <c r="O353" s="49"/>
    </row>
    <row r="354" spans="1:15" ht="15.75" x14ac:dyDescent="0.25">
      <c r="A354" s="53">
        <v>349</v>
      </c>
      <c r="B354" s="13">
        <v>313065</v>
      </c>
      <c r="C354" s="46" t="s">
        <v>102</v>
      </c>
      <c r="D354" s="46" t="s">
        <v>378</v>
      </c>
      <c r="E354" s="20">
        <f>Dengue!I353</f>
        <v>0</v>
      </c>
      <c r="F354" s="20">
        <f>Chik!I353</f>
        <v>0</v>
      </c>
      <c r="G354" s="20">
        <f>Zika!I353</f>
        <v>0</v>
      </c>
      <c r="H354" s="20">
        <f>G354+F354+E354</f>
        <v>0</v>
      </c>
      <c r="I354" s="20">
        <v>7524</v>
      </c>
      <c r="J354" s="14">
        <f>(G354+F354+E354)/Dengue!J353*100000</f>
        <v>0</v>
      </c>
      <c r="K354" s="13" t="str">
        <f>IF(J354=0,"Silencioso",IF(AND(J354&gt;0,J354&lt;100),"Baixa",IF(AND(J354&gt;=100,J354&lt;300),"Média",IF(AND(J354&gt;=300,J354&lt;500),"Alta",IF(J354&gt;=500,"Muito Alta","Avaliar")))))</f>
        <v>Silencioso</v>
      </c>
      <c r="L354" s="13" t="str">
        <f>VLOOKUP($B354,LIRAa!$1:$1048576,3,FALSE)</f>
        <v>Sem Informação</v>
      </c>
      <c r="M354" s="13" t="str">
        <f>VLOOKUP($B354,LIRAa!$1:$1048576,4,FALSE)</f>
        <v>Sem Informação</v>
      </c>
      <c r="N354" s="13" t="str">
        <f>VLOOKUP($B354,LIRAa!$1:$1048576,5,FALSE)</f>
        <v>Sem Informação</v>
      </c>
      <c r="O354" s="49"/>
    </row>
    <row r="355" spans="1:15" ht="15.75" x14ac:dyDescent="0.25">
      <c r="A355" s="53">
        <v>350</v>
      </c>
      <c r="B355" s="13">
        <v>313070</v>
      </c>
      <c r="C355" s="46" t="s">
        <v>8</v>
      </c>
      <c r="D355" s="46" t="s">
        <v>379</v>
      </c>
      <c r="E355" s="20">
        <f>Dengue!I354</f>
        <v>8</v>
      </c>
      <c r="F355" s="20">
        <f>Chik!I354</f>
        <v>0</v>
      </c>
      <c r="G355" s="20">
        <f>Zika!I354</f>
        <v>0</v>
      </c>
      <c r="H355" s="20">
        <f>G355+F355+E355</f>
        <v>8</v>
      </c>
      <c r="I355" s="20">
        <v>6806</v>
      </c>
      <c r="J355" s="14">
        <f>(G355+F355+E355)/Dengue!J354*100000</f>
        <v>117.54334410813989</v>
      </c>
      <c r="K355" s="13" t="str">
        <f>IF(J355=0,"Silencioso",IF(AND(J355&gt;0,J355&lt;100),"Baixa",IF(AND(J355&gt;=100,J355&lt;300),"Média",IF(AND(J355&gt;=300,J355&lt;500),"Alta",IF(J355&gt;=500,"Muito Alta","Avaliar")))))</f>
        <v>Média</v>
      </c>
      <c r="L355" s="13" t="str">
        <f>VLOOKUP($B355,LIRAa!$1:$1048576,3,FALSE)</f>
        <v>Sem Informação</v>
      </c>
      <c r="M355" s="13" t="str">
        <f>VLOOKUP($B355,LIRAa!$1:$1048576,4,FALSE)</f>
        <v>Sem Informação</v>
      </c>
      <c r="N355" s="13" t="str">
        <f>VLOOKUP($B355,LIRAa!$1:$1048576,5,FALSE)</f>
        <v>Sem Informação</v>
      </c>
      <c r="O355" s="49"/>
    </row>
    <row r="356" spans="1:15" ht="15.75" x14ac:dyDescent="0.25">
      <c r="A356" s="53">
        <v>351</v>
      </c>
      <c r="B356" s="13">
        <v>313080</v>
      </c>
      <c r="C356" s="46" t="s">
        <v>33</v>
      </c>
      <c r="D356" s="46" t="s">
        <v>380</v>
      </c>
      <c r="E356" s="20">
        <f>Dengue!I355</f>
        <v>0</v>
      </c>
      <c r="F356" s="20">
        <f>Chik!I355</f>
        <v>0</v>
      </c>
      <c r="G356" s="20">
        <f>Zika!I355</f>
        <v>0</v>
      </c>
      <c r="H356" s="20">
        <f>G356+F356+E356</f>
        <v>0</v>
      </c>
      <c r="I356" s="20">
        <v>2785</v>
      </c>
      <c r="J356" s="14">
        <f>(G356+F356+E356)/Dengue!J355*100000</f>
        <v>0</v>
      </c>
      <c r="K356" s="13" t="str">
        <f>IF(J356=0,"Silencioso",IF(AND(J356&gt;0,J356&lt;100),"Baixa",IF(AND(J356&gt;=100,J356&lt;300),"Média",IF(AND(J356&gt;=300,J356&lt;500),"Alta",IF(J356&gt;=500,"Muito Alta","Avaliar")))))</f>
        <v>Silencioso</v>
      </c>
      <c r="L356" s="13" t="str">
        <f>VLOOKUP($B356,LIRAa!$1:$1048576,3,FALSE)</f>
        <v>Sem Informação</v>
      </c>
      <c r="M356" s="13" t="str">
        <f>VLOOKUP($B356,LIRAa!$1:$1048576,4,FALSE)</f>
        <v>Sem Informação</v>
      </c>
      <c r="N356" s="13" t="str">
        <f>VLOOKUP($B356,LIRAa!$1:$1048576,5,FALSE)</f>
        <v>Sem Informação</v>
      </c>
      <c r="O356" s="49"/>
    </row>
    <row r="357" spans="1:15" ht="15.75" x14ac:dyDescent="0.25">
      <c r="A357" s="53">
        <v>352</v>
      </c>
      <c r="B357" s="13">
        <v>313090</v>
      </c>
      <c r="C357" s="46" t="s">
        <v>20</v>
      </c>
      <c r="D357" s="46" t="s">
        <v>381</v>
      </c>
      <c r="E357" s="20">
        <f>Dengue!I356</f>
        <v>3</v>
      </c>
      <c r="F357" s="20">
        <f>Chik!I356</f>
        <v>0</v>
      </c>
      <c r="G357" s="20">
        <f>Zika!I356</f>
        <v>0</v>
      </c>
      <c r="H357" s="20">
        <f>G357+F357+E357</f>
        <v>3</v>
      </c>
      <c r="I357" s="20">
        <v>24792</v>
      </c>
      <c r="J357" s="14">
        <f>(G357+F357+E357)/Dengue!J356*100000</f>
        <v>12.100677637947726</v>
      </c>
      <c r="K357" s="13" t="str">
        <f>IF(J357=0,"Silencioso",IF(AND(J357&gt;0,J357&lt;100),"Baixa",IF(AND(J357&gt;=100,J357&lt;300),"Média",IF(AND(J357&gt;=300,J357&lt;500),"Alta",IF(J357&gt;=500,"Muito Alta","Avaliar")))))</f>
        <v>Baixa</v>
      </c>
      <c r="L357" s="13" t="str">
        <f>VLOOKUP($B357,LIRAa!$1:$1048576,3,FALSE)</f>
        <v>Sem Informação</v>
      </c>
      <c r="M357" s="13" t="str">
        <f>VLOOKUP($B357,LIRAa!$1:$1048576,4,FALSE)</f>
        <v>Sem Informação</v>
      </c>
      <c r="N357" s="13" t="str">
        <f>VLOOKUP($B357,LIRAa!$1:$1048576,5,FALSE)</f>
        <v>Sem Informação</v>
      </c>
      <c r="O357" s="49"/>
    </row>
    <row r="358" spans="1:15" ht="15.75" x14ac:dyDescent="0.25">
      <c r="A358" s="53">
        <v>353</v>
      </c>
      <c r="B358" s="13">
        <v>313100</v>
      </c>
      <c r="C358" s="46" t="s">
        <v>11</v>
      </c>
      <c r="D358" s="46" t="s">
        <v>382</v>
      </c>
      <c r="E358" s="20">
        <f>Dengue!I357</f>
        <v>3</v>
      </c>
      <c r="F358" s="20">
        <f>Chik!I357</f>
        <v>0</v>
      </c>
      <c r="G358" s="20">
        <f>Zika!I357</f>
        <v>0</v>
      </c>
      <c r="H358" s="20">
        <f>G358+F358+E358</f>
        <v>3</v>
      </c>
      <c r="I358" s="20">
        <v>6240</v>
      </c>
      <c r="J358" s="14">
        <f>(G358+F358+E358)/Dengue!J357*100000</f>
        <v>48.07692307692308</v>
      </c>
      <c r="K358" s="13" t="str">
        <f>IF(J358=0,"Silencioso",IF(AND(J358&gt;0,J358&lt;100),"Baixa",IF(AND(J358&gt;=100,J358&lt;300),"Média",IF(AND(J358&gt;=300,J358&lt;500),"Alta",IF(J358&gt;=500,"Muito Alta","Avaliar")))))</f>
        <v>Baixa</v>
      </c>
      <c r="L358" s="13" t="str">
        <f>VLOOKUP($B358,LIRAa!$1:$1048576,3,FALSE)</f>
        <v>Sem Informação</v>
      </c>
      <c r="M358" s="13" t="str">
        <f>VLOOKUP($B358,LIRAa!$1:$1048576,4,FALSE)</f>
        <v>Sem Informação</v>
      </c>
      <c r="N358" s="13" t="str">
        <f>VLOOKUP($B358,LIRAa!$1:$1048576,5,FALSE)</f>
        <v>Sem Informação</v>
      </c>
      <c r="O358" s="49"/>
    </row>
    <row r="359" spans="1:15" ht="15.75" x14ac:dyDescent="0.25">
      <c r="A359" s="53">
        <v>354</v>
      </c>
      <c r="B359" s="13">
        <v>313110</v>
      </c>
      <c r="C359" s="46" t="s">
        <v>11</v>
      </c>
      <c r="D359" s="46" t="s">
        <v>383</v>
      </c>
      <c r="E359" s="20">
        <f>Dengue!I358</f>
        <v>3</v>
      </c>
      <c r="F359" s="20">
        <f>Chik!I358</f>
        <v>0</v>
      </c>
      <c r="G359" s="20">
        <f>Zika!I358</f>
        <v>0</v>
      </c>
      <c r="H359" s="20">
        <f>G359+F359+E359</f>
        <v>3</v>
      </c>
      <c r="I359" s="20">
        <v>7489</v>
      </c>
      <c r="J359" s="14">
        <f>(G359+F359+E359)/Dengue!J358*100000</f>
        <v>40.058752837494993</v>
      </c>
      <c r="K359" s="13" t="str">
        <f>IF(J359=0,"Silencioso",IF(AND(J359&gt;0,J359&lt;100),"Baixa",IF(AND(J359&gt;=100,J359&lt;300),"Média",IF(AND(J359&gt;=300,J359&lt;500),"Alta",IF(J359&gt;=500,"Muito Alta","Avaliar")))))</f>
        <v>Baixa</v>
      </c>
      <c r="L359" s="13" t="str">
        <f>VLOOKUP($B359,LIRAa!$1:$1048576,3,FALSE)</f>
        <v>Sem Informação</v>
      </c>
      <c r="M359" s="13" t="str">
        <f>VLOOKUP($B359,LIRAa!$1:$1048576,4,FALSE)</f>
        <v>Sem Informação</v>
      </c>
      <c r="N359" s="13" t="str">
        <f>VLOOKUP($B359,LIRAa!$1:$1048576,5,FALSE)</f>
        <v>Sem Informação</v>
      </c>
      <c r="O359" s="49"/>
    </row>
    <row r="360" spans="1:15" ht="15.75" x14ac:dyDescent="0.25">
      <c r="A360" s="53">
        <v>355</v>
      </c>
      <c r="B360" s="13">
        <v>313115</v>
      </c>
      <c r="C360" s="46" t="s">
        <v>20</v>
      </c>
      <c r="D360" s="46" t="s">
        <v>384</v>
      </c>
      <c r="E360" s="20">
        <f>Dengue!I359</f>
        <v>5</v>
      </c>
      <c r="F360" s="20">
        <f>Chik!I359</f>
        <v>0</v>
      </c>
      <c r="G360" s="20">
        <f>Zika!I359</f>
        <v>0</v>
      </c>
      <c r="H360" s="20">
        <f>G360+F360+E360</f>
        <v>5</v>
      </c>
      <c r="I360" s="20">
        <v>18375</v>
      </c>
      <c r="J360" s="14">
        <f>(G360+F360+E360)/Dengue!J359*100000</f>
        <v>27.210884353741495</v>
      </c>
      <c r="K360" s="13" t="str">
        <f>IF(J360=0,"Silencioso",IF(AND(J360&gt;0,J360&lt;100),"Baixa",IF(AND(J360&gt;=100,J360&lt;300),"Média",IF(AND(J360&gt;=300,J360&lt;500),"Alta",IF(J360&gt;=500,"Muito Alta","Avaliar")))))</f>
        <v>Baixa</v>
      </c>
      <c r="L360" s="13" t="str">
        <f>VLOOKUP($B360,LIRAa!$1:$1048576,3,FALSE)</f>
        <v>Sem Informação</v>
      </c>
      <c r="M360" s="13" t="str">
        <f>VLOOKUP($B360,LIRAa!$1:$1048576,4,FALSE)</f>
        <v>Sem Informação</v>
      </c>
      <c r="N360" s="13" t="str">
        <f>VLOOKUP($B360,LIRAa!$1:$1048576,5,FALSE)</f>
        <v>Sem Informação</v>
      </c>
      <c r="O360" s="49"/>
    </row>
    <row r="361" spans="1:15" ht="15.75" x14ac:dyDescent="0.25">
      <c r="A361" s="53">
        <v>356</v>
      </c>
      <c r="B361" s="13">
        <v>313120</v>
      </c>
      <c r="C361" s="46" t="s">
        <v>14</v>
      </c>
      <c r="D361" s="46" t="s">
        <v>385</v>
      </c>
      <c r="E361" s="20">
        <f>Dengue!I360</f>
        <v>1</v>
      </c>
      <c r="F361" s="20">
        <f>Chik!I360</f>
        <v>0</v>
      </c>
      <c r="G361" s="20">
        <f>Zika!I360</f>
        <v>0</v>
      </c>
      <c r="H361" s="20">
        <f>G361+F361+E361</f>
        <v>1</v>
      </c>
      <c r="I361" s="20">
        <v>19736</v>
      </c>
      <c r="J361" s="14">
        <f>(G361+F361+E361)/Dengue!J360*100000</f>
        <v>5.0668828536684227</v>
      </c>
      <c r="K361" s="13" t="str">
        <f>IF(J361=0,"Silencioso",IF(AND(J361&gt;0,J361&lt;100),"Baixa",IF(AND(J361&gt;=100,J361&lt;300),"Média",IF(AND(J361&gt;=300,J361&lt;500),"Alta",IF(J361&gt;=500,"Muito Alta","Avaliar")))))</f>
        <v>Baixa</v>
      </c>
      <c r="L361" s="13" t="str">
        <f>VLOOKUP($B361,LIRAa!$1:$1048576,3,FALSE)</f>
        <v>Sem Informação</v>
      </c>
      <c r="M361" s="13" t="str">
        <f>VLOOKUP($B361,LIRAa!$1:$1048576,4,FALSE)</f>
        <v>Sem Informação</v>
      </c>
      <c r="N361" s="13" t="str">
        <f>VLOOKUP($B361,LIRAa!$1:$1048576,5,FALSE)</f>
        <v>Sem Informação</v>
      </c>
      <c r="O361" s="49"/>
    </row>
    <row r="362" spans="1:15" ht="15.75" x14ac:dyDescent="0.25">
      <c r="A362" s="53">
        <v>357</v>
      </c>
      <c r="B362" s="13">
        <v>313130</v>
      </c>
      <c r="C362" s="46" t="s">
        <v>20</v>
      </c>
      <c r="D362" s="46" t="s">
        <v>386</v>
      </c>
      <c r="E362" s="20">
        <f>Dengue!I361</f>
        <v>45</v>
      </c>
      <c r="F362" s="20">
        <f>Chik!I361</f>
        <v>0</v>
      </c>
      <c r="G362" s="20">
        <f>Zika!I361</f>
        <v>0</v>
      </c>
      <c r="H362" s="20">
        <f>G362+F362+E362</f>
        <v>45</v>
      </c>
      <c r="I362" s="20">
        <v>261203</v>
      </c>
      <c r="J362" s="14">
        <f>(G362+F362+E362)/Dengue!J361*100000</f>
        <v>17.227979770523309</v>
      </c>
      <c r="K362" s="13" t="str">
        <f>IF(J362=0,"Silencioso",IF(AND(J362&gt;0,J362&lt;100),"Baixa",IF(AND(J362&gt;=100,J362&lt;300),"Média",IF(AND(J362&gt;=300,J362&lt;500),"Alta",IF(J362&gt;=500,"Muito Alta","Avaliar")))))</f>
        <v>Baixa</v>
      </c>
      <c r="L362" s="13">
        <f>VLOOKUP($B362,LIRAa!$1:$1048576,3,FALSE)</f>
        <v>1.4</v>
      </c>
      <c r="M362" s="13">
        <f>VLOOKUP($B362,LIRAa!$1:$1048576,4,FALSE)</f>
        <v>1.5</v>
      </c>
      <c r="N362" s="13">
        <f>VLOOKUP($B362,LIRAa!$1:$1048576,5,FALSE)</f>
        <v>1.9</v>
      </c>
      <c r="O362" s="49"/>
    </row>
    <row r="363" spans="1:15" ht="15.75" x14ac:dyDescent="0.25">
      <c r="A363" s="53">
        <v>358</v>
      </c>
      <c r="B363" s="13">
        <v>313140</v>
      </c>
      <c r="C363" s="46" t="s">
        <v>142</v>
      </c>
      <c r="D363" s="46" t="s">
        <v>387</v>
      </c>
      <c r="E363" s="20">
        <f>Dengue!I362</f>
        <v>23</v>
      </c>
      <c r="F363" s="20">
        <f>Chik!I362</f>
        <v>0</v>
      </c>
      <c r="G363" s="20">
        <f>Zika!I362</f>
        <v>0</v>
      </c>
      <c r="H363" s="20">
        <f>G363+F363+E363</f>
        <v>23</v>
      </c>
      <c r="I363" s="20">
        <v>4285</v>
      </c>
      <c r="J363" s="14">
        <f>(G363+F363+E363)/Dengue!J362*100000</f>
        <v>536.75612602100352</v>
      </c>
      <c r="K363" s="13" t="str">
        <f>IF(J363=0,"Silencioso",IF(AND(J363&gt;0,J363&lt;100),"Baixa",IF(AND(J363&gt;=100,J363&lt;300),"Média",IF(AND(J363&gt;=300,J363&lt;500),"Alta",IF(J363&gt;=500,"Muito Alta","Avaliar")))))</f>
        <v>Muito Alta</v>
      </c>
      <c r="L363" s="13" t="str">
        <f>VLOOKUP($B363,LIRAa!$1:$1048576,3,FALSE)</f>
        <v>Sem Informação</v>
      </c>
      <c r="M363" s="13" t="str">
        <f>VLOOKUP($B363,LIRAa!$1:$1048576,4,FALSE)</f>
        <v>Sem Informação</v>
      </c>
      <c r="N363" s="13" t="str">
        <f>VLOOKUP($B363,LIRAa!$1:$1048576,5,FALSE)</f>
        <v>Sem Informação</v>
      </c>
      <c r="O363" s="49"/>
    </row>
    <row r="364" spans="1:15" ht="15.75" x14ac:dyDescent="0.25">
      <c r="A364" s="53">
        <v>359</v>
      </c>
      <c r="B364" s="13">
        <v>313150</v>
      </c>
      <c r="C364" s="46" t="s">
        <v>36</v>
      </c>
      <c r="D364" s="46" t="s">
        <v>388</v>
      </c>
      <c r="E364" s="20">
        <f>Dengue!I363</f>
        <v>2</v>
      </c>
      <c r="F364" s="20">
        <f>Chik!I363</f>
        <v>0</v>
      </c>
      <c r="G364" s="20">
        <f>Zika!I363</f>
        <v>0</v>
      </c>
      <c r="H364" s="20">
        <f>G364+F364+E364</f>
        <v>2</v>
      </c>
      <c r="I364" s="20">
        <v>10125</v>
      </c>
      <c r="J364" s="14">
        <f>(G364+F364+E364)/Dengue!J363*100000</f>
        <v>19.753086419753085</v>
      </c>
      <c r="K364" s="13" t="str">
        <f>IF(J364=0,"Silencioso",IF(AND(J364&gt;0,J364&lt;100),"Baixa",IF(AND(J364&gt;=100,J364&lt;300),"Média",IF(AND(J364&gt;=300,J364&lt;500),"Alta",IF(J364&gt;=500,"Muito Alta","Avaliar")))))</f>
        <v>Baixa</v>
      </c>
      <c r="L364" s="13" t="str">
        <f>VLOOKUP($B364,LIRAa!$1:$1048576,3,FALSE)</f>
        <v>Sem Informação</v>
      </c>
      <c r="M364" s="13" t="str">
        <f>VLOOKUP($B364,LIRAa!$1:$1048576,4,FALSE)</f>
        <v>Sem Informação</v>
      </c>
      <c r="N364" s="13" t="str">
        <f>VLOOKUP($B364,LIRAa!$1:$1048576,5,FALSE)</f>
        <v>Sem Informação</v>
      </c>
      <c r="O364" s="49"/>
    </row>
    <row r="365" spans="1:15" ht="15.75" x14ac:dyDescent="0.25">
      <c r="A365" s="53">
        <v>360</v>
      </c>
      <c r="B365" s="13">
        <v>313160</v>
      </c>
      <c r="C365" s="46" t="s">
        <v>8</v>
      </c>
      <c r="D365" s="46" t="s">
        <v>389</v>
      </c>
      <c r="E365" s="20">
        <f>Dengue!I364</f>
        <v>4</v>
      </c>
      <c r="F365" s="20">
        <f>Chik!I364</f>
        <v>0</v>
      </c>
      <c r="G365" s="20">
        <f>Zika!I364</f>
        <v>0</v>
      </c>
      <c r="H365" s="20">
        <f>G365+F365+E365</f>
        <v>4</v>
      </c>
      <c r="I365" s="20">
        <v>6969</v>
      </c>
      <c r="J365" s="14">
        <f>(G365+F365+E365)/Dengue!J364*100000</f>
        <v>57.397044052231308</v>
      </c>
      <c r="K365" s="13" t="str">
        <f>IF(J365=0,"Silencioso",IF(AND(J365&gt;0,J365&lt;100),"Baixa",IF(AND(J365&gt;=100,J365&lt;300),"Média",IF(AND(J365&gt;=300,J365&lt;500),"Alta",IF(J365&gt;=500,"Muito Alta","Avaliar")))))</f>
        <v>Baixa</v>
      </c>
      <c r="L365" s="13" t="str">
        <f>VLOOKUP($B365,LIRAa!$1:$1048576,3,FALSE)</f>
        <v>Sem Informação</v>
      </c>
      <c r="M365" s="13" t="str">
        <f>VLOOKUP($B365,LIRAa!$1:$1048576,4,FALSE)</f>
        <v>Sem Informação</v>
      </c>
      <c r="N365" s="13" t="str">
        <f>VLOOKUP($B365,LIRAa!$1:$1048576,5,FALSE)</f>
        <v>Sem Informação</v>
      </c>
      <c r="O365" s="49"/>
    </row>
    <row r="366" spans="1:15" ht="15.75" x14ac:dyDescent="0.25">
      <c r="A366" s="53">
        <v>361</v>
      </c>
      <c r="B366" s="13">
        <v>313170</v>
      </c>
      <c r="C366" s="46" t="s">
        <v>90</v>
      </c>
      <c r="D366" s="46" t="s">
        <v>90</v>
      </c>
      <c r="E366" s="20">
        <f>Dengue!I365</f>
        <v>2</v>
      </c>
      <c r="F366" s="20">
        <f>Chik!I365</f>
        <v>0</v>
      </c>
      <c r="G366" s="20">
        <f>Zika!I365</f>
        <v>0</v>
      </c>
      <c r="H366" s="20">
        <f>G366+F366+E366</f>
        <v>2</v>
      </c>
      <c r="I366" s="20">
        <v>119285</v>
      </c>
      <c r="J366" s="14">
        <f>(G366+F366+E366)/Dengue!J365*100000</f>
        <v>1.6766567464475834</v>
      </c>
      <c r="K366" s="13" t="str">
        <f>IF(J366=0,"Silencioso",IF(AND(J366&gt;0,J366&lt;100),"Baixa",IF(AND(J366&gt;=100,J366&lt;300),"Média",IF(AND(J366&gt;=300,J366&lt;500),"Alta",IF(J366&gt;=500,"Muito Alta","Avaliar")))))</f>
        <v>Baixa</v>
      </c>
      <c r="L366" s="13">
        <f>VLOOKUP($B366,LIRAa!$1:$1048576,3,FALSE)</f>
        <v>1.9</v>
      </c>
      <c r="M366" s="13">
        <f>VLOOKUP($B366,LIRAa!$1:$1048576,4,FALSE)</f>
        <v>4.7</v>
      </c>
      <c r="N366" s="13">
        <f>VLOOKUP($B366,LIRAa!$1:$1048576,5,FALSE)</f>
        <v>5.2</v>
      </c>
      <c r="O366" s="49"/>
    </row>
    <row r="367" spans="1:15" ht="15.75" x14ac:dyDescent="0.25">
      <c r="A367" s="53">
        <v>362</v>
      </c>
      <c r="B367" s="13">
        <v>313180</v>
      </c>
      <c r="C367" s="46" t="s">
        <v>22</v>
      </c>
      <c r="D367" s="46" t="s">
        <v>859</v>
      </c>
      <c r="E367" s="20">
        <f>Dengue!I366</f>
        <v>0</v>
      </c>
      <c r="F367" s="20">
        <f>Chik!I366</f>
        <v>0</v>
      </c>
      <c r="G367" s="20">
        <f>Zika!I366</f>
        <v>0</v>
      </c>
      <c r="H367" s="20">
        <f>G367+F367+E367</f>
        <v>0</v>
      </c>
      <c r="I367" s="20">
        <v>11498</v>
      </c>
      <c r="J367" s="14">
        <f>(G367+F367+E367)/Dengue!J366*100000</f>
        <v>0</v>
      </c>
      <c r="K367" s="13" t="str">
        <f>IF(J367=0,"Silencioso",IF(AND(J367&gt;0,J367&lt;100),"Baixa",IF(AND(J367&gt;=100,J367&lt;300),"Média",IF(AND(J367&gt;=300,J367&lt;500),"Alta",IF(J367&gt;=500,"Muito Alta","Avaliar")))))</f>
        <v>Silencioso</v>
      </c>
      <c r="L367" s="13" t="str">
        <f>VLOOKUP($B367,LIRAa!$1:$1048576,3,FALSE)</f>
        <v>Sem Informação</v>
      </c>
      <c r="M367" s="13" t="str">
        <f>VLOOKUP($B367,LIRAa!$1:$1048576,4,FALSE)</f>
        <v>Sem Informação</v>
      </c>
      <c r="N367" s="13" t="str">
        <f>VLOOKUP($B367,LIRAa!$1:$1048576,5,FALSE)</f>
        <v>Sem Informação</v>
      </c>
      <c r="O367" s="49"/>
    </row>
    <row r="368" spans="1:15" ht="15.75" x14ac:dyDescent="0.25">
      <c r="A368" s="53">
        <v>363</v>
      </c>
      <c r="B368" s="13">
        <v>313190</v>
      </c>
      <c r="C368" s="46" t="s">
        <v>98</v>
      </c>
      <c r="D368" s="46" t="s">
        <v>390</v>
      </c>
      <c r="E368" s="20">
        <f>Dengue!I367</f>
        <v>5</v>
      </c>
      <c r="F368" s="20">
        <f>Chik!I367</f>
        <v>0</v>
      </c>
      <c r="G368" s="20">
        <f>Zika!I367</f>
        <v>0</v>
      </c>
      <c r="H368" s="20">
        <f>G368+F368+E368</f>
        <v>5</v>
      </c>
      <c r="I368" s="20">
        <v>50816</v>
      </c>
      <c r="J368" s="14">
        <f>(G368+F368+E368)/Dengue!J367*100000</f>
        <v>9.839420654911839</v>
      </c>
      <c r="K368" s="13" t="str">
        <f>IF(J368=0,"Silencioso",IF(AND(J368&gt;0,J368&lt;100),"Baixa",IF(AND(J368&gt;=100,J368&lt;300),"Média",IF(AND(J368&gt;=300,J368&lt;500),"Alta",IF(J368&gt;=500,"Muito Alta","Avaliar")))))</f>
        <v>Baixa</v>
      </c>
      <c r="L368" s="13">
        <f>VLOOKUP($B368,LIRAa!$1:$1048576,3,FALSE)</f>
        <v>1.3</v>
      </c>
      <c r="M368" s="13">
        <f>VLOOKUP($B368,LIRAa!$1:$1048576,4,FALSE)</f>
        <v>1.5</v>
      </c>
      <c r="N368" s="13">
        <f>VLOOKUP($B368,LIRAa!$1:$1048576,5,FALSE)</f>
        <v>0.6</v>
      </c>
      <c r="O368" s="49"/>
    </row>
    <row r="369" spans="1:15" ht="15.75" x14ac:dyDescent="0.25">
      <c r="A369" s="53">
        <v>364</v>
      </c>
      <c r="B369" s="13">
        <v>313200</v>
      </c>
      <c r="C369" s="46" t="s">
        <v>102</v>
      </c>
      <c r="D369" s="46" t="s">
        <v>391</v>
      </c>
      <c r="E369" s="20">
        <f>Dengue!I368</f>
        <v>0</v>
      </c>
      <c r="F369" s="20">
        <f>Chik!I368</f>
        <v>0</v>
      </c>
      <c r="G369" s="20">
        <f>Zika!I368</f>
        <v>0</v>
      </c>
      <c r="H369" s="20">
        <f>G369+F369+E369</f>
        <v>0</v>
      </c>
      <c r="I369" s="20">
        <v>5374</v>
      </c>
      <c r="J369" s="14">
        <f>(G369+F369+E369)/Dengue!J368*100000</f>
        <v>0</v>
      </c>
      <c r="K369" s="13" t="str">
        <f>IF(J369=0,"Silencioso",IF(AND(J369&gt;0,J369&lt;100),"Baixa",IF(AND(J369&gt;=100,J369&lt;300),"Média",IF(AND(J369&gt;=300,J369&lt;500),"Alta",IF(J369&gt;=500,"Muito Alta","Avaliar")))))</f>
        <v>Silencioso</v>
      </c>
      <c r="L369" s="13" t="str">
        <f>VLOOKUP($B369,LIRAa!$1:$1048576,3,FALSE)</f>
        <v>Sem Informação</v>
      </c>
      <c r="M369" s="13" t="str">
        <f>VLOOKUP($B369,LIRAa!$1:$1048576,4,FALSE)</f>
        <v>Sem Informação</v>
      </c>
      <c r="N369" s="13" t="str">
        <f>VLOOKUP($B369,LIRAa!$1:$1048576,5,FALSE)</f>
        <v>Sem Informação</v>
      </c>
      <c r="O369" s="49"/>
    </row>
    <row r="370" spans="1:15" ht="15.75" x14ac:dyDescent="0.25">
      <c r="A370" s="53">
        <v>365</v>
      </c>
      <c r="B370" s="13">
        <v>313210</v>
      </c>
      <c r="C370" s="46" t="s">
        <v>121</v>
      </c>
      <c r="D370" s="46" t="s">
        <v>392</v>
      </c>
      <c r="E370" s="20">
        <f>Dengue!I369</f>
        <v>3</v>
      </c>
      <c r="F370" s="20">
        <f>Chik!I369</f>
        <v>0</v>
      </c>
      <c r="G370" s="20">
        <f>Zika!I369</f>
        <v>0</v>
      </c>
      <c r="H370" s="20">
        <f>G370+F370+E370</f>
        <v>3</v>
      </c>
      <c r="I370" s="20">
        <v>18443</v>
      </c>
      <c r="J370" s="14">
        <f>(G370+F370+E370)/Dengue!J369*100000</f>
        <v>16.26633411050263</v>
      </c>
      <c r="K370" s="13" t="str">
        <f>IF(J370=0,"Silencioso",IF(AND(J370&gt;0,J370&lt;100),"Baixa",IF(AND(J370&gt;=100,J370&lt;300),"Média",IF(AND(J370&gt;=300,J370&lt;500),"Alta",IF(J370&gt;=500,"Muito Alta","Avaliar")))))</f>
        <v>Baixa</v>
      </c>
      <c r="L370" s="13" t="str">
        <f>VLOOKUP($B370,LIRAa!$1:$1048576,3,FALSE)</f>
        <v>Sem Informação</v>
      </c>
      <c r="M370" s="13" t="str">
        <f>VLOOKUP($B370,LIRAa!$1:$1048576,4,FALSE)</f>
        <v>Sem Informação</v>
      </c>
      <c r="N370" s="13" t="str">
        <f>VLOOKUP($B370,LIRAa!$1:$1048576,5,FALSE)</f>
        <v>Sem Informação</v>
      </c>
      <c r="O370" s="49"/>
    </row>
    <row r="371" spans="1:15" ht="15.75" x14ac:dyDescent="0.25">
      <c r="A371" s="53">
        <v>366</v>
      </c>
      <c r="B371" s="13">
        <v>313220</v>
      </c>
      <c r="C371" s="46" t="s">
        <v>26</v>
      </c>
      <c r="D371" s="46" t="s">
        <v>393</v>
      </c>
      <c r="E371" s="20">
        <f>Dengue!I370</f>
        <v>34</v>
      </c>
      <c r="F371" s="20">
        <f>Chik!I370</f>
        <v>0</v>
      </c>
      <c r="G371" s="20">
        <f>Zika!I370</f>
        <v>0</v>
      </c>
      <c r="H371" s="20">
        <f>G371+F371+E371</f>
        <v>34</v>
      </c>
      <c r="I371" s="20">
        <v>13329</v>
      </c>
      <c r="J371" s="14">
        <f>(G371+F371+E371)/Dengue!J370*100000</f>
        <v>255.08290194313153</v>
      </c>
      <c r="K371" s="13" t="str">
        <f>IF(J371=0,"Silencioso",IF(AND(J371&gt;0,J371&lt;100),"Baixa",IF(AND(J371&gt;=100,J371&lt;300),"Média",IF(AND(J371&gt;=300,J371&lt;500),"Alta",IF(J371&gt;=500,"Muito Alta","Avaliar")))))</f>
        <v>Média</v>
      </c>
      <c r="L371" s="13" t="str">
        <f>VLOOKUP($B371,LIRAa!$1:$1048576,3,FALSE)</f>
        <v>Sem Informação</v>
      </c>
      <c r="M371" s="13" t="str">
        <f>VLOOKUP($B371,LIRAa!$1:$1048576,4,FALSE)</f>
        <v>Sem Informação</v>
      </c>
      <c r="N371" s="13" t="str">
        <f>VLOOKUP($B371,LIRAa!$1:$1048576,5,FALSE)</f>
        <v>Sem Informação</v>
      </c>
      <c r="O371" s="49"/>
    </row>
    <row r="372" spans="1:15" ht="15.75" x14ac:dyDescent="0.25">
      <c r="A372" s="53">
        <v>367</v>
      </c>
      <c r="B372" s="13">
        <v>313230</v>
      </c>
      <c r="C372" s="46" t="s">
        <v>28</v>
      </c>
      <c r="D372" s="46" t="s">
        <v>394</v>
      </c>
      <c r="E372" s="20">
        <f>Dengue!I371</f>
        <v>0</v>
      </c>
      <c r="F372" s="20">
        <f>Chik!I371</f>
        <v>0</v>
      </c>
      <c r="G372" s="20">
        <f>Zika!I371</f>
        <v>0</v>
      </c>
      <c r="H372" s="20">
        <f>G372+F372+E372</f>
        <v>0</v>
      </c>
      <c r="I372" s="20">
        <v>12725</v>
      </c>
      <c r="J372" s="14">
        <f>(G372+F372+E372)/Dengue!J371*100000</f>
        <v>0</v>
      </c>
      <c r="K372" s="13" t="str">
        <f>IF(J372=0,"Silencioso",IF(AND(J372&gt;0,J372&lt;100),"Baixa",IF(AND(J372&gt;=100,J372&lt;300),"Média",IF(AND(J372&gt;=300,J372&lt;500),"Alta",IF(J372&gt;=500,"Muito Alta","Avaliar")))))</f>
        <v>Silencioso</v>
      </c>
      <c r="L372" s="13" t="str">
        <f>VLOOKUP($B372,LIRAa!$1:$1048576,3,FALSE)</f>
        <v>Sem Informação</v>
      </c>
      <c r="M372" s="13" t="str">
        <f>VLOOKUP($B372,LIRAa!$1:$1048576,4,FALSE)</f>
        <v>Sem Informação</v>
      </c>
      <c r="N372" s="13" t="str">
        <f>VLOOKUP($B372,LIRAa!$1:$1048576,5,FALSE)</f>
        <v>Sem Informação</v>
      </c>
      <c r="O372" s="49"/>
    </row>
    <row r="373" spans="1:15" ht="15.75" x14ac:dyDescent="0.25">
      <c r="A373" s="53">
        <v>368</v>
      </c>
      <c r="B373" s="13">
        <v>313240</v>
      </c>
      <c r="C373" s="46" t="s">
        <v>36</v>
      </c>
      <c r="D373" s="46" t="s">
        <v>395</v>
      </c>
      <c r="E373" s="20">
        <f>Dengue!I372</f>
        <v>10</v>
      </c>
      <c r="F373" s="20">
        <f>Chik!I372</f>
        <v>0</v>
      </c>
      <c r="G373" s="20">
        <f>Zika!I372</f>
        <v>0</v>
      </c>
      <c r="H373" s="20">
        <f>G373+F373+E373</f>
        <v>10</v>
      </c>
      <c r="I373" s="20">
        <v>97000</v>
      </c>
      <c r="J373" s="14">
        <f>(G373+F373+E373)/Dengue!J372*100000</f>
        <v>10.309278350515465</v>
      </c>
      <c r="K373" s="13" t="str">
        <f>IF(J373=0,"Silencioso",IF(AND(J373&gt;0,J373&lt;100),"Baixa",IF(AND(J373&gt;=100,J373&lt;300),"Média",IF(AND(J373&gt;=300,J373&lt;500),"Alta",IF(J373&gt;=500,"Muito Alta","Avaliar")))))</f>
        <v>Baixa</v>
      </c>
      <c r="L373" s="13">
        <f>VLOOKUP($B373,LIRAa!$1:$1048576,3,FALSE)</f>
        <v>0.5</v>
      </c>
      <c r="M373" s="13">
        <f>VLOOKUP($B373,LIRAa!$1:$1048576,4,FALSE)</f>
        <v>1.9</v>
      </c>
      <c r="N373" s="13">
        <f>VLOOKUP($B373,LIRAa!$1:$1048576,5,FALSE)</f>
        <v>2.1</v>
      </c>
      <c r="O373" s="49"/>
    </row>
    <row r="374" spans="1:15" ht="15.75" x14ac:dyDescent="0.25">
      <c r="A374" s="53">
        <v>369</v>
      </c>
      <c r="B374" s="13">
        <v>313250</v>
      </c>
      <c r="C374" s="46" t="s">
        <v>53</v>
      </c>
      <c r="D374" s="46" t="s">
        <v>396</v>
      </c>
      <c r="E374" s="20">
        <f>Dengue!I373</f>
        <v>3</v>
      </c>
      <c r="F374" s="20">
        <f>Chik!I373</f>
        <v>0</v>
      </c>
      <c r="G374" s="20">
        <f>Zika!I373</f>
        <v>0</v>
      </c>
      <c r="H374" s="20">
        <f>G374+F374+E374</f>
        <v>3</v>
      </c>
      <c r="I374" s="20">
        <v>34661</v>
      </c>
      <c r="J374" s="14">
        <f>(G374+F374+E374)/Dengue!J373*100000</f>
        <v>8.6552609561178269</v>
      </c>
      <c r="K374" s="13" t="str">
        <f>IF(J374=0,"Silencioso",IF(AND(J374&gt;0,J374&lt;100),"Baixa",IF(AND(J374&gt;=100,J374&lt;300),"Média",IF(AND(J374&gt;=300,J374&lt;500),"Alta",IF(J374&gt;=500,"Muito Alta","Avaliar")))))</f>
        <v>Baixa</v>
      </c>
      <c r="L374" s="13">
        <f>VLOOKUP($B374,LIRAa!$1:$1048576,3,FALSE)</f>
        <v>0.3</v>
      </c>
      <c r="M374" s="13">
        <f>VLOOKUP($B374,LIRAa!$1:$1048576,4,FALSE)</f>
        <v>1.1000000000000001</v>
      </c>
      <c r="N374" s="13" t="str">
        <f>VLOOKUP($B374,LIRAa!$1:$1048576,5,FALSE)</f>
        <v>Sem Informação</v>
      </c>
      <c r="O374" s="49"/>
    </row>
    <row r="375" spans="1:15" ht="15.75" x14ac:dyDescent="0.25">
      <c r="A375" s="53">
        <v>370</v>
      </c>
      <c r="B375" s="13">
        <v>313260</v>
      </c>
      <c r="C375" s="46" t="s">
        <v>38</v>
      </c>
      <c r="D375" s="46" t="s">
        <v>397</v>
      </c>
      <c r="E375" s="20">
        <f>Dengue!I374</f>
        <v>0</v>
      </c>
      <c r="F375" s="20">
        <f>Chik!I374</f>
        <v>0</v>
      </c>
      <c r="G375" s="20">
        <f>Zika!I374</f>
        <v>0</v>
      </c>
      <c r="H375" s="20">
        <f>G375+F375+E375</f>
        <v>0</v>
      </c>
      <c r="I375" s="20">
        <v>4362</v>
      </c>
      <c r="J375" s="14">
        <f>(G375+F375+E375)/Dengue!J374*100000</f>
        <v>0</v>
      </c>
      <c r="K375" s="13" t="str">
        <f>IF(J375=0,"Silencioso",IF(AND(J375&gt;0,J375&lt;100),"Baixa",IF(AND(J375&gt;=100,J375&lt;300),"Média",IF(AND(J375&gt;=300,J375&lt;500),"Alta",IF(J375&gt;=500,"Muito Alta","Avaliar")))))</f>
        <v>Silencioso</v>
      </c>
      <c r="L375" s="13" t="str">
        <f>VLOOKUP($B375,LIRAa!$1:$1048576,3,FALSE)</f>
        <v>Sem Informação</v>
      </c>
      <c r="M375" s="13" t="str">
        <f>VLOOKUP($B375,LIRAa!$1:$1048576,4,FALSE)</f>
        <v>Sem Informação</v>
      </c>
      <c r="N375" s="13" t="str">
        <f>VLOOKUP($B375,LIRAa!$1:$1048576,5,FALSE)</f>
        <v>Sem Informação</v>
      </c>
      <c r="O375" s="49"/>
    </row>
    <row r="376" spans="1:15" ht="15.75" x14ac:dyDescent="0.25">
      <c r="A376" s="53">
        <v>371</v>
      </c>
      <c r="B376" s="13">
        <v>313270</v>
      </c>
      <c r="C376" s="46" t="s">
        <v>28</v>
      </c>
      <c r="D376" s="46" t="s">
        <v>398</v>
      </c>
      <c r="E376" s="20">
        <f>Dengue!I375</f>
        <v>4</v>
      </c>
      <c r="F376" s="20">
        <f>Chik!I375</f>
        <v>0</v>
      </c>
      <c r="G376" s="20">
        <f>Zika!I375</f>
        <v>0</v>
      </c>
      <c r="H376" s="20">
        <f>G376+F376+E376</f>
        <v>4</v>
      </c>
      <c r="I376" s="20">
        <v>23637</v>
      </c>
      <c r="J376" s="14">
        <f>(G376+F376+E376)/Dengue!J375*100000</f>
        <v>16.922621314041542</v>
      </c>
      <c r="K376" s="13" t="str">
        <f>IF(J376=0,"Silencioso",IF(AND(J376&gt;0,J376&lt;100),"Baixa",IF(AND(J376&gt;=100,J376&lt;300),"Média",IF(AND(J376&gt;=300,J376&lt;500),"Alta",IF(J376&gt;=500,"Muito Alta","Avaliar")))))</f>
        <v>Baixa</v>
      </c>
      <c r="L376" s="13" t="str">
        <f>VLOOKUP($B376,LIRAa!$1:$1048576,3,FALSE)</f>
        <v>Sem Informação</v>
      </c>
      <c r="M376" s="13" t="str">
        <f>VLOOKUP($B376,LIRAa!$1:$1048576,4,FALSE)</f>
        <v>Sem Informação</v>
      </c>
      <c r="N376" s="13" t="str">
        <f>VLOOKUP($B376,LIRAa!$1:$1048576,5,FALSE)</f>
        <v>Sem Informação</v>
      </c>
      <c r="O376" s="49"/>
    </row>
    <row r="377" spans="1:15" ht="15.75" x14ac:dyDescent="0.25">
      <c r="A377" s="53">
        <v>372</v>
      </c>
      <c r="B377" s="13">
        <v>313280</v>
      </c>
      <c r="C377" s="46" t="s">
        <v>90</v>
      </c>
      <c r="D377" s="46" t="s">
        <v>399</v>
      </c>
      <c r="E377" s="20">
        <f>Dengue!I376</f>
        <v>0</v>
      </c>
      <c r="F377" s="20">
        <f>Chik!I376</f>
        <v>0</v>
      </c>
      <c r="G377" s="20">
        <f>Zika!I376</f>
        <v>0</v>
      </c>
      <c r="H377" s="20">
        <f>G377+F377+E377</f>
        <v>0</v>
      </c>
      <c r="I377" s="20">
        <v>2207</v>
      </c>
      <c r="J377" s="14">
        <f>(G377+F377+E377)/Dengue!J376*100000</f>
        <v>0</v>
      </c>
      <c r="K377" s="13" t="str">
        <f>IF(J377=0,"Silencioso",IF(AND(J377&gt;0,J377&lt;100),"Baixa",IF(AND(J377&gt;=100,J377&lt;300),"Média",IF(AND(J377&gt;=300,J377&lt;500),"Alta",IF(J377&gt;=500,"Muito Alta","Avaliar")))))</f>
        <v>Silencioso</v>
      </c>
      <c r="L377" s="13" t="str">
        <f>VLOOKUP($B377,LIRAa!$1:$1048576,3,FALSE)</f>
        <v>Sem Informação</v>
      </c>
      <c r="M377" s="13" t="str">
        <f>VLOOKUP($B377,LIRAa!$1:$1048576,4,FALSE)</f>
        <v>Sem Informação</v>
      </c>
      <c r="N377" s="13" t="str">
        <f>VLOOKUP($B377,LIRAa!$1:$1048576,5,FALSE)</f>
        <v>Sem Informação</v>
      </c>
      <c r="O377" s="49"/>
    </row>
    <row r="378" spans="1:15" ht="15.75" x14ac:dyDescent="0.25">
      <c r="A378" s="53">
        <v>373</v>
      </c>
      <c r="B378" s="13">
        <v>313290</v>
      </c>
      <c r="C378" s="46" t="s">
        <v>45</v>
      </c>
      <c r="D378" s="46" t="s">
        <v>400</v>
      </c>
      <c r="E378" s="20">
        <f>Dengue!I377</f>
        <v>10</v>
      </c>
      <c r="F378" s="20">
        <f>Chik!I377</f>
        <v>0</v>
      </c>
      <c r="G378" s="20">
        <f>Zika!I377</f>
        <v>0</v>
      </c>
      <c r="H378" s="20">
        <f>G378+F378+E378</f>
        <v>10</v>
      </c>
      <c r="I378" s="20">
        <v>10501</v>
      </c>
      <c r="J378" s="14">
        <f>(G378+F378+E378)/Dengue!J377*100000</f>
        <v>95.229025807065995</v>
      </c>
      <c r="K378" s="13" t="str">
        <f>IF(J378=0,"Silencioso",IF(AND(J378&gt;0,J378&lt;100),"Baixa",IF(AND(J378&gt;=100,J378&lt;300),"Média",IF(AND(J378&gt;=300,J378&lt;500),"Alta",IF(J378&gt;=500,"Muito Alta","Avaliar")))))</f>
        <v>Baixa</v>
      </c>
      <c r="L378" s="13" t="str">
        <f>VLOOKUP($B378,LIRAa!$1:$1048576,3,FALSE)</f>
        <v>Sem Informação</v>
      </c>
      <c r="M378" s="13" t="str">
        <f>VLOOKUP($B378,LIRAa!$1:$1048576,4,FALSE)</f>
        <v>Sem Informação</v>
      </c>
      <c r="N378" s="13" t="str">
        <f>VLOOKUP($B378,LIRAa!$1:$1048576,5,FALSE)</f>
        <v>Sem Informação</v>
      </c>
      <c r="O378" s="49"/>
    </row>
    <row r="379" spans="1:15" ht="15.75" x14ac:dyDescent="0.25">
      <c r="A379" s="53">
        <v>374</v>
      </c>
      <c r="B379" s="13">
        <v>313300</v>
      </c>
      <c r="C379" s="46" t="s">
        <v>33</v>
      </c>
      <c r="D379" s="46" t="s">
        <v>401</v>
      </c>
      <c r="E379" s="20">
        <f>Dengue!I378</f>
        <v>0</v>
      </c>
      <c r="F379" s="20">
        <f>Chik!I378</f>
        <v>0</v>
      </c>
      <c r="G379" s="20">
        <f>Zika!I378</f>
        <v>0</v>
      </c>
      <c r="H379" s="20">
        <f>G379+F379+E379</f>
        <v>0</v>
      </c>
      <c r="I379" s="20">
        <v>15391</v>
      </c>
      <c r="J379" s="14">
        <f>(G379+F379+E379)/Dengue!J378*100000</f>
        <v>0</v>
      </c>
      <c r="K379" s="13" t="str">
        <f>IF(J379=0,"Silencioso",IF(AND(J379&gt;0,J379&lt;100),"Baixa",IF(AND(J379&gt;=100,J379&lt;300),"Média",IF(AND(J379&gt;=300,J379&lt;500),"Alta",IF(J379&gt;=500,"Muito Alta","Avaliar")))))</f>
        <v>Silencioso</v>
      </c>
      <c r="L379" s="13" t="str">
        <f>VLOOKUP($B379,LIRAa!$1:$1048576,3,FALSE)</f>
        <v>Sem Informação</v>
      </c>
      <c r="M379" s="13" t="str">
        <f>VLOOKUP($B379,LIRAa!$1:$1048576,4,FALSE)</f>
        <v>Sem Informação</v>
      </c>
      <c r="N379" s="13" t="str">
        <f>VLOOKUP($B379,LIRAa!$1:$1048576,5,FALSE)</f>
        <v>Sem Informação</v>
      </c>
      <c r="O379" s="49"/>
    </row>
    <row r="380" spans="1:15" ht="15.75" x14ac:dyDescent="0.25">
      <c r="A380" s="53">
        <v>375</v>
      </c>
      <c r="B380" s="13">
        <v>313310</v>
      </c>
      <c r="C380" s="46" t="s">
        <v>33</v>
      </c>
      <c r="D380" s="46" t="s">
        <v>402</v>
      </c>
      <c r="E380" s="20">
        <f>Dengue!I379</f>
        <v>0</v>
      </c>
      <c r="F380" s="20">
        <f>Chik!I379</f>
        <v>0</v>
      </c>
      <c r="G380" s="20">
        <f>Zika!I379</f>
        <v>0</v>
      </c>
      <c r="H380" s="20">
        <f>G380+F380+E380</f>
        <v>0</v>
      </c>
      <c r="I380" s="20">
        <v>15290</v>
      </c>
      <c r="J380" s="14">
        <f>(G380+F380+E380)/Dengue!J379*100000</f>
        <v>0</v>
      </c>
      <c r="K380" s="13" t="str">
        <f>IF(J380=0,"Silencioso",IF(AND(J380&gt;0,J380&lt;100),"Baixa",IF(AND(J380&gt;=100,J380&lt;300),"Média",IF(AND(J380&gt;=300,J380&lt;500),"Alta",IF(J380&gt;=500,"Muito Alta","Avaliar")))))</f>
        <v>Silencioso</v>
      </c>
      <c r="L380" s="13" t="str">
        <f>VLOOKUP($B380,LIRAa!$1:$1048576,3,FALSE)</f>
        <v>Sem Informação</v>
      </c>
      <c r="M380" s="13" t="str">
        <f>VLOOKUP($B380,LIRAa!$1:$1048576,4,FALSE)</f>
        <v>Sem Informação</v>
      </c>
      <c r="N380" s="13" t="str">
        <f>VLOOKUP($B380,LIRAa!$1:$1048576,5,FALSE)</f>
        <v>Sem Informação</v>
      </c>
      <c r="O380" s="49"/>
    </row>
    <row r="381" spans="1:15" ht="15.75" x14ac:dyDescent="0.25">
      <c r="A381" s="53">
        <v>376</v>
      </c>
      <c r="B381" s="13">
        <v>313320</v>
      </c>
      <c r="C381" s="46" t="s">
        <v>22</v>
      </c>
      <c r="D381" s="46" t="s">
        <v>403</v>
      </c>
      <c r="E381" s="20">
        <f>Dengue!I380</f>
        <v>0</v>
      </c>
      <c r="F381" s="20">
        <f>Chik!I380</f>
        <v>0</v>
      </c>
      <c r="G381" s="20">
        <f>Zika!I380</f>
        <v>0</v>
      </c>
      <c r="H381" s="20">
        <f>G381+F381+E381</f>
        <v>0</v>
      </c>
      <c r="I381" s="20">
        <v>12394</v>
      </c>
      <c r="J381" s="14">
        <f>(G381+F381+E381)/Dengue!J380*100000</f>
        <v>0</v>
      </c>
      <c r="K381" s="13" t="str">
        <f>IF(J381=0,"Silencioso",IF(AND(J381&gt;0,J381&lt;100),"Baixa",IF(AND(J381&gt;=100,J381&lt;300),"Média",IF(AND(J381&gt;=300,J381&lt;500),"Alta",IF(J381&gt;=500,"Muito Alta","Avaliar")))))</f>
        <v>Silencioso</v>
      </c>
      <c r="L381" s="13" t="str">
        <f>VLOOKUP($B381,LIRAa!$1:$1048576,3,FALSE)</f>
        <v>Sem Informação</v>
      </c>
      <c r="M381" s="13" t="str">
        <f>VLOOKUP($B381,LIRAa!$1:$1048576,4,FALSE)</f>
        <v>Sem Informação</v>
      </c>
      <c r="N381" s="13" t="str">
        <f>VLOOKUP($B381,LIRAa!$1:$1048576,5,FALSE)</f>
        <v>Sem Informação</v>
      </c>
      <c r="O381" s="49"/>
    </row>
    <row r="382" spans="1:15" ht="15.75" x14ac:dyDescent="0.25">
      <c r="A382" s="53">
        <v>377</v>
      </c>
      <c r="B382" s="13">
        <v>313330</v>
      </c>
      <c r="C382" s="46" t="s">
        <v>30</v>
      </c>
      <c r="D382" s="46" t="s">
        <v>404</v>
      </c>
      <c r="E382" s="20">
        <f>Dengue!I381</f>
        <v>1</v>
      </c>
      <c r="F382" s="20">
        <f>Chik!I381</f>
        <v>0</v>
      </c>
      <c r="G382" s="20">
        <f>Zika!I381</f>
        <v>0</v>
      </c>
      <c r="H382" s="20">
        <f>G382+F382+E382</f>
        <v>1</v>
      </c>
      <c r="I382" s="20">
        <v>21559</v>
      </c>
      <c r="J382" s="14">
        <f>(G382+F382+E382)/Dengue!J381*100000</f>
        <v>4.638434064659771</v>
      </c>
      <c r="K382" s="13" t="str">
        <f>IF(J382=0,"Silencioso",IF(AND(J382&gt;0,J382&lt;100),"Baixa",IF(AND(J382&gt;=100,J382&lt;300),"Média",IF(AND(J382&gt;=300,J382&lt;500),"Alta",IF(J382&gt;=500,"Muito Alta","Avaliar")))))</f>
        <v>Baixa</v>
      </c>
      <c r="L382" s="13" t="str">
        <f>VLOOKUP($B382,LIRAa!$1:$1048576,3,FALSE)</f>
        <v>Sem Informação</v>
      </c>
      <c r="M382" s="13" t="str">
        <f>VLOOKUP($B382,LIRAa!$1:$1048576,4,FALSE)</f>
        <v>Sem Informação</v>
      </c>
      <c r="N382" s="13" t="str">
        <f>VLOOKUP($B382,LIRAa!$1:$1048576,5,FALSE)</f>
        <v>Sem Informação</v>
      </c>
      <c r="O382" s="49"/>
    </row>
    <row r="383" spans="1:15" ht="15.75" x14ac:dyDescent="0.25">
      <c r="A383" s="53">
        <v>378</v>
      </c>
      <c r="B383" s="13">
        <v>313340</v>
      </c>
      <c r="C383" s="46" t="s">
        <v>24</v>
      </c>
      <c r="D383" s="46" t="s">
        <v>405</v>
      </c>
      <c r="E383" s="20">
        <f>Dengue!I382</f>
        <v>30</v>
      </c>
      <c r="F383" s="20">
        <f>Chik!I382</f>
        <v>0</v>
      </c>
      <c r="G383" s="20">
        <f>Zika!I382</f>
        <v>0</v>
      </c>
      <c r="H383" s="20">
        <f>G383+F383+E383</f>
        <v>30</v>
      </c>
      <c r="I383" s="20">
        <v>15041</v>
      </c>
      <c r="J383" s="14">
        <f>(G383+F383+E383)/Dengue!J382*100000</f>
        <v>199.4548234824812</v>
      </c>
      <c r="K383" s="13" t="str">
        <f>IF(J383=0,"Silencioso",IF(AND(J383&gt;0,J383&lt;100),"Baixa",IF(AND(J383&gt;=100,J383&lt;300),"Média",IF(AND(J383&gt;=300,J383&lt;500),"Alta",IF(J383&gt;=500,"Muito Alta","Avaliar")))))</f>
        <v>Média</v>
      </c>
      <c r="L383" s="13" t="str">
        <f>VLOOKUP($B383,LIRAa!$1:$1048576,3,FALSE)</f>
        <v>Sem Informação</v>
      </c>
      <c r="M383" s="13" t="str">
        <f>VLOOKUP($B383,LIRAa!$1:$1048576,4,FALSE)</f>
        <v>Sem Informação</v>
      </c>
      <c r="N383" s="13" t="str">
        <f>VLOOKUP($B383,LIRAa!$1:$1048576,5,FALSE)</f>
        <v>Sem Informação</v>
      </c>
      <c r="O383" s="49"/>
    </row>
    <row r="384" spans="1:15" ht="15.75" x14ac:dyDescent="0.25">
      <c r="A384" s="53">
        <v>379</v>
      </c>
      <c r="B384" s="13">
        <v>313350</v>
      </c>
      <c r="C384" s="46" t="s">
        <v>26</v>
      </c>
      <c r="D384" s="46" t="s">
        <v>406</v>
      </c>
      <c r="E384" s="20">
        <f>Dengue!I383</f>
        <v>2</v>
      </c>
      <c r="F384" s="20">
        <f>Chik!I383</f>
        <v>0</v>
      </c>
      <c r="G384" s="20">
        <f>Zika!I383</f>
        <v>0</v>
      </c>
      <c r="H384" s="20">
        <f>G384+F384+E384</f>
        <v>2</v>
      </c>
      <c r="I384" s="20">
        <v>22158</v>
      </c>
      <c r="J384" s="14">
        <f>(G384+F384+E384)/Dengue!J383*100000</f>
        <v>9.0260853867677593</v>
      </c>
      <c r="K384" s="13" t="str">
        <f>IF(J384=0,"Silencioso",IF(AND(J384&gt;0,J384&lt;100),"Baixa",IF(AND(J384&gt;=100,J384&lt;300),"Média",IF(AND(J384&gt;=300,J384&lt;500),"Alta",IF(J384&gt;=500,"Muito Alta","Avaliar")))))</f>
        <v>Baixa</v>
      </c>
      <c r="L384" s="13" t="str">
        <f>VLOOKUP($B384,LIRAa!$1:$1048576,3,FALSE)</f>
        <v>Sem Informação</v>
      </c>
      <c r="M384" s="13" t="str">
        <f>VLOOKUP($B384,LIRAa!$1:$1048576,4,FALSE)</f>
        <v>Sem Informação</v>
      </c>
      <c r="N384" s="13" t="str">
        <f>VLOOKUP($B384,LIRAa!$1:$1048576,5,FALSE)</f>
        <v>Sem Informação</v>
      </c>
      <c r="O384" s="49"/>
    </row>
    <row r="385" spans="1:15" ht="15.75" x14ac:dyDescent="0.25">
      <c r="A385" s="53">
        <v>380</v>
      </c>
      <c r="B385" s="13">
        <v>313360</v>
      </c>
      <c r="C385" s="46" t="s">
        <v>36</v>
      </c>
      <c r="D385" s="46" t="s">
        <v>407</v>
      </c>
      <c r="E385" s="20">
        <f>Dengue!I384</f>
        <v>0</v>
      </c>
      <c r="F385" s="20">
        <f>Chik!I384</f>
        <v>0</v>
      </c>
      <c r="G385" s="20">
        <f>Zika!I384</f>
        <v>0</v>
      </c>
      <c r="H385" s="20">
        <f>G385+F385+E385</f>
        <v>0</v>
      </c>
      <c r="I385" s="20">
        <v>9618</v>
      </c>
      <c r="J385" s="14">
        <f>(G385+F385+E385)/Dengue!J384*100000</f>
        <v>0</v>
      </c>
      <c r="K385" s="13" t="str">
        <f>IF(J385=0,"Silencioso",IF(AND(J385&gt;0,J385&lt;100),"Baixa",IF(AND(J385&gt;=100,J385&lt;300),"Média",IF(AND(J385&gt;=300,J385&lt;500),"Alta",IF(J385&gt;=500,"Muito Alta","Avaliar")))))</f>
        <v>Silencioso</v>
      </c>
      <c r="L385" s="13" t="str">
        <f>VLOOKUP($B385,LIRAa!$1:$1048576,3,FALSE)</f>
        <v>Sem Informação</v>
      </c>
      <c r="M385" s="13" t="str">
        <f>VLOOKUP($B385,LIRAa!$1:$1048576,4,FALSE)</f>
        <v>Sem Informação</v>
      </c>
      <c r="N385" s="13" t="str">
        <f>VLOOKUP($B385,LIRAa!$1:$1048576,5,FALSE)</f>
        <v>Sem Informação</v>
      </c>
      <c r="O385" s="49"/>
    </row>
    <row r="386" spans="1:15" ht="15.75" x14ac:dyDescent="0.25">
      <c r="A386" s="53">
        <v>381</v>
      </c>
      <c r="B386" s="13">
        <v>313370</v>
      </c>
      <c r="C386" s="46" t="s">
        <v>26</v>
      </c>
      <c r="D386" s="46" t="s">
        <v>408</v>
      </c>
      <c r="E386" s="20">
        <f>Dengue!I385</f>
        <v>40</v>
      </c>
      <c r="F386" s="20">
        <f>Chik!I385</f>
        <v>0</v>
      </c>
      <c r="G386" s="20">
        <f>Zika!I385</f>
        <v>0</v>
      </c>
      <c r="H386" s="20">
        <f>G386+F386+E386</f>
        <v>40</v>
      </c>
      <c r="I386" s="20">
        <v>10979</v>
      </c>
      <c r="J386" s="14">
        <f>(G386+F386+E386)/Dengue!J385*100000</f>
        <v>364.33190636670008</v>
      </c>
      <c r="K386" s="13" t="str">
        <f>IF(J386=0,"Silencioso",IF(AND(J386&gt;0,J386&lt;100),"Baixa",IF(AND(J386&gt;=100,J386&lt;300),"Média",IF(AND(J386&gt;=300,J386&lt;500),"Alta",IF(J386&gt;=500,"Muito Alta","Avaliar")))))</f>
        <v>Alta</v>
      </c>
      <c r="L386" s="13" t="str">
        <f>VLOOKUP($B386,LIRAa!$1:$1048576,3,FALSE)</f>
        <v>Sem Informação</v>
      </c>
      <c r="M386" s="13" t="str">
        <f>VLOOKUP($B386,LIRAa!$1:$1048576,4,FALSE)</f>
        <v>Sem Informação</v>
      </c>
      <c r="N386" s="13" t="str">
        <f>VLOOKUP($B386,LIRAa!$1:$1048576,5,FALSE)</f>
        <v>Sem Informação</v>
      </c>
      <c r="O386" s="49"/>
    </row>
    <row r="387" spans="1:15" ht="15.75" x14ac:dyDescent="0.25">
      <c r="A387" s="53">
        <v>382</v>
      </c>
      <c r="B387" s="13">
        <v>313375</v>
      </c>
      <c r="C387" s="46" t="s">
        <v>45</v>
      </c>
      <c r="D387" s="46" t="s">
        <v>409</v>
      </c>
      <c r="E387" s="20">
        <f>Dengue!I386</f>
        <v>30</v>
      </c>
      <c r="F387" s="20">
        <f>Chik!I386</f>
        <v>0</v>
      </c>
      <c r="G387" s="20">
        <f>Zika!I386</f>
        <v>0</v>
      </c>
      <c r="H387" s="20">
        <f>G387+F387+E387</f>
        <v>30</v>
      </c>
      <c r="I387" s="20">
        <v>16082</v>
      </c>
      <c r="J387" s="14">
        <f>(G387+F387+E387)/Dengue!J386*100000</f>
        <v>186.54396219375701</v>
      </c>
      <c r="K387" s="13" t="str">
        <f>IF(J387=0,"Silencioso",IF(AND(J387&gt;0,J387&lt;100),"Baixa",IF(AND(J387&gt;=100,J387&lt;300),"Média",IF(AND(J387&gt;=300,J387&lt;500),"Alta",IF(J387&gt;=500,"Muito Alta","Avaliar")))))</f>
        <v>Média</v>
      </c>
      <c r="L387" s="13" t="str">
        <f>VLOOKUP($B387,LIRAa!$1:$1048576,3,FALSE)</f>
        <v>Sem Informação</v>
      </c>
      <c r="M387" s="13" t="str">
        <f>VLOOKUP($B387,LIRAa!$1:$1048576,4,FALSE)</f>
        <v>Sem Informação</v>
      </c>
      <c r="N387" s="13" t="str">
        <f>VLOOKUP($B387,LIRAa!$1:$1048576,5,FALSE)</f>
        <v>Sem Informação</v>
      </c>
      <c r="O387" s="49"/>
    </row>
    <row r="388" spans="1:15" ht="15.75" x14ac:dyDescent="0.25">
      <c r="A388" s="53">
        <v>383</v>
      </c>
      <c r="B388" s="13">
        <v>313380</v>
      </c>
      <c r="C388" s="46" t="s">
        <v>26</v>
      </c>
      <c r="D388" s="46" t="s">
        <v>410</v>
      </c>
      <c r="E388" s="20">
        <f>Dengue!I387</f>
        <v>6</v>
      </c>
      <c r="F388" s="20">
        <f>Chik!I387</f>
        <v>0</v>
      </c>
      <c r="G388" s="20">
        <f>Zika!I387</f>
        <v>0</v>
      </c>
      <c r="H388" s="20">
        <f>G388+F388+E388</f>
        <v>6</v>
      </c>
      <c r="I388" s="20">
        <v>92696</v>
      </c>
      <c r="J388" s="14">
        <f>(G388+F388+E388)/Dengue!J387*100000</f>
        <v>6.4727712091136622</v>
      </c>
      <c r="K388" s="13" t="str">
        <f>IF(J388=0,"Silencioso",IF(AND(J388&gt;0,J388&lt;100),"Baixa",IF(AND(J388&gt;=100,J388&lt;300),"Média",IF(AND(J388&gt;=300,J388&lt;500),"Alta",IF(J388&gt;=500,"Muito Alta","Avaliar")))))</f>
        <v>Baixa</v>
      </c>
      <c r="L388" s="13">
        <f>VLOOKUP($B388,LIRAa!$1:$1048576,3,FALSE)</f>
        <v>1</v>
      </c>
      <c r="M388" s="13">
        <f>VLOOKUP($B388,LIRAa!$1:$1048576,4,FALSE)</f>
        <v>3</v>
      </c>
      <c r="N388" s="13">
        <f>VLOOKUP($B388,LIRAa!$1:$1048576,5,FALSE)</f>
        <v>2.4</v>
      </c>
      <c r="O388" s="49"/>
    </row>
    <row r="389" spans="1:15" ht="15.75" x14ac:dyDescent="0.25">
      <c r="A389" s="53">
        <v>384</v>
      </c>
      <c r="B389" s="13">
        <v>313390</v>
      </c>
      <c r="C389" s="46" t="s">
        <v>41</v>
      </c>
      <c r="D389" s="46" t="s">
        <v>411</v>
      </c>
      <c r="E389" s="20">
        <f>Dengue!I388</f>
        <v>0</v>
      </c>
      <c r="F389" s="20">
        <f>Chik!I388</f>
        <v>0</v>
      </c>
      <c r="G389" s="20">
        <f>Zika!I388</f>
        <v>0</v>
      </c>
      <c r="H389" s="20">
        <f>G389+F389+E389</f>
        <v>0</v>
      </c>
      <c r="I389" s="20">
        <v>5690</v>
      </c>
      <c r="J389" s="14">
        <f>(G389+F389+E389)/Dengue!J388*100000</f>
        <v>0</v>
      </c>
      <c r="K389" s="13" t="str">
        <f>IF(J389=0,"Silencioso",IF(AND(J389&gt;0,J389&lt;100),"Baixa",IF(AND(J389&gt;=100,J389&lt;300),"Média",IF(AND(J389&gt;=300,J389&lt;500),"Alta",IF(J389&gt;=500,"Muito Alta","Avaliar")))))</f>
        <v>Silencioso</v>
      </c>
      <c r="L389" s="13" t="str">
        <f>VLOOKUP($B389,LIRAa!$1:$1048576,3,FALSE)</f>
        <v>Sem Informação</v>
      </c>
      <c r="M389" s="13" t="str">
        <f>VLOOKUP($B389,LIRAa!$1:$1048576,4,FALSE)</f>
        <v>Sem Informação</v>
      </c>
      <c r="N389" s="13" t="str">
        <f>VLOOKUP($B389,LIRAa!$1:$1048576,5,FALSE)</f>
        <v>Sem Informação</v>
      </c>
      <c r="O389" s="49"/>
    </row>
    <row r="390" spans="1:15" ht="15.75" x14ac:dyDescent="0.25">
      <c r="A390" s="53">
        <v>385</v>
      </c>
      <c r="B390" s="13">
        <v>313400</v>
      </c>
      <c r="C390" s="46" t="s">
        <v>30</v>
      </c>
      <c r="D390" s="46" t="s">
        <v>412</v>
      </c>
      <c r="E390" s="20">
        <f>Dengue!I389</f>
        <v>0</v>
      </c>
      <c r="F390" s="20">
        <f>Chik!I389</f>
        <v>0</v>
      </c>
      <c r="G390" s="20">
        <f>Zika!I389</f>
        <v>0</v>
      </c>
      <c r="H390" s="20">
        <f>G390+F390+E390</f>
        <v>0</v>
      </c>
      <c r="I390" s="20">
        <v>15147</v>
      </c>
      <c r="J390" s="14">
        <f>(G390+F390+E390)/Dengue!J389*100000</f>
        <v>0</v>
      </c>
      <c r="K390" s="13" t="str">
        <f>IF(J390=0,"Silencioso",IF(AND(J390&gt;0,J390&lt;100),"Baixa",IF(AND(J390&gt;=100,J390&lt;300),"Média",IF(AND(J390&gt;=300,J390&lt;500),"Alta",IF(J390&gt;=500,"Muito Alta","Avaliar")))))</f>
        <v>Silencioso</v>
      </c>
      <c r="L390" s="13" t="str">
        <f>VLOOKUP($B390,LIRAa!$1:$1048576,3,FALSE)</f>
        <v>Sem Informação</v>
      </c>
      <c r="M390" s="13" t="str">
        <f>VLOOKUP($B390,LIRAa!$1:$1048576,4,FALSE)</f>
        <v>Sem Informação</v>
      </c>
      <c r="N390" s="13" t="str">
        <f>VLOOKUP($B390,LIRAa!$1:$1048576,5,FALSE)</f>
        <v>Sem Informação</v>
      </c>
      <c r="O390" s="49"/>
    </row>
    <row r="391" spans="1:15" ht="15.75" x14ac:dyDescent="0.25">
      <c r="A391" s="53">
        <v>386</v>
      </c>
      <c r="B391" s="13">
        <v>313410</v>
      </c>
      <c r="C391" s="46" t="s">
        <v>22</v>
      </c>
      <c r="D391" s="46" t="s">
        <v>413</v>
      </c>
      <c r="E391" s="20">
        <f>Dengue!I390</f>
        <v>6</v>
      </c>
      <c r="F391" s="20">
        <f>Chik!I390</f>
        <v>0</v>
      </c>
      <c r="G391" s="20">
        <f>Zika!I390</f>
        <v>0</v>
      </c>
      <c r="H391" s="20">
        <f>G391+F391+E391</f>
        <v>6</v>
      </c>
      <c r="I391" s="20">
        <v>6120</v>
      </c>
      <c r="J391" s="14">
        <f>(G391+F391+E391)/Dengue!J390*100000</f>
        <v>98.039215686274503</v>
      </c>
      <c r="K391" s="13" t="str">
        <f>IF(J391=0,"Silencioso",IF(AND(J391&gt;0,J391&lt;100),"Baixa",IF(AND(J391&gt;=100,J391&lt;300),"Média",IF(AND(J391&gt;=300,J391&lt;500),"Alta",IF(J391&gt;=500,"Muito Alta","Avaliar")))))</f>
        <v>Baixa</v>
      </c>
      <c r="L391" s="13" t="str">
        <f>VLOOKUP($B391,LIRAa!$1:$1048576,3,FALSE)</f>
        <v>Sem Informação</v>
      </c>
      <c r="M391" s="13" t="str">
        <f>VLOOKUP($B391,LIRAa!$1:$1048576,4,FALSE)</f>
        <v>Sem Informação</v>
      </c>
      <c r="N391" s="13" t="str">
        <f>VLOOKUP($B391,LIRAa!$1:$1048576,5,FALSE)</f>
        <v>Sem Informação</v>
      </c>
      <c r="O391" s="49"/>
    </row>
    <row r="392" spans="1:15" ht="15.75" x14ac:dyDescent="0.25">
      <c r="A392" s="53">
        <v>387</v>
      </c>
      <c r="B392" s="13">
        <v>313420</v>
      </c>
      <c r="C392" s="46" t="s">
        <v>142</v>
      </c>
      <c r="D392" s="46" t="s">
        <v>142</v>
      </c>
      <c r="E392" s="20">
        <f>Dengue!I391</f>
        <v>274</v>
      </c>
      <c r="F392" s="20">
        <f>Chik!I391</f>
        <v>0</v>
      </c>
      <c r="G392" s="20">
        <f>Zika!I391</f>
        <v>0</v>
      </c>
      <c r="H392" s="20">
        <f>G392+F392+E392</f>
        <v>274</v>
      </c>
      <c r="I392" s="20">
        <v>104526</v>
      </c>
      <c r="J392" s="14">
        <f>(G392+F392+E392)/Dengue!J391*100000</f>
        <v>262.13573656315174</v>
      </c>
      <c r="K392" s="13" t="str">
        <f>IF(J392=0,"Silencioso",IF(AND(J392&gt;0,J392&lt;100),"Baixa",IF(AND(J392&gt;=100,J392&lt;300),"Média",IF(AND(J392&gt;=300,J392&lt;500),"Alta",IF(J392&gt;=500,"Muito Alta","Avaliar")))))</f>
        <v>Média</v>
      </c>
      <c r="L392" s="13">
        <f>VLOOKUP($B392,LIRAa!$1:$1048576,3,FALSE)</f>
        <v>1.8</v>
      </c>
      <c r="M392" s="13">
        <f>VLOOKUP($B392,LIRAa!$1:$1048576,4,FALSE)</f>
        <v>4.5</v>
      </c>
      <c r="N392" s="13">
        <f>VLOOKUP($B392,LIRAa!$1:$1048576,5,FALSE)</f>
        <v>6</v>
      </c>
      <c r="O392" s="49"/>
    </row>
    <row r="393" spans="1:15" ht="15.75" x14ac:dyDescent="0.25">
      <c r="A393" s="53">
        <v>388</v>
      </c>
      <c r="B393" s="13">
        <v>313430</v>
      </c>
      <c r="C393" s="46" t="s">
        <v>33</v>
      </c>
      <c r="D393" s="46" t="s">
        <v>414</v>
      </c>
      <c r="E393" s="20">
        <f>Dengue!I392</f>
        <v>0</v>
      </c>
      <c r="F393" s="20">
        <f>Chik!I392</f>
        <v>0</v>
      </c>
      <c r="G393" s="20">
        <f>Zika!I392</f>
        <v>0</v>
      </c>
      <c r="H393" s="20">
        <f>G393+F393+E393</f>
        <v>0</v>
      </c>
      <c r="I393" s="20">
        <v>6213</v>
      </c>
      <c r="J393" s="14">
        <f>(G393+F393+E393)/Dengue!J392*100000</f>
        <v>0</v>
      </c>
      <c r="K393" s="13" t="str">
        <f>IF(J393=0,"Silencioso",IF(AND(J393&gt;0,J393&lt;100),"Baixa",IF(AND(J393&gt;=100,J393&lt;300),"Média",IF(AND(J393&gt;=300,J393&lt;500),"Alta",IF(J393&gt;=500,"Muito Alta","Avaliar")))))</f>
        <v>Silencioso</v>
      </c>
      <c r="L393" s="13" t="str">
        <f>VLOOKUP($B393,LIRAa!$1:$1048576,3,FALSE)</f>
        <v>Sem Informação</v>
      </c>
      <c r="M393" s="13" t="str">
        <f>VLOOKUP($B393,LIRAa!$1:$1048576,4,FALSE)</f>
        <v>Sem Informação</v>
      </c>
      <c r="N393" s="13" t="str">
        <f>VLOOKUP($B393,LIRAa!$1:$1048576,5,FALSE)</f>
        <v>Sem Informação</v>
      </c>
      <c r="O393" s="49"/>
    </row>
    <row r="394" spans="1:15" ht="15.75" x14ac:dyDescent="0.25">
      <c r="A394" s="53">
        <v>389</v>
      </c>
      <c r="B394" s="13">
        <v>313440</v>
      </c>
      <c r="C394" s="46" t="s">
        <v>24</v>
      </c>
      <c r="D394" s="46" t="s">
        <v>415</v>
      </c>
      <c r="E394" s="20">
        <f>Dengue!I393</f>
        <v>15</v>
      </c>
      <c r="F394" s="20">
        <f>Chik!I393</f>
        <v>0</v>
      </c>
      <c r="G394" s="20">
        <f>Zika!I393</f>
        <v>0</v>
      </c>
      <c r="H394" s="20">
        <f>G394+F394+E394</f>
        <v>15</v>
      </c>
      <c r="I394" s="20">
        <v>38484</v>
      </c>
      <c r="J394" s="14">
        <f>(G394+F394+E394)/Dengue!J393*100000</f>
        <v>38.977237293420643</v>
      </c>
      <c r="K394" s="13" t="str">
        <f>IF(J394=0,"Silencioso",IF(AND(J394&gt;0,J394&lt;100),"Baixa",IF(AND(J394&gt;=100,J394&lt;300),"Média",IF(AND(J394&gt;=300,J394&lt;500),"Alta",IF(J394&gt;=500,"Muito Alta","Avaliar")))))</f>
        <v>Baixa</v>
      </c>
      <c r="L394" s="13">
        <f>VLOOKUP($B394,LIRAa!$1:$1048576,3,FALSE)</f>
        <v>0.2</v>
      </c>
      <c r="M394" s="13">
        <f>VLOOKUP($B394,LIRAa!$1:$1048576,4,FALSE)</f>
        <v>1</v>
      </c>
      <c r="N394" s="13">
        <f>VLOOKUP($B394,LIRAa!$1:$1048576,5,FALSE)</f>
        <v>1.8</v>
      </c>
      <c r="O394" s="49"/>
    </row>
    <row r="395" spans="1:15" ht="15.75" x14ac:dyDescent="0.25">
      <c r="A395" s="53">
        <v>390</v>
      </c>
      <c r="B395" s="13">
        <v>313450</v>
      </c>
      <c r="C395" s="46" t="s">
        <v>33</v>
      </c>
      <c r="D395" s="46" t="s">
        <v>416</v>
      </c>
      <c r="E395" s="20">
        <f>Dengue!I394</f>
        <v>0</v>
      </c>
      <c r="F395" s="20">
        <f>Chik!I394</f>
        <v>0</v>
      </c>
      <c r="G395" s="20">
        <f>Zika!I394</f>
        <v>0</v>
      </c>
      <c r="H395" s="20">
        <f>G395+F395+E395</f>
        <v>0</v>
      </c>
      <c r="I395" s="20">
        <v>3926</v>
      </c>
      <c r="J395" s="14">
        <f>(G395+F395+E395)/Dengue!J394*100000</f>
        <v>0</v>
      </c>
      <c r="K395" s="13" t="str">
        <f>IF(J395=0,"Silencioso",IF(AND(J395&gt;0,J395&lt;100),"Baixa",IF(AND(J395&gt;=100,J395&lt;300),"Média",IF(AND(J395&gt;=300,J395&lt;500),"Alta",IF(J395&gt;=500,"Muito Alta","Avaliar")))))</f>
        <v>Silencioso</v>
      </c>
      <c r="L395" s="13" t="str">
        <f>VLOOKUP($B395,LIRAa!$1:$1048576,3,FALSE)</f>
        <v>Sem Informação</v>
      </c>
      <c r="M395" s="13" t="str">
        <f>VLOOKUP($B395,LIRAa!$1:$1048576,4,FALSE)</f>
        <v>Sem Informação</v>
      </c>
      <c r="N395" s="13" t="str">
        <f>VLOOKUP($B395,LIRAa!$1:$1048576,5,FALSE)</f>
        <v>Sem Informação</v>
      </c>
      <c r="O395" s="49"/>
    </row>
    <row r="396" spans="1:15" ht="15.75" x14ac:dyDescent="0.25">
      <c r="A396" s="53">
        <v>391</v>
      </c>
      <c r="B396" s="13">
        <v>313460</v>
      </c>
      <c r="C396" s="46" t="s">
        <v>98</v>
      </c>
      <c r="D396" s="46" t="s">
        <v>417</v>
      </c>
      <c r="E396" s="20">
        <f>Dengue!I395</f>
        <v>32</v>
      </c>
      <c r="F396" s="20">
        <f>Chik!I395</f>
        <v>0</v>
      </c>
      <c r="G396" s="20">
        <f>Zika!I395</f>
        <v>0</v>
      </c>
      <c r="H396" s="20">
        <f>G396+F396+E396</f>
        <v>32</v>
      </c>
      <c r="I396" s="20">
        <v>19545</v>
      </c>
      <c r="J396" s="14">
        <f>(G396+F396+E396)/Dengue!J395*100000</f>
        <v>163.72473778459963</v>
      </c>
      <c r="K396" s="13" t="str">
        <f>IF(J396=0,"Silencioso",IF(AND(J396&gt;0,J396&lt;100),"Baixa",IF(AND(J396&gt;=100,J396&lt;300),"Média",IF(AND(J396&gt;=300,J396&lt;500),"Alta",IF(J396&gt;=500,"Muito Alta","Avaliar")))))</f>
        <v>Média</v>
      </c>
      <c r="L396" s="13" t="str">
        <f>VLOOKUP($B396,LIRAa!$1:$1048576,3,FALSE)</f>
        <v>Sem Informação</v>
      </c>
      <c r="M396" s="13" t="str">
        <f>VLOOKUP($B396,LIRAa!$1:$1048576,4,FALSE)</f>
        <v>Sem Informação</v>
      </c>
      <c r="N396" s="13">
        <f>VLOOKUP($B396,LIRAa!$1:$1048576,5,FALSE)</f>
        <v>4.3</v>
      </c>
      <c r="O396" s="49"/>
    </row>
    <row r="397" spans="1:15" ht="15.75" x14ac:dyDescent="0.25">
      <c r="A397" s="53">
        <v>392</v>
      </c>
      <c r="B397" s="13">
        <v>313470</v>
      </c>
      <c r="C397" s="46" t="s">
        <v>30</v>
      </c>
      <c r="D397" s="46" t="s">
        <v>418</v>
      </c>
      <c r="E397" s="20">
        <f>Dengue!I396</f>
        <v>0</v>
      </c>
      <c r="F397" s="20">
        <f>Chik!I396</f>
        <v>0</v>
      </c>
      <c r="G397" s="20">
        <f>Zika!I396</f>
        <v>0</v>
      </c>
      <c r="H397" s="20">
        <f>G397+F397+E397</f>
        <v>0</v>
      </c>
      <c r="I397" s="20">
        <v>12561</v>
      </c>
      <c r="J397" s="14">
        <f>(G397+F397+E397)/Dengue!J396*100000</f>
        <v>0</v>
      </c>
      <c r="K397" s="13" t="str">
        <f>IF(J397=0,"Silencioso",IF(AND(J397&gt;0,J397&lt;100),"Baixa",IF(AND(J397&gt;=100,J397&lt;300),"Média",IF(AND(J397&gt;=300,J397&lt;500),"Alta",IF(J397&gt;=500,"Muito Alta","Avaliar")))))</f>
        <v>Silencioso</v>
      </c>
      <c r="L397" s="13" t="str">
        <f>VLOOKUP($B397,LIRAa!$1:$1048576,3,FALSE)</f>
        <v>Sem Informação</v>
      </c>
      <c r="M397" s="13" t="str">
        <f>VLOOKUP($B397,LIRAa!$1:$1048576,4,FALSE)</f>
        <v>Sem Informação</v>
      </c>
      <c r="N397" s="13" t="str">
        <f>VLOOKUP($B397,LIRAa!$1:$1048576,5,FALSE)</f>
        <v>Sem Informação</v>
      </c>
      <c r="O397" s="49"/>
    </row>
    <row r="398" spans="1:15" ht="15.75" x14ac:dyDescent="0.25">
      <c r="A398" s="53">
        <v>393</v>
      </c>
      <c r="B398" s="13">
        <v>313480</v>
      </c>
      <c r="C398" s="46" t="s">
        <v>45</v>
      </c>
      <c r="D398" s="46" t="s">
        <v>419</v>
      </c>
      <c r="E398" s="20">
        <f>Dengue!I397</f>
        <v>0</v>
      </c>
      <c r="F398" s="20">
        <f>Chik!I397</f>
        <v>0</v>
      </c>
      <c r="G398" s="20">
        <f>Zika!I397</f>
        <v>0</v>
      </c>
      <c r="H398" s="20">
        <f>G398+F398+E398</f>
        <v>0</v>
      </c>
      <c r="I398" s="20">
        <v>7809</v>
      </c>
      <c r="J398" s="14">
        <f>(G398+F398+E398)/Dengue!J397*100000</f>
        <v>0</v>
      </c>
      <c r="K398" s="13" t="str">
        <f>IF(J398=0,"Silencioso",IF(AND(J398&gt;0,J398&lt;100),"Baixa",IF(AND(J398&gt;=100,J398&lt;300),"Média",IF(AND(J398&gt;=300,J398&lt;500),"Alta",IF(J398&gt;=500,"Muito Alta","Avaliar")))))</f>
        <v>Silencioso</v>
      </c>
      <c r="L398" s="13" t="str">
        <f>VLOOKUP($B398,LIRAa!$1:$1048576,3,FALSE)</f>
        <v>Sem Informação</v>
      </c>
      <c r="M398" s="13" t="str">
        <f>VLOOKUP($B398,LIRAa!$1:$1048576,4,FALSE)</f>
        <v>Sem Informação</v>
      </c>
      <c r="N398" s="13" t="str">
        <f>VLOOKUP($B398,LIRAa!$1:$1048576,5,FALSE)</f>
        <v>Sem Informação</v>
      </c>
      <c r="O398" s="49"/>
    </row>
    <row r="399" spans="1:15" ht="15.75" x14ac:dyDescent="0.25">
      <c r="A399" s="53">
        <v>394</v>
      </c>
      <c r="B399" s="13">
        <v>313490</v>
      </c>
      <c r="C399" s="46" t="s">
        <v>36</v>
      </c>
      <c r="D399" s="46" t="s">
        <v>420</v>
      </c>
      <c r="E399" s="20">
        <f>Dengue!I398</f>
        <v>1</v>
      </c>
      <c r="F399" s="20">
        <f>Chik!I398</f>
        <v>0</v>
      </c>
      <c r="G399" s="20">
        <f>Zika!I398</f>
        <v>0</v>
      </c>
      <c r="H399" s="20">
        <f>G399+F399+E399</f>
        <v>1</v>
      </c>
      <c r="I399" s="20">
        <v>25453</v>
      </c>
      <c r="J399" s="14">
        <f>(G399+F399+E399)/Dengue!J398*100000</f>
        <v>3.9288099634620672</v>
      </c>
      <c r="K399" s="13" t="str">
        <f>IF(J399=0,"Silencioso",IF(AND(J399&gt;0,J399&lt;100),"Baixa",IF(AND(J399&gt;=100,J399&lt;300),"Média",IF(AND(J399&gt;=300,J399&lt;500),"Alta",IF(J399&gt;=500,"Muito Alta","Avaliar")))))</f>
        <v>Baixa</v>
      </c>
      <c r="L399" s="13">
        <f>VLOOKUP($B399,LIRAa!$1:$1048576,3,FALSE)</f>
        <v>0.6</v>
      </c>
      <c r="M399" s="13">
        <f>VLOOKUP($B399,LIRAa!$1:$1048576,4,FALSE)</f>
        <v>0.8</v>
      </c>
      <c r="N399" s="13">
        <f>VLOOKUP($B399,LIRAa!$1:$1048576,5,FALSE)</f>
        <v>1.2</v>
      </c>
      <c r="O399" s="49"/>
    </row>
    <row r="400" spans="1:15" ht="15.75" x14ac:dyDescent="0.25">
      <c r="A400" s="53">
        <v>395</v>
      </c>
      <c r="B400" s="13">
        <v>313500</v>
      </c>
      <c r="C400" s="46" t="s">
        <v>20</v>
      </c>
      <c r="D400" s="46" t="s">
        <v>421</v>
      </c>
      <c r="E400" s="20">
        <f>Dengue!I399</f>
        <v>1</v>
      </c>
      <c r="F400" s="20">
        <f>Chik!I399</f>
        <v>0</v>
      </c>
      <c r="G400" s="20">
        <f>Zika!I399</f>
        <v>0</v>
      </c>
      <c r="H400" s="20">
        <f>G400+F400+E400</f>
        <v>1</v>
      </c>
      <c r="I400" s="20">
        <v>3158</v>
      </c>
      <c r="J400" s="14">
        <f>(G400+F400+E400)/Dengue!J399*100000</f>
        <v>31.665611146295124</v>
      </c>
      <c r="K400" s="13" t="str">
        <f>IF(J400=0,"Silencioso",IF(AND(J400&gt;0,J400&lt;100),"Baixa",IF(AND(J400&gt;=100,J400&lt;300),"Média",IF(AND(J400&gt;=300,J400&lt;500),"Alta",IF(J400&gt;=500,"Muito Alta","Avaliar")))))</f>
        <v>Baixa</v>
      </c>
      <c r="L400" s="13" t="str">
        <f>VLOOKUP($B400,LIRAa!$1:$1048576,3,FALSE)</f>
        <v>Sem Informação</v>
      </c>
      <c r="M400" s="13" t="str">
        <f>VLOOKUP($B400,LIRAa!$1:$1048576,4,FALSE)</f>
        <v>Sem Informação</v>
      </c>
      <c r="N400" s="13" t="str">
        <f>VLOOKUP($B400,LIRAa!$1:$1048576,5,FALSE)</f>
        <v>Sem Informação</v>
      </c>
      <c r="O400" s="49"/>
    </row>
    <row r="401" spans="1:15" ht="15.75" x14ac:dyDescent="0.25">
      <c r="A401" s="53">
        <v>396</v>
      </c>
      <c r="B401" s="13">
        <v>313505</v>
      </c>
      <c r="C401" s="46" t="s">
        <v>102</v>
      </c>
      <c r="D401" s="46" t="s">
        <v>422</v>
      </c>
      <c r="E401" s="20">
        <f>Dengue!I400</f>
        <v>0</v>
      </c>
      <c r="F401" s="20">
        <f>Chik!I400</f>
        <v>0</v>
      </c>
      <c r="G401" s="20">
        <f>Zika!I400</f>
        <v>0</v>
      </c>
      <c r="H401" s="20">
        <f>G401+F401+E401</f>
        <v>0</v>
      </c>
      <c r="I401" s="20">
        <v>37939</v>
      </c>
      <c r="J401" s="14">
        <f>(G401+F401+E401)/Dengue!J400*100000</f>
        <v>0</v>
      </c>
      <c r="K401" s="13" t="str">
        <f>IF(J401=0,"Silencioso",IF(AND(J401&gt;0,J401&lt;100),"Baixa",IF(AND(J401&gt;=100,J401&lt;300),"Média",IF(AND(J401&gt;=300,J401&lt;500),"Alta",IF(J401&gt;=500,"Muito Alta","Avaliar")))))</f>
        <v>Silencioso</v>
      </c>
      <c r="L401" s="13">
        <f>VLOOKUP($B401,LIRAa!$1:$1048576,3,FALSE)</f>
        <v>3.1</v>
      </c>
      <c r="M401" s="13" t="str">
        <f>VLOOKUP($B401,LIRAa!$1:$1048576,4,FALSE)</f>
        <v>Sem Informação</v>
      </c>
      <c r="N401" s="13">
        <f>VLOOKUP($B401,LIRAa!$1:$1048576,5,FALSE)</f>
        <v>2.8</v>
      </c>
      <c r="O401" s="49"/>
    </row>
    <row r="402" spans="1:15" ht="15.75" x14ac:dyDescent="0.25">
      <c r="A402" s="53">
        <v>397</v>
      </c>
      <c r="B402" s="13">
        <v>313507</v>
      </c>
      <c r="C402" s="46" t="s">
        <v>22</v>
      </c>
      <c r="D402" s="46" t="s">
        <v>423</v>
      </c>
      <c r="E402" s="20">
        <f>Dengue!I401</f>
        <v>0</v>
      </c>
      <c r="F402" s="20">
        <f>Chik!I401</f>
        <v>0</v>
      </c>
      <c r="G402" s="20">
        <f>Zika!I401</f>
        <v>0</v>
      </c>
      <c r="H402" s="20">
        <f>G402+F402+E402</f>
        <v>0</v>
      </c>
      <c r="I402" s="20">
        <v>5414</v>
      </c>
      <c r="J402" s="14">
        <f>(G402+F402+E402)/Dengue!J401*100000</f>
        <v>0</v>
      </c>
      <c r="K402" s="13" t="str">
        <f>IF(J402=0,"Silencioso",IF(AND(J402&gt;0,J402&lt;100),"Baixa",IF(AND(J402&gt;=100,J402&lt;300),"Média",IF(AND(J402&gt;=300,J402&lt;500),"Alta",IF(J402&gt;=500,"Muito Alta","Avaliar")))))</f>
        <v>Silencioso</v>
      </c>
      <c r="L402" s="13" t="str">
        <f>VLOOKUP($B402,LIRAa!$1:$1048576,3,FALSE)</f>
        <v>Sem Informação</v>
      </c>
      <c r="M402" s="13" t="str">
        <f>VLOOKUP($B402,LIRAa!$1:$1048576,4,FALSE)</f>
        <v>Sem Informação</v>
      </c>
      <c r="N402" s="13" t="str">
        <f>VLOOKUP($B402,LIRAa!$1:$1048576,5,FALSE)</f>
        <v>Sem Informação</v>
      </c>
      <c r="O402" s="49"/>
    </row>
    <row r="403" spans="1:15" ht="15.75" x14ac:dyDescent="0.25">
      <c r="A403" s="53">
        <v>398</v>
      </c>
      <c r="B403" s="13">
        <v>313510</v>
      </c>
      <c r="C403" s="46" t="s">
        <v>102</v>
      </c>
      <c r="D403" s="46" t="s">
        <v>424</v>
      </c>
      <c r="E403" s="20">
        <f>Dengue!I402</f>
        <v>106</v>
      </c>
      <c r="F403" s="20">
        <f>Chik!I402</f>
        <v>0</v>
      </c>
      <c r="G403" s="20">
        <f>Zika!I402</f>
        <v>0</v>
      </c>
      <c r="H403" s="20">
        <f>G403+F403+E403</f>
        <v>106</v>
      </c>
      <c r="I403" s="20">
        <v>71653</v>
      </c>
      <c r="J403" s="14">
        <f>(G403+F403+E403)/Dengue!J402*100000</f>
        <v>147.93518764043375</v>
      </c>
      <c r="K403" s="13" t="str">
        <f>IF(J403=0,"Silencioso",IF(AND(J403&gt;0,J403&lt;100),"Baixa",IF(AND(J403&gt;=100,J403&lt;300),"Média",IF(AND(J403&gt;=300,J403&lt;500),"Alta",IF(J403&gt;=500,"Muito Alta","Avaliar")))))</f>
        <v>Média</v>
      </c>
      <c r="L403" s="13">
        <f>VLOOKUP($B403,LIRAa!$1:$1048576,3,FALSE)</f>
        <v>0.3</v>
      </c>
      <c r="M403" s="13">
        <f>VLOOKUP($B403,LIRAa!$1:$1048576,4,FALSE)</f>
        <v>0.8</v>
      </c>
      <c r="N403" s="13">
        <f>VLOOKUP($B403,LIRAa!$1:$1048576,5,FALSE)</f>
        <v>0.8</v>
      </c>
      <c r="O403" s="49"/>
    </row>
    <row r="404" spans="1:15" ht="15.75" x14ac:dyDescent="0.25">
      <c r="A404" s="53">
        <v>399</v>
      </c>
      <c r="B404" s="13">
        <v>313520</v>
      </c>
      <c r="C404" s="46" t="s">
        <v>121</v>
      </c>
      <c r="D404" s="46" t="s">
        <v>121</v>
      </c>
      <c r="E404" s="20">
        <f>Dengue!I403</f>
        <v>280</v>
      </c>
      <c r="F404" s="20">
        <f>Chik!I403</f>
        <v>0</v>
      </c>
      <c r="G404" s="20">
        <f>Zika!I403</f>
        <v>0</v>
      </c>
      <c r="H404" s="20">
        <f>G404+F404+E404</f>
        <v>280</v>
      </c>
      <c r="I404" s="20">
        <v>68584</v>
      </c>
      <c r="J404" s="14">
        <f>(G404+F404+E404)/Dengue!J403*100000</f>
        <v>408.2584859442436</v>
      </c>
      <c r="K404" s="13" t="str">
        <f>IF(J404=0,"Silencioso",IF(AND(J404&gt;0,J404&lt;100),"Baixa",IF(AND(J404&gt;=100,J404&lt;300),"Média",IF(AND(J404&gt;=300,J404&lt;500),"Alta",IF(J404&gt;=500,"Muito Alta","Avaliar")))))</f>
        <v>Alta</v>
      </c>
      <c r="L404" s="13">
        <f>VLOOKUP($B404,LIRAa!$1:$1048576,3,FALSE)</f>
        <v>0</v>
      </c>
      <c r="M404" s="13">
        <f>VLOOKUP($B404,LIRAa!$1:$1048576,4,FALSE)</f>
        <v>0.6</v>
      </c>
      <c r="N404" s="13" t="str">
        <f>VLOOKUP($B404,LIRAa!$1:$1048576,5,FALSE)</f>
        <v>Sem Informação</v>
      </c>
      <c r="O404" s="49"/>
    </row>
    <row r="405" spans="1:15" ht="15.75" x14ac:dyDescent="0.25">
      <c r="A405" s="53">
        <v>400</v>
      </c>
      <c r="B405" s="13">
        <v>313530</v>
      </c>
      <c r="C405" s="46" t="s">
        <v>26</v>
      </c>
      <c r="D405" s="46" t="s">
        <v>425</v>
      </c>
      <c r="E405" s="20">
        <f>Dengue!I404</f>
        <v>3</v>
      </c>
      <c r="F405" s="20">
        <f>Chik!I404</f>
        <v>0</v>
      </c>
      <c r="G405" s="20">
        <f>Zika!I404</f>
        <v>0</v>
      </c>
      <c r="H405" s="20">
        <f>G405+F405+E405</f>
        <v>3</v>
      </c>
      <c r="I405" s="20">
        <v>4308</v>
      </c>
      <c r="J405" s="14">
        <f>(G405+F405+E405)/Dengue!J404*100000</f>
        <v>69.637883008356553</v>
      </c>
      <c r="K405" s="13" t="str">
        <f>IF(J405=0,"Silencioso",IF(AND(J405&gt;0,J405&lt;100),"Baixa",IF(AND(J405&gt;=100,J405&lt;300),"Média",IF(AND(J405&gt;=300,J405&lt;500),"Alta",IF(J405&gt;=500,"Muito Alta","Avaliar")))))</f>
        <v>Baixa</v>
      </c>
      <c r="L405" s="13" t="str">
        <f>VLOOKUP($B405,LIRAa!$1:$1048576,3,FALSE)</f>
        <v>Sem Informação</v>
      </c>
      <c r="M405" s="13" t="str">
        <f>VLOOKUP($B405,LIRAa!$1:$1048576,4,FALSE)</f>
        <v>Sem Informação</v>
      </c>
      <c r="N405" s="13" t="str">
        <f>VLOOKUP($B405,LIRAa!$1:$1048576,5,FALSE)</f>
        <v>Sem Informação</v>
      </c>
      <c r="O405" s="49"/>
    </row>
    <row r="406" spans="1:15" ht="15.75" x14ac:dyDescent="0.25">
      <c r="A406" s="53">
        <v>401</v>
      </c>
      <c r="B406" s="13">
        <v>313535</v>
      </c>
      <c r="C406" s="46" t="s">
        <v>121</v>
      </c>
      <c r="D406" s="46" t="s">
        <v>426</v>
      </c>
      <c r="E406" s="20">
        <f>Dengue!I405</f>
        <v>56</v>
      </c>
      <c r="F406" s="20">
        <f>Chik!I405</f>
        <v>0</v>
      </c>
      <c r="G406" s="20">
        <f>Zika!I405</f>
        <v>0</v>
      </c>
      <c r="H406" s="20">
        <f>G406+F406+E406</f>
        <v>56</v>
      </c>
      <c r="I406" s="20">
        <v>8683</v>
      </c>
      <c r="J406" s="14">
        <f>(G406+F406+E406)/Dengue!J405*100000</f>
        <v>644.93838535068528</v>
      </c>
      <c r="K406" s="13" t="str">
        <f>IF(J406=0,"Silencioso",IF(AND(J406&gt;0,J406&lt;100),"Baixa",IF(AND(J406&gt;=100,J406&lt;300),"Média",IF(AND(J406&gt;=300,J406&lt;500),"Alta",IF(J406&gt;=500,"Muito Alta","Avaliar")))))</f>
        <v>Muito Alta</v>
      </c>
      <c r="L406" s="13" t="str">
        <f>VLOOKUP($B406,LIRAa!$1:$1048576,3,FALSE)</f>
        <v>Sem Informação</v>
      </c>
      <c r="M406" s="13" t="str">
        <f>VLOOKUP($B406,LIRAa!$1:$1048576,4,FALSE)</f>
        <v>Sem Informação</v>
      </c>
      <c r="N406" s="13" t="str">
        <f>VLOOKUP($B406,LIRAa!$1:$1048576,5,FALSE)</f>
        <v>Sem Informação</v>
      </c>
      <c r="O406" s="49"/>
    </row>
    <row r="407" spans="1:15" ht="15.75" x14ac:dyDescent="0.25">
      <c r="A407" s="53">
        <v>402</v>
      </c>
      <c r="B407" s="13">
        <v>313540</v>
      </c>
      <c r="C407" s="46" t="s">
        <v>41</v>
      </c>
      <c r="D407" s="46" t="s">
        <v>427</v>
      </c>
      <c r="E407" s="20">
        <f>Dengue!I406</f>
        <v>18</v>
      </c>
      <c r="F407" s="20">
        <f>Chik!I406</f>
        <v>0</v>
      </c>
      <c r="G407" s="20">
        <f>Zika!I406</f>
        <v>0</v>
      </c>
      <c r="H407" s="20">
        <f>G407+F407+E407</f>
        <v>18</v>
      </c>
      <c r="I407" s="20">
        <v>5209</v>
      </c>
      <c r="J407" s="14">
        <f>(G407+F407+E407)/Dengue!J406*100000</f>
        <v>345.5557688615857</v>
      </c>
      <c r="K407" s="13" t="str">
        <f>IF(J407=0,"Silencioso",IF(AND(J407&gt;0,J407&lt;100),"Baixa",IF(AND(J407&gt;=100,J407&lt;300),"Média",IF(AND(J407&gt;=300,J407&lt;500),"Alta",IF(J407&gt;=500,"Muito Alta","Avaliar")))))</f>
        <v>Alta</v>
      </c>
      <c r="L407" s="13" t="str">
        <f>VLOOKUP($B407,LIRAa!$1:$1048576,3,FALSE)</f>
        <v>Sem Informação</v>
      </c>
      <c r="M407" s="13" t="str">
        <f>VLOOKUP($B407,LIRAa!$1:$1048576,4,FALSE)</f>
        <v>Sem Informação</v>
      </c>
      <c r="N407" s="13" t="str">
        <f>VLOOKUP($B407,LIRAa!$1:$1048576,5,FALSE)</f>
        <v>Sem Informação</v>
      </c>
      <c r="O407" s="49"/>
    </row>
    <row r="408" spans="1:15" ht="15.75" x14ac:dyDescent="0.25">
      <c r="A408" s="53">
        <v>403</v>
      </c>
      <c r="B408" s="13">
        <v>313545</v>
      </c>
      <c r="C408" s="46" t="s">
        <v>53</v>
      </c>
      <c r="D408" s="46" t="s">
        <v>428</v>
      </c>
      <c r="E408" s="20">
        <f>Dengue!I407</f>
        <v>0</v>
      </c>
      <c r="F408" s="20">
        <f>Chik!I407</f>
        <v>0</v>
      </c>
      <c r="G408" s="20">
        <f>Zika!I407</f>
        <v>0</v>
      </c>
      <c r="H408" s="20">
        <f>G408+F408+E408</f>
        <v>0</v>
      </c>
      <c r="I408" s="20">
        <v>7672</v>
      </c>
      <c r="J408" s="14">
        <f>(G408+F408+E408)/Dengue!J407*100000</f>
        <v>0</v>
      </c>
      <c r="K408" s="13" t="str">
        <f>IF(J408=0,"Silencioso",IF(AND(J408&gt;0,J408&lt;100),"Baixa",IF(AND(J408&gt;=100,J408&lt;300),"Média",IF(AND(J408&gt;=300,J408&lt;500),"Alta",IF(J408&gt;=500,"Muito Alta","Avaliar")))))</f>
        <v>Silencioso</v>
      </c>
      <c r="L408" s="13" t="str">
        <f>VLOOKUP($B408,LIRAa!$1:$1048576,3,FALSE)</f>
        <v>Sem Informação</v>
      </c>
      <c r="M408" s="13" t="str">
        <f>VLOOKUP($B408,LIRAa!$1:$1048576,4,FALSE)</f>
        <v>Sem Informação</v>
      </c>
      <c r="N408" s="13" t="str">
        <f>VLOOKUP($B408,LIRAa!$1:$1048576,5,FALSE)</f>
        <v>Sem Informação</v>
      </c>
      <c r="O408" s="49"/>
    </row>
    <row r="409" spans="1:15" ht="15.75" x14ac:dyDescent="0.25">
      <c r="A409" s="53">
        <v>404</v>
      </c>
      <c r="B409" s="13">
        <v>313550</v>
      </c>
      <c r="C409" s="46" t="s">
        <v>17</v>
      </c>
      <c r="D409" s="46" t="s">
        <v>429</v>
      </c>
      <c r="E409" s="20">
        <f>Dengue!I408</f>
        <v>0</v>
      </c>
      <c r="F409" s="20">
        <f>Chik!I408</f>
        <v>0</v>
      </c>
      <c r="G409" s="20">
        <f>Zika!I408</f>
        <v>0</v>
      </c>
      <c r="H409" s="20">
        <f>G409+F409+E409</f>
        <v>0</v>
      </c>
      <c r="I409" s="20">
        <v>12859</v>
      </c>
      <c r="J409" s="14">
        <f>(G409+F409+E409)/Dengue!J408*100000</f>
        <v>0</v>
      </c>
      <c r="K409" s="13" t="str">
        <f>IF(J409=0,"Silencioso",IF(AND(J409&gt;0,J409&lt;100),"Baixa",IF(AND(J409&gt;=100,J409&lt;300),"Média",IF(AND(J409&gt;=300,J409&lt;500),"Alta",IF(J409&gt;=500,"Muito Alta","Avaliar")))))</f>
        <v>Silencioso</v>
      </c>
      <c r="L409" s="13" t="str">
        <f>VLOOKUP($B409,LIRAa!$1:$1048576,3,FALSE)</f>
        <v>Sem Informação</v>
      </c>
      <c r="M409" s="13" t="str">
        <f>VLOOKUP($B409,LIRAa!$1:$1048576,4,FALSE)</f>
        <v>Sem Informação</v>
      </c>
      <c r="N409" s="13" t="str">
        <f>VLOOKUP($B409,LIRAa!$1:$1048576,5,FALSE)</f>
        <v>Sem Informação</v>
      </c>
      <c r="O409" s="49"/>
    </row>
    <row r="410" spans="1:15" ht="15.75" x14ac:dyDescent="0.25">
      <c r="A410" s="53">
        <v>405</v>
      </c>
      <c r="B410" s="13">
        <v>313560</v>
      </c>
      <c r="C410" s="46" t="s">
        <v>102</v>
      </c>
      <c r="D410" s="46" t="s">
        <v>430</v>
      </c>
      <c r="E410" s="20">
        <f>Dengue!I409</f>
        <v>78</v>
      </c>
      <c r="F410" s="20">
        <f>Chik!I409</f>
        <v>0</v>
      </c>
      <c r="G410" s="20">
        <f>Zika!I409</f>
        <v>0</v>
      </c>
      <c r="H410" s="20">
        <f>G410+F410+E410</f>
        <v>78</v>
      </c>
      <c r="I410" s="20">
        <v>7890</v>
      </c>
      <c r="J410" s="14">
        <f>(G410+F410+E410)/Dengue!J409*100000</f>
        <v>988.59315589353605</v>
      </c>
      <c r="K410" s="13" t="str">
        <f>IF(J410=0,"Silencioso",IF(AND(J410&gt;0,J410&lt;100),"Baixa",IF(AND(J410&gt;=100,J410&lt;300),"Média",IF(AND(J410&gt;=300,J410&lt;500),"Alta",IF(J410&gt;=500,"Muito Alta","Avaliar")))))</f>
        <v>Muito Alta</v>
      </c>
      <c r="L410" s="13" t="str">
        <f>VLOOKUP($B410,LIRAa!$1:$1048576,3,FALSE)</f>
        <v>Sem Informação</v>
      </c>
      <c r="M410" s="13" t="str">
        <f>VLOOKUP($B410,LIRAa!$1:$1048576,4,FALSE)</f>
        <v>Sem Informação</v>
      </c>
      <c r="N410" s="13">
        <f>VLOOKUP($B410,LIRAa!$1:$1048576,5,FALSE)</f>
        <v>1.3</v>
      </c>
      <c r="O410" s="49"/>
    </row>
    <row r="411" spans="1:15" ht="15.75" x14ac:dyDescent="0.25">
      <c r="A411" s="53">
        <v>406</v>
      </c>
      <c r="B411" s="13">
        <v>313570</v>
      </c>
      <c r="C411" s="46" t="s">
        <v>11</v>
      </c>
      <c r="D411" s="46" t="s">
        <v>431</v>
      </c>
      <c r="E411" s="20">
        <f>Dengue!I410</f>
        <v>1</v>
      </c>
      <c r="F411" s="20">
        <f>Chik!I410</f>
        <v>0</v>
      </c>
      <c r="G411" s="20">
        <f>Zika!I410</f>
        <v>0</v>
      </c>
      <c r="H411" s="20">
        <f>G411+F411+E411</f>
        <v>1</v>
      </c>
      <c r="I411" s="20">
        <v>5319</v>
      </c>
      <c r="J411" s="14">
        <f>(G411+F411+E411)/Dengue!J410*100000</f>
        <v>18.800526414739615</v>
      </c>
      <c r="K411" s="13" t="str">
        <f>IF(J411=0,"Silencioso",IF(AND(J411&gt;0,J411&lt;100),"Baixa",IF(AND(J411&gt;=100,J411&lt;300),"Média",IF(AND(J411&gt;=300,J411&lt;500),"Alta",IF(J411&gt;=500,"Muito Alta","Avaliar")))))</f>
        <v>Baixa</v>
      </c>
      <c r="L411" s="13" t="str">
        <f>VLOOKUP($B411,LIRAa!$1:$1048576,3,FALSE)</f>
        <v>Sem Informação</v>
      </c>
      <c r="M411" s="13" t="str">
        <f>VLOOKUP($B411,LIRAa!$1:$1048576,4,FALSE)</f>
        <v>Sem Informação</v>
      </c>
      <c r="N411" s="13" t="str">
        <f>VLOOKUP($B411,LIRAa!$1:$1048576,5,FALSE)</f>
        <v>Sem Informação</v>
      </c>
      <c r="O411" s="49"/>
    </row>
    <row r="412" spans="1:15" ht="15.75" x14ac:dyDescent="0.25">
      <c r="A412" s="53">
        <v>407</v>
      </c>
      <c r="B412" s="13">
        <v>313580</v>
      </c>
      <c r="C412" s="46" t="s">
        <v>30</v>
      </c>
      <c r="D412" s="46" t="s">
        <v>432</v>
      </c>
      <c r="E412" s="20">
        <f>Dengue!I411</f>
        <v>0</v>
      </c>
      <c r="F412" s="20">
        <f>Chik!I411</f>
        <v>0</v>
      </c>
      <c r="G412" s="20">
        <f>Zika!I411</f>
        <v>0</v>
      </c>
      <c r="H412" s="20">
        <f>G412+F412+E412</f>
        <v>0</v>
      </c>
      <c r="I412" s="20">
        <v>25560</v>
      </c>
      <c r="J412" s="14">
        <f>(G412+F412+E412)/Dengue!J411*100000</f>
        <v>0</v>
      </c>
      <c r="K412" s="13" t="str">
        <f>IF(J412=0,"Silencioso",IF(AND(J412&gt;0,J412&lt;100),"Baixa",IF(AND(J412&gt;=100,J412&lt;300),"Média",IF(AND(J412&gt;=300,J412&lt;500),"Alta",IF(J412&gt;=500,"Muito Alta","Avaliar")))))</f>
        <v>Silencioso</v>
      </c>
      <c r="L412" s="13" t="str">
        <f>VLOOKUP($B412,LIRAa!$1:$1048576,3,FALSE)</f>
        <v>Sem Informação</v>
      </c>
      <c r="M412" s="13" t="str">
        <f>VLOOKUP($B412,LIRAa!$1:$1048576,4,FALSE)</f>
        <v>Sem Informação</v>
      </c>
      <c r="N412" s="13" t="str">
        <f>VLOOKUP($B412,LIRAa!$1:$1048576,5,FALSE)</f>
        <v>Sem Informação</v>
      </c>
      <c r="O412" s="49"/>
    </row>
    <row r="413" spans="1:15" ht="15.75" x14ac:dyDescent="0.25">
      <c r="A413" s="53">
        <v>408</v>
      </c>
      <c r="B413" s="13">
        <v>313590</v>
      </c>
      <c r="C413" s="46" t="s">
        <v>33</v>
      </c>
      <c r="D413" s="46" t="s">
        <v>433</v>
      </c>
      <c r="E413" s="20">
        <f>Dengue!I412</f>
        <v>0</v>
      </c>
      <c r="F413" s="20">
        <f>Chik!I412</f>
        <v>0</v>
      </c>
      <c r="G413" s="20">
        <f>Zika!I412</f>
        <v>0</v>
      </c>
      <c r="H413" s="20">
        <f>G413+F413+E413</f>
        <v>0</v>
      </c>
      <c r="I413" s="20">
        <v>4898</v>
      </c>
      <c r="J413" s="14">
        <f>(G413+F413+E413)/Dengue!J412*100000</f>
        <v>0</v>
      </c>
      <c r="K413" s="13" t="str">
        <f>IF(J413=0,"Silencioso",IF(AND(J413&gt;0,J413&lt;100),"Baixa",IF(AND(J413&gt;=100,J413&lt;300),"Média",IF(AND(J413&gt;=300,J413&lt;500),"Alta",IF(J413&gt;=500,"Muito Alta","Avaliar")))))</f>
        <v>Silencioso</v>
      </c>
      <c r="L413" s="13" t="str">
        <f>VLOOKUP($B413,LIRAa!$1:$1048576,3,FALSE)</f>
        <v>Sem Informação</v>
      </c>
      <c r="M413" s="13" t="str">
        <f>VLOOKUP($B413,LIRAa!$1:$1048576,4,FALSE)</f>
        <v>Sem Informação</v>
      </c>
      <c r="N413" s="13" t="str">
        <f>VLOOKUP($B413,LIRAa!$1:$1048576,5,FALSE)</f>
        <v>Sem Informação</v>
      </c>
      <c r="O413" s="49"/>
    </row>
    <row r="414" spans="1:15" ht="15.75" x14ac:dyDescent="0.25">
      <c r="A414" s="53">
        <v>409</v>
      </c>
      <c r="B414" s="13">
        <v>313600</v>
      </c>
      <c r="C414" s="46" t="s">
        <v>30</v>
      </c>
      <c r="D414" s="46" t="s">
        <v>434</v>
      </c>
      <c r="E414" s="20">
        <f>Dengue!I413</f>
        <v>0</v>
      </c>
      <c r="F414" s="20">
        <f>Chik!I413</f>
        <v>0</v>
      </c>
      <c r="G414" s="20">
        <f>Zika!I413</f>
        <v>0</v>
      </c>
      <c r="H414" s="20">
        <f>G414+F414+E414</f>
        <v>0</v>
      </c>
      <c r="I414" s="20">
        <v>15634</v>
      </c>
      <c r="J414" s="14">
        <f>(G414+F414+E414)/Dengue!J413*100000</f>
        <v>0</v>
      </c>
      <c r="K414" s="13" t="str">
        <f>IF(J414=0,"Silencioso",IF(AND(J414&gt;0,J414&lt;100),"Baixa",IF(AND(J414&gt;=100,J414&lt;300),"Média",IF(AND(J414&gt;=300,J414&lt;500),"Alta",IF(J414&gt;=500,"Muito Alta","Avaliar")))))</f>
        <v>Silencioso</v>
      </c>
      <c r="L414" s="13" t="str">
        <f>VLOOKUP($B414,LIRAa!$1:$1048576,3,FALSE)</f>
        <v>Sem Informação</v>
      </c>
      <c r="M414" s="13" t="str">
        <f>VLOOKUP($B414,LIRAa!$1:$1048576,4,FALSE)</f>
        <v>Sem Informação</v>
      </c>
      <c r="N414" s="13" t="str">
        <f>VLOOKUP($B414,LIRAa!$1:$1048576,5,FALSE)</f>
        <v>Sem Informação</v>
      </c>
      <c r="O414" s="49"/>
    </row>
    <row r="415" spans="1:15" ht="15.75" x14ac:dyDescent="0.25">
      <c r="A415" s="53">
        <v>410</v>
      </c>
      <c r="B415" s="13">
        <v>313610</v>
      </c>
      <c r="C415" s="46" t="s">
        <v>20</v>
      </c>
      <c r="D415" s="46" t="s">
        <v>435</v>
      </c>
      <c r="E415" s="20">
        <f>Dengue!I414</f>
        <v>1</v>
      </c>
      <c r="F415" s="20">
        <f>Chik!I414</f>
        <v>0</v>
      </c>
      <c r="G415" s="20">
        <f>Zika!I414</f>
        <v>0</v>
      </c>
      <c r="H415" s="20">
        <f>G415+F415+E415</f>
        <v>1</v>
      </c>
      <c r="I415" s="20">
        <v>4996</v>
      </c>
      <c r="J415" s="14">
        <f>(G415+F415+E415)/Dengue!J414*100000</f>
        <v>20.016012810248196</v>
      </c>
      <c r="K415" s="13" t="str">
        <f>IF(J415=0,"Silencioso",IF(AND(J415&gt;0,J415&lt;100),"Baixa",IF(AND(J415&gt;=100,J415&lt;300),"Média",IF(AND(J415&gt;=300,J415&lt;500),"Alta",IF(J415&gt;=500,"Muito Alta","Avaliar")))))</f>
        <v>Baixa</v>
      </c>
      <c r="L415" s="13" t="str">
        <f>VLOOKUP($B415,LIRAa!$1:$1048576,3,FALSE)</f>
        <v>Sem Informação</v>
      </c>
      <c r="M415" s="13" t="str">
        <f>VLOOKUP($B415,LIRAa!$1:$1048576,4,FALSE)</f>
        <v>Sem Informação</v>
      </c>
      <c r="N415" s="13" t="str">
        <f>VLOOKUP($B415,LIRAa!$1:$1048576,5,FALSE)</f>
        <v>Sem Informação</v>
      </c>
      <c r="O415" s="49"/>
    </row>
    <row r="416" spans="1:15" ht="15.75" x14ac:dyDescent="0.25">
      <c r="A416" s="53">
        <v>411</v>
      </c>
      <c r="B416" s="13">
        <v>313620</v>
      </c>
      <c r="C416" s="46" t="s">
        <v>90</v>
      </c>
      <c r="D416" s="46" t="s">
        <v>436</v>
      </c>
      <c r="E416" s="20">
        <f>Dengue!I415</f>
        <v>5</v>
      </c>
      <c r="F416" s="20">
        <f>Chik!I415</f>
        <v>0</v>
      </c>
      <c r="G416" s="20">
        <f>Zika!I415</f>
        <v>0</v>
      </c>
      <c r="H416" s="20">
        <f>G416+F416+E416</f>
        <v>5</v>
      </c>
      <c r="I416" s="20">
        <v>79590</v>
      </c>
      <c r="J416" s="14">
        <f>(G416+F416+E416)/Dengue!J415*100000</f>
        <v>6.2821962558110309</v>
      </c>
      <c r="K416" s="13" t="str">
        <f>IF(J416=0,"Silencioso",IF(AND(J416&gt;0,J416&lt;100),"Baixa",IF(AND(J416&gt;=100,J416&lt;300),"Média",IF(AND(J416&gt;=300,J416&lt;500),"Alta",IF(J416&gt;=500,"Muito Alta","Avaliar")))))</f>
        <v>Baixa</v>
      </c>
      <c r="L416" s="13">
        <f>VLOOKUP($B416,LIRAa!$1:$1048576,3,FALSE)</f>
        <v>1.5</v>
      </c>
      <c r="M416" s="13">
        <f>VLOOKUP($B416,LIRAa!$1:$1048576,4,FALSE)</f>
        <v>1</v>
      </c>
      <c r="N416" s="13" t="str">
        <f>VLOOKUP($B416,LIRAa!$1:$1048576,5,FALSE)</f>
        <v>Sem Informação</v>
      </c>
      <c r="O416" s="49"/>
    </row>
    <row r="417" spans="1:15" ht="15.75" x14ac:dyDescent="0.25">
      <c r="A417" s="53">
        <v>412</v>
      </c>
      <c r="B417" s="13">
        <v>313630</v>
      </c>
      <c r="C417" s="46" t="s">
        <v>71</v>
      </c>
      <c r="D417" s="46" t="s">
        <v>437</v>
      </c>
      <c r="E417" s="20">
        <f>Dengue!I416</f>
        <v>211</v>
      </c>
      <c r="F417" s="20">
        <f>Chik!I416</f>
        <v>0</v>
      </c>
      <c r="G417" s="20">
        <f>Zika!I416</f>
        <v>0</v>
      </c>
      <c r="H417" s="20">
        <f>G417+F417+E417</f>
        <v>211</v>
      </c>
      <c r="I417" s="20">
        <v>48751</v>
      </c>
      <c r="J417" s="14">
        <f>(G417+F417+E417)/Dengue!J416*100000</f>
        <v>432.81163463313578</v>
      </c>
      <c r="K417" s="13" t="str">
        <f>IF(J417=0,"Silencioso",IF(AND(J417&gt;0,J417&lt;100),"Baixa",IF(AND(J417&gt;=100,J417&lt;300),"Média",IF(AND(J417&gt;=300,J417&lt;500),"Alta",IF(J417&gt;=500,"Muito Alta","Avaliar")))))</f>
        <v>Alta</v>
      </c>
      <c r="L417" s="13">
        <f>VLOOKUP($B417,LIRAa!$1:$1048576,3,FALSE)</f>
        <v>0.6</v>
      </c>
      <c r="M417" s="13">
        <f>VLOOKUP($B417,LIRAa!$1:$1048576,4,FALSE)</f>
        <v>1.7</v>
      </c>
      <c r="N417" s="13">
        <f>VLOOKUP($B417,LIRAa!$1:$1048576,5,FALSE)</f>
        <v>0</v>
      </c>
      <c r="O417" s="49"/>
    </row>
    <row r="418" spans="1:15" ht="15.75" x14ac:dyDescent="0.25">
      <c r="A418" s="53">
        <v>413</v>
      </c>
      <c r="B418" s="13">
        <v>313640</v>
      </c>
      <c r="C418" s="46" t="s">
        <v>102</v>
      </c>
      <c r="D418" s="46" t="s">
        <v>438</v>
      </c>
      <c r="E418" s="20">
        <f>Dengue!I417</f>
        <v>9</v>
      </c>
      <c r="F418" s="20">
        <f>Chik!I417</f>
        <v>0</v>
      </c>
      <c r="G418" s="20">
        <f>Zika!I417</f>
        <v>0</v>
      </c>
      <c r="H418" s="20">
        <f>G418+F418+E418</f>
        <v>9</v>
      </c>
      <c r="I418" s="20">
        <v>4669</v>
      </c>
      <c r="J418" s="14">
        <f>(G418+F418+E418)/Dengue!J417*100000</f>
        <v>192.7607624759049</v>
      </c>
      <c r="K418" s="13" t="str">
        <f>IF(J418=0,"Silencioso",IF(AND(J418&gt;0,J418&lt;100),"Baixa",IF(AND(J418&gt;=100,J418&lt;300),"Média",IF(AND(J418&gt;=300,J418&lt;500),"Alta",IF(J418&gt;=500,"Muito Alta","Avaliar")))))</f>
        <v>Média</v>
      </c>
      <c r="L418" s="13" t="str">
        <f>VLOOKUP($B418,LIRAa!$1:$1048576,3,FALSE)</f>
        <v>Sem Informação</v>
      </c>
      <c r="M418" s="13" t="str">
        <f>VLOOKUP($B418,LIRAa!$1:$1048576,4,FALSE)</f>
        <v>Sem Informação</v>
      </c>
      <c r="N418" s="13" t="str">
        <f>VLOOKUP($B418,LIRAa!$1:$1048576,5,FALSE)</f>
        <v>Sem Informação</v>
      </c>
      <c r="O418" s="49"/>
    </row>
    <row r="419" spans="1:15" ht="15.75" x14ac:dyDescent="0.25">
      <c r="A419" s="53">
        <v>414</v>
      </c>
      <c r="B419" s="13">
        <v>313650</v>
      </c>
      <c r="C419" s="46" t="s">
        <v>30</v>
      </c>
      <c r="D419" s="46" t="s">
        <v>439</v>
      </c>
      <c r="E419" s="20">
        <f>Dengue!I418</f>
        <v>0</v>
      </c>
      <c r="F419" s="20">
        <f>Chik!I418</f>
        <v>0</v>
      </c>
      <c r="G419" s="20">
        <f>Zika!I418</f>
        <v>0</v>
      </c>
      <c r="H419" s="20">
        <f>G419+F419+E419</f>
        <v>0</v>
      </c>
      <c r="I419" s="20">
        <v>10901</v>
      </c>
      <c r="J419" s="14">
        <f>(G419+F419+E419)/Dengue!J418*100000</f>
        <v>0</v>
      </c>
      <c r="K419" s="13" t="str">
        <f>IF(J419=0,"Silencioso",IF(AND(J419&gt;0,J419&lt;100),"Baixa",IF(AND(J419&gt;=100,J419&lt;300),"Média",IF(AND(J419&gt;=300,J419&lt;500),"Alta",IF(J419&gt;=500,"Muito Alta","Avaliar")))))</f>
        <v>Silencioso</v>
      </c>
      <c r="L419" s="13" t="str">
        <f>VLOOKUP($B419,LIRAa!$1:$1048576,3,FALSE)</f>
        <v>Sem Informação</v>
      </c>
      <c r="M419" s="13" t="str">
        <f>VLOOKUP($B419,LIRAa!$1:$1048576,4,FALSE)</f>
        <v>Sem Informação</v>
      </c>
      <c r="N419" s="13" t="str">
        <f>VLOOKUP($B419,LIRAa!$1:$1048576,5,FALSE)</f>
        <v>Sem Informação</v>
      </c>
      <c r="O419" s="49"/>
    </row>
    <row r="420" spans="1:15" ht="15.75" x14ac:dyDescent="0.25">
      <c r="A420" s="53">
        <v>415</v>
      </c>
      <c r="B420" s="13">
        <v>313652</v>
      </c>
      <c r="C420" s="46" t="s">
        <v>53</v>
      </c>
      <c r="D420" s="46" t="s">
        <v>440</v>
      </c>
      <c r="E420" s="20">
        <f>Dengue!I419</f>
        <v>1</v>
      </c>
      <c r="F420" s="20">
        <f>Chik!I419</f>
        <v>0</v>
      </c>
      <c r="G420" s="20">
        <f>Zika!I419</f>
        <v>0</v>
      </c>
      <c r="H420" s="20">
        <f>G420+F420+E420</f>
        <v>1</v>
      </c>
      <c r="I420" s="20">
        <v>4631</v>
      </c>
      <c r="J420" s="14">
        <f>(G420+F420+E420)/Dengue!J419*100000</f>
        <v>21.593608291945586</v>
      </c>
      <c r="K420" s="13" t="str">
        <f>IF(J420=0,"Silencioso",IF(AND(J420&gt;0,J420&lt;100),"Baixa",IF(AND(J420&gt;=100,J420&lt;300),"Média",IF(AND(J420&gt;=300,J420&lt;500),"Alta",IF(J420&gt;=500,"Muito Alta","Avaliar")))))</f>
        <v>Baixa</v>
      </c>
      <c r="L420" s="13" t="str">
        <f>VLOOKUP($B420,LIRAa!$1:$1048576,3,FALSE)</f>
        <v>Sem Informação</v>
      </c>
      <c r="M420" s="13" t="str">
        <f>VLOOKUP($B420,LIRAa!$1:$1048576,4,FALSE)</f>
        <v>Sem Informação</v>
      </c>
      <c r="N420" s="13" t="str">
        <f>VLOOKUP($B420,LIRAa!$1:$1048576,5,FALSE)</f>
        <v>Sem Informação</v>
      </c>
      <c r="O420" s="49"/>
    </row>
    <row r="421" spans="1:15" ht="15.75" x14ac:dyDescent="0.25">
      <c r="A421" s="53">
        <v>416</v>
      </c>
      <c r="B421" s="13">
        <v>313655</v>
      </c>
      <c r="C421" s="46" t="s">
        <v>22</v>
      </c>
      <c r="D421" s="46" t="s">
        <v>441</v>
      </c>
      <c r="E421" s="20">
        <f>Dengue!I420</f>
        <v>0</v>
      </c>
      <c r="F421" s="20">
        <f>Chik!I420</f>
        <v>0</v>
      </c>
      <c r="G421" s="20">
        <f>Zika!I420</f>
        <v>0</v>
      </c>
      <c r="H421" s="20">
        <f>G421+F421+E421</f>
        <v>0</v>
      </c>
      <c r="I421" s="20">
        <v>4894</v>
      </c>
      <c r="J421" s="14">
        <f>(G421+F421+E421)/Dengue!J420*100000</f>
        <v>0</v>
      </c>
      <c r="K421" s="13" t="str">
        <f>IF(J421=0,"Silencioso",IF(AND(J421&gt;0,J421&lt;100),"Baixa",IF(AND(J421&gt;=100,J421&lt;300),"Média",IF(AND(J421&gt;=300,J421&lt;500),"Alta",IF(J421&gt;=500,"Muito Alta","Avaliar")))))</f>
        <v>Silencioso</v>
      </c>
      <c r="L421" s="13" t="str">
        <f>VLOOKUP($B421,LIRAa!$1:$1048576,3,FALSE)</f>
        <v>Sem Informação</v>
      </c>
      <c r="M421" s="13" t="str">
        <f>VLOOKUP($B421,LIRAa!$1:$1048576,4,FALSE)</f>
        <v>Sem Informação</v>
      </c>
      <c r="N421" s="13" t="str">
        <f>VLOOKUP($B421,LIRAa!$1:$1048576,5,FALSE)</f>
        <v>Sem Informação</v>
      </c>
      <c r="O421" s="49"/>
    </row>
    <row r="422" spans="1:15" ht="15.75" x14ac:dyDescent="0.25">
      <c r="A422" s="53">
        <v>417</v>
      </c>
      <c r="B422" s="13">
        <v>313657</v>
      </c>
      <c r="C422" s="46" t="s">
        <v>102</v>
      </c>
      <c r="D422" s="46" t="s">
        <v>442</v>
      </c>
      <c r="E422" s="20">
        <f>Dengue!I421</f>
        <v>0</v>
      </c>
      <c r="F422" s="20">
        <f>Chik!I421</f>
        <v>0</v>
      </c>
      <c r="G422" s="20">
        <f>Zika!I421</f>
        <v>0</v>
      </c>
      <c r="H422" s="20">
        <f>G422+F422+E422</f>
        <v>0</v>
      </c>
      <c r="I422" s="20">
        <v>4877</v>
      </c>
      <c r="J422" s="14">
        <f>(G422+F422+E422)/Dengue!J421*100000</f>
        <v>0</v>
      </c>
      <c r="K422" s="13" t="str">
        <f>IF(J422=0,"Silencioso",IF(AND(J422&gt;0,J422&lt;100),"Baixa",IF(AND(J422&gt;=100,J422&lt;300),"Média",IF(AND(J422&gt;=300,J422&lt;500),"Alta",IF(J422&gt;=500,"Muito Alta","Avaliar")))))</f>
        <v>Silencioso</v>
      </c>
      <c r="L422" s="13" t="str">
        <f>VLOOKUP($B422,LIRAa!$1:$1048576,3,FALSE)</f>
        <v>Sem Informação</v>
      </c>
      <c r="M422" s="13" t="str">
        <f>VLOOKUP($B422,LIRAa!$1:$1048576,4,FALSE)</f>
        <v>Sem Informação</v>
      </c>
      <c r="N422" s="13" t="str">
        <f>VLOOKUP($B422,LIRAa!$1:$1048576,5,FALSE)</f>
        <v>Sem Informação</v>
      </c>
      <c r="O422" s="49"/>
    </row>
    <row r="423" spans="1:15" ht="15.75" x14ac:dyDescent="0.25">
      <c r="A423" s="53">
        <v>418</v>
      </c>
      <c r="B423" s="13">
        <v>313665</v>
      </c>
      <c r="C423" s="46" t="s">
        <v>98</v>
      </c>
      <c r="D423" s="46" t="s">
        <v>443</v>
      </c>
      <c r="E423" s="20">
        <f>Dengue!I422</f>
        <v>200</v>
      </c>
      <c r="F423" s="20">
        <f>Chik!I422</f>
        <v>0</v>
      </c>
      <c r="G423" s="20">
        <f>Zika!I422</f>
        <v>0</v>
      </c>
      <c r="H423" s="20">
        <f>G423+F423+E423</f>
        <v>200</v>
      </c>
      <c r="I423" s="20">
        <v>25874</v>
      </c>
      <c r="J423" s="14">
        <f>(G423+F423+E423)/Dengue!J422*100000</f>
        <v>772.97673340032463</v>
      </c>
      <c r="K423" s="13" t="str">
        <f>IF(J423=0,"Silencioso",IF(AND(J423&gt;0,J423&lt;100),"Baixa",IF(AND(J423&gt;=100,J423&lt;300),"Média",IF(AND(J423&gt;=300,J423&lt;500),"Alta",IF(J423&gt;=500,"Muito Alta","Avaliar")))))</f>
        <v>Muito Alta</v>
      </c>
      <c r="L423" s="13">
        <f>VLOOKUP($B423,LIRAa!$1:$1048576,3,FALSE)</f>
        <v>3.3</v>
      </c>
      <c r="M423" s="13">
        <f>VLOOKUP($B423,LIRAa!$1:$1048576,4,FALSE)</f>
        <v>8.5</v>
      </c>
      <c r="N423" s="13">
        <f>VLOOKUP($B423,LIRAa!$1:$1048576,5,FALSE)</f>
        <v>3.8</v>
      </c>
      <c r="O423" s="49"/>
    </row>
    <row r="424" spans="1:15" ht="15.75" x14ac:dyDescent="0.25">
      <c r="A424" s="53">
        <v>419</v>
      </c>
      <c r="B424" s="13">
        <v>313670</v>
      </c>
      <c r="C424" s="46" t="s">
        <v>57</v>
      </c>
      <c r="D424" s="46" t="s">
        <v>57</v>
      </c>
      <c r="E424" s="20">
        <f>Dengue!I423</f>
        <v>168</v>
      </c>
      <c r="F424" s="20">
        <f>Chik!I423</f>
        <v>0</v>
      </c>
      <c r="G424" s="20">
        <f>Zika!I423</f>
        <v>0</v>
      </c>
      <c r="H424" s="20">
        <f>G424+F424+E424</f>
        <v>168</v>
      </c>
      <c r="I424" s="20">
        <v>563769</v>
      </c>
      <c r="J424" s="14">
        <f>(G424+F424+E424)/Dengue!J423*100000</f>
        <v>29.799439131984908</v>
      </c>
      <c r="K424" s="13" t="str">
        <f>IF(J424=0,"Silencioso",IF(AND(J424&gt;0,J424&lt;100),"Baixa",IF(AND(J424&gt;=100,J424&lt;300),"Média",IF(AND(J424&gt;=300,J424&lt;500),"Alta",IF(J424&gt;=500,"Muito Alta","Avaliar")))))</f>
        <v>Baixa</v>
      </c>
      <c r="L424" s="13">
        <f>VLOOKUP($B424,LIRAa!$1:$1048576,3,FALSE)</f>
        <v>1.6</v>
      </c>
      <c r="M424" s="13">
        <f>VLOOKUP($B424,LIRAa!$1:$1048576,4,FALSE)</f>
        <v>3.4</v>
      </c>
      <c r="N424" s="13">
        <f>VLOOKUP($B424,LIRAa!$1:$1048576,5,FALSE)</f>
        <v>3.4</v>
      </c>
      <c r="O424" s="49"/>
    </row>
    <row r="425" spans="1:15" ht="15.75" x14ac:dyDescent="0.25">
      <c r="A425" s="53">
        <v>420</v>
      </c>
      <c r="B425" s="13">
        <v>313680</v>
      </c>
      <c r="C425" s="46" t="s">
        <v>102</v>
      </c>
      <c r="D425" s="46" t="s">
        <v>444</v>
      </c>
      <c r="E425" s="20">
        <f>Dengue!I424</f>
        <v>23</v>
      </c>
      <c r="F425" s="20">
        <f>Chik!I424</f>
        <v>0</v>
      </c>
      <c r="G425" s="20">
        <f>Zika!I424</f>
        <v>0</v>
      </c>
      <c r="H425" s="20">
        <f>G425+F425+E425</f>
        <v>23</v>
      </c>
      <c r="I425" s="20">
        <v>4358</v>
      </c>
      <c r="J425" s="14">
        <f>(G425+F425+E425)/Dengue!J424*100000</f>
        <v>527.76502983019736</v>
      </c>
      <c r="K425" s="13" t="str">
        <f>IF(J425=0,"Silencioso",IF(AND(J425&gt;0,J425&lt;100),"Baixa",IF(AND(J425&gt;=100,J425&lt;300),"Média",IF(AND(J425&gt;=300,J425&lt;500),"Alta",IF(J425&gt;=500,"Muito Alta","Avaliar")))))</f>
        <v>Muito Alta</v>
      </c>
      <c r="L425" s="13" t="str">
        <f>VLOOKUP($B425,LIRAa!$1:$1048576,3,FALSE)</f>
        <v>Sem Informação</v>
      </c>
      <c r="M425" s="13" t="str">
        <f>VLOOKUP($B425,LIRAa!$1:$1048576,4,FALSE)</f>
        <v>Sem Informação</v>
      </c>
      <c r="N425" s="13" t="str">
        <f>VLOOKUP($B425,LIRAa!$1:$1048576,5,FALSE)</f>
        <v>Sem Informação</v>
      </c>
      <c r="O425" s="49"/>
    </row>
    <row r="426" spans="1:15" ht="15.75" x14ac:dyDescent="0.25">
      <c r="A426" s="53">
        <v>421</v>
      </c>
      <c r="B426" s="13">
        <v>313690</v>
      </c>
      <c r="C426" s="46" t="s">
        <v>40</v>
      </c>
      <c r="D426" s="46" t="s">
        <v>445</v>
      </c>
      <c r="E426" s="20">
        <f>Dengue!I425</f>
        <v>0</v>
      </c>
      <c r="F426" s="20">
        <f>Chik!I425</f>
        <v>0</v>
      </c>
      <c r="G426" s="20">
        <f>Zika!I425</f>
        <v>0</v>
      </c>
      <c r="H426" s="20">
        <f>G426+F426+E426</f>
        <v>0</v>
      </c>
      <c r="I426" s="20">
        <v>10341</v>
      </c>
      <c r="J426" s="14">
        <f>(G426+F426+E426)/Dengue!J425*100000</f>
        <v>0</v>
      </c>
      <c r="K426" s="13" t="str">
        <f>IF(J426=0,"Silencioso",IF(AND(J426&gt;0,J426&lt;100),"Baixa",IF(AND(J426&gt;=100,J426&lt;300),"Média",IF(AND(J426&gt;=300,J426&lt;500),"Alta",IF(J426&gt;=500,"Muito Alta","Avaliar")))))</f>
        <v>Silencioso</v>
      </c>
      <c r="L426" s="13" t="str">
        <f>VLOOKUP($B426,LIRAa!$1:$1048576,3,FALSE)</f>
        <v>Sem Informação</v>
      </c>
      <c r="M426" s="13" t="str">
        <f>VLOOKUP($B426,LIRAa!$1:$1048576,4,FALSE)</f>
        <v>Sem Informação</v>
      </c>
      <c r="N426" s="13" t="str">
        <f>VLOOKUP($B426,LIRAa!$1:$1048576,5,FALSE)</f>
        <v>Sem Informação</v>
      </c>
      <c r="O426" s="49"/>
    </row>
    <row r="427" spans="1:15" ht="15.75" x14ac:dyDescent="0.25">
      <c r="A427" s="53">
        <v>422</v>
      </c>
      <c r="B427" s="13">
        <v>313695</v>
      </c>
      <c r="C427" s="46" t="s">
        <v>121</v>
      </c>
      <c r="D427" s="46" t="s">
        <v>446</v>
      </c>
      <c r="E427" s="20">
        <f>Dengue!I426</f>
        <v>0</v>
      </c>
      <c r="F427" s="20">
        <f>Chik!I426</f>
        <v>0</v>
      </c>
      <c r="G427" s="20">
        <f>Zika!I426</f>
        <v>0</v>
      </c>
      <c r="H427" s="20">
        <f>G427+F427+E427</f>
        <v>0</v>
      </c>
      <c r="I427" s="20">
        <v>5860</v>
      </c>
      <c r="J427" s="14">
        <f>(G427+F427+E427)/Dengue!J426*100000</f>
        <v>0</v>
      </c>
      <c r="K427" s="13" t="str">
        <f>IF(J427=0,"Silencioso",IF(AND(J427&gt;0,J427&lt;100),"Baixa",IF(AND(J427&gt;=100,J427&lt;300),"Média",IF(AND(J427&gt;=300,J427&lt;500),"Alta",IF(J427&gt;=500,"Muito Alta","Avaliar")))))</f>
        <v>Silencioso</v>
      </c>
      <c r="L427" s="13" t="str">
        <f>VLOOKUP($B427,LIRAa!$1:$1048576,3,FALSE)</f>
        <v>Sem Informação</v>
      </c>
      <c r="M427" s="13" t="str">
        <f>VLOOKUP($B427,LIRAa!$1:$1048576,4,FALSE)</f>
        <v>Sem Informação</v>
      </c>
      <c r="N427" s="13" t="str">
        <f>VLOOKUP($B427,LIRAa!$1:$1048576,5,FALSE)</f>
        <v>Sem Informação</v>
      </c>
      <c r="O427" s="49"/>
    </row>
    <row r="428" spans="1:15" ht="15.75" x14ac:dyDescent="0.25">
      <c r="A428" s="53">
        <v>423</v>
      </c>
      <c r="B428" s="13">
        <v>313700</v>
      </c>
      <c r="C428" s="46" t="s">
        <v>28</v>
      </c>
      <c r="D428" s="46" t="s">
        <v>447</v>
      </c>
      <c r="E428" s="20">
        <f>Dengue!I427</f>
        <v>0</v>
      </c>
      <c r="F428" s="20">
        <f>Chik!I427</f>
        <v>0</v>
      </c>
      <c r="G428" s="20">
        <f>Zika!I427</f>
        <v>0</v>
      </c>
      <c r="H428" s="20">
        <f>G428+F428+E428</f>
        <v>0</v>
      </c>
      <c r="I428" s="20">
        <v>18152</v>
      </c>
      <c r="J428" s="14">
        <f>(G428+F428+E428)/Dengue!J427*100000</f>
        <v>0</v>
      </c>
      <c r="K428" s="13" t="str">
        <f>IF(J428=0,"Silencioso",IF(AND(J428&gt;0,J428&lt;100),"Baixa",IF(AND(J428&gt;=100,J428&lt;300),"Média",IF(AND(J428&gt;=300,J428&lt;500),"Alta",IF(J428&gt;=500,"Muito Alta","Avaliar")))))</f>
        <v>Silencioso</v>
      </c>
      <c r="L428" s="13" t="str">
        <f>VLOOKUP($B428,LIRAa!$1:$1048576,3,FALSE)</f>
        <v>Sem Informação</v>
      </c>
      <c r="M428" s="13" t="str">
        <f>VLOOKUP($B428,LIRAa!$1:$1048576,4,FALSE)</f>
        <v>Sem Informação</v>
      </c>
      <c r="N428" s="13" t="str">
        <f>VLOOKUP($B428,LIRAa!$1:$1048576,5,FALSE)</f>
        <v>Sem Informação</v>
      </c>
      <c r="O428" s="49"/>
    </row>
    <row r="429" spans="1:15" ht="15.75" x14ac:dyDescent="0.25">
      <c r="A429" s="53">
        <v>424</v>
      </c>
      <c r="B429" s="13">
        <v>313710</v>
      </c>
      <c r="C429" s="46" t="s">
        <v>71</v>
      </c>
      <c r="D429" s="46" t="s">
        <v>448</v>
      </c>
      <c r="E429" s="20">
        <f>Dengue!I428</f>
        <v>30</v>
      </c>
      <c r="F429" s="20">
        <f>Chik!I428</f>
        <v>0</v>
      </c>
      <c r="G429" s="20">
        <f>Zika!I428</f>
        <v>0</v>
      </c>
      <c r="H429" s="20">
        <f>G429+F429+E429</f>
        <v>30</v>
      </c>
      <c r="I429" s="20">
        <v>7795</v>
      </c>
      <c r="J429" s="14">
        <f>(G429+F429+E429)/Dengue!J428*100000</f>
        <v>384.86209108402824</v>
      </c>
      <c r="K429" s="13" t="str">
        <f>IF(J429=0,"Silencioso",IF(AND(J429&gt;0,J429&lt;100),"Baixa",IF(AND(J429&gt;=100,J429&lt;300),"Média",IF(AND(J429&gt;=300,J429&lt;500),"Alta",IF(J429&gt;=500,"Muito Alta","Avaliar")))))</f>
        <v>Alta</v>
      </c>
      <c r="L429" s="13" t="str">
        <f>VLOOKUP($B429,LIRAa!$1:$1048576,3,FALSE)</f>
        <v>Sem Informação</v>
      </c>
      <c r="M429" s="13" t="str">
        <f>VLOOKUP($B429,LIRAa!$1:$1048576,4,FALSE)</f>
        <v>Sem Informação</v>
      </c>
      <c r="N429" s="13" t="str">
        <f>VLOOKUP($B429,LIRAa!$1:$1048576,5,FALSE)</f>
        <v>Sem Informação</v>
      </c>
      <c r="O429" s="49"/>
    </row>
    <row r="430" spans="1:15" ht="15.75" x14ac:dyDescent="0.25">
      <c r="A430" s="53">
        <v>425</v>
      </c>
      <c r="B430" s="13">
        <v>313720</v>
      </c>
      <c r="C430" s="46" t="s">
        <v>26</v>
      </c>
      <c r="D430" s="57" t="s">
        <v>449</v>
      </c>
      <c r="E430" s="58">
        <f>Dengue!I429</f>
        <v>252</v>
      </c>
      <c r="F430" s="20">
        <f>Chik!I429</f>
        <v>0</v>
      </c>
      <c r="G430" s="20">
        <f>Zika!I429</f>
        <v>0</v>
      </c>
      <c r="H430" s="20">
        <f>G430+F430+E430</f>
        <v>252</v>
      </c>
      <c r="I430" s="20">
        <v>51204</v>
      </c>
      <c r="J430" s="14">
        <f>(G430+F430+E430)/Dengue!J429*100000</f>
        <v>492.14905085540187</v>
      </c>
      <c r="K430" s="13" t="str">
        <f>IF(J430=0,"Silencioso",IF(AND(J430&gt;0,J430&lt;100),"Baixa",IF(AND(J430&gt;=100,J430&lt;300),"Média",IF(AND(J430&gt;=300,J430&lt;500),"Alta",IF(J430&gt;=500,"Muito Alta","Avaliar")))))</f>
        <v>Alta</v>
      </c>
      <c r="L430" s="13">
        <f>VLOOKUP($B430,LIRAa!$1:$1048576,3,FALSE)</f>
        <v>2.8</v>
      </c>
      <c r="M430" s="13">
        <f>VLOOKUP($B430,LIRAa!$1:$1048576,4,FALSE)</f>
        <v>3.5</v>
      </c>
      <c r="N430" s="13">
        <f>VLOOKUP($B430,LIRAa!$1:$1048576,5,FALSE)</f>
        <v>2.2000000000000002</v>
      </c>
      <c r="O430" s="49"/>
    </row>
    <row r="431" spans="1:15" ht="15.75" x14ac:dyDescent="0.25">
      <c r="A431" s="53">
        <v>426</v>
      </c>
      <c r="B431" s="13">
        <v>313730</v>
      </c>
      <c r="C431" s="46" t="s">
        <v>102</v>
      </c>
      <c r="D431" s="46" t="s">
        <v>450</v>
      </c>
      <c r="E431" s="20">
        <f>Dengue!I430</f>
        <v>1</v>
      </c>
      <c r="F431" s="20">
        <f>Chik!I430</f>
        <v>0</v>
      </c>
      <c r="G431" s="20">
        <f>Zika!I430</f>
        <v>0</v>
      </c>
      <c r="H431" s="20">
        <f>G431+F431+E431</f>
        <v>1</v>
      </c>
      <c r="I431" s="20">
        <v>4248</v>
      </c>
      <c r="J431" s="14">
        <f>(G431+F431+E431)/Dengue!J430*100000</f>
        <v>23.540489642184557</v>
      </c>
      <c r="K431" s="13" t="str">
        <f>IF(J431=0,"Silencioso",IF(AND(J431&gt;0,J431&lt;100),"Baixa",IF(AND(J431&gt;=100,J431&lt;300),"Média",IF(AND(J431&gt;=300,J431&lt;500),"Alta",IF(J431&gt;=500,"Muito Alta","Avaliar")))))</f>
        <v>Baixa</v>
      </c>
      <c r="L431" s="13" t="str">
        <f>VLOOKUP($B431,LIRAa!$1:$1048576,3,FALSE)</f>
        <v>Sem Informação</v>
      </c>
      <c r="M431" s="13" t="str">
        <f>VLOOKUP($B431,LIRAa!$1:$1048576,4,FALSE)</f>
        <v>Sem Informação</v>
      </c>
      <c r="N431" s="13" t="str">
        <f>VLOOKUP($B431,LIRAa!$1:$1048576,5,FALSE)</f>
        <v>Sem Informação</v>
      </c>
      <c r="O431" s="49"/>
    </row>
    <row r="432" spans="1:15" ht="15.75" x14ac:dyDescent="0.25">
      <c r="A432" s="53">
        <v>427</v>
      </c>
      <c r="B432" s="13">
        <v>313740</v>
      </c>
      <c r="C432" s="46" t="s">
        <v>94</v>
      </c>
      <c r="D432" s="46" t="s">
        <v>451</v>
      </c>
      <c r="E432" s="20">
        <f>Dengue!I431</f>
        <v>0</v>
      </c>
      <c r="F432" s="20">
        <f>Chik!I431</f>
        <v>0</v>
      </c>
      <c r="G432" s="20">
        <f>Zika!I431</f>
        <v>0</v>
      </c>
      <c r="H432" s="20">
        <f>G432+F432+E432</f>
        <v>0</v>
      </c>
      <c r="I432" s="20">
        <v>13056</v>
      </c>
      <c r="J432" s="14">
        <f>(G432+F432+E432)/Dengue!J431*100000</f>
        <v>0</v>
      </c>
      <c r="K432" s="13" t="str">
        <f>IF(J432=0,"Silencioso",IF(AND(J432&gt;0,J432&lt;100),"Baixa",IF(AND(J432&gt;=100,J432&lt;300),"Média",IF(AND(J432&gt;=300,J432&lt;500),"Alta",IF(J432&gt;=500,"Muito Alta","Avaliar")))))</f>
        <v>Silencioso</v>
      </c>
      <c r="L432" s="13" t="str">
        <f>VLOOKUP($B432,LIRAa!$1:$1048576,3,FALSE)</f>
        <v>Sem Informação</v>
      </c>
      <c r="M432" s="13" t="str">
        <f>VLOOKUP($B432,LIRAa!$1:$1048576,4,FALSE)</f>
        <v>Sem Informação</v>
      </c>
      <c r="N432" s="13" t="str">
        <f>VLOOKUP($B432,LIRAa!$1:$1048576,5,FALSE)</f>
        <v>Sem Informação</v>
      </c>
      <c r="O432" s="49"/>
    </row>
    <row r="433" spans="1:15" ht="15.75" x14ac:dyDescent="0.25">
      <c r="A433" s="53">
        <v>428</v>
      </c>
      <c r="B433" s="13">
        <v>313750</v>
      </c>
      <c r="C433" s="46" t="s">
        <v>71</v>
      </c>
      <c r="D433" s="46" t="s">
        <v>452</v>
      </c>
      <c r="E433" s="20">
        <f>Dengue!I432</f>
        <v>10</v>
      </c>
      <c r="F433" s="20">
        <f>Chik!I432</f>
        <v>0</v>
      </c>
      <c r="G433" s="20">
        <f>Zika!I432</f>
        <v>0</v>
      </c>
      <c r="H433" s="20">
        <f>G433+F433+E433</f>
        <v>10</v>
      </c>
      <c r="I433" s="20">
        <v>18175</v>
      </c>
      <c r="J433" s="14">
        <f>(G433+F433+E433)/Dengue!J432*100000</f>
        <v>55.020632737276479</v>
      </c>
      <c r="K433" s="13" t="str">
        <f>IF(J433=0,"Silencioso",IF(AND(J433&gt;0,J433&lt;100),"Baixa",IF(AND(J433&gt;=100,J433&lt;300),"Média",IF(AND(J433&gt;=300,J433&lt;500),"Alta",IF(J433&gt;=500,"Muito Alta","Avaliar")))))</f>
        <v>Baixa</v>
      </c>
      <c r="L433" s="13" t="str">
        <f>VLOOKUP($B433,LIRAa!$1:$1048576,3,FALSE)</f>
        <v>Sem Informação</v>
      </c>
      <c r="M433" s="13" t="str">
        <f>VLOOKUP($B433,LIRAa!$1:$1048576,4,FALSE)</f>
        <v>Sem Informação</v>
      </c>
      <c r="N433" s="13" t="str">
        <f>VLOOKUP($B433,LIRAa!$1:$1048576,5,FALSE)</f>
        <v>Sem Informação</v>
      </c>
      <c r="O433" s="49"/>
    </row>
    <row r="434" spans="1:15" ht="15.75" x14ac:dyDescent="0.25">
      <c r="A434" s="53">
        <v>429</v>
      </c>
      <c r="B434" s="13">
        <v>313753</v>
      </c>
      <c r="C434" s="46" t="s">
        <v>71</v>
      </c>
      <c r="D434" s="46" t="s">
        <v>453</v>
      </c>
      <c r="E434" s="20">
        <f>Dengue!I433</f>
        <v>29</v>
      </c>
      <c r="F434" s="20">
        <f>Chik!I433</f>
        <v>0</v>
      </c>
      <c r="G434" s="20">
        <f>Zika!I433</f>
        <v>0</v>
      </c>
      <c r="H434" s="20">
        <f>G434+F434+E434</f>
        <v>29</v>
      </c>
      <c r="I434" s="20">
        <v>9440</v>
      </c>
      <c r="J434" s="14">
        <f>(G434+F434+E434)/Dengue!J433*100000</f>
        <v>307.20338983050851</v>
      </c>
      <c r="K434" s="13" t="str">
        <f>IF(J434=0,"Silencioso",IF(AND(J434&gt;0,J434&lt;100),"Baixa",IF(AND(J434&gt;=100,J434&lt;300),"Média",IF(AND(J434&gt;=300,J434&lt;500),"Alta",IF(J434&gt;=500,"Muito Alta","Avaliar")))))</f>
        <v>Alta</v>
      </c>
      <c r="L434" s="13" t="str">
        <f>VLOOKUP($B434,LIRAa!$1:$1048576,3,FALSE)</f>
        <v>Sem Informação</v>
      </c>
      <c r="M434" s="13" t="str">
        <f>VLOOKUP($B434,LIRAa!$1:$1048576,4,FALSE)</f>
        <v>Sem Informação</v>
      </c>
      <c r="N434" s="13" t="str">
        <f>VLOOKUP($B434,LIRAa!$1:$1048576,5,FALSE)</f>
        <v>Sem Informação</v>
      </c>
      <c r="O434" s="49"/>
    </row>
    <row r="435" spans="1:15" ht="15.75" x14ac:dyDescent="0.25">
      <c r="A435" s="53">
        <v>430</v>
      </c>
      <c r="B435" s="13">
        <v>313760</v>
      </c>
      <c r="C435" s="46" t="s">
        <v>98</v>
      </c>
      <c r="D435" s="46" t="s">
        <v>454</v>
      </c>
      <c r="E435" s="20">
        <f>Dengue!I434</f>
        <v>38</v>
      </c>
      <c r="F435" s="20">
        <f>Chik!I434</f>
        <v>0</v>
      </c>
      <c r="G435" s="20">
        <f>Zika!I434</f>
        <v>0</v>
      </c>
      <c r="H435" s="20">
        <f>G435+F435+E435</f>
        <v>38</v>
      </c>
      <c r="I435" s="20">
        <v>61752</v>
      </c>
      <c r="J435" s="14">
        <f>(G435+F435+E435)/Dengue!J434*100000</f>
        <v>61.536468454463012</v>
      </c>
      <c r="K435" s="13" t="str">
        <f>IF(J435=0,"Silencioso",IF(AND(J435&gt;0,J435&lt;100),"Baixa",IF(AND(J435&gt;=100,J435&lt;300),"Média",IF(AND(J435&gt;=300,J435&lt;500),"Alta",IF(J435&gt;=500,"Muito Alta","Avaliar")))))</f>
        <v>Baixa</v>
      </c>
      <c r="L435" s="13">
        <f>VLOOKUP($B435,LIRAa!$1:$1048576,3,FALSE)</f>
        <v>0.5</v>
      </c>
      <c r="M435" s="13">
        <f>VLOOKUP($B435,LIRAa!$1:$1048576,4,FALSE)</f>
        <v>0.3</v>
      </c>
      <c r="N435" s="13">
        <f>VLOOKUP($B435,LIRAa!$1:$1048576,5,FALSE)</f>
        <v>0.6</v>
      </c>
      <c r="O435" s="49"/>
    </row>
    <row r="436" spans="1:15" ht="15.75" x14ac:dyDescent="0.25">
      <c r="A436" s="53">
        <v>431</v>
      </c>
      <c r="B436" s="13">
        <v>313770</v>
      </c>
      <c r="C436" s="46" t="s">
        <v>14</v>
      </c>
      <c r="D436" s="46" t="s">
        <v>455</v>
      </c>
      <c r="E436" s="20">
        <f>Dengue!I435</f>
        <v>0</v>
      </c>
      <c r="F436" s="20">
        <f>Chik!I435</f>
        <v>0</v>
      </c>
      <c r="G436" s="20">
        <f>Zika!I435</f>
        <v>0</v>
      </c>
      <c r="H436" s="20">
        <f>G436+F436+E436</f>
        <v>0</v>
      </c>
      <c r="I436" s="20">
        <v>20301</v>
      </c>
      <c r="J436" s="14">
        <f>(G436+F436+E436)/Dengue!J435*100000</f>
        <v>0</v>
      </c>
      <c r="K436" s="13" t="str">
        <f>IF(J436=0,"Silencioso",IF(AND(J436&gt;0,J436&lt;100),"Baixa",IF(AND(J436&gt;=100,J436&lt;300),"Média",IF(AND(J436&gt;=300,J436&lt;500),"Alta",IF(J436&gt;=500,"Muito Alta","Avaliar")))))</f>
        <v>Silencioso</v>
      </c>
      <c r="L436" s="13" t="str">
        <f>VLOOKUP($B436,LIRAa!$1:$1048576,3,FALSE)</f>
        <v>Sem Informação</v>
      </c>
      <c r="M436" s="13" t="str">
        <f>VLOOKUP($B436,LIRAa!$1:$1048576,4,FALSE)</f>
        <v>Sem Informação</v>
      </c>
      <c r="N436" s="13" t="str">
        <f>VLOOKUP($B436,LIRAa!$1:$1048576,5,FALSE)</f>
        <v>Sem Informação</v>
      </c>
      <c r="O436" s="49"/>
    </row>
    <row r="437" spans="1:15" ht="15.75" x14ac:dyDescent="0.25">
      <c r="A437" s="53">
        <v>432</v>
      </c>
      <c r="B437" s="13">
        <v>313780</v>
      </c>
      <c r="C437" s="46" t="s">
        <v>33</v>
      </c>
      <c r="D437" s="46" t="s">
        <v>456</v>
      </c>
      <c r="E437" s="20">
        <f>Dengue!I436</f>
        <v>1</v>
      </c>
      <c r="F437" s="20">
        <f>Chik!I436</f>
        <v>0</v>
      </c>
      <c r="G437" s="20">
        <f>Zika!I436</f>
        <v>0</v>
      </c>
      <c r="H437" s="20">
        <f>G437+F437+E437</f>
        <v>1</v>
      </c>
      <c r="I437" s="20">
        <v>20870</v>
      </c>
      <c r="J437" s="14">
        <f>(G437+F437+E437)/Dengue!J436*100000</f>
        <v>4.7915668423574509</v>
      </c>
      <c r="K437" s="13" t="str">
        <f>IF(J437=0,"Silencioso",IF(AND(J437&gt;0,J437&lt;100),"Baixa",IF(AND(J437&gt;=100,J437&lt;300),"Média",IF(AND(J437&gt;=300,J437&lt;500),"Alta",IF(J437&gt;=500,"Muito Alta","Avaliar")))))</f>
        <v>Baixa</v>
      </c>
      <c r="L437" s="13" t="str">
        <f>VLOOKUP($B437,LIRAa!$1:$1048576,3,FALSE)</f>
        <v>Sem Informação</v>
      </c>
      <c r="M437" s="13" t="str">
        <f>VLOOKUP($B437,LIRAa!$1:$1048576,4,FALSE)</f>
        <v>Sem Informação</v>
      </c>
      <c r="N437" s="13" t="str">
        <f>VLOOKUP($B437,LIRAa!$1:$1048576,5,FALSE)</f>
        <v>Sem Informação</v>
      </c>
      <c r="O437" s="49"/>
    </row>
    <row r="438" spans="1:15" ht="15.75" x14ac:dyDescent="0.25">
      <c r="A438" s="53">
        <v>433</v>
      </c>
      <c r="B438" s="13">
        <v>313790</v>
      </c>
      <c r="C438" s="46" t="s">
        <v>41</v>
      </c>
      <c r="D438" s="46" t="s">
        <v>457</v>
      </c>
      <c r="E438" s="20">
        <f>Dengue!I437</f>
        <v>0</v>
      </c>
      <c r="F438" s="20">
        <f>Chik!I437</f>
        <v>0</v>
      </c>
      <c r="G438" s="20">
        <f>Zika!I437</f>
        <v>0</v>
      </c>
      <c r="H438" s="20">
        <f>G438+F438+E438</f>
        <v>0</v>
      </c>
      <c r="I438" s="20">
        <v>3498</v>
      </c>
      <c r="J438" s="14">
        <f>(G438+F438+E438)/Dengue!J437*100000</f>
        <v>0</v>
      </c>
      <c r="K438" s="13" t="str">
        <f>IF(J438=0,"Silencioso",IF(AND(J438&gt;0,J438&lt;100),"Baixa",IF(AND(J438&gt;=100,J438&lt;300),"Média",IF(AND(J438&gt;=300,J438&lt;500),"Alta",IF(J438&gt;=500,"Muito Alta","Avaliar")))))</f>
        <v>Silencioso</v>
      </c>
      <c r="L438" s="13" t="str">
        <f>VLOOKUP($B438,LIRAa!$1:$1048576,3,FALSE)</f>
        <v>Sem Informação</v>
      </c>
      <c r="M438" s="13" t="str">
        <f>VLOOKUP($B438,LIRAa!$1:$1048576,4,FALSE)</f>
        <v>Sem Informação</v>
      </c>
      <c r="N438" s="13" t="str">
        <f>VLOOKUP($B438,LIRAa!$1:$1048576,5,FALSE)</f>
        <v>Sem Informação</v>
      </c>
      <c r="O438" s="49"/>
    </row>
    <row r="439" spans="1:15" ht="15.75" x14ac:dyDescent="0.25">
      <c r="A439" s="53">
        <v>434</v>
      </c>
      <c r="B439" s="13">
        <v>313800</v>
      </c>
      <c r="C439" s="46" t="s">
        <v>38</v>
      </c>
      <c r="D439" s="46" t="s">
        <v>458</v>
      </c>
      <c r="E439" s="20">
        <f>Dengue!I438</f>
        <v>0</v>
      </c>
      <c r="F439" s="20">
        <f>Chik!I438</f>
        <v>0</v>
      </c>
      <c r="G439" s="20">
        <f>Zika!I438</f>
        <v>0</v>
      </c>
      <c r="H439" s="20">
        <f>G439+F439+E439</f>
        <v>0</v>
      </c>
      <c r="I439" s="20">
        <v>6852</v>
      </c>
      <c r="J439" s="14">
        <f>(G439+F439+E439)/Dengue!J438*100000</f>
        <v>0</v>
      </c>
      <c r="K439" s="13" t="str">
        <f>IF(J439=0,"Silencioso",IF(AND(J439&gt;0,J439&lt;100),"Baixa",IF(AND(J439&gt;=100,J439&lt;300),"Média",IF(AND(J439&gt;=300,J439&lt;500),"Alta",IF(J439&gt;=500,"Muito Alta","Avaliar")))))</f>
        <v>Silencioso</v>
      </c>
      <c r="L439" s="13" t="str">
        <f>VLOOKUP($B439,LIRAa!$1:$1048576,3,FALSE)</f>
        <v>Sem Informação</v>
      </c>
      <c r="M439" s="13" t="str">
        <f>VLOOKUP($B439,LIRAa!$1:$1048576,4,FALSE)</f>
        <v>Sem Informação</v>
      </c>
      <c r="N439" s="13" t="str">
        <f>VLOOKUP($B439,LIRAa!$1:$1048576,5,FALSE)</f>
        <v>Sem Informação</v>
      </c>
      <c r="O439" s="49"/>
    </row>
    <row r="440" spans="1:15" ht="15.75" x14ac:dyDescent="0.25">
      <c r="A440" s="53">
        <v>435</v>
      </c>
      <c r="B440" s="13">
        <v>313810</v>
      </c>
      <c r="C440" s="46" t="s">
        <v>135</v>
      </c>
      <c r="D440" s="46" t="s">
        <v>459</v>
      </c>
      <c r="E440" s="20">
        <f>Dengue!I439</f>
        <v>17</v>
      </c>
      <c r="F440" s="20">
        <f>Chik!I439</f>
        <v>0</v>
      </c>
      <c r="G440" s="20">
        <f>Zika!I439</f>
        <v>0</v>
      </c>
      <c r="H440" s="20">
        <f>G440+F440+E440</f>
        <v>17</v>
      </c>
      <c r="I440" s="20">
        <v>6664</v>
      </c>
      <c r="J440" s="14">
        <f>(G440+F440+E440)/Dengue!J439*100000</f>
        <v>255.10204081632651</v>
      </c>
      <c r="K440" s="13" t="str">
        <f>IF(J440=0,"Silencioso",IF(AND(J440&gt;0,J440&lt;100),"Baixa",IF(AND(J440&gt;=100,J440&lt;300),"Média",IF(AND(J440&gt;=300,J440&lt;500),"Alta",IF(J440&gt;=500,"Muito Alta","Avaliar")))))</f>
        <v>Média</v>
      </c>
      <c r="L440" s="13" t="str">
        <f>VLOOKUP($B440,LIRAa!$1:$1048576,3,FALSE)</f>
        <v>Sem Informação</v>
      </c>
      <c r="M440" s="13" t="str">
        <f>VLOOKUP($B440,LIRAa!$1:$1048576,4,FALSE)</f>
        <v>Sem Informação</v>
      </c>
      <c r="N440" s="13" t="str">
        <f>VLOOKUP($B440,LIRAa!$1:$1048576,5,FALSE)</f>
        <v>Sem Informação</v>
      </c>
      <c r="O440" s="49"/>
    </row>
    <row r="441" spans="1:15" ht="15.75" x14ac:dyDescent="0.25">
      <c r="A441" s="53">
        <v>436</v>
      </c>
      <c r="B441" s="13">
        <v>313820</v>
      </c>
      <c r="C441" s="46" t="s">
        <v>33</v>
      </c>
      <c r="D441" s="46" t="s">
        <v>460</v>
      </c>
      <c r="E441" s="20">
        <f>Dengue!I440</f>
        <v>3</v>
      </c>
      <c r="F441" s="20">
        <f>Chik!I440</f>
        <v>0</v>
      </c>
      <c r="G441" s="20">
        <f>Zika!I440</f>
        <v>0</v>
      </c>
      <c r="H441" s="20">
        <f>G441+F441+E441</f>
        <v>3</v>
      </c>
      <c r="I441" s="20">
        <v>102124</v>
      </c>
      <c r="J441" s="14">
        <f>(G441+F441+E441)/Dengue!J440*100000</f>
        <v>2.9376052641886337</v>
      </c>
      <c r="K441" s="13" t="str">
        <f>IF(J441=0,"Silencioso",IF(AND(J441&gt;0,J441&lt;100),"Baixa",IF(AND(J441&gt;=100,J441&lt;300),"Média",IF(AND(J441&gt;=300,J441&lt;500),"Alta",IF(J441&gt;=500,"Muito Alta","Avaliar")))))</f>
        <v>Baixa</v>
      </c>
      <c r="L441" s="13">
        <f>VLOOKUP($B441,LIRAa!$1:$1048576,3,FALSE)</f>
        <v>0.1</v>
      </c>
      <c r="M441" s="13">
        <f>VLOOKUP($B441,LIRAa!$1:$1048576,4,FALSE)</f>
        <v>2.1</v>
      </c>
      <c r="N441" s="13" t="str">
        <f>VLOOKUP($B441,LIRAa!$1:$1048576,5,FALSE)</f>
        <v>Sem Informação</v>
      </c>
      <c r="O441" s="49"/>
    </row>
    <row r="442" spans="1:15" ht="15.75" x14ac:dyDescent="0.25">
      <c r="A442" s="53">
        <v>437</v>
      </c>
      <c r="B442" s="13">
        <v>313830</v>
      </c>
      <c r="C442" s="46" t="s">
        <v>26</v>
      </c>
      <c r="D442" s="46" t="s">
        <v>461</v>
      </c>
      <c r="E442" s="20">
        <f>Dengue!I441</f>
        <v>1</v>
      </c>
      <c r="F442" s="20">
        <f>Chik!I441</f>
        <v>0</v>
      </c>
      <c r="G442" s="20">
        <f>Zika!I441</f>
        <v>0</v>
      </c>
      <c r="H442" s="20">
        <f>G442+F442+E442</f>
        <v>1</v>
      </c>
      <c r="I442" s="20">
        <v>3300</v>
      </c>
      <c r="J442" s="14">
        <f>(G442+F442+E442)/Dengue!J441*100000</f>
        <v>30.303030303030305</v>
      </c>
      <c r="K442" s="13" t="str">
        <f>IF(J442=0,"Silencioso",IF(AND(J442&gt;0,J442&lt;100),"Baixa",IF(AND(J442&gt;=100,J442&lt;300),"Média",IF(AND(J442&gt;=300,J442&lt;500),"Alta",IF(J442&gt;=500,"Muito Alta","Avaliar")))))</f>
        <v>Baixa</v>
      </c>
      <c r="L442" s="13" t="str">
        <f>VLOOKUP($B442,LIRAa!$1:$1048576,3,FALSE)</f>
        <v>Sem Informação</v>
      </c>
      <c r="M442" s="13" t="str">
        <f>VLOOKUP($B442,LIRAa!$1:$1048576,4,FALSE)</f>
        <v>Sem Informação</v>
      </c>
      <c r="N442" s="13" t="str">
        <f>VLOOKUP($B442,LIRAa!$1:$1048576,5,FALSE)</f>
        <v>Sem Informação</v>
      </c>
      <c r="O442" s="49"/>
    </row>
    <row r="443" spans="1:15" ht="15.75" x14ac:dyDescent="0.25">
      <c r="A443" s="53">
        <v>438</v>
      </c>
      <c r="B443" s="13">
        <v>313835</v>
      </c>
      <c r="C443" s="46" t="s">
        <v>53</v>
      </c>
      <c r="D443" s="46" t="s">
        <v>462</v>
      </c>
      <c r="E443" s="20">
        <f>Dengue!I442</f>
        <v>0</v>
      </c>
      <c r="F443" s="20">
        <f>Chik!I442</f>
        <v>0</v>
      </c>
      <c r="G443" s="20">
        <f>Zika!I442</f>
        <v>0</v>
      </c>
      <c r="H443" s="20">
        <f>G443+F443+E443</f>
        <v>0</v>
      </c>
      <c r="I443" s="20">
        <v>4998</v>
      </c>
      <c r="J443" s="14">
        <f>(G443+F443+E443)/Dengue!J442*100000</f>
        <v>0</v>
      </c>
      <c r="K443" s="13" t="str">
        <f>IF(J443=0,"Silencioso",IF(AND(J443&gt;0,J443&lt;100),"Baixa",IF(AND(J443&gt;=100,J443&lt;300),"Média",IF(AND(J443&gt;=300,J443&lt;500),"Alta",IF(J443&gt;=500,"Muito Alta","Avaliar")))))</f>
        <v>Silencioso</v>
      </c>
      <c r="L443" s="13" t="str">
        <f>VLOOKUP($B443,LIRAa!$1:$1048576,3,FALSE)</f>
        <v>Sem Informação</v>
      </c>
      <c r="M443" s="13" t="str">
        <f>VLOOKUP($B443,LIRAa!$1:$1048576,4,FALSE)</f>
        <v>Sem Informação</v>
      </c>
      <c r="N443" s="13" t="str">
        <f>VLOOKUP($B443,LIRAa!$1:$1048576,5,FALSE)</f>
        <v>Sem Informação</v>
      </c>
      <c r="O443" s="49"/>
    </row>
    <row r="444" spans="1:15" ht="15.75" x14ac:dyDescent="0.25">
      <c r="A444" s="53">
        <v>439</v>
      </c>
      <c r="B444" s="13">
        <v>313840</v>
      </c>
      <c r="C444" s="46" t="s">
        <v>38</v>
      </c>
      <c r="D444" s="46" t="s">
        <v>38</v>
      </c>
      <c r="E444" s="20">
        <f>Dengue!I443</f>
        <v>4</v>
      </c>
      <c r="F444" s="20">
        <f>Chik!I443</f>
        <v>0</v>
      </c>
      <c r="G444" s="20">
        <f>Zika!I443</f>
        <v>0</v>
      </c>
      <c r="H444" s="20">
        <f>G444+F444+E444</f>
        <v>4</v>
      </c>
      <c r="I444" s="20">
        <v>53354</v>
      </c>
      <c r="J444" s="14">
        <f>(G444+F444+E444)/Dengue!J443*100000</f>
        <v>7.4970948757356526</v>
      </c>
      <c r="K444" s="13" t="str">
        <f>IF(J444=0,"Silencioso",IF(AND(J444&gt;0,J444&lt;100),"Baixa",IF(AND(J444&gt;=100,J444&lt;300),"Média",IF(AND(J444&gt;=300,J444&lt;500),"Alta",IF(J444&gt;=500,"Muito Alta","Avaliar")))))</f>
        <v>Baixa</v>
      </c>
      <c r="L444" s="13">
        <f>VLOOKUP($B444,LIRAa!$1:$1048576,3,FALSE)</f>
        <v>2.2000000000000002</v>
      </c>
      <c r="M444" s="13">
        <f>VLOOKUP($B444,LIRAa!$1:$1048576,4,FALSE)</f>
        <v>4.3</v>
      </c>
      <c r="N444" s="13">
        <f>VLOOKUP($B444,LIRAa!$1:$1048576,5,FALSE)</f>
        <v>2.9</v>
      </c>
      <c r="O444" s="49"/>
    </row>
    <row r="445" spans="1:15" ht="15.75" x14ac:dyDescent="0.25">
      <c r="A445" s="53">
        <v>440</v>
      </c>
      <c r="B445" s="13">
        <v>313850</v>
      </c>
      <c r="C445" s="46" t="s">
        <v>57</v>
      </c>
      <c r="D445" s="46" t="s">
        <v>463</v>
      </c>
      <c r="E445" s="20">
        <f>Dengue!I444</f>
        <v>0</v>
      </c>
      <c r="F445" s="20">
        <f>Chik!I444</f>
        <v>0</v>
      </c>
      <c r="G445" s="20">
        <f>Zika!I444</f>
        <v>0</v>
      </c>
      <c r="H445" s="20">
        <f>G445+F445+E445</f>
        <v>0</v>
      </c>
      <c r="I445" s="20">
        <v>5296</v>
      </c>
      <c r="J445" s="14">
        <f>(G445+F445+E445)/Dengue!J444*100000</f>
        <v>0</v>
      </c>
      <c r="K445" s="13" t="str">
        <f>IF(J445=0,"Silencioso",IF(AND(J445&gt;0,J445&lt;100),"Baixa",IF(AND(J445&gt;=100,J445&lt;300),"Média",IF(AND(J445&gt;=300,J445&lt;500),"Alta",IF(J445&gt;=500,"Muito Alta","Avaliar")))))</f>
        <v>Silencioso</v>
      </c>
      <c r="L445" s="13" t="str">
        <f>VLOOKUP($B445,LIRAa!$1:$1048576,3,FALSE)</f>
        <v>Sem Informação</v>
      </c>
      <c r="M445" s="13" t="str">
        <f>VLOOKUP($B445,LIRAa!$1:$1048576,4,FALSE)</f>
        <v>Sem Informação</v>
      </c>
      <c r="N445" s="13" t="str">
        <f>VLOOKUP($B445,LIRAa!$1:$1048576,5,FALSE)</f>
        <v>Sem Informação</v>
      </c>
      <c r="O445" s="49"/>
    </row>
    <row r="446" spans="1:15" ht="15.75" x14ac:dyDescent="0.25">
      <c r="A446" s="53">
        <v>441</v>
      </c>
      <c r="B446" s="13">
        <v>313860</v>
      </c>
      <c r="C446" s="46" t="s">
        <v>57</v>
      </c>
      <c r="D446" s="46" t="s">
        <v>464</v>
      </c>
      <c r="E446" s="20">
        <f>Dengue!I445</f>
        <v>11</v>
      </c>
      <c r="F446" s="20">
        <f>Chik!I445</f>
        <v>0</v>
      </c>
      <c r="G446" s="20">
        <f>Zika!I445</f>
        <v>0</v>
      </c>
      <c r="H446" s="20">
        <f>G446+F446+E446</f>
        <v>11</v>
      </c>
      <c r="I446" s="20">
        <v>16910</v>
      </c>
      <c r="J446" s="14">
        <f>(G446+F446+E446)/Dengue!J445*100000</f>
        <v>65.050266114725019</v>
      </c>
      <c r="K446" s="13" t="str">
        <f>IF(J446=0,"Silencioso",IF(AND(J446&gt;0,J446&lt;100),"Baixa",IF(AND(J446&gt;=100,J446&lt;300),"Média",IF(AND(J446&gt;=300,J446&lt;500),"Alta",IF(J446&gt;=500,"Muito Alta","Avaliar")))))</f>
        <v>Baixa</v>
      </c>
      <c r="L446" s="13" t="str">
        <f>VLOOKUP($B446,LIRAa!$1:$1048576,3,FALSE)</f>
        <v>Sem Informação</v>
      </c>
      <c r="M446" s="13" t="str">
        <f>VLOOKUP($B446,LIRAa!$1:$1048576,4,FALSE)</f>
        <v>Sem Informação</v>
      </c>
      <c r="N446" s="13" t="str">
        <f>VLOOKUP($B446,LIRAa!$1:$1048576,5,FALSE)</f>
        <v>Sem Informação</v>
      </c>
      <c r="O446" s="49"/>
    </row>
    <row r="447" spans="1:15" ht="15.75" x14ac:dyDescent="0.25">
      <c r="A447" s="53">
        <v>442</v>
      </c>
      <c r="B447" s="13">
        <v>313862</v>
      </c>
      <c r="C447" s="46" t="s">
        <v>24</v>
      </c>
      <c r="D447" s="46" t="s">
        <v>465</v>
      </c>
      <c r="E447" s="20">
        <f>Dengue!I446</f>
        <v>2</v>
      </c>
      <c r="F447" s="20">
        <f>Chik!I446</f>
        <v>0</v>
      </c>
      <c r="G447" s="20">
        <f>Zika!I446</f>
        <v>0</v>
      </c>
      <c r="H447" s="20">
        <f>G447+F447+E447</f>
        <v>2</v>
      </c>
      <c r="I447" s="20">
        <v>7487</v>
      </c>
      <c r="J447" s="14">
        <f>(G447+F447+E447)/Dengue!J446*100000</f>
        <v>26.712969146520635</v>
      </c>
      <c r="K447" s="13" t="str">
        <f>IF(J447=0,"Silencioso",IF(AND(J447&gt;0,J447&lt;100),"Baixa",IF(AND(J447&gt;=100,J447&lt;300),"Média",IF(AND(J447&gt;=300,J447&lt;500),"Alta",IF(J447&gt;=500,"Muito Alta","Avaliar")))))</f>
        <v>Baixa</v>
      </c>
      <c r="L447" s="13" t="str">
        <f>VLOOKUP($B447,LIRAa!$1:$1048576,3,FALSE)</f>
        <v>Sem Informação</v>
      </c>
      <c r="M447" s="13" t="str">
        <f>VLOOKUP($B447,LIRAa!$1:$1048576,4,FALSE)</f>
        <v>Sem Informação</v>
      </c>
      <c r="N447" s="13" t="str">
        <f>VLOOKUP($B447,LIRAa!$1:$1048576,5,FALSE)</f>
        <v>Sem Informação</v>
      </c>
      <c r="O447" s="49"/>
    </row>
    <row r="448" spans="1:15" ht="15.75" x14ac:dyDescent="0.25">
      <c r="A448" s="53">
        <v>443</v>
      </c>
      <c r="B448" s="13">
        <v>313865</v>
      </c>
      <c r="C448" s="46" t="s">
        <v>121</v>
      </c>
      <c r="D448" s="46" t="s">
        <v>466</v>
      </c>
      <c r="E448" s="20">
        <f>Dengue!I447</f>
        <v>65</v>
      </c>
      <c r="F448" s="20">
        <f>Chik!I447</f>
        <v>0</v>
      </c>
      <c r="G448" s="20">
        <f>Zika!I447</f>
        <v>0</v>
      </c>
      <c r="H448" s="20">
        <f>G448+F448+E448</f>
        <v>65</v>
      </c>
      <c r="I448" s="20">
        <v>9044</v>
      </c>
      <c r="J448" s="14">
        <f>(G448+F448+E448)/Dengue!J447*100000</f>
        <v>718.70853604599733</v>
      </c>
      <c r="K448" s="13" t="str">
        <f>IF(J448=0,"Silencioso",IF(AND(J448&gt;0,J448&lt;100),"Baixa",IF(AND(J448&gt;=100,J448&lt;300),"Média",IF(AND(J448&gt;=300,J448&lt;500),"Alta",IF(J448&gt;=500,"Muito Alta","Avaliar")))))</f>
        <v>Muito Alta</v>
      </c>
      <c r="L448" s="13" t="str">
        <f>VLOOKUP($B448,LIRAa!$1:$1048576,3,FALSE)</f>
        <v>Sem Informação</v>
      </c>
      <c r="M448" s="13" t="str">
        <f>VLOOKUP($B448,LIRAa!$1:$1048576,4,FALSE)</f>
        <v>Sem Informação</v>
      </c>
      <c r="N448" s="13" t="str">
        <f>VLOOKUP($B448,LIRAa!$1:$1048576,5,FALSE)</f>
        <v>Sem Informação</v>
      </c>
      <c r="O448" s="49"/>
    </row>
    <row r="449" spans="1:15" ht="15.75" x14ac:dyDescent="0.25">
      <c r="A449" s="53">
        <v>444</v>
      </c>
      <c r="B449" s="13">
        <v>313867</v>
      </c>
      <c r="C449" s="46" t="s">
        <v>14</v>
      </c>
      <c r="D449" s="46" t="s">
        <v>467</v>
      </c>
      <c r="E449" s="20">
        <f>Dengue!I448</f>
        <v>0</v>
      </c>
      <c r="F449" s="20">
        <f>Chik!I448</f>
        <v>0</v>
      </c>
      <c r="G449" s="20">
        <f>Zika!I448</f>
        <v>0</v>
      </c>
      <c r="H449" s="20">
        <f>G449+F449+E449</f>
        <v>0</v>
      </c>
      <c r="I449" s="20">
        <v>6409</v>
      </c>
      <c r="J449" s="14">
        <f>(G449+F449+E449)/Dengue!J448*100000</f>
        <v>0</v>
      </c>
      <c r="K449" s="13" t="str">
        <f>IF(J449=0,"Silencioso",IF(AND(J449&gt;0,J449&lt;100),"Baixa",IF(AND(J449&gt;=100,J449&lt;300),"Média",IF(AND(J449&gt;=300,J449&lt;500),"Alta",IF(J449&gt;=500,"Muito Alta","Avaliar")))))</f>
        <v>Silencioso</v>
      </c>
      <c r="L449" s="13" t="str">
        <f>VLOOKUP($B449,LIRAa!$1:$1048576,3,FALSE)</f>
        <v>Sem Informação</v>
      </c>
      <c r="M449" s="13" t="str">
        <f>VLOOKUP($B449,LIRAa!$1:$1048576,4,FALSE)</f>
        <v>Sem Informação</v>
      </c>
      <c r="N449" s="13" t="str">
        <f>VLOOKUP($B449,LIRAa!$1:$1048576,5,FALSE)</f>
        <v>Sem Informação</v>
      </c>
      <c r="O449" s="49"/>
    </row>
    <row r="450" spans="1:15" ht="15.75" x14ac:dyDescent="0.25">
      <c r="A450" s="53">
        <v>445</v>
      </c>
      <c r="B450" s="13">
        <v>313868</v>
      </c>
      <c r="C450" s="46" t="s">
        <v>121</v>
      </c>
      <c r="D450" s="46" t="s">
        <v>468</v>
      </c>
      <c r="E450" s="20">
        <f>Dengue!I449</f>
        <v>45</v>
      </c>
      <c r="F450" s="20">
        <f>Chik!I449</f>
        <v>0</v>
      </c>
      <c r="G450" s="20">
        <f>Zika!I449</f>
        <v>0</v>
      </c>
      <c r="H450" s="20">
        <f>G450+F450+E450</f>
        <v>45</v>
      </c>
      <c r="I450" s="20">
        <v>6756</v>
      </c>
      <c r="J450" s="14">
        <f>(G450+F450+E450)/Dengue!J449*100000</f>
        <v>666.0746003552398</v>
      </c>
      <c r="K450" s="13" t="str">
        <f>IF(J450=0,"Silencioso",IF(AND(J450&gt;0,J450&lt;100),"Baixa",IF(AND(J450&gt;=100,J450&lt;300),"Média",IF(AND(J450&gt;=300,J450&lt;500),"Alta",IF(J450&gt;=500,"Muito Alta","Avaliar")))))</f>
        <v>Muito Alta</v>
      </c>
      <c r="L450" s="13" t="str">
        <f>VLOOKUP($B450,LIRAa!$1:$1048576,3,FALSE)</f>
        <v>Sem Informação</v>
      </c>
      <c r="M450" s="13" t="str">
        <f>VLOOKUP($B450,LIRAa!$1:$1048576,4,FALSE)</f>
        <v>Sem Informação</v>
      </c>
      <c r="N450" s="13" t="str">
        <f>VLOOKUP($B450,LIRAa!$1:$1048576,5,FALSE)</f>
        <v>Sem Informação</v>
      </c>
      <c r="O450" s="49"/>
    </row>
    <row r="451" spans="1:15" ht="15.75" x14ac:dyDescent="0.25">
      <c r="A451" s="53">
        <v>446</v>
      </c>
      <c r="B451" s="13">
        <v>313870</v>
      </c>
      <c r="C451" s="46" t="s">
        <v>33</v>
      </c>
      <c r="D451" s="46" t="s">
        <v>469</v>
      </c>
      <c r="E451" s="20">
        <f>Dengue!I450</f>
        <v>0</v>
      </c>
      <c r="F451" s="20">
        <f>Chik!I450</f>
        <v>0</v>
      </c>
      <c r="G451" s="20">
        <f>Zika!I450</f>
        <v>0</v>
      </c>
      <c r="H451" s="20">
        <f>G451+F451+E451</f>
        <v>0</v>
      </c>
      <c r="I451" s="20">
        <v>5572</v>
      </c>
      <c r="J451" s="14">
        <f>(G451+F451+E451)/Dengue!J450*100000</f>
        <v>0</v>
      </c>
      <c r="K451" s="13" t="str">
        <f>IF(J451=0,"Silencioso",IF(AND(J451&gt;0,J451&lt;100),"Baixa",IF(AND(J451&gt;=100,J451&lt;300),"Média",IF(AND(J451&gt;=300,J451&lt;500),"Alta",IF(J451&gt;=500,"Muito Alta","Avaliar")))))</f>
        <v>Silencioso</v>
      </c>
      <c r="L451" s="13" t="str">
        <f>VLOOKUP($B451,LIRAa!$1:$1048576,3,FALSE)</f>
        <v>Sem Informação</v>
      </c>
      <c r="M451" s="13" t="str">
        <f>VLOOKUP($B451,LIRAa!$1:$1048576,4,FALSE)</f>
        <v>Sem Informação</v>
      </c>
      <c r="N451" s="13" t="str">
        <f>VLOOKUP($B451,LIRAa!$1:$1048576,5,FALSE)</f>
        <v>Sem Informação</v>
      </c>
      <c r="O451" s="49"/>
    </row>
    <row r="452" spans="1:15" ht="15.75" x14ac:dyDescent="0.25">
      <c r="A452" s="53">
        <v>447</v>
      </c>
      <c r="B452" s="13">
        <v>313880</v>
      </c>
      <c r="C452" s="46" t="s">
        <v>26</v>
      </c>
      <c r="D452" s="46" t="s">
        <v>470</v>
      </c>
      <c r="E452" s="20">
        <f>Dengue!I451</f>
        <v>68</v>
      </c>
      <c r="F452" s="20">
        <f>Chik!I451</f>
        <v>0</v>
      </c>
      <c r="G452" s="20">
        <f>Zika!I451</f>
        <v>0</v>
      </c>
      <c r="H452" s="20">
        <f>G452+F452+E452</f>
        <v>68</v>
      </c>
      <c r="I452" s="20">
        <v>18400</v>
      </c>
      <c r="J452" s="14">
        <f>(G452+F452+E452)/Dengue!J451*100000</f>
        <v>369.56521739130437</v>
      </c>
      <c r="K452" s="13" t="str">
        <f>IF(J452=0,"Silencioso",IF(AND(J452&gt;0,J452&lt;100),"Baixa",IF(AND(J452&gt;=100,J452&lt;300),"Média",IF(AND(J452&gt;=300,J452&lt;500),"Alta",IF(J452&gt;=500,"Muito Alta","Avaliar")))))</f>
        <v>Alta</v>
      </c>
      <c r="L452" s="13" t="str">
        <f>VLOOKUP($B452,LIRAa!$1:$1048576,3,FALSE)</f>
        <v>Sem Informação</v>
      </c>
      <c r="M452" s="13" t="str">
        <f>VLOOKUP($B452,LIRAa!$1:$1048576,4,FALSE)</f>
        <v>Sem Informação</v>
      </c>
      <c r="N452" s="13" t="str">
        <f>VLOOKUP($B452,LIRAa!$1:$1048576,5,FALSE)</f>
        <v>Sem Informação</v>
      </c>
      <c r="O452" s="49"/>
    </row>
    <row r="453" spans="1:15" ht="15.75" x14ac:dyDescent="0.25">
      <c r="A453" s="53">
        <v>448</v>
      </c>
      <c r="B453" s="13">
        <v>313890</v>
      </c>
      <c r="C453" s="46" t="s">
        <v>28</v>
      </c>
      <c r="D453" s="46" t="s">
        <v>471</v>
      </c>
      <c r="E453" s="20">
        <f>Dengue!I452</f>
        <v>1</v>
      </c>
      <c r="F453" s="20">
        <f>Chik!I452</f>
        <v>0</v>
      </c>
      <c r="G453" s="20">
        <f>Zika!I452</f>
        <v>0</v>
      </c>
      <c r="H453" s="20">
        <f>G453+F453+E453</f>
        <v>1</v>
      </c>
      <c r="I453" s="20">
        <v>7237</v>
      </c>
      <c r="J453" s="14">
        <f>(G453+F453+E453)/Dengue!J452*100000</f>
        <v>13.81788033715628</v>
      </c>
      <c r="K453" s="13" t="str">
        <f>IF(J453=0,"Silencioso",IF(AND(J453&gt;0,J453&lt;100),"Baixa",IF(AND(J453&gt;=100,J453&lt;300),"Média",IF(AND(J453&gt;=300,J453&lt;500),"Alta",IF(J453&gt;=500,"Muito Alta","Avaliar")))))</f>
        <v>Baixa</v>
      </c>
      <c r="L453" s="13" t="str">
        <f>VLOOKUP($B453,LIRAa!$1:$1048576,3,FALSE)</f>
        <v>Sem Informação</v>
      </c>
      <c r="M453" s="13" t="str">
        <f>VLOOKUP($B453,LIRAa!$1:$1048576,4,FALSE)</f>
        <v>Sem Informação</v>
      </c>
      <c r="N453" s="13" t="str">
        <f>VLOOKUP($B453,LIRAa!$1:$1048576,5,FALSE)</f>
        <v>Sem Informação</v>
      </c>
      <c r="O453" s="49"/>
    </row>
    <row r="454" spans="1:15" ht="15.75" x14ac:dyDescent="0.25">
      <c r="A454" s="53">
        <v>449</v>
      </c>
      <c r="B454" s="13">
        <v>313900</v>
      </c>
      <c r="C454" s="46" t="s">
        <v>40</v>
      </c>
      <c r="D454" s="46" t="s">
        <v>472</v>
      </c>
      <c r="E454" s="20">
        <f>Dengue!I453</f>
        <v>6</v>
      </c>
      <c r="F454" s="20">
        <f>Chik!I453</f>
        <v>0</v>
      </c>
      <c r="G454" s="20">
        <f>Zika!I453</f>
        <v>0</v>
      </c>
      <c r="H454" s="20">
        <f>G454+F454+E454</f>
        <v>6</v>
      </c>
      <c r="I454" s="20">
        <v>41920</v>
      </c>
      <c r="J454" s="14">
        <f>(G454+F454+E454)/Dengue!J453*100000</f>
        <v>14.312977099236642</v>
      </c>
      <c r="K454" s="13" t="str">
        <f>IF(J454=0,"Silencioso",IF(AND(J454&gt;0,J454&lt;100),"Baixa",IF(AND(J454&gt;=100,J454&lt;300),"Média",IF(AND(J454&gt;=300,J454&lt;500),"Alta",IF(J454&gt;=500,"Muito Alta","Avaliar")))))</f>
        <v>Baixa</v>
      </c>
      <c r="L454" s="13">
        <f>VLOOKUP($B454,LIRAa!$1:$1048576,3,FALSE)</f>
        <v>0.6</v>
      </c>
      <c r="M454" s="13">
        <f>VLOOKUP($B454,LIRAa!$1:$1048576,4,FALSE)</f>
        <v>0.5</v>
      </c>
      <c r="N454" s="13">
        <f>VLOOKUP($B454,LIRAa!$1:$1048576,5,FALSE)</f>
        <v>1.1000000000000001</v>
      </c>
      <c r="O454" s="49"/>
    </row>
    <row r="455" spans="1:15" ht="15.75" x14ac:dyDescent="0.25">
      <c r="A455" s="53">
        <v>450</v>
      </c>
      <c r="B455" s="13">
        <v>313910</v>
      </c>
      <c r="C455" s="46" t="s">
        <v>94</v>
      </c>
      <c r="D455" s="46" t="s">
        <v>473</v>
      </c>
      <c r="E455" s="20">
        <f>Dengue!I454</f>
        <v>0</v>
      </c>
      <c r="F455" s="20">
        <f>Chik!I454</f>
        <v>0</v>
      </c>
      <c r="G455" s="20">
        <f>Zika!I454</f>
        <v>0</v>
      </c>
      <c r="H455" s="20">
        <f>G455+F455+E455</f>
        <v>0</v>
      </c>
      <c r="I455" s="20">
        <v>5153</v>
      </c>
      <c r="J455" s="14">
        <f>(G455+F455+E455)/Dengue!J454*100000</f>
        <v>0</v>
      </c>
      <c r="K455" s="13" t="str">
        <f>IF(J455=0,"Silencioso",IF(AND(J455&gt;0,J455&lt;100),"Baixa",IF(AND(J455&gt;=100,J455&lt;300),"Média",IF(AND(J455&gt;=300,J455&lt;500),"Alta",IF(J455&gt;=500,"Muito Alta","Avaliar")))))</f>
        <v>Silencioso</v>
      </c>
      <c r="L455" s="13" t="str">
        <f>VLOOKUP($B455,LIRAa!$1:$1048576,3,FALSE)</f>
        <v>Sem Informação</v>
      </c>
      <c r="M455" s="13" t="str">
        <f>VLOOKUP($B455,LIRAa!$1:$1048576,4,FALSE)</f>
        <v>Sem Informação</v>
      </c>
      <c r="N455" s="13" t="str">
        <f>VLOOKUP($B455,LIRAa!$1:$1048576,5,FALSE)</f>
        <v>Sem Informação</v>
      </c>
      <c r="O455" s="49"/>
    </row>
    <row r="456" spans="1:15" ht="15.75" x14ac:dyDescent="0.25">
      <c r="A456" s="53">
        <v>451</v>
      </c>
      <c r="B456" s="13">
        <v>313920</v>
      </c>
      <c r="C456" s="46" t="s">
        <v>28</v>
      </c>
      <c r="D456" s="46" t="s">
        <v>474</v>
      </c>
      <c r="E456" s="20">
        <f>Dengue!I455</f>
        <v>0</v>
      </c>
      <c r="F456" s="20">
        <f>Chik!I455</f>
        <v>0</v>
      </c>
      <c r="G456" s="20">
        <f>Zika!I455</f>
        <v>0</v>
      </c>
      <c r="H456" s="20">
        <f>G456+F456+E456</f>
        <v>0</v>
      </c>
      <c r="I456" s="20">
        <v>19157</v>
      </c>
      <c r="J456" s="14">
        <f>(G456+F456+E456)/Dengue!J455*100000</f>
        <v>0</v>
      </c>
      <c r="K456" s="13" t="str">
        <f>IF(J456=0,"Silencioso",IF(AND(J456&gt;0,J456&lt;100),"Baixa",IF(AND(J456&gt;=100,J456&lt;300),"Média",IF(AND(J456&gt;=300,J456&lt;500),"Alta",IF(J456&gt;=500,"Muito Alta","Avaliar")))))</f>
        <v>Silencioso</v>
      </c>
      <c r="L456" s="13" t="str">
        <f>VLOOKUP($B456,LIRAa!$1:$1048576,3,FALSE)</f>
        <v>Sem Informação</v>
      </c>
      <c r="M456" s="13" t="str">
        <f>VLOOKUP($B456,LIRAa!$1:$1048576,4,FALSE)</f>
        <v>Sem Informação</v>
      </c>
      <c r="N456" s="13" t="str">
        <f>VLOOKUP($B456,LIRAa!$1:$1048576,5,FALSE)</f>
        <v>Sem Informação</v>
      </c>
      <c r="O456" s="49"/>
    </row>
    <row r="457" spans="1:15" ht="15.75" x14ac:dyDescent="0.25">
      <c r="A457" s="53">
        <v>452</v>
      </c>
      <c r="B457" s="13">
        <v>313925</v>
      </c>
      <c r="C457" s="46" t="s">
        <v>102</v>
      </c>
      <c r="D457" s="46" t="s">
        <v>475</v>
      </c>
      <c r="E457" s="20">
        <f>Dengue!I456</f>
        <v>4</v>
      </c>
      <c r="F457" s="20">
        <f>Chik!I456</f>
        <v>0</v>
      </c>
      <c r="G457" s="20">
        <f>Zika!I456</f>
        <v>0</v>
      </c>
      <c r="H457" s="20">
        <f>G457+F457+E457</f>
        <v>4</v>
      </c>
      <c r="I457" s="20">
        <v>6624</v>
      </c>
      <c r="J457" s="14">
        <f>(G457+F457+E457)/Dengue!J456*100000</f>
        <v>60.386473429951685</v>
      </c>
      <c r="K457" s="13" t="str">
        <f>IF(J457=0,"Silencioso",IF(AND(J457&gt;0,J457&lt;100),"Baixa",IF(AND(J457&gt;=100,J457&lt;300),"Média",IF(AND(J457&gt;=300,J457&lt;500),"Alta",IF(J457&gt;=500,"Muito Alta","Avaliar")))))</f>
        <v>Baixa</v>
      </c>
      <c r="L457" s="13" t="str">
        <f>VLOOKUP($B457,LIRAa!$1:$1048576,3,FALSE)</f>
        <v>Sem Informação</v>
      </c>
      <c r="M457" s="13" t="str">
        <f>VLOOKUP($B457,LIRAa!$1:$1048576,4,FALSE)</f>
        <v>Sem Informação</v>
      </c>
      <c r="N457" s="13">
        <f>VLOOKUP($B457,LIRAa!$1:$1048576,5,FALSE)</f>
        <v>3.2</v>
      </c>
      <c r="O457" s="49"/>
    </row>
    <row r="458" spans="1:15" ht="15.75" x14ac:dyDescent="0.25">
      <c r="A458" s="53">
        <v>453</v>
      </c>
      <c r="B458" s="13">
        <v>313930</v>
      </c>
      <c r="C458" s="46" t="s">
        <v>121</v>
      </c>
      <c r="D458" s="46" t="s">
        <v>476</v>
      </c>
      <c r="E458" s="20">
        <f>Dengue!I457</f>
        <v>3</v>
      </c>
      <c r="F458" s="20">
        <f>Chik!I457</f>
        <v>0</v>
      </c>
      <c r="G458" s="20">
        <f>Zika!I457</f>
        <v>0</v>
      </c>
      <c r="H458" s="20">
        <f>G458+F458+E458</f>
        <v>3</v>
      </c>
      <c r="I458" s="20">
        <v>19372</v>
      </c>
      <c r="J458" s="14">
        <f>(G458+F458+E458)/Dengue!J457*100000</f>
        <v>15.486268841627089</v>
      </c>
      <c r="K458" s="13" t="str">
        <f>IF(J458=0,"Silencioso",IF(AND(J458&gt;0,J458&lt;100),"Baixa",IF(AND(J458&gt;=100,J458&lt;300),"Média",IF(AND(J458&gt;=300,J458&lt;500),"Alta",IF(J458&gt;=500,"Muito Alta","Avaliar")))))</f>
        <v>Baixa</v>
      </c>
      <c r="L458" s="13" t="str">
        <f>VLOOKUP($B458,LIRAa!$1:$1048576,3,FALSE)</f>
        <v>Sem Informação</v>
      </c>
      <c r="M458" s="13" t="str">
        <f>VLOOKUP($B458,LIRAa!$1:$1048576,4,FALSE)</f>
        <v>Sem Informação</v>
      </c>
      <c r="N458" s="13" t="str">
        <f>VLOOKUP($B458,LIRAa!$1:$1048576,5,FALSE)</f>
        <v>Sem Informação</v>
      </c>
      <c r="O458" s="49"/>
    </row>
    <row r="459" spans="1:15" ht="15.75" x14ac:dyDescent="0.25">
      <c r="A459" s="53">
        <v>454</v>
      </c>
      <c r="B459" s="13">
        <v>313940</v>
      </c>
      <c r="C459" s="46" t="s">
        <v>14</v>
      </c>
      <c r="D459" s="46" t="s">
        <v>477</v>
      </c>
      <c r="E459" s="20">
        <f>Dengue!I458</f>
        <v>25</v>
      </c>
      <c r="F459" s="20">
        <f>Chik!I458</f>
        <v>0</v>
      </c>
      <c r="G459" s="20">
        <f>Zika!I458</f>
        <v>0</v>
      </c>
      <c r="H459" s="20">
        <f>G459+F459+E459</f>
        <v>25</v>
      </c>
      <c r="I459" s="20">
        <v>88580</v>
      </c>
      <c r="J459" s="14">
        <f>(G459+F459+E459)/Dengue!J458*100000</f>
        <v>28.223075186272297</v>
      </c>
      <c r="K459" s="13" t="str">
        <f>IF(J459=0,"Silencioso",IF(AND(J459&gt;0,J459&lt;100),"Baixa",IF(AND(J459&gt;=100,J459&lt;300),"Média",IF(AND(J459&gt;=300,J459&lt;500),"Alta",IF(J459&gt;=500,"Muito Alta","Avaliar")))))</f>
        <v>Baixa</v>
      </c>
      <c r="L459" s="13">
        <f>VLOOKUP($B459,LIRAa!$1:$1048576,3,FALSE)</f>
        <v>1.4</v>
      </c>
      <c r="M459" s="13">
        <f>VLOOKUP($B459,LIRAa!$1:$1048576,4,FALSE)</f>
        <v>3.8</v>
      </c>
      <c r="N459" s="13">
        <f>VLOOKUP($B459,LIRAa!$1:$1048576,5,FALSE)</f>
        <v>3.8</v>
      </c>
      <c r="O459" s="49"/>
    </row>
    <row r="460" spans="1:15" ht="15.75" x14ac:dyDescent="0.25">
      <c r="A460" s="53">
        <v>455</v>
      </c>
      <c r="B460" s="13">
        <v>313950</v>
      </c>
      <c r="C460" s="46" t="s">
        <v>14</v>
      </c>
      <c r="D460" s="46" t="s">
        <v>14</v>
      </c>
      <c r="E460" s="20">
        <f>Dengue!I459</f>
        <v>1</v>
      </c>
      <c r="F460" s="20">
        <f>Chik!I459</f>
        <v>0</v>
      </c>
      <c r="G460" s="20">
        <f>Zika!I459</f>
        <v>0</v>
      </c>
      <c r="H460" s="20">
        <f>G460+F460+E460</f>
        <v>1</v>
      </c>
      <c r="I460" s="20">
        <v>22784</v>
      </c>
      <c r="J460" s="14">
        <f>(G460+F460+E460)/Dengue!J459*100000</f>
        <v>4.3890449438202248</v>
      </c>
      <c r="K460" s="13" t="str">
        <f>IF(J460=0,"Silencioso",IF(AND(J460&gt;0,J460&lt;100),"Baixa",IF(AND(J460&gt;=100,J460&lt;300),"Média",IF(AND(J460&gt;=300,J460&lt;500),"Alta",IF(J460&gt;=500,"Muito Alta","Avaliar")))))</f>
        <v>Baixa</v>
      </c>
      <c r="L460" s="13" t="str">
        <f>VLOOKUP($B460,LIRAa!$1:$1048576,3,FALSE)</f>
        <v>Sem Informação</v>
      </c>
      <c r="M460" s="13" t="str">
        <f>VLOOKUP($B460,LIRAa!$1:$1048576,4,FALSE)</f>
        <v>Sem Informação</v>
      </c>
      <c r="N460" s="13" t="str">
        <f>VLOOKUP($B460,LIRAa!$1:$1048576,5,FALSE)</f>
        <v>Sem Informação</v>
      </c>
      <c r="O460" s="49"/>
    </row>
    <row r="461" spans="1:15" ht="15.75" x14ac:dyDescent="0.25">
      <c r="A461" s="53">
        <v>456</v>
      </c>
      <c r="B461" s="13">
        <v>313960</v>
      </c>
      <c r="C461" s="46" t="s">
        <v>22</v>
      </c>
      <c r="D461" s="46" t="s">
        <v>478</v>
      </c>
      <c r="E461" s="20">
        <f>Dengue!I460</f>
        <v>2</v>
      </c>
      <c r="F461" s="20">
        <f>Chik!I460</f>
        <v>0</v>
      </c>
      <c r="G461" s="20">
        <f>Zika!I460</f>
        <v>0</v>
      </c>
      <c r="H461" s="20">
        <f>G461+F461+E461</f>
        <v>2</v>
      </c>
      <c r="I461" s="20">
        <v>28132</v>
      </c>
      <c r="J461" s="14">
        <f>(G461+F461+E461)/Dengue!J460*100000</f>
        <v>7.1093416749608993</v>
      </c>
      <c r="K461" s="13" t="str">
        <f>IF(J461=0,"Silencioso",IF(AND(J461&gt;0,J461&lt;100),"Baixa",IF(AND(J461&gt;=100,J461&lt;300),"Média",IF(AND(J461&gt;=300,J461&lt;500),"Alta",IF(J461&gt;=500,"Muito Alta","Avaliar")))))</f>
        <v>Baixa</v>
      </c>
      <c r="L461" s="13">
        <f>VLOOKUP($B461,LIRAa!$1:$1048576,3,FALSE)</f>
        <v>1.4</v>
      </c>
      <c r="M461" s="13">
        <f>VLOOKUP($B461,LIRAa!$1:$1048576,4,FALSE)</f>
        <v>1.3</v>
      </c>
      <c r="N461" s="13" t="str">
        <f>VLOOKUP($B461,LIRAa!$1:$1048576,5,FALSE)</f>
        <v>Sem Informação</v>
      </c>
      <c r="O461" s="49"/>
    </row>
    <row r="462" spans="1:15" ht="15.75" x14ac:dyDescent="0.25">
      <c r="A462" s="53">
        <v>457</v>
      </c>
      <c r="B462" s="13">
        <v>313980</v>
      </c>
      <c r="C462" s="46" t="s">
        <v>57</v>
      </c>
      <c r="D462" s="46" t="s">
        <v>479</v>
      </c>
      <c r="E462" s="20">
        <f>Dengue!I461</f>
        <v>1</v>
      </c>
      <c r="F462" s="20">
        <f>Chik!I461</f>
        <v>0</v>
      </c>
      <c r="G462" s="20">
        <f>Zika!I461</f>
        <v>0</v>
      </c>
      <c r="H462" s="20">
        <f>G462+F462+E462</f>
        <v>1</v>
      </c>
      <c r="I462" s="20">
        <v>12743</v>
      </c>
      <c r="J462" s="14">
        <f>(G462+F462+E462)/Dengue!J461*100000</f>
        <v>7.8474456564388291</v>
      </c>
      <c r="K462" s="13" t="str">
        <f>IF(J462=0,"Silencioso",IF(AND(J462&gt;0,J462&lt;100),"Baixa",IF(AND(J462&gt;=100,J462&lt;300),"Média",IF(AND(J462&gt;=300,J462&lt;500),"Alta",IF(J462&gt;=500,"Muito Alta","Avaliar")))))</f>
        <v>Baixa</v>
      </c>
      <c r="L462" s="13" t="str">
        <f>VLOOKUP($B462,LIRAa!$1:$1048576,3,FALSE)</f>
        <v>Sem Informação</v>
      </c>
      <c r="M462" s="13" t="str">
        <f>VLOOKUP($B462,LIRAa!$1:$1048576,4,FALSE)</f>
        <v>Sem Informação</v>
      </c>
      <c r="N462" s="13" t="str">
        <f>VLOOKUP($B462,LIRAa!$1:$1048576,5,FALSE)</f>
        <v>Sem Informação</v>
      </c>
      <c r="O462" s="49"/>
    </row>
    <row r="463" spans="1:15" ht="15.75" x14ac:dyDescent="0.25">
      <c r="A463" s="53">
        <v>458</v>
      </c>
      <c r="B463" s="13">
        <v>313970</v>
      </c>
      <c r="C463" s="46" t="s">
        <v>11</v>
      </c>
      <c r="D463" s="46" t="s">
        <v>480</v>
      </c>
      <c r="E463" s="20">
        <f>Dengue!I462</f>
        <v>67</v>
      </c>
      <c r="F463" s="20">
        <f>Chik!I462</f>
        <v>0</v>
      </c>
      <c r="G463" s="20">
        <f>Zika!I462</f>
        <v>0</v>
      </c>
      <c r="H463" s="20">
        <f>G463+F463+E463</f>
        <v>67</v>
      </c>
      <c r="I463" s="20">
        <v>7876</v>
      </c>
      <c r="J463" s="14">
        <f>(G463+F463+E463)/Dengue!J462*100000</f>
        <v>850.68562722193997</v>
      </c>
      <c r="K463" s="13" t="str">
        <f>IF(J463=0,"Silencioso",IF(AND(J463&gt;0,J463&lt;100),"Baixa",IF(AND(J463&gt;=100,J463&lt;300),"Média",IF(AND(J463&gt;=300,J463&lt;500),"Alta",IF(J463&gt;=500,"Muito Alta","Avaliar")))))</f>
        <v>Muito Alta</v>
      </c>
      <c r="L463" s="13" t="str">
        <f>VLOOKUP($B463,LIRAa!$1:$1048576,3,FALSE)</f>
        <v>Sem Informação</v>
      </c>
      <c r="M463" s="13" t="str">
        <f>VLOOKUP($B463,LIRAa!$1:$1048576,4,FALSE)</f>
        <v>Sem Informação</v>
      </c>
      <c r="N463" s="13" t="str">
        <f>VLOOKUP($B463,LIRAa!$1:$1048576,5,FALSE)</f>
        <v>Sem Informação</v>
      </c>
      <c r="O463" s="49"/>
    </row>
    <row r="464" spans="1:15" ht="15.75" x14ac:dyDescent="0.25">
      <c r="A464" s="53">
        <v>459</v>
      </c>
      <c r="B464" s="13">
        <v>313990</v>
      </c>
      <c r="C464" s="46" t="s">
        <v>36</v>
      </c>
      <c r="D464" s="46" t="s">
        <v>481</v>
      </c>
      <c r="E464" s="20">
        <f>Dengue!I463</f>
        <v>0</v>
      </c>
      <c r="F464" s="20">
        <f>Chik!I463</f>
        <v>0</v>
      </c>
      <c r="G464" s="20">
        <f>Zika!I463</f>
        <v>0</v>
      </c>
      <c r="H464" s="20">
        <f>G464+F464+E464</f>
        <v>0</v>
      </c>
      <c r="I464" s="20">
        <v>14488</v>
      </c>
      <c r="J464" s="14">
        <f>(G464+F464+E464)/Dengue!J463*100000</f>
        <v>0</v>
      </c>
      <c r="K464" s="13" t="str">
        <f>IF(J464=0,"Silencioso",IF(AND(J464&gt;0,J464&lt;100),"Baixa",IF(AND(J464&gt;=100,J464&lt;300),"Média",IF(AND(J464&gt;=300,J464&lt;500),"Alta",IF(J464&gt;=500,"Muito Alta","Avaliar")))))</f>
        <v>Silencioso</v>
      </c>
      <c r="L464" s="13" t="str">
        <f>VLOOKUP($B464,LIRAa!$1:$1048576,3,FALSE)</f>
        <v>Sem Informação</v>
      </c>
      <c r="M464" s="13" t="str">
        <f>VLOOKUP($B464,LIRAa!$1:$1048576,4,FALSE)</f>
        <v>Sem Informação</v>
      </c>
      <c r="N464" s="13" t="str">
        <f>VLOOKUP($B464,LIRAa!$1:$1048576,5,FALSE)</f>
        <v>Sem Informação</v>
      </c>
      <c r="O464" s="49"/>
    </row>
    <row r="465" spans="1:15" ht="15.75" x14ac:dyDescent="0.25">
      <c r="A465" s="53">
        <v>460</v>
      </c>
      <c r="B465" s="13">
        <v>314000</v>
      </c>
      <c r="C465" s="46" t="s">
        <v>98</v>
      </c>
      <c r="D465" s="46" t="s">
        <v>482</v>
      </c>
      <c r="E465" s="20">
        <f>Dengue!I464</f>
        <v>7</v>
      </c>
      <c r="F465" s="20">
        <f>Chik!I464</f>
        <v>0</v>
      </c>
      <c r="G465" s="20">
        <f>Zika!I464</f>
        <v>0</v>
      </c>
      <c r="H465" s="20">
        <f>G465+F465+E465</f>
        <v>7</v>
      </c>
      <c r="I465" s="20">
        <v>59857</v>
      </c>
      <c r="J465" s="14">
        <f>(G465+F465+E465)/Dengue!J464*100000</f>
        <v>11.694538650450239</v>
      </c>
      <c r="K465" s="13" t="str">
        <f>IF(J465=0,"Silencioso",IF(AND(J465&gt;0,J465&lt;100),"Baixa",IF(AND(J465&gt;=100,J465&lt;300),"Média",IF(AND(J465&gt;=300,J465&lt;500),"Alta",IF(J465&gt;=500,"Muito Alta","Avaliar")))))</f>
        <v>Baixa</v>
      </c>
      <c r="L465" s="13">
        <f>VLOOKUP($B465,LIRAa!$1:$1048576,3,FALSE)</f>
        <v>0.8</v>
      </c>
      <c r="M465" s="13">
        <f>VLOOKUP($B465,LIRAa!$1:$1048576,4,FALSE)</f>
        <v>1.2</v>
      </c>
      <c r="N465" s="13">
        <f>VLOOKUP($B465,LIRAa!$1:$1048576,5,FALSE)</f>
        <v>1.3</v>
      </c>
      <c r="O465" s="49"/>
    </row>
    <row r="466" spans="1:15" ht="15.75" x14ac:dyDescent="0.25">
      <c r="A466" s="53">
        <v>461</v>
      </c>
      <c r="B466" s="13">
        <v>314010</v>
      </c>
      <c r="C466" s="46" t="s">
        <v>22</v>
      </c>
      <c r="D466" s="46" t="s">
        <v>483</v>
      </c>
      <c r="E466" s="20">
        <f>Dengue!I465</f>
        <v>18</v>
      </c>
      <c r="F466" s="20">
        <f>Chik!I465</f>
        <v>0</v>
      </c>
      <c r="G466" s="20">
        <f>Zika!I465</f>
        <v>0</v>
      </c>
      <c r="H466" s="20">
        <f>G466+F466+E466</f>
        <v>18</v>
      </c>
      <c r="I466" s="20">
        <v>4254</v>
      </c>
      <c r="J466" s="14">
        <f>(G466+F466+E466)/Dengue!J465*100000</f>
        <v>423.13117066290556</v>
      </c>
      <c r="K466" s="13" t="str">
        <f>IF(J466=0,"Silencioso",IF(AND(J466&gt;0,J466&lt;100),"Baixa",IF(AND(J466&gt;=100,J466&lt;300),"Média",IF(AND(J466&gt;=300,J466&lt;500),"Alta",IF(J466&gt;=500,"Muito Alta","Avaliar")))))</f>
        <v>Alta</v>
      </c>
      <c r="L466" s="13" t="str">
        <f>VLOOKUP($B466,LIRAa!$1:$1048576,3,FALSE)</f>
        <v>Sem Informação</v>
      </c>
      <c r="M466" s="13" t="str">
        <f>VLOOKUP($B466,LIRAa!$1:$1048576,4,FALSE)</f>
        <v>Sem Informação</v>
      </c>
      <c r="N466" s="13" t="str">
        <f>VLOOKUP($B466,LIRAa!$1:$1048576,5,FALSE)</f>
        <v>Sem Informação</v>
      </c>
      <c r="O466" s="49"/>
    </row>
    <row r="467" spans="1:15" ht="15.75" x14ac:dyDescent="0.25">
      <c r="A467" s="53">
        <v>462</v>
      </c>
      <c r="B467" s="13">
        <v>314015</v>
      </c>
      <c r="C467" s="46" t="s">
        <v>98</v>
      </c>
      <c r="D467" s="46" t="s">
        <v>484</v>
      </c>
      <c r="E467" s="20">
        <f>Dengue!I466</f>
        <v>285</v>
      </c>
      <c r="F467" s="20">
        <f>Chik!I466</f>
        <v>0</v>
      </c>
      <c r="G467" s="20">
        <f>Zika!I466</f>
        <v>0</v>
      </c>
      <c r="H467" s="20">
        <f>G467+F467+E467</f>
        <v>285</v>
      </c>
      <c r="I467" s="20">
        <v>14988</v>
      </c>
      <c r="J467" s="14">
        <f>(G467+F467+E467)/Dengue!J466*100000</f>
        <v>1901.5212169735787</v>
      </c>
      <c r="K467" s="13" t="str">
        <f>IF(J467=0,"Silencioso",IF(AND(J467&gt;0,J467&lt;100),"Baixa",IF(AND(J467&gt;=100,J467&lt;300),"Média",IF(AND(J467&gt;=300,J467&lt;500),"Alta",IF(J467&gt;=500,"Muito Alta","Avaliar")))))</f>
        <v>Muito Alta</v>
      </c>
      <c r="L467" s="13" t="str">
        <f>VLOOKUP($B467,LIRAa!$1:$1048576,3,FALSE)</f>
        <v>Sem Informação</v>
      </c>
      <c r="M467" s="13" t="str">
        <f>VLOOKUP($B467,LIRAa!$1:$1048576,4,FALSE)</f>
        <v>Sem Informação</v>
      </c>
      <c r="N467" s="13">
        <f>VLOOKUP($B467,LIRAa!$1:$1048576,5,FALSE)</f>
        <v>1.7</v>
      </c>
      <c r="O467" s="49"/>
    </row>
    <row r="468" spans="1:15" ht="15.75" x14ac:dyDescent="0.25">
      <c r="A468" s="53">
        <v>463</v>
      </c>
      <c r="B468" s="13">
        <v>314020</v>
      </c>
      <c r="C468" s="46" t="s">
        <v>57</v>
      </c>
      <c r="D468" s="46" t="s">
        <v>485</v>
      </c>
      <c r="E468" s="20">
        <f>Dengue!I467</f>
        <v>1</v>
      </c>
      <c r="F468" s="20">
        <f>Chik!I467</f>
        <v>0</v>
      </c>
      <c r="G468" s="20">
        <f>Zika!I467</f>
        <v>0</v>
      </c>
      <c r="H468" s="20">
        <f>G468+F468+E468</f>
        <v>1</v>
      </c>
      <c r="I468" s="20">
        <v>2979</v>
      </c>
      <c r="J468" s="14">
        <f>(G468+F468+E468)/Dengue!J467*100000</f>
        <v>33.568311513930851</v>
      </c>
      <c r="K468" s="13" t="str">
        <f>IF(J468=0,"Silencioso",IF(AND(J468&gt;0,J468&lt;100),"Baixa",IF(AND(J468&gt;=100,J468&lt;300),"Média",IF(AND(J468&gt;=300,J468&lt;500),"Alta",IF(J468&gt;=500,"Muito Alta","Avaliar")))))</f>
        <v>Baixa</v>
      </c>
      <c r="L468" s="13" t="str">
        <f>VLOOKUP($B468,LIRAa!$1:$1048576,3,FALSE)</f>
        <v>Sem Informação</v>
      </c>
      <c r="M468" s="13" t="str">
        <f>VLOOKUP($B468,LIRAa!$1:$1048576,4,FALSE)</f>
        <v>Sem Informação</v>
      </c>
      <c r="N468" s="13" t="str">
        <f>VLOOKUP($B468,LIRAa!$1:$1048576,5,FALSE)</f>
        <v>Sem Informação</v>
      </c>
      <c r="O468" s="49"/>
    </row>
    <row r="469" spans="1:15" ht="15.75" x14ac:dyDescent="0.25">
      <c r="A469" s="53">
        <v>464</v>
      </c>
      <c r="B469" s="13">
        <v>314030</v>
      </c>
      <c r="C469" s="46" t="s">
        <v>20</v>
      </c>
      <c r="D469" s="46" t="s">
        <v>486</v>
      </c>
      <c r="E469" s="20">
        <f>Dengue!I468</f>
        <v>0</v>
      </c>
      <c r="F469" s="20">
        <f>Chik!I468</f>
        <v>0</v>
      </c>
      <c r="G469" s="20">
        <f>Zika!I468</f>
        <v>0</v>
      </c>
      <c r="H469" s="20">
        <f>G469+F469+E469</f>
        <v>0</v>
      </c>
      <c r="I469" s="20">
        <v>4129</v>
      </c>
      <c r="J469" s="14">
        <f>(G469+F469+E469)/Dengue!J468*100000</f>
        <v>0</v>
      </c>
      <c r="K469" s="13" t="str">
        <f>IF(J469=0,"Silencioso",IF(AND(J469&gt;0,J469&lt;100),"Baixa",IF(AND(J469&gt;=100,J469&lt;300),"Média",IF(AND(J469&gt;=300,J469&lt;500),"Alta",IF(J469&gt;=500,"Muito Alta","Avaliar")))))</f>
        <v>Silencioso</v>
      </c>
      <c r="L469" s="13" t="str">
        <f>VLOOKUP($B469,LIRAa!$1:$1048576,3,FALSE)</f>
        <v>Sem Informação</v>
      </c>
      <c r="M469" s="13" t="str">
        <f>VLOOKUP($B469,LIRAa!$1:$1048576,4,FALSE)</f>
        <v>Sem Informação</v>
      </c>
      <c r="N469" s="13" t="str">
        <f>VLOOKUP($B469,LIRAa!$1:$1048576,5,FALSE)</f>
        <v>Sem Informação</v>
      </c>
      <c r="O469" s="49"/>
    </row>
    <row r="470" spans="1:15" ht="15.75" x14ac:dyDescent="0.25">
      <c r="A470" s="53">
        <v>465</v>
      </c>
      <c r="B470" s="13">
        <v>314040</v>
      </c>
      <c r="C470" s="46" t="s">
        <v>36</v>
      </c>
      <c r="D470" s="46" t="s">
        <v>487</v>
      </c>
      <c r="E470" s="20">
        <f>Dengue!I469</f>
        <v>0</v>
      </c>
      <c r="F470" s="20">
        <f>Chik!I469</f>
        <v>0</v>
      </c>
      <c r="G470" s="20">
        <f>Zika!I469</f>
        <v>0</v>
      </c>
      <c r="H470" s="20">
        <f>G470+F470+E470</f>
        <v>0</v>
      </c>
      <c r="I470" s="20">
        <v>2900</v>
      </c>
      <c r="J470" s="14">
        <f>(G470+F470+E470)/Dengue!J469*100000</f>
        <v>0</v>
      </c>
      <c r="K470" s="13" t="str">
        <f>IF(J470=0,"Silencioso",IF(AND(J470&gt;0,J470&lt;100),"Baixa",IF(AND(J470&gt;=100,J470&lt;300),"Média",IF(AND(J470&gt;=300,J470&lt;500),"Alta",IF(J470&gt;=500,"Muito Alta","Avaliar")))))</f>
        <v>Silencioso</v>
      </c>
      <c r="L470" s="13" t="str">
        <f>VLOOKUP($B470,LIRAa!$1:$1048576,3,FALSE)</f>
        <v>Sem Informação</v>
      </c>
      <c r="M470" s="13" t="str">
        <f>VLOOKUP($B470,LIRAa!$1:$1048576,4,FALSE)</f>
        <v>Sem Informação</v>
      </c>
      <c r="N470" s="13" t="str">
        <f>VLOOKUP($B470,LIRAa!$1:$1048576,5,FALSE)</f>
        <v>Sem Informação</v>
      </c>
      <c r="O470" s="49"/>
    </row>
    <row r="471" spans="1:15" ht="15.75" x14ac:dyDescent="0.25">
      <c r="A471" s="53">
        <v>466</v>
      </c>
      <c r="B471" s="13">
        <v>314050</v>
      </c>
      <c r="C471" s="46" t="s">
        <v>26</v>
      </c>
      <c r="D471" s="46" t="s">
        <v>488</v>
      </c>
      <c r="E471" s="20">
        <f>Dengue!I470</f>
        <v>113</v>
      </c>
      <c r="F471" s="20">
        <f>Chik!I470</f>
        <v>0</v>
      </c>
      <c r="G471" s="20">
        <f>Zika!I470</f>
        <v>0</v>
      </c>
      <c r="H471" s="20">
        <f>G471+F471+E471</f>
        <v>113</v>
      </c>
      <c r="I471" s="20">
        <v>13436</v>
      </c>
      <c r="J471" s="14">
        <f>(G471+F471+E471)/Dengue!J470*100000</f>
        <v>841.02411431973803</v>
      </c>
      <c r="K471" s="13" t="str">
        <f>IF(J471=0,"Silencioso",IF(AND(J471&gt;0,J471&lt;100),"Baixa",IF(AND(J471&gt;=100,J471&lt;300),"Média",IF(AND(J471&gt;=300,J471&lt;500),"Alta",IF(J471&gt;=500,"Muito Alta","Avaliar")))))</f>
        <v>Muito Alta</v>
      </c>
      <c r="L471" s="13" t="str">
        <f>VLOOKUP($B471,LIRAa!$1:$1048576,3,FALSE)</f>
        <v>Sem Informação</v>
      </c>
      <c r="M471" s="13" t="str">
        <f>VLOOKUP($B471,LIRAa!$1:$1048576,4,FALSE)</f>
        <v>Sem Informação</v>
      </c>
      <c r="N471" s="13" t="str">
        <f>VLOOKUP($B471,LIRAa!$1:$1048576,5,FALSE)</f>
        <v>Sem Informação</v>
      </c>
      <c r="O471" s="49"/>
    </row>
    <row r="472" spans="1:15" ht="15.75" x14ac:dyDescent="0.25">
      <c r="A472" s="53">
        <v>467</v>
      </c>
      <c r="B472" s="13">
        <v>314053</v>
      </c>
      <c r="C472" s="46" t="s">
        <v>14</v>
      </c>
      <c r="D472" s="46" t="s">
        <v>489</v>
      </c>
      <c r="E472" s="20">
        <f>Dengue!I471</f>
        <v>1</v>
      </c>
      <c r="F472" s="20">
        <f>Chik!I471</f>
        <v>0</v>
      </c>
      <c r="G472" s="20">
        <f>Zika!I471</f>
        <v>0</v>
      </c>
      <c r="H472" s="20">
        <f>G472+F472+E472</f>
        <v>1</v>
      </c>
      <c r="I472" s="20">
        <v>8172</v>
      </c>
      <c r="J472" s="14">
        <f>(G472+F472+E472)/Dengue!J471*100000</f>
        <v>12.236906510034265</v>
      </c>
      <c r="K472" s="13" t="str">
        <f>IF(J472=0,"Silencioso",IF(AND(J472&gt;0,J472&lt;100),"Baixa",IF(AND(J472&gt;=100,J472&lt;300),"Média",IF(AND(J472&gt;=300,J472&lt;500),"Alta",IF(J472&gt;=500,"Muito Alta","Avaliar")))))</f>
        <v>Baixa</v>
      </c>
      <c r="L472" s="13" t="str">
        <f>VLOOKUP($B472,LIRAa!$1:$1048576,3,FALSE)</f>
        <v>Sem Informação</v>
      </c>
      <c r="M472" s="13" t="str">
        <f>VLOOKUP($B472,LIRAa!$1:$1048576,4,FALSE)</f>
        <v>Sem Informação</v>
      </c>
      <c r="N472" s="13" t="str">
        <f>VLOOKUP($B472,LIRAa!$1:$1048576,5,FALSE)</f>
        <v>Sem Informação</v>
      </c>
      <c r="O472" s="49"/>
    </row>
    <row r="473" spans="1:15" ht="15.75" x14ac:dyDescent="0.25">
      <c r="A473" s="53">
        <v>468</v>
      </c>
      <c r="B473" s="13">
        <v>314055</v>
      </c>
      <c r="C473" s="46" t="s">
        <v>30</v>
      </c>
      <c r="D473" s="46" t="s">
        <v>490</v>
      </c>
      <c r="E473" s="20">
        <f>Dengue!I472</f>
        <v>0</v>
      </c>
      <c r="F473" s="20">
        <f>Chik!I472</f>
        <v>0</v>
      </c>
      <c r="G473" s="20">
        <f>Zika!I472</f>
        <v>0</v>
      </c>
      <c r="H473" s="20">
        <f>G473+F473+E473</f>
        <v>0</v>
      </c>
      <c r="I473" s="20">
        <v>8539</v>
      </c>
      <c r="J473" s="14">
        <f>(G473+F473+E473)/Dengue!J472*100000</f>
        <v>0</v>
      </c>
      <c r="K473" s="13" t="str">
        <f>IF(J473=0,"Silencioso",IF(AND(J473&gt;0,J473&lt;100),"Baixa",IF(AND(J473&gt;=100,J473&lt;300),"Média",IF(AND(J473&gt;=300,J473&lt;500),"Alta",IF(J473&gt;=500,"Muito Alta","Avaliar")))))</f>
        <v>Silencioso</v>
      </c>
      <c r="L473" s="13" t="str">
        <f>VLOOKUP($B473,LIRAa!$1:$1048576,3,FALSE)</f>
        <v>Sem Informação</v>
      </c>
      <c r="M473" s="13" t="str">
        <f>VLOOKUP($B473,LIRAa!$1:$1048576,4,FALSE)</f>
        <v>Sem Informação</v>
      </c>
      <c r="N473" s="13" t="str">
        <f>VLOOKUP($B473,LIRAa!$1:$1048576,5,FALSE)</f>
        <v>Sem Informação</v>
      </c>
      <c r="O473" s="49"/>
    </row>
    <row r="474" spans="1:15" ht="15.75" x14ac:dyDescent="0.25">
      <c r="A474" s="53">
        <v>469</v>
      </c>
      <c r="B474" s="13">
        <v>314060</v>
      </c>
      <c r="C474" s="46" t="s">
        <v>53</v>
      </c>
      <c r="D474" s="46" t="s">
        <v>491</v>
      </c>
      <c r="E474" s="20">
        <f>Dengue!I473</f>
        <v>9</v>
      </c>
      <c r="F474" s="20">
        <f>Chik!I473</f>
        <v>0</v>
      </c>
      <c r="G474" s="20">
        <f>Zika!I473</f>
        <v>0</v>
      </c>
      <c r="H474" s="20">
        <f>G474+F474+E474</f>
        <v>9</v>
      </c>
      <c r="I474" s="20">
        <v>4619</v>
      </c>
      <c r="J474" s="14">
        <f>(G474+F474+E474)/Dengue!J473*100000</f>
        <v>194.84736956051094</v>
      </c>
      <c r="K474" s="13" t="str">
        <f>IF(J474=0,"Silencioso",IF(AND(J474&gt;0,J474&lt;100),"Baixa",IF(AND(J474&gt;=100,J474&lt;300),"Média",IF(AND(J474&gt;=300,J474&lt;500),"Alta",IF(J474&gt;=500,"Muito Alta","Avaliar")))))</f>
        <v>Média</v>
      </c>
      <c r="L474" s="13" t="str">
        <f>VLOOKUP($B474,LIRAa!$1:$1048576,3,FALSE)</f>
        <v>Sem Informação</v>
      </c>
      <c r="M474" s="13" t="str">
        <f>VLOOKUP($B474,LIRAa!$1:$1048576,4,FALSE)</f>
        <v>Sem Informação</v>
      </c>
      <c r="N474" s="13" t="str">
        <f>VLOOKUP($B474,LIRAa!$1:$1048576,5,FALSE)</f>
        <v>Sem Informação</v>
      </c>
      <c r="O474" s="49"/>
    </row>
    <row r="475" spans="1:15" ht="15.75" x14ac:dyDescent="0.25">
      <c r="A475" s="53">
        <v>470</v>
      </c>
      <c r="B475" s="13">
        <v>314070</v>
      </c>
      <c r="C475" s="46" t="s">
        <v>98</v>
      </c>
      <c r="D475" s="46" t="s">
        <v>492</v>
      </c>
      <c r="E475" s="20">
        <f>Dengue!I474</f>
        <v>97</v>
      </c>
      <c r="F475" s="20">
        <f>Chik!I474</f>
        <v>0</v>
      </c>
      <c r="G475" s="20">
        <f>Zika!I474</f>
        <v>0</v>
      </c>
      <c r="H475" s="20">
        <f>G475+F475+E475</f>
        <v>97</v>
      </c>
      <c r="I475" s="20">
        <v>30678</v>
      </c>
      <c r="J475" s="14">
        <f>(G475+F475+E475)/Dengue!J474*100000</f>
        <v>316.18749592541883</v>
      </c>
      <c r="K475" s="13" t="str">
        <f>IF(J475=0,"Silencioso",IF(AND(J475&gt;0,J475&lt;100),"Baixa",IF(AND(J475&gt;=100,J475&lt;300),"Média",IF(AND(J475&gt;=300,J475&lt;500),"Alta",IF(J475&gt;=500,"Muito Alta","Avaliar")))))</f>
        <v>Alta</v>
      </c>
      <c r="L475" s="13">
        <f>VLOOKUP($B475,LIRAa!$1:$1048576,3,FALSE)</f>
        <v>0.2</v>
      </c>
      <c r="M475" s="13">
        <f>VLOOKUP($B475,LIRAa!$1:$1048576,4,FALSE)</f>
        <v>1.9</v>
      </c>
      <c r="N475" s="13">
        <f>VLOOKUP($B475,LIRAa!$1:$1048576,5,FALSE)</f>
        <v>0.9</v>
      </c>
      <c r="O475" s="49"/>
    </row>
    <row r="476" spans="1:15" ht="15.75" x14ac:dyDescent="0.25">
      <c r="A476" s="53">
        <v>471</v>
      </c>
      <c r="B476" s="13">
        <v>317150</v>
      </c>
      <c r="C476" s="46" t="s">
        <v>22</v>
      </c>
      <c r="D476" s="46" t="s">
        <v>493</v>
      </c>
      <c r="E476" s="20">
        <f>Dengue!I475</f>
        <v>0</v>
      </c>
      <c r="F476" s="20">
        <f>Chik!I475</f>
        <v>0</v>
      </c>
      <c r="G476" s="20">
        <f>Zika!I475</f>
        <v>0</v>
      </c>
      <c r="H476" s="20">
        <f>G476+F476+E476</f>
        <v>0</v>
      </c>
      <c r="I476" s="20">
        <v>3342</v>
      </c>
      <c r="J476" s="14">
        <f>(G476+F476+E476)/Dengue!J475*100000</f>
        <v>0</v>
      </c>
      <c r="K476" s="13" t="str">
        <f>IF(J476=0,"Silencioso",IF(AND(J476&gt;0,J476&lt;100),"Baixa",IF(AND(J476&gt;=100,J476&lt;300),"Média",IF(AND(J476&gt;=300,J476&lt;500),"Alta",IF(J476&gt;=500,"Muito Alta","Avaliar")))))</f>
        <v>Silencioso</v>
      </c>
      <c r="L476" s="13" t="str">
        <f>VLOOKUP($B476,LIRAa!$1:$1048576,3,FALSE)</f>
        <v>Sem Informação</v>
      </c>
      <c r="M476" s="13" t="str">
        <f>VLOOKUP($B476,LIRAa!$1:$1048576,4,FALSE)</f>
        <v>Sem Informação</v>
      </c>
      <c r="N476" s="13" t="str">
        <f>VLOOKUP($B476,LIRAa!$1:$1048576,5,FALSE)</f>
        <v>Sem Informação</v>
      </c>
      <c r="O476" s="49"/>
    </row>
    <row r="477" spans="1:15" ht="15.75" x14ac:dyDescent="0.25">
      <c r="A477" s="53">
        <v>472</v>
      </c>
      <c r="B477" s="13">
        <v>314080</v>
      </c>
      <c r="C477" s="46" t="s">
        <v>57</v>
      </c>
      <c r="D477" s="46" t="s">
        <v>494</v>
      </c>
      <c r="E477" s="20">
        <f>Dengue!I476</f>
        <v>2</v>
      </c>
      <c r="F477" s="20">
        <f>Chik!I476</f>
        <v>0</v>
      </c>
      <c r="G477" s="20">
        <f>Zika!I476</f>
        <v>0</v>
      </c>
      <c r="H477" s="20">
        <f>G477+F477+E477</f>
        <v>2</v>
      </c>
      <c r="I477" s="20">
        <v>14449</v>
      </c>
      <c r="J477" s="14">
        <f>(G477+F477+E477)/Dengue!J476*100000</f>
        <v>13.84178835905599</v>
      </c>
      <c r="K477" s="13" t="str">
        <f>IF(J477=0,"Silencioso",IF(AND(J477&gt;0,J477&lt;100),"Baixa",IF(AND(J477&gt;=100,J477&lt;300),"Média",IF(AND(J477&gt;=300,J477&lt;500),"Alta",IF(J477&gt;=500,"Muito Alta","Avaliar")))))</f>
        <v>Baixa</v>
      </c>
      <c r="L477" s="13" t="str">
        <f>VLOOKUP($B477,LIRAa!$1:$1048576,3,FALSE)</f>
        <v>Sem Informação</v>
      </c>
      <c r="M477" s="13" t="str">
        <f>VLOOKUP($B477,LIRAa!$1:$1048576,4,FALSE)</f>
        <v>Sem Informação</v>
      </c>
      <c r="N477" s="13" t="str">
        <f>VLOOKUP($B477,LIRAa!$1:$1048576,5,FALSE)</f>
        <v>Sem Informação</v>
      </c>
      <c r="O477" s="49"/>
    </row>
    <row r="478" spans="1:15" ht="15.75" x14ac:dyDescent="0.25">
      <c r="A478" s="53">
        <v>473</v>
      </c>
      <c r="B478" s="13">
        <v>314085</v>
      </c>
      <c r="C478" s="46" t="s">
        <v>102</v>
      </c>
      <c r="D478" s="46" t="s">
        <v>495</v>
      </c>
      <c r="E478" s="20">
        <f>Dengue!I477</f>
        <v>2</v>
      </c>
      <c r="F478" s="20">
        <f>Chik!I477</f>
        <v>0</v>
      </c>
      <c r="G478" s="20">
        <f>Zika!I477</f>
        <v>0</v>
      </c>
      <c r="H478" s="20">
        <f>G478+F478+E478</f>
        <v>2</v>
      </c>
      <c r="I478" s="20">
        <v>10999</v>
      </c>
      <c r="J478" s="14">
        <f>(G478+F478+E478)/Dengue!J477*100000</f>
        <v>18.183471224656788</v>
      </c>
      <c r="K478" s="13" t="str">
        <f>IF(J478=0,"Silencioso",IF(AND(J478&gt;0,J478&lt;100),"Baixa",IF(AND(J478&gt;=100,J478&lt;300),"Média",IF(AND(J478&gt;=300,J478&lt;500),"Alta",IF(J478&gt;=500,"Muito Alta","Avaliar")))))</f>
        <v>Baixa</v>
      </c>
      <c r="L478" s="13" t="str">
        <f>VLOOKUP($B478,LIRAa!$1:$1048576,3,FALSE)</f>
        <v>Sem Informação</v>
      </c>
      <c r="M478" s="13" t="str">
        <f>VLOOKUP($B478,LIRAa!$1:$1048576,4,FALSE)</f>
        <v>Sem Informação</v>
      </c>
      <c r="N478" s="13">
        <f>VLOOKUP($B478,LIRAa!$1:$1048576,5,FALSE)</f>
        <v>1.6</v>
      </c>
      <c r="O478" s="49"/>
    </row>
    <row r="479" spans="1:15" ht="15.75" x14ac:dyDescent="0.25">
      <c r="A479" s="53">
        <v>474</v>
      </c>
      <c r="B479" s="13">
        <v>314090</v>
      </c>
      <c r="C479" s="46" t="s">
        <v>14</v>
      </c>
      <c r="D479" s="46" t="s">
        <v>496</v>
      </c>
      <c r="E479" s="20">
        <f>Dengue!I478</f>
        <v>0</v>
      </c>
      <c r="F479" s="20">
        <f>Chik!I478</f>
        <v>0</v>
      </c>
      <c r="G479" s="20">
        <f>Zika!I478</f>
        <v>0</v>
      </c>
      <c r="H479" s="20">
        <f>G479+F479+E479</f>
        <v>0</v>
      </c>
      <c r="I479" s="20">
        <v>18914</v>
      </c>
      <c r="J479" s="14">
        <f>(G479+F479+E479)/Dengue!J478*100000</f>
        <v>0</v>
      </c>
      <c r="K479" s="13" t="str">
        <f>IF(J479=0,"Silencioso",IF(AND(J479&gt;0,J479&lt;100),"Baixa",IF(AND(J479&gt;=100,J479&lt;300),"Média",IF(AND(J479&gt;=300,J479&lt;500),"Alta",IF(J479&gt;=500,"Muito Alta","Avaliar")))))</f>
        <v>Silencioso</v>
      </c>
      <c r="L479" s="13" t="str">
        <f>VLOOKUP($B479,LIRAa!$1:$1048576,3,FALSE)</f>
        <v>Sem Informação</v>
      </c>
      <c r="M479" s="13" t="str">
        <f>VLOOKUP($B479,LIRAa!$1:$1048576,4,FALSE)</f>
        <v>Sem Informação</v>
      </c>
      <c r="N479" s="13" t="str">
        <f>VLOOKUP($B479,LIRAa!$1:$1048576,5,FALSE)</f>
        <v>Sem Informação</v>
      </c>
      <c r="O479" s="49"/>
    </row>
    <row r="480" spans="1:15" ht="15.75" x14ac:dyDescent="0.25">
      <c r="A480" s="53">
        <v>475</v>
      </c>
      <c r="B480" s="13">
        <v>314100</v>
      </c>
      <c r="C480" s="46" t="s">
        <v>102</v>
      </c>
      <c r="D480" s="46" t="s">
        <v>497</v>
      </c>
      <c r="E480" s="20">
        <f>Dengue!I479</f>
        <v>65</v>
      </c>
      <c r="F480" s="20">
        <f>Chik!I479</f>
        <v>0</v>
      </c>
      <c r="G480" s="20">
        <f>Zika!I479</f>
        <v>0</v>
      </c>
      <c r="H480" s="20">
        <f>G480+F480+E480</f>
        <v>65</v>
      </c>
      <c r="I480" s="20">
        <v>12849</v>
      </c>
      <c r="J480" s="14">
        <f>(G480+F480+E480)/Dengue!J479*100000</f>
        <v>505.87594365320263</v>
      </c>
      <c r="K480" s="13" t="str">
        <f>IF(J480=0,"Silencioso",IF(AND(J480&gt;0,J480&lt;100),"Baixa",IF(AND(J480&gt;=100,J480&lt;300),"Média",IF(AND(J480&gt;=300,J480&lt;500),"Alta",IF(J480&gt;=500,"Muito Alta","Avaliar")))))</f>
        <v>Muito Alta</v>
      </c>
      <c r="L480" s="13" t="str">
        <f>VLOOKUP($B480,LIRAa!$1:$1048576,3,FALSE)</f>
        <v>Sem Informação</v>
      </c>
      <c r="M480" s="13" t="str">
        <f>VLOOKUP($B480,LIRAa!$1:$1048576,4,FALSE)</f>
        <v>Sem Informação</v>
      </c>
      <c r="N480" s="13">
        <f>VLOOKUP($B480,LIRAa!$1:$1048576,5,FALSE)</f>
        <v>4.5</v>
      </c>
      <c r="O480" s="49"/>
    </row>
    <row r="481" spans="1:15" ht="15.75" x14ac:dyDescent="0.25">
      <c r="A481" s="53">
        <v>476</v>
      </c>
      <c r="B481" s="13">
        <v>314110</v>
      </c>
      <c r="C481" s="46" t="s">
        <v>98</v>
      </c>
      <c r="D481" s="46" t="s">
        <v>498</v>
      </c>
      <c r="E481" s="20">
        <f>Dengue!I480</f>
        <v>9</v>
      </c>
      <c r="F481" s="20">
        <f>Chik!I480</f>
        <v>0</v>
      </c>
      <c r="G481" s="20">
        <f>Zika!I480</f>
        <v>0</v>
      </c>
      <c r="H481" s="20">
        <f>G481+F481+E481</f>
        <v>9</v>
      </c>
      <c r="I481" s="20">
        <v>37344</v>
      </c>
      <c r="J481" s="14">
        <f>(G481+F481+E481)/Dengue!J480*100000</f>
        <v>24.100257069408741</v>
      </c>
      <c r="K481" s="13" t="str">
        <f>IF(J481=0,"Silencioso",IF(AND(J481&gt;0,J481&lt;100),"Baixa",IF(AND(J481&gt;=100,J481&lt;300),"Média",IF(AND(J481&gt;=300,J481&lt;500),"Alta",IF(J481&gt;=500,"Muito Alta","Avaliar")))))</f>
        <v>Baixa</v>
      </c>
      <c r="L481" s="13">
        <f>VLOOKUP($B481,LIRAa!$1:$1048576,3,FALSE)</f>
        <v>1.8</v>
      </c>
      <c r="M481" s="13">
        <f>VLOOKUP($B481,LIRAa!$1:$1048576,4,FALSE)</f>
        <v>4.2</v>
      </c>
      <c r="N481" s="13">
        <f>VLOOKUP($B481,LIRAa!$1:$1048576,5,FALSE)</f>
        <v>7.1</v>
      </c>
      <c r="O481" s="49"/>
    </row>
    <row r="482" spans="1:15" ht="15.75" x14ac:dyDescent="0.25">
      <c r="A482" s="53">
        <v>477</v>
      </c>
      <c r="B482" s="13">
        <v>314120</v>
      </c>
      <c r="C482" s="46" t="s">
        <v>71</v>
      </c>
      <c r="D482" s="46" t="s">
        <v>499</v>
      </c>
      <c r="E482" s="20">
        <f>Dengue!I481</f>
        <v>1</v>
      </c>
      <c r="F482" s="20">
        <f>Chik!I481</f>
        <v>0</v>
      </c>
      <c r="G482" s="20">
        <f>Zika!I481</f>
        <v>0</v>
      </c>
      <c r="H482" s="20">
        <f>G482+F482+E482</f>
        <v>1</v>
      </c>
      <c r="I482" s="20">
        <v>3846</v>
      </c>
      <c r="J482" s="14">
        <f>(G482+F482+E482)/Dengue!J481*100000</f>
        <v>26.001040041601666</v>
      </c>
      <c r="K482" s="13" t="str">
        <f>IF(J482=0,"Silencioso",IF(AND(J482&gt;0,J482&lt;100),"Baixa",IF(AND(J482&gt;=100,J482&lt;300),"Média",IF(AND(J482&gt;=300,J482&lt;500),"Alta",IF(J482&gt;=500,"Muito Alta","Avaliar")))))</f>
        <v>Baixa</v>
      </c>
      <c r="L482" s="13" t="str">
        <f>VLOOKUP($B482,LIRAa!$1:$1048576,3,FALSE)</f>
        <v>Sem Informação</v>
      </c>
      <c r="M482" s="13" t="str">
        <f>VLOOKUP($B482,LIRAa!$1:$1048576,4,FALSE)</f>
        <v>Sem Informação</v>
      </c>
      <c r="N482" s="13" t="str">
        <f>VLOOKUP($B482,LIRAa!$1:$1048576,5,FALSE)</f>
        <v>Sem Informação</v>
      </c>
      <c r="O482" s="49"/>
    </row>
    <row r="483" spans="1:15" ht="15.75" x14ac:dyDescent="0.25">
      <c r="A483" s="53">
        <v>478</v>
      </c>
      <c r="B483" s="13">
        <v>314130</v>
      </c>
      <c r="C483" s="46" t="s">
        <v>26</v>
      </c>
      <c r="D483" s="46" t="s">
        <v>500</v>
      </c>
      <c r="E483" s="20">
        <f>Dengue!I482</f>
        <v>1</v>
      </c>
      <c r="F483" s="20">
        <f>Chik!I482</f>
        <v>0</v>
      </c>
      <c r="G483" s="20">
        <f>Zika!I482</f>
        <v>0</v>
      </c>
      <c r="H483" s="20">
        <f>G483+F483+E483</f>
        <v>1</v>
      </c>
      <c r="I483" s="20">
        <v>3765</v>
      </c>
      <c r="J483" s="14">
        <f>(G483+F483+E483)/Dengue!J482*100000</f>
        <v>26.560424966799467</v>
      </c>
      <c r="K483" s="13" t="str">
        <f>IF(J483=0,"Silencioso",IF(AND(J483&gt;0,J483&lt;100),"Baixa",IF(AND(J483&gt;=100,J483&lt;300),"Média",IF(AND(J483&gt;=300,J483&lt;500),"Alta",IF(J483&gt;=500,"Muito Alta","Avaliar")))))</f>
        <v>Baixa</v>
      </c>
      <c r="L483" s="13" t="str">
        <f>VLOOKUP($B483,LIRAa!$1:$1048576,3,FALSE)</f>
        <v>Sem Informação</v>
      </c>
      <c r="M483" s="13" t="str">
        <f>VLOOKUP($B483,LIRAa!$1:$1048576,4,FALSE)</f>
        <v>Sem Informação</v>
      </c>
      <c r="N483" s="13" t="str">
        <f>VLOOKUP($B483,LIRAa!$1:$1048576,5,FALSE)</f>
        <v>Sem Informação</v>
      </c>
      <c r="O483" s="49"/>
    </row>
    <row r="484" spans="1:15" ht="15.75" x14ac:dyDescent="0.25">
      <c r="A484" s="53">
        <v>479</v>
      </c>
      <c r="B484" s="13">
        <v>314140</v>
      </c>
      <c r="C484" s="46" t="s">
        <v>30</v>
      </c>
      <c r="D484" s="46" t="s">
        <v>501</v>
      </c>
      <c r="E484" s="20">
        <f>Dengue!I483</f>
        <v>0</v>
      </c>
      <c r="F484" s="20">
        <f>Chik!I483</f>
        <v>0</v>
      </c>
      <c r="G484" s="20">
        <f>Zika!I483</f>
        <v>0</v>
      </c>
      <c r="H484" s="20">
        <f>G484+F484+E484</f>
        <v>0</v>
      </c>
      <c r="I484" s="20">
        <v>21409</v>
      </c>
      <c r="J484" s="14">
        <f>(G484+F484+E484)/Dengue!J483*100000</f>
        <v>0</v>
      </c>
      <c r="K484" s="13" t="str">
        <f>IF(J484=0,"Silencioso",IF(AND(J484&gt;0,J484&lt;100),"Baixa",IF(AND(J484&gt;=100,J484&lt;300),"Média",IF(AND(J484&gt;=300,J484&lt;500),"Alta",IF(J484&gt;=500,"Muito Alta","Avaliar")))))</f>
        <v>Silencioso</v>
      </c>
      <c r="L484" s="13" t="str">
        <f>VLOOKUP($B484,LIRAa!$1:$1048576,3,FALSE)</f>
        <v>Sem Informação</v>
      </c>
      <c r="M484" s="13" t="str">
        <f>VLOOKUP($B484,LIRAa!$1:$1048576,4,FALSE)</f>
        <v>Sem Informação</v>
      </c>
      <c r="N484" s="13" t="str">
        <f>VLOOKUP($B484,LIRAa!$1:$1048576,5,FALSE)</f>
        <v>Sem Informação</v>
      </c>
      <c r="O484" s="49"/>
    </row>
    <row r="485" spans="1:15" ht="15.75" x14ac:dyDescent="0.25">
      <c r="A485" s="53">
        <v>480</v>
      </c>
      <c r="B485" s="13">
        <v>314150</v>
      </c>
      <c r="C485" s="46" t="s">
        <v>22</v>
      </c>
      <c r="D485" s="46" t="s">
        <v>502</v>
      </c>
      <c r="E485" s="20">
        <f>Dengue!I484</f>
        <v>0</v>
      </c>
      <c r="F485" s="20">
        <f>Chik!I484</f>
        <v>0</v>
      </c>
      <c r="G485" s="20">
        <f>Zika!I484</f>
        <v>0</v>
      </c>
      <c r="H485" s="20">
        <f>G485+F485+E485</f>
        <v>0</v>
      </c>
      <c r="I485" s="20">
        <v>6564</v>
      </c>
      <c r="J485" s="14">
        <f>(G485+F485+E485)/Dengue!J484*100000</f>
        <v>0</v>
      </c>
      <c r="K485" s="13" t="str">
        <f>IF(J485=0,"Silencioso",IF(AND(J485&gt;0,J485&lt;100),"Baixa",IF(AND(J485&gt;=100,J485&lt;300),"Média",IF(AND(J485&gt;=300,J485&lt;500),"Alta",IF(J485&gt;=500,"Muito Alta","Avaliar")))))</f>
        <v>Silencioso</v>
      </c>
      <c r="L485" s="13" t="str">
        <f>VLOOKUP($B485,LIRAa!$1:$1048576,3,FALSE)</f>
        <v>Sem Informação</v>
      </c>
      <c r="M485" s="13" t="str">
        <f>VLOOKUP($B485,LIRAa!$1:$1048576,4,FALSE)</f>
        <v>Sem Informação</v>
      </c>
      <c r="N485" s="13" t="str">
        <f>VLOOKUP($B485,LIRAa!$1:$1048576,5,FALSE)</f>
        <v>Sem Informação</v>
      </c>
      <c r="O485" s="49"/>
    </row>
    <row r="486" spans="1:15" ht="15.75" x14ac:dyDescent="0.25">
      <c r="A486" s="53">
        <v>481</v>
      </c>
      <c r="B486" s="13">
        <v>314160</v>
      </c>
      <c r="C486" s="46" t="s">
        <v>62</v>
      </c>
      <c r="D486" s="46" t="s">
        <v>503</v>
      </c>
      <c r="E486" s="20">
        <f>Dengue!I485</f>
        <v>1</v>
      </c>
      <c r="F486" s="20">
        <f>Chik!I485</f>
        <v>0</v>
      </c>
      <c r="G486" s="20">
        <f>Zika!I485</f>
        <v>0</v>
      </c>
      <c r="H486" s="20">
        <f>G486+F486+E486</f>
        <v>1</v>
      </c>
      <c r="I486" s="20">
        <v>10868</v>
      </c>
      <c r="J486" s="14">
        <f>(G486+F486+E486)/Dengue!J485*100000</f>
        <v>9.2013249907986747</v>
      </c>
      <c r="K486" s="13" t="str">
        <f>IF(J486=0,"Silencioso",IF(AND(J486&gt;0,J486&lt;100),"Baixa",IF(AND(J486&gt;=100,J486&lt;300),"Média",IF(AND(J486&gt;=300,J486&lt;500),"Alta",IF(J486&gt;=500,"Muito Alta","Avaliar")))))</f>
        <v>Baixa</v>
      </c>
      <c r="L486" s="13" t="str">
        <f>VLOOKUP($B486,LIRAa!$1:$1048576,3,FALSE)</f>
        <v>Sem Informação</v>
      </c>
      <c r="M486" s="13" t="str">
        <f>VLOOKUP($B486,LIRAa!$1:$1048576,4,FALSE)</f>
        <v>Sem Informação</v>
      </c>
      <c r="N486" s="13" t="str">
        <f>VLOOKUP($B486,LIRAa!$1:$1048576,5,FALSE)</f>
        <v>Sem Informação</v>
      </c>
      <c r="O486" s="49"/>
    </row>
    <row r="487" spans="1:15" ht="15.75" x14ac:dyDescent="0.25">
      <c r="A487" s="53">
        <v>482</v>
      </c>
      <c r="B487" s="13">
        <v>314170</v>
      </c>
      <c r="C487" s="46" t="s">
        <v>20</v>
      </c>
      <c r="D487" s="46" t="s">
        <v>504</v>
      </c>
      <c r="E487" s="20">
        <f>Dengue!I486</f>
        <v>0</v>
      </c>
      <c r="F487" s="20">
        <f>Chik!I486</f>
        <v>0</v>
      </c>
      <c r="G487" s="20">
        <f>Zika!I486</f>
        <v>0</v>
      </c>
      <c r="H487" s="20">
        <f>G487+F487+E487</f>
        <v>0</v>
      </c>
      <c r="I487" s="20">
        <v>5911</v>
      </c>
      <c r="J487" s="14">
        <f>(G487+F487+E487)/Dengue!J486*100000</f>
        <v>0</v>
      </c>
      <c r="K487" s="13" t="str">
        <f>IF(J487=0,"Silencioso",IF(AND(J487&gt;0,J487&lt;100),"Baixa",IF(AND(J487&gt;=100,J487&lt;300),"Média",IF(AND(J487&gt;=300,J487&lt;500),"Alta",IF(J487&gt;=500,"Muito Alta","Avaliar")))))</f>
        <v>Silencioso</v>
      </c>
      <c r="L487" s="13" t="str">
        <f>VLOOKUP($B487,LIRAa!$1:$1048576,3,FALSE)</f>
        <v>Sem Informação</v>
      </c>
      <c r="M487" s="13" t="str">
        <f>VLOOKUP($B487,LIRAa!$1:$1048576,4,FALSE)</f>
        <v>Sem Informação</v>
      </c>
      <c r="N487" s="13" t="str">
        <f>VLOOKUP($B487,LIRAa!$1:$1048576,5,FALSE)</f>
        <v>Sem Informação</v>
      </c>
      <c r="O487" s="49"/>
    </row>
    <row r="488" spans="1:15" ht="15.75" x14ac:dyDescent="0.25">
      <c r="A488" s="53">
        <v>483</v>
      </c>
      <c r="B488" s="13">
        <v>314180</v>
      </c>
      <c r="C488" s="46" t="s">
        <v>53</v>
      </c>
      <c r="D488" s="46" t="s">
        <v>505</v>
      </c>
      <c r="E488" s="20">
        <f>Dengue!I487</f>
        <v>0</v>
      </c>
      <c r="F488" s="20">
        <f>Chik!I487</f>
        <v>0</v>
      </c>
      <c r="G488" s="20">
        <f>Zika!I487</f>
        <v>0</v>
      </c>
      <c r="H488" s="20">
        <f>G488+F488+E488</f>
        <v>0</v>
      </c>
      <c r="I488" s="20">
        <v>32009</v>
      </c>
      <c r="J488" s="14">
        <f>(G488+F488+E488)/Dengue!J487*100000</f>
        <v>0</v>
      </c>
      <c r="K488" s="13" t="str">
        <f>IF(J488=0,"Silencioso",IF(AND(J488&gt;0,J488&lt;100),"Baixa",IF(AND(J488&gt;=100,J488&lt;300),"Média",IF(AND(J488&gt;=300,J488&lt;500),"Alta",IF(J488&gt;=500,"Muito Alta","Avaliar")))))</f>
        <v>Silencioso</v>
      </c>
      <c r="L488" s="13" t="str">
        <f>VLOOKUP($B488,LIRAa!$1:$1048576,3,FALSE)</f>
        <v>Sem Informação</v>
      </c>
      <c r="M488" s="13" t="str">
        <f>VLOOKUP($B488,LIRAa!$1:$1048576,4,FALSE)</f>
        <v>Sem Informação</v>
      </c>
      <c r="N488" s="13" t="str">
        <f>VLOOKUP($B488,LIRAa!$1:$1048576,5,FALSE)</f>
        <v>Sem Informação</v>
      </c>
      <c r="O488" s="49"/>
    </row>
    <row r="489" spans="1:15" ht="15.75" x14ac:dyDescent="0.25">
      <c r="A489" s="53">
        <v>484</v>
      </c>
      <c r="B489" s="13">
        <v>314190</v>
      </c>
      <c r="C489" s="46" t="s">
        <v>33</v>
      </c>
      <c r="D489" s="46" t="s">
        <v>506</v>
      </c>
      <c r="E489" s="20">
        <f>Dengue!I488</f>
        <v>0</v>
      </c>
      <c r="F489" s="20">
        <f>Chik!I488</f>
        <v>0</v>
      </c>
      <c r="G489" s="20">
        <f>Zika!I488</f>
        <v>0</v>
      </c>
      <c r="H489" s="20">
        <f>G489+F489+E489</f>
        <v>0</v>
      </c>
      <c r="I489" s="20">
        <v>3970</v>
      </c>
      <c r="J489" s="14">
        <f>(G489+F489+E489)/Dengue!J488*100000</f>
        <v>0</v>
      </c>
      <c r="K489" s="13" t="str">
        <f>IF(J489=0,"Silencioso",IF(AND(J489&gt;0,J489&lt;100),"Baixa",IF(AND(J489&gt;=100,J489&lt;300),"Média",IF(AND(J489&gt;=300,J489&lt;500),"Alta",IF(J489&gt;=500,"Muito Alta","Avaliar")))))</f>
        <v>Silencioso</v>
      </c>
      <c r="L489" s="13" t="str">
        <f>VLOOKUP($B489,LIRAa!$1:$1048576,3,FALSE)</f>
        <v>Sem Informação</v>
      </c>
      <c r="M489" s="13" t="str">
        <f>VLOOKUP($B489,LIRAa!$1:$1048576,4,FALSE)</f>
        <v>Sem Informação</v>
      </c>
      <c r="N489" s="13" t="str">
        <f>VLOOKUP($B489,LIRAa!$1:$1048576,5,FALSE)</f>
        <v>Sem Informação</v>
      </c>
      <c r="O489" s="49"/>
    </row>
    <row r="490" spans="1:15" ht="15.75" x14ac:dyDescent="0.25">
      <c r="A490" s="53">
        <v>485</v>
      </c>
      <c r="B490" s="13">
        <v>314200</v>
      </c>
      <c r="C490" s="46" t="s">
        <v>121</v>
      </c>
      <c r="D490" s="46" t="s">
        <v>507</v>
      </c>
      <c r="E490" s="20">
        <f>Dengue!I489</f>
        <v>40</v>
      </c>
      <c r="F490" s="20">
        <f>Chik!I489</f>
        <v>0</v>
      </c>
      <c r="G490" s="20">
        <f>Zika!I489</f>
        <v>0</v>
      </c>
      <c r="H490" s="20">
        <f>G490+F490+E490</f>
        <v>40</v>
      </c>
      <c r="I490" s="20">
        <v>13726</v>
      </c>
      <c r="J490" s="14">
        <f>(G490+F490+E490)/Dengue!J489*100000</f>
        <v>291.41774734081304</v>
      </c>
      <c r="K490" s="13" t="str">
        <f>IF(J490=0,"Silencioso",IF(AND(J490&gt;0,J490&lt;100),"Baixa",IF(AND(J490&gt;=100,J490&lt;300),"Média",IF(AND(J490&gt;=300,J490&lt;500),"Alta",IF(J490&gt;=500,"Muito Alta","Avaliar")))))</f>
        <v>Média</v>
      </c>
      <c r="L490" s="13" t="str">
        <f>VLOOKUP($B490,LIRAa!$1:$1048576,3,FALSE)</f>
        <v>Sem Informação</v>
      </c>
      <c r="M490" s="13" t="str">
        <f>VLOOKUP($B490,LIRAa!$1:$1048576,4,FALSE)</f>
        <v>Sem Informação</v>
      </c>
      <c r="N490" s="13" t="str">
        <f>VLOOKUP($B490,LIRAa!$1:$1048576,5,FALSE)</f>
        <v>Sem Informação</v>
      </c>
      <c r="O490" s="49"/>
    </row>
    <row r="491" spans="1:15" ht="15.75" x14ac:dyDescent="0.25">
      <c r="A491" s="53">
        <v>486</v>
      </c>
      <c r="B491" s="13">
        <v>314210</v>
      </c>
      <c r="C491" s="46" t="s">
        <v>62</v>
      </c>
      <c r="D491" s="46" t="s">
        <v>508</v>
      </c>
      <c r="E491" s="20">
        <f>Dengue!I490</f>
        <v>1</v>
      </c>
      <c r="F491" s="20">
        <f>Chik!I490</f>
        <v>0</v>
      </c>
      <c r="G491" s="20">
        <f>Zika!I490</f>
        <v>0</v>
      </c>
      <c r="H491" s="20">
        <f>G491+F491+E491</f>
        <v>1</v>
      </c>
      <c r="I491" s="20">
        <v>10837</v>
      </c>
      <c r="J491" s="14">
        <f>(G491+F491+E491)/Dengue!J490*100000</f>
        <v>9.2276460274983858</v>
      </c>
      <c r="K491" s="13" t="str">
        <f>IF(J491=0,"Silencioso",IF(AND(J491&gt;0,J491&lt;100),"Baixa",IF(AND(J491&gt;=100,J491&lt;300),"Média",IF(AND(J491&gt;=300,J491&lt;500),"Alta",IF(J491&gt;=500,"Muito Alta","Avaliar")))))</f>
        <v>Baixa</v>
      </c>
      <c r="L491" s="13" t="str">
        <f>VLOOKUP($B491,LIRAa!$1:$1048576,3,FALSE)</f>
        <v>Sem Informação</v>
      </c>
      <c r="M491" s="13" t="str">
        <f>VLOOKUP($B491,LIRAa!$1:$1048576,4,FALSE)</f>
        <v>Sem Informação</v>
      </c>
      <c r="N491" s="13" t="str">
        <f>VLOOKUP($B491,LIRAa!$1:$1048576,5,FALSE)</f>
        <v>Sem Informação</v>
      </c>
      <c r="O491" s="49"/>
    </row>
    <row r="492" spans="1:15" ht="15.75" x14ac:dyDescent="0.25">
      <c r="A492" s="53">
        <v>487</v>
      </c>
      <c r="B492" s="13">
        <v>314220</v>
      </c>
      <c r="C492" s="46" t="s">
        <v>62</v>
      </c>
      <c r="D492" s="46" t="s">
        <v>509</v>
      </c>
      <c r="E492" s="20">
        <f>Dengue!I491</f>
        <v>1</v>
      </c>
      <c r="F492" s="20">
        <f>Chik!I491</f>
        <v>0</v>
      </c>
      <c r="G492" s="20">
        <f>Zika!I491</f>
        <v>0</v>
      </c>
      <c r="H492" s="20">
        <f>G492+F492+E492</f>
        <v>1</v>
      </c>
      <c r="I492" s="20">
        <v>14946</v>
      </c>
      <c r="J492" s="14">
        <f>(G492+F492+E492)/Dengue!J491*100000</f>
        <v>6.6907533788304558</v>
      </c>
      <c r="K492" s="13" t="str">
        <f>IF(J492=0,"Silencioso",IF(AND(J492&gt;0,J492&lt;100),"Baixa",IF(AND(J492&gt;=100,J492&lt;300),"Média",IF(AND(J492&gt;=300,J492&lt;500),"Alta",IF(J492&gt;=500,"Muito Alta","Avaliar")))))</f>
        <v>Baixa</v>
      </c>
      <c r="L492" s="13" t="str">
        <f>VLOOKUP($B492,LIRAa!$1:$1048576,3,FALSE)</f>
        <v>Sem Informação</v>
      </c>
      <c r="M492" s="13" t="str">
        <f>VLOOKUP($B492,LIRAa!$1:$1048576,4,FALSE)</f>
        <v>Sem Informação</v>
      </c>
      <c r="N492" s="13" t="str">
        <f>VLOOKUP($B492,LIRAa!$1:$1048576,5,FALSE)</f>
        <v>Sem Informação</v>
      </c>
      <c r="O492" s="49"/>
    </row>
    <row r="493" spans="1:15" ht="15.75" x14ac:dyDescent="0.25">
      <c r="A493" s="53">
        <v>488</v>
      </c>
      <c r="B493" s="13">
        <v>314225</v>
      </c>
      <c r="C493" s="46" t="s">
        <v>121</v>
      </c>
      <c r="D493" s="46" t="s">
        <v>510</v>
      </c>
      <c r="E493" s="20">
        <f>Dengue!I492</f>
        <v>65</v>
      </c>
      <c r="F493" s="20">
        <f>Chik!I492</f>
        <v>0</v>
      </c>
      <c r="G493" s="20">
        <f>Zika!I492</f>
        <v>0</v>
      </c>
      <c r="H493" s="20">
        <f>G493+F493+E493</f>
        <v>65</v>
      </c>
      <c r="I493" s="20">
        <v>4885</v>
      </c>
      <c r="J493" s="14">
        <f>(G493+F493+E493)/Dengue!J492*100000</f>
        <v>1330.6038894575231</v>
      </c>
      <c r="K493" s="13" t="str">
        <f>IF(J493=0,"Silencioso",IF(AND(J493&gt;0,J493&lt;100),"Baixa",IF(AND(J493&gt;=100,J493&lt;300),"Média",IF(AND(J493&gt;=300,J493&lt;500),"Alta",IF(J493&gt;=500,"Muito Alta","Avaliar")))))</f>
        <v>Muito Alta</v>
      </c>
      <c r="L493" s="13" t="str">
        <f>VLOOKUP($B493,LIRAa!$1:$1048576,3,FALSE)</f>
        <v>Sem Informação</v>
      </c>
      <c r="M493" s="13" t="str">
        <f>VLOOKUP($B493,LIRAa!$1:$1048576,4,FALSE)</f>
        <v>Sem Informação</v>
      </c>
      <c r="N493" s="13" t="str">
        <f>VLOOKUP($B493,LIRAa!$1:$1048576,5,FALSE)</f>
        <v>Sem Informação</v>
      </c>
      <c r="O493" s="49"/>
    </row>
    <row r="494" spans="1:15" ht="15.75" x14ac:dyDescent="0.25">
      <c r="A494" s="53">
        <v>489</v>
      </c>
      <c r="B494" s="13">
        <v>314230</v>
      </c>
      <c r="C494" s="46" t="s">
        <v>98</v>
      </c>
      <c r="D494" s="46" t="s">
        <v>511</v>
      </c>
      <c r="E494" s="20">
        <f>Dengue!I493</f>
        <v>1</v>
      </c>
      <c r="F494" s="20">
        <f>Chik!I493</f>
        <v>0</v>
      </c>
      <c r="G494" s="20">
        <f>Zika!I493</f>
        <v>0</v>
      </c>
      <c r="H494" s="20">
        <f>G494+F494+E494</f>
        <v>1</v>
      </c>
      <c r="I494" s="20">
        <v>4957</v>
      </c>
      <c r="J494" s="14">
        <f>(G494+F494+E494)/Dengue!J493*100000</f>
        <v>20.173492031470648</v>
      </c>
      <c r="K494" s="13" t="str">
        <f>IF(J494=0,"Silencioso",IF(AND(J494&gt;0,J494&lt;100),"Baixa",IF(AND(J494&gt;=100,J494&lt;300),"Média",IF(AND(J494&gt;=300,J494&lt;500),"Alta",IF(J494&gt;=500,"Muito Alta","Avaliar")))))</f>
        <v>Baixa</v>
      </c>
      <c r="L494" s="13" t="str">
        <f>VLOOKUP($B494,LIRAa!$1:$1048576,3,FALSE)</f>
        <v>Sem Informação</v>
      </c>
      <c r="M494" s="13" t="str">
        <f>VLOOKUP($B494,LIRAa!$1:$1048576,4,FALSE)</f>
        <v>Sem Informação</v>
      </c>
      <c r="N494" s="13" t="str">
        <f>VLOOKUP($B494,LIRAa!$1:$1048576,5,FALSE)</f>
        <v>Sem Informação</v>
      </c>
      <c r="O494" s="49"/>
    </row>
    <row r="495" spans="1:15" ht="15.75" x14ac:dyDescent="0.25">
      <c r="A495" s="53">
        <v>490</v>
      </c>
      <c r="B495" s="13">
        <v>314240</v>
      </c>
      <c r="C495" s="46" t="s">
        <v>26</v>
      </c>
      <c r="D495" s="46" t="s">
        <v>512</v>
      </c>
      <c r="E495" s="20">
        <f>Dengue!I494</f>
        <v>0</v>
      </c>
      <c r="F495" s="20">
        <f>Chik!I494</f>
        <v>0</v>
      </c>
      <c r="G495" s="20">
        <f>Zika!I494</f>
        <v>0</v>
      </c>
      <c r="H495" s="20">
        <f>G495+F495+E495</f>
        <v>0</v>
      </c>
      <c r="I495" s="20">
        <v>7525</v>
      </c>
      <c r="J495" s="14">
        <f>(G495+F495+E495)/Dengue!J494*100000</f>
        <v>0</v>
      </c>
      <c r="K495" s="13" t="str">
        <f>IF(J495=0,"Silencioso",IF(AND(J495&gt;0,J495&lt;100),"Baixa",IF(AND(J495&gt;=100,J495&lt;300),"Média",IF(AND(J495&gt;=300,J495&lt;500),"Alta",IF(J495&gt;=500,"Muito Alta","Avaliar")))))</f>
        <v>Silencioso</v>
      </c>
      <c r="L495" s="13" t="str">
        <f>VLOOKUP($B495,LIRAa!$1:$1048576,3,FALSE)</f>
        <v>Sem Informação</v>
      </c>
      <c r="M495" s="13" t="str">
        <f>VLOOKUP($B495,LIRAa!$1:$1048576,4,FALSE)</f>
        <v>Sem Informação</v>
      </c>
      <c r="N495" s="13" t="str">
        <f>VLOOKUP($B495,LIRAa!$1:$1048576,5,FALSE)</f>
        <v>Sem Informação</v>
      </c>
      <c r="O495" s="49"/>
    </row>
    <row r="496" spans="1:15" ht="15.75" x14ac:dyDescent="0.25">
      <c r="A496" s="53">
        <v>491</v>
      </c>
      <c r="B496" s="13">
        <v>314250</v>
      </c>
      <c r="C496" s="46" t="s">
        <v>11</v>
      </c>
      <c r="D496" s="46" t="s">
        <v>513</v>
      </c>
      <c r="E496" s="20">
        <f>Dengue!I495</f>
        <v>3</v>
      </c>
      <c r="F496" s="20">
        <f>Chik!I495</f>
        <v>0</v>
      </c>
      <c r="G496" s="20">
        <f>Zika!I495</f>
        <v>0</v>
      </c>
      <c r="H496" s="20">
        <f>G496+F496+E496</f>
        <v>3</v>
      </c>
      <c r="I496" s="20">
        <v>2327</v>
      </c>
      <c r="J496" s="14">
        <f>(G496+F496+E496)/Dengue!J495*100000</f>
        <v>128.92135797163729</v>
      </c>
      <c r="K496" s="13" t="str">
        <f>IF(J496=0,"Silencioso",IF(AND(J496&gt;0,J496&lt;100),"Baixa",IF(AND(J496&gt;=100,J496&lt;300),"Média",IF(AND(J496&gt;=300,J496&lt;500),"Alta",IF(J496&gt;=500,"Muito Alta","Avaliar")))))</f>
        <v>Média</v>
      </c>
      <c r="L496" s="13" t="str">
        <f>VLOOKUP($B496,LIRAa!$1:$1048576,3,FALSE)</f>
        <v>Sem Informação</v>
      </c>
      <c r="M496" s="13" t="str">
        <f>VLOOKUP($B496,LIRAa!$1:$1048576,4,FALSE)</f>
        <v>Sem Informação</v>
      </c>
      <c r="N496" s="13" t="str">
        <f>VLOOKUP($B496,LIRAa!$1:$1048576,5,FALSE)</f>
        <v>Sem Informação</v>
      </c>
      <c r="O496" s="49"/>
    </row>
    <row r="497" spans="1:15" ht="15.75" x14ac:dyDescent="0.25">
      <c r="A497" s="53">
        <v>492</v>
      </c>
      <c r="B497" s="13">
        <v>314260</v>
      </c>
      <c r="C497" s="46" t="s">
        <v>33</v>
      </c>
      <c r="D497" s="46" t="s">
        <v>514</v>
      </c>
      <c r="E497" s="20">
        <f>Dengue!I496</f>
        <v>0</v>
      </c>
      <c r="F497" s="20">
        <f>Chik!I496</f>
        <v>0</v>
      </c>
      <c r="G497" s="20">
        <f>Zika!I496</f>
        <v>0</v>
      </c>
      <c r="H497" s="20">
        <f>G497+F497+E497</f>
        <v>0</v>
      </c>
      <c r="I497" s="20">
        <v>8711</v>
      </c>
      <c r="J497" s="14">
        <f>(G497+F497+E497)/Dengue!J496*100000</f>
        <v>0</v>
      </c>
      <c r="K497" s="13" t="str">
        <f>IF(J497=0,"Silencioso",IF(AND(J497&gt;0,J497&lt;100),"Baixa",IF(AND(J497&gt;=100,J497&lt;300),"Média",IF(AND(J497&gt;=300,J497&lt;500),"Alta",IF(J497&gt;=500,"Muito Alta","Avaliar")))))</f>
        <v>Silencioso</v>
      </c>
      <c r="L497" s="13" t="str">
        <f>VLOOKUP($B497,LIRAa!$1:$1048576,3,FALSE)</f>
        <v>Sem Informação</v>
      </c>
      <c r="M497" s="13" t="str">
        <f>VLOOKUP($B497,LIRAa!$1:$1048576,4,FALSE)</f>
        <v>Sem Informação</v>
      </c>
      <c r="N497" s="13" t="str">
        <f>VLOOKUP($B497,LIRAa!$1:$1048576,5,FALSE)</f>
        <v>Sem Informação</v>
      </c>
      <c r="O497" s="49"/>
    </row>
    <row r="498" spans="1:15" ht="15.75" x14ac:dyDescent="0.25">
      <c r="A498" s="53">
        <v>493</v>
      </c>
      <c r="B498" s="13">
        <v>314270</v>
      </c>
      <c r="C498" s="46" t="s">
        <v>121</v>
      </c>
      <c r="D498" s="46" t="s">
        <v>515</v>
      </c>
      <c r="E498" s="20">
        <f>Dengue!I497</f>
        <v>2</v>
      </c>
      <c r="F498" s="20">
        <f>Chik!I497</f>
        <v>0</v>
      </c>
      <c r="G498" s="20">
        <f>Zika!I497</f>
        <v>0</v>
      </c>
      <c r="H498" s="20">
        <f>G498+F498+E498</f>
        <v>2</v>
      </c>
      <c r="I498" s="20">
        <v>15603</v>
      </c>
      <c r="J498" s="14">
        <f>(G498+F498+E498)/Dengue!J497*100000</f>
        <v>12.818047811318335</v>
      </c>
      <c r="K498" s="13" t="str">
        <f>IF(J498=0,"Silencioso",IF(AND(J498&gt;0,J498&lt;100),"Baixa",IF(AND(J498&gt;=100,J498&lt;300),"Média",IF(AND(J498&gt;=300,J498&lt;500),"Alta",IF(J498&gt;=500,"Muito Alta","Avaliar")))))</f>
        <v>Baixa</v>
      </c>
      <c r="L498" s="13" t="str">
        <f>VLOOKUP($B498,LIRAa!$1:$1048576,3,FALSE)</f>
        <v>Sem Informação</v>
      </c>
      <c r="M498" s="13" t="str">
        <f>VLOOKUP($B498,LIRAa!$1:$1048576,4,FALSE)</f>
        <v>Sem Informação</v>
      </c>
      <c r="N498" s="13" t="str">
        <f>VLOOKUP($B498,LIRAa!$1:$1048576,5,FALSE)</f>
        <v>Sem Informação</v>
      </c>
      <c r="O498" s="49"/>
    </row>
    <row r="499" spans="1:15" ht="15.75" x14ac:dyDescent="0.25">
      <c r="A499" s="53">
        <v>494</v>
      </c>
      <c r="B499" s="13">
        <v>314280</v>
      </c>
      <c r="C499" s="46" t="s">
        <v>8</v>
      </c>
      <c r="D499" s="46" t="s">
        <v>516</v>
      </c>
      <c r="E499" s="20">
        <f>Dengue!I498</f>
        <v>28</v>
      </c>
      <c r="F499" s="20">
        <f>Chik!I498</f>
        <v>0</v>
      </c>
      <c r="G499" s="20">
        <f>Zika!I498</f>
        <v>0</v>
      </c>
      <c r="H499" s="20">
        <f>G499+F499+E499</f>
        <v>28</v>
      </c>
      <c r="I499" s="20">
        <v>21095</v>
      </c>
      <c r="J499" s="14">
        <f>(G499+F499+E499)/Dengue!J498*100000</f>
        <v>132.73287508888362</v>
      </c>
      <c r="K499" s="13" t="str">
        <f>IF(J499=0,"Silencioso",IF(AND(J499&gt;0,J499&lt;100),"Baixa",IF(AND(J499&gt;=100,J499&lt;300),"Média",IF(AND(J499&gt;=300,J499&lt;500),"Alta",IF(J499&gt;=500,"Muito Alta","Avaliar")))))</f>
        <v>Média</v>
      </c>
      <c r="L499" s="13" t="str">
        <f>VLOOKUP($B499,LIRAa!$1:$1048576,3,FALSE)</f>
        <v>Sem Informação</v>
      </c>
      <c r="M499" s="13">
        <f>VLOOKUP($B499,LIRAa!$1:$1048576,4,FALSE)</f>
        <v>3.7</v>
      </c>
      <c r="N499" s="13">
        <f>VLOOKUP($B499,LIRAa!$1:$1048576,5,FALSE)</f>
        <v>3.9</v>
      </c>
      <c r="O499" s="49"/>
    </row>
    <row r="500" spans="1:15" ht="15.75" x14ac:dyDescent="0.25">
      <c r="A500" s="53">
        <v>495</v>
      </c>
      <c r="B500" s="13">
        <v>314290</v>
      </c>
      <c r="C500" s="46" t="s">
        <v>102</v>
      </c>
      <c r="D500" s="46" t="s">
        <v>517</v>
      </c>
      <c r="E500" s="20">
        <f>Dengue!I499</f>
        <v>50</v>
      </c>
      <c r="F500" s="20">
        <f>Chik!I499</f>
        <v>0</v>
      </c>
      <c r="G500" s="20">
        <f>Zika!I499</f>
        <v>0</v>
      </c>
      <c r="H500" s="20">
        <f>G500+F500+E500</f>
        <v>50</v>
      </c>
      <c r="I500" s="20">
        <v>21783</v>
      </c>
      <c r="J500" s="14">
        <f>(G500+F500+E500)/Dengue!J499*100000</f>
        <v>229.53679474819813</v>
      </c>
      <c r="K500" s="13" t="str">
        <f>IF(J500=0,"Silencioso",IF(AND(J500&gt;0,J500&lt;100),"Baixa",IF(AND(J500&gt;=100,J500&lt;300),"Média",IF(AND(J500&gt;=300,J500&lt;500),"Alta",IF(J500&gt;=500,"Muito Alta","Avaliar")))))</f>
        <v>Média</v>
      </c>
      <c r="L500" s="13" t="str">
        <f>VLOOKUP($B500,LIRAa!$1:$1048576,3,FALSE)</f>
        <v>Sem Informação</v>
      </c>
      <c r="M500" s="13" t="str">
        <f>VLOOKUP($B500,LIRAa!$1:$1048576,4,FALSE)</f>
        <v>Sem Informação</v>
      </c>
      <c r="N500" s="13">
        <f>VLOOKUP($B500,LIRAa!$1:$1048576,5,FALSE)</f>
        <v>4.5999999999999996</v>
      </c>
      <c r="O500" s="49"/>
    </row>
    <row r="501" spans="1:15" ht="15.75" x14ac:dyDescent="0.25">
      <c r="A501" s="53">
        <v>496</v>
      </c>
      <c r="B501" s="13">
        <v>314300</v>
      </c>
      <c r="C501" s="46" t="s">
        <v>40</v>
      </c>
      <c r="D501" s="46" t="s">
        <v>518</v>
      </c>
      <c r="E501" s="20">
        <f>Dengue!I500</f>
        <v>7</v>
      </c>
      <c r="F501" s="20">
        <f>Chik!I500</f>
        <v>0</v>
      </c>
      <c r="G501" s="20">
        <f>Zika!I500</f>
        <v>0</v>
      </c>
      <c r="H501" s="20">
        <f>G501+F501+E501</f>
        <v>7</v>
      </c>
      <c r="I501" s="20">
        <v>13453</v>
      </c>
      <c r="J501" s="14">
        <f>(G501+F501+E501)/Dengue!J500*100000</f>
        <v>52.033003790975989</v>
      </c>
      <c r="K501" s="13" t="str">
        <f>IF(J501=0,"Silencioso",IF(AND(J501&gt;0,J501&lt;100),"Baixa",IF(AND(J501&gt;=100,J501&lt;300),"Média",IF(AND(J501&gt;=300,J501&lt;500),"Alta",IF(J501&gt;=500,"Muito Alta","Avaliar")))))</f>
        <v>Baixa</v>
      </c>
      <c r="L501" s="13" t="str">
        <f>VLOOKUP($B501,LIRAa!$1:$1048576,3,FALSE)</f>
        <v>Sem Informação</v>
      </c>
      <c r="M501" s="13" t="str">
        <f>VLOOKUP($B501,LIRAa!$1:$1048576,4,FALSE)</f>
        <v>Sem Informação</v>
      </c>
      <c r="N501" s="13" t="str">
        <f>VLOOKUP($B501,LIRAa!$1:$1048576,5,FALSE)</f>
        <v>Sem Informação</v>
      </c>
      <c r="O501" s="49"/>
    </row>
    <row r="502" spans="1:15" ht="15.75" x14ac:dyDescent="0.25">
      <c r="A502" s="53">
        <v>497</v>
      </c>
      <c r="B502" s="13">
        <v>314310</v>
      </c>
      <c r="C502" s="46" t="s">
        <v>8</v>
      </c>
      <c r="D502" s="46" t="s">
        <v>519</v>
      </c>
      <c r="E502" s="20">
        <f>Dengue!I501</f>
        <v>180</v>
      </c>
      <c r="F502" s="20">
        <f>Chik!I501</f>
        <v>0</v>
      </c>
      <c r="G502" s="20">
        <f>Zika!I501</f>
        <v>0</v>
      </c>
      <c r="H502" s="20">
        <f>G502+F502+E502</f>
        <v>180</v>
      </c>
      <c r="I502" s="20">
        <v>48248</v>
      </c>
      <c r="J502" s="14">
        <f>(G502+F502+E502)/Dengue!J501*100000</f>
        <v>373.07245896202954</v>
      </c>
      <c r="K502" s="13" t="str">
        <f>IF(J502=0,"Silencioso",IF(AND(J502&gt;0,J502&lt;100),"Baixa",IF(AND(J502&gt;=100,J502&lt;300),"Média",IF(AND(J502&gt;=300,J502&lt;500),"Alta",IF(J502&gt;=500,"Muito Alta","Avaliar")))))</f>
        <v>Alta</v>
      </c>
      <c r="L502" s="13">
        <f>VLOOKUP($B502,LIRAa!$1:$1048576,3,FALSE)</f>
        <v>1.1000000000000001</v>
      </c>
      <c r="M502" s="13">
        <f>VLOOKUP($B502,LIRAa!$1:$1048576,4,FALSE)</f>
        <v>1.4</v>
      </c>
      <c r="N502" s="13">
        <f>VLOOKUP($B502,LIRAa!$1:$1048576,5,FALSE)</f>
        <v>0.6</v>
      </c>
      <c r="O502" s="49"/>
    </row>
    <row r="503" spans="1:15" ht="15.75" x14ac:dyDescent="0.25">
      <c r="A503" s="53">
        <v>498</v>
      </c>
      <c r="B503" s="13">
        <v>314315</v>
      </c>
      <c r="C503" s="46" t="s">
        <v>30</v>
      </c>
      <c r="D503" s="46" t="s">
        <v>520</v>
      </c>
      <c r="E503" s="20">
        <f>Dengue!I502</f>
        <v>0</v>
      </c>
      <c r="F503" s="20">
        <f>Chik!I502</f>
        <v>0</v>
      </c>
      <c r="G503" s="20">
        <f>Zika!I502</f>
        <v>0</v>
      </c>
      <c r="H503" s="20">
        <f>G503+F503+E503</f>
        <v>0</v>
      </c>
      <c r="I503" s="20">
        <v>4936</v>
      </c>
      <c r="J503" s="14">
        <f>(G503+F503+E503)/Dengue!J502*100000</f>
        <v>0</v>
      </c>
      <c r="K503" s="13" t="str">
        <f>IF(J503=0,"Silencioso",IF(AND(J503&gt;0,J503&lt;100),"Baixa",IF(AND(J503&gt;=100,J503&lt;300),"Média",IF(AND(J503&gt;=300,J503&lt;500),"Alta",IF(J503&gt;=500,"Muito Alta","Avaliar")))))</f>
        <v>Silencioso</v>
      </c>
      <c r="L503" s="13" t="str">
        <f>VLOOKUP($B503,LIRAa!$1:$1048576,3,FALSE)</f>
        <v>Sem Informação</v>
      </c>
      <c r="M503" s="13" t="str">
        <f>VLOOKUP($B503,LIRAa!$1:$1048576,4,FALSE)</f>
        <v>Sem Informação</v>
      </c>
      <c r="N503" s="13" t="str">
        <f>VLOOKUP($B503,LIRAa!$1:$1048576,5,FALSE)</f>
        <v>Sem Informação</v>
      </c>
      <c r="O503" s="49"/>
    </row>
    <row r="504" spans="1:15" ht="15.75" x14ac:dyDescent="0.25">
      <c r="A504" s="53">
        <v>499</v>
      </c>
      <c r="B504" s="13">
        <v>314320</v>
      </c>
      <c r="C504" s="46" t="s">
        <v>45</v>
      </c>
      <c r="D504" s="46" t="s">
        <v>521</v>
      </c>
      <c r="E504" s="20">
        <f>Dengue!I503</f>
        <v>29</v>
      </c>
      <c r="F504" s="20">
        <f>Chik!I503</f>
        <v>0</v>
      </c>
      <c r="G504" s="20">
        <f>Zika!I503</f>
        <v>0</v>
      </c>
      <c r="H504" s="20">
        <f>G504+F504+E504</f>
        <v>29</v>
      </c>
      <c r="I504" s="20">
        <v>21949</v>
      </c>
      <c r="J504" s="14">
        <f>(G504+F504+E504)/Dengue!J503*100000</f>
        <v>132.12447036311448</v>
      </c>
      <c r="K504" s="13" t="str">
        <f>IF(J504=0,"Silencioso",IF(AND(J504&gt;0,J504&lt;100),"Baixa",IF(AND(J504&gt;=100,J504&lt;300),"Média",IF(AND(J504&gt;=300,J504&lt;500),"Alta",IF(J504&gt;=500,"Muito Alta","Avaliar")))))</f>
        <v>Média</v>
      </c>
      <c r="L504" s="13" t="str">
        <f>VLOOKUP($B504,LIRAa!$1:$1048576,3,FALSE)</f>
        <v>Sem Informação</v>
      </c>
      <c r="M504" s="13" t="str">
        <f>VLOOKUP($B504,LIRAa!$1:$1048576,4,FALSE)</f>
        <v>Sem Informação</v>
      </c>
      <c r="N504" s="13" t="str">
        <f>VLOOKUP($B504,LIRAa!$1:$1048576,5,FALSE)</f>
        <v>Sem Informação</v>
      </c>
      <c r="O504" s="49"/>
    </row>
    <row r="505" spans="1:15" ht="15.75" x14ac:dyDescent="0.25">
      <c r="A505" s="53">
        <v>500</v>
      </c>
      <c r="B505" s="13">
        <v>314340</v>
      </c>
      <c r="C505" s="46" t="s">
        <v>36</v>
      </c>
      <c r="D505" s="46" t="s">
        <v>522</v>
      </c>
      <c r="E505" s="20">
        <f>Dengue!I504</f>
        <v>39</v>
      </c>
      <c r="F505" s="20">
        <f>Chik!I504</f>
        <v>0</v>
      </c>
      <c r="G505" s="20">
        <f>Zika!I504</f>
        <v>0</v>
      </c>
      <c r="H505" s="20">
        <f>G505+F505+E505</f>
        <v>39</v>
      </c>
      <c r="I505" s="20">
        <v>23444</v>
      </c>
      <c r="J505" s="14">
        <f>(G505+F505+E505)/Dengue!J504*100000</f>
        <v>166.35386452823749</v>
      </c>
      <c r="K505" s="13" t="str">
        <f>IF(J505=0,"Silencioso",IF(AND(J505&gt;0,J505&lt;100),"Baixa",IF(AND(J505&gt;=100,J505&lt;300),"Média",IF(AND(J505&gt;=300,J505&lt;500),"Alta",IF(J505&gt;=500,"Muito Alta","Avaliar")))))</f>
        <v>Média</v>
      </c>
      <c r="L505" s="13" t="str">
        <f>VLOOKUP($B505,LIRAa!$1:$1048576,3,FALSE)</f>
        <v>Sem Informação</v>
      </c>
      <c r="M505" s="13" t="str">
        <f>VLOOKUP($B505,LIRAa!$1:$1048576,4,FALSE)</f>
        <v>Sem Informação</v>
      </c>
      <c r="N505" s="13" t="str">
        <f>VLOOKUP($B505,LIRAa!$1:$1048576,5,FALSE)</f>
        <v>Sem Informação</v>
      </c>
      <c r="O505" s="49"/>
    </row>
    <row r="506" spans="1:15" ht="15.75" x14ac:dyDescent="0.25">
      <c r="A506" s="53">
        <v>501</v>
      </c>
      <c r="B506" s="13">
        <v>314330</v>
      </c>
      <c r="C506" s="46" t="s">
        <v>102</v>
      </c>
      <c r="D506" s="46" t="s">
        <v>102</v>
      </c>
      <c r="E506" s="20">
        <f>Dengue!I505</f>
        <v>286</v>
      </c>
      <c r="F506" s="20">
        <f>Chik!I505</f>
        <v>0</v>
      </c>
      <c r="G506" s="20">
        <f>Zika!I505</f>
        <v>0</v>
      </c>
      <c r="H506" s="20">
        <f>G506+F506+E506</f>
        <v>286</v>
      </c>
      <c r="I506" s="20">
        <v>402027</v>
      </c>
      <c r="J506" s="14">
        <f>(G506+F506+E506)/Dengue!J505*100000</f>
        <v>71.139500580806768</v>
      </c>
      <c r="K506" s="13" t="str">
        <f>IF(J506=0,"Silencioso",IF(AND(J506&gt;0,J506&lt;100),"Baixa",IF(AND(J506&gt;=100,J506&lt;300),"Média",IF(AND(J506&gt;=300,J506&lt;500),"Alta",IF(J506&gt;=500,"Muito Alta","Avaliar")))))</f>
        <v>Baixa</v>
      </c>
      <c r="L506" s="13">
        <f>VLOOKUP($B506,LIRAa!$1:$1048576,3,FALSE)</f>
        <v>1.9</v>
      </c>
      <c r="M506" s="13">
        <f>VLOOKUP($B506,LIRAa!$1:$1048576,4,FALSE)</f>
        <v>3.4</v>
      </c>
      <c r="N506" s="13">
        <f>VLOOKUP($B506,LIRAa!$1:$1048576,5,FALSE)</f>
        <v>3.4</v>
      </c>
      <c r="O506" s="49"/>
    </row>
    <row r="507" spans="1:15" ht="15.75" x14ac:dyDescent="0.25">
      <c r="A507" s="53">
        <v>502</v>
      </c>
      <c r="B507" s="13">
        <v>314345</v>
      </c>
      <c r="C507" s="46" t="s">
        <v>102</v>
      </c>
      <c r="D507" s="46" t="s">
        <v>523</v>
      </c>
      <c r="E507" s="20">
        <f>Dengue!I506</f>
        <v>0</v>
      </c>
      <c r="F507" s="20">
        <f>Chik!I506</f>
        <v>0</v>
      </c>
      <c r="G507" s="20">
        <f>Zika!I506</f>
        <v>0</v>
      </c>
      <c r="H507" s="20">
        <f>G507+F507+E507</f>
        <v>0</v>
      </c>
      <c r="I507" s="20">
        <v>8168</v>
      </c>
      <c r="J507" s="14">
        <f>(G507+F507+E507)/Dengue!J506*100000</f>
        <v>0</v>
      </c>
      <c r="K507" s="13" t="str">
        <f>IF(J507=0,"Silencioso",IF(AND(J507&gt;0,J507&lt;100),"Baixa",IF(AND(J507&gt;=100,J507&lt;300),"Média",IF(AND(J507&gt;=300,J507&lt;500),"Alta",IF(J507&gt;=500,"Muito Alta","Avaliar")))))</f>
        <v>Silencioso</v>
      </c>
      <c r="L507" s="13" t="str">
        <f>VLOOKUP($B507,LIRAa!$1:$1048576,3,FALSE)</f>
        <v>Sem Informação</v>
      </c>
      <c r="M507" s="13" t="str">
        <f>VLOOKUP($B507,LIRAa!$1:$1048576,4,FALSE)</f>
        <v>Sem Informação</v>
      </c>
      <c r="N507" s="13" t="str">
        <f>VLOOKUP($B507,LIRAa!$1:$1048576,5,FALSE)</f>
        <v>Sem Informação</v>
      </c>
      <c r="O507" s="49"/>
    </row>
    <row r="508" spans="1:15" ht="15.75" x14ac:dyDescent="0.25">
      <c r="A508" s="53">
        <v>503</v>
      </c>
      <c r="B508" s="13">
        <v>314350</v>
      </c>
      <c r="C508" s="46" t="s">
        <v>11</v>
      </c>
      <c r="D508" s="46" t="s">
        <v>524</v>
      </c>
      <c r="E508" s="20">
        <f>Dengue!I507</f>
        <v>16</v>
      </c>
      <c r="F508" s="20">
        <f>Chik!I507</f>
        <v>0</v>
      </c>
      <c r="G508" s="20">
        <f>Zika!I507</f>
        <v>0</v>
      </c>
      <c r="H508" s="20">
        <f>G508+F508+E508</f>
        <v>16</v>
      </c>
      <c r="I508" s="20">
        <v>8860</v>
      </c>
      <c r="J508" s="14">
        <f>(G508+F508+E508)/Dengue!J507*100000</f>
        <v>180.58690744920992</v>
      </c>
      <c r="K508" s="13" t="str">
        <f>IF(J508=0,"Silencioso",IF(AND(J508&gt;0,J508&lt;100),"Baixa",IF(AND(J508&gt;=100,J508&lt;300),"Média",IF(AND(J508&gt;=300,J508&lt;500),"Alta",IF(J508&gt;=500,"Muito Alta","Avaliar")))))</f>
        <v>Média</v>
      </c>
      <c r="L508" s="13" t="str">
        <f>VLOOKUP($B508,LIRAa!$1:$1048576,3,FALSE)</f>
        <v>Sem Informação</v>
      </c>
      <c r="M508" s="13" t="str">
        <f>VLOOKUP($B508,LIRAa!$1:$1048576,4,FALSE)</f>
        <v>Sem Informação</v>
      </c>
      <c r="N508" s="13" t="str">
        <f>VLOOKUP($B508,LIRAa!$1:$1048576,5,FALSE)</f>
        <v>Sem Informação</v>
      </c>
      <c r="O508" s="49"/>
    </row>
    <row r="509" spans="1:15" ht="15.75" x14ac:dyDescent="0.25">
      <c r="A509" s="53">
        <v>504</v>
      </c>
      <c r="B509" s="13">
        <v>314360</v>
      </c>
      <c r="C509" s="46" t="s">
        <v>11</v>
      </c>
      <c r="D509" s="46" t="s">
        <v>525</v>
      </c>
      <c r="E509" s="20">
        <f>Dengue!I508</f>
        <v>4</v>
      </c>
      <c r="F509" s="20">
        <f>Chik!I508</f>
        <v>0</v>
      </c>
      <c r="G509" s="20">
        <f>Zika!I508</f>
        <v>0</v>
      </c>
      <c r="H509" s="20">
        <f>G509+F509+E509</f>
        <v>4</v>
      </c>
      <c r="I509" s="20">
        <v>2595</v>
      </c>
      <c r="J509" s="14">
        <f>(G509+F509+E509)/Dengue!J508*100000</f>
        <v>154.14258188824664</v>
      </c>
      <c r="K509" s="13" t="str">
        <f>IF(J509=0,"Silencioso",IF(AND(J509&gt;0,J509&lt;100),"Baixa",IF(AND(J509&gt;=100,J509&lt;300),"Média",IF(AND(J509&gt;=300,J509&lt;500),"Alta",IF(J509&gt;=500,"Muito Alta","Avaliar")))))</f>
        <v>Média</v>
      </c>
      <c r="L509" s="13" t="str">
        <f>VLOOKUP($B509,LIRAa!$1:$1048576,3,FALSE)</f>
        <v>Sem Informação</v>
      </c>
      <c r="M509" s="13" t="str">
        <f>VLOOKUP($B509,LIRAa!$1:$1048576,4,FALSE)</f>
        <v>Sem Informação</v>
      </c>
      <c r="N509" s="13" t="str">
        <f>VLOOKUP($B509,LIRAa!$1:$1048576,5,FALSE)</f>
        <v>Sem Informação</v>
      </c>
      <c r="O509" s="49"/>
    </row>
    <row r="510" spans="1:15" ht="15.75" x14ac:dyDescent="0.25">
      <c r="A510" s="53">
        <v>505</v>
      </c>
      <c r="B510" s="13">
        <v>314370</v>
      </c>
      <c r="C510" s="46" t="s">
        <v>90</v>
      </c>
      <c r="D510" s="46" t="s">
        <v>526</v>
      </c>
      <c r="E510" s="20">
        <f>Dengue!I509</f>
        <v>0</v>
      </c>
      <c r="F510" s="20">
        <f>Chik!I509</f>
        <v>0</v>
      </c>
      <c r="G510" s="20">
        <f>Zika!I509</f>
        <v>0</v>
      </c>
      <c r="H510" s="20">
        <f>G510+F510+E510</f>
        <v>0</v>
      </c>
      <c r="I510" s="20">
        <v>3339</v>
      </c>
      <c r="J510" s="14">
        <f>(G510+F510+E510)/Dengue!J509*100000</f>
        <v>0</v>
      </c>
      <c r="K510" s="13" t="str">
        <f>IF(J510=0,"Silencioso",IF(AND(J510&gt;0,J510&lt;100),"Baixa",IF(AND(J510&gt;=100,J510&lt;300),"Média",IF(AND(J510&gt;=300,J510&lt;500),"Alta",IF(J510&gt;=500,"Muito Alta","Avaliar")))))</f>
        <v>Silencioso</v>
      </c>
      <c r="L510" s="13" t="str">
        <f>VLOOKUP($B510,LIRAa!$1:$1048576,3,FALSE)</f>
        <v>Sem Informação</v>
      </c>
      <c r="M510" s="13" t="str">
        <f>VLOOKUP($B510,LIRAa!$1:$1048576,4,FALSE)</f>
        <v>Sem Informação</v>
      </c>
      <c r="N510" s="13" t="str">
        <f>VLOOKUP($B510,LIRAa!$1:$1048576,5,FALSE)</f>
        <v>Sem Informação</v>
      </c>
      <c r="O510" s="49"/>
    </row>
    <row r="511" spans="1:15" ht="15.75" x14ac:dyDescent="0.25">
      <c r="A511" s="53">
        <v>506</v>
      </c>
      <c r="B511" s="13">
        <v>314380</v>
      </c>
      <c r="C511" s="46" t="s">
        <v>36</v>
      </c>
      <c r="D511" s="46" t="s">
        <v>527</v>
      </c>
      <c r="E511" s="20">
        <f>Dengue!I510</f>
        <v>1</v>
      </c>
      <c r="F511" s="20">
        <f>Chik!I510</f>
        <v>0</v>
      </c>
      <c r="G511" s="20">
        <f>Zika!I510</f>
        <v>0</v>
      </c>
      <c r="H511" s="20">
        <f>G511+F511+E511</f>
        <v>1</v>
      </c>
      <c r="I511" s="20">
        <v>6261</v>
      </c>
      <c r="J511" s="14">
        <f>(G511+F511+E511)/Dengue!J510*100000</f>
        <v>15.971889474524836</v>
      </c>
      <c r="K511" s="13" t="str">
        <f>IF(J511=0,"Silencioso",IF(AND(J511&gt;0,J511&lt;100),"Baixa",IF(AND(J511&gt;=100,J511&lt;300),"Média",IF(AND(J511&gt;=300,J511&lt;500),"Alta",IF(J511&gt;=500,"Muito Alta","Avaliar")))))</f>
        <v>Baixa</v>
      </c>
      <c r="L511" s="13" t="str">
        <f>VLOOKUP($B511,LIRAa!$1:$1048576,3,FALSE)</f>
        <v>Sem Informação</v>
      </c>
      <c r="M511" s="13" t="str">
        <f>VLOOKUP($B511,LIRAa!$1:$1048576,4,FALSE)</f>
        <v>Sem Informação</v>
      </c>
      <c r="N511" s="13" t="str">
        <f>VLOOKUP($B511,LIRAa!$1:$1048576,5,FALSE)</f>
        <v>Sem Informação</v>
      </c>
      <c r="O511" s="49"/>
    </row>
    <row r="512" spans="1:15" ht="15.75" x14ac:dyDescent="0.25">
      <c r="A512" s="53">
        <v>507</v>
      </c>
      <c r="B512" s="13">
        <v>314390</v>
      </c>
      <c r="C512" s="46" t="s">
        <v>62</v>
      </c>
      <c r="D512" s="46" t="s">
        <v>528</v>
      </c>
      <c r="E512" s="20">
        <f>Dengue!I511</f>
        <v>24</v>
      </c>
      <c r="F512" s="20">
        <f>Chik!I511</f>
        <v>0</v>
      </c>
      <c r="G512" s="20">
        <f>Zika!I511</f>
        <v>0</v>
      </c>
      <c r="H512" s="20">
        <f>G512+F512+E512</f>
        <v>24</v>
      </c>
      <c r="I512" s="20">
        <v>108537</v>
      </c>
      <c r="J512" s="14">
        <f>(G512+F512+E512)/Dengue!J511*100000</f>
        <v>22.112275076701955</v>
      </c>
      <c r="K512" s="13" t="str">
        <f>IF(J512=0,"Silencioso",IF(AND(J512&gt;0,J512&lt;100),"Baixa",IF(AND(J512&gt;=100,J512&lt;300),"Média",IF(AND(J512&gt;=300,J512&lt;500),"Alta",IF(J512&gt;=500,"Muito Alta","Avaliar")))))</f>
        <v>Baixa</v>
      </c>
      <c r="L512" s="13">
        <f>VLOOKUP($B512,LIRAa!$1:$1048576,3,FALSE)</f>
        <v>2.6</v>
      </c>
      <c r="M512" s="13">
        <f>VLOOKUP($B512,LIRAa!$1:$1048576,4,FALSE)</f>
        <v>2.4</v>
      </c>
      <c r="N512" s="13">
        <f>VLOOKUP($B512,LIRAa!$1:$1048576,5,FALSE)</f>
        <v>1.3</v>
      </c>
      <c r="O512" s="49"/>
    </row>
    <row r="513" spans="1:15" ht="15.75" x14ac:dyDescent="0.25">
      <c r="A513" s="53">
        <v>508</v>
      </c>
      <c r="B513" s="13">
        <v>314400</v>
      </c>
      <c r="C513" s="46" t="s">
        <v>14</v>
      </c>
      <c r="D513" s="46" t="s">
        <v>529</v>
      </c>
      <c r="E513" s="20">
        <f>Dengue!I512</f>
        <v>0</v>
      </c>
      <c r="F513" s="20">
        <f>Chik!I512</f>
        <v>0</v>
      </c>
      <c r="G513" s="20">
        <f>Zika!I512</f>
        <v>0</v>
      </c>
      <c r="H513" s="20">
        <f>G513+F513+E513</f>
        <v>0</v>
      </c>
      <c r="I513" s="20">
        <v>27528</v>
      </c>
      <c r="J513" s="14">
        <f>(G513+F513+E513)/Dengue!J512*100000</f>
        <v>0</v>
      </c>
      <c r="K513" s="13" t="str">
        <f>IF(J513=0,"Silencioso",IF(AND(J513&gt;0,J513&lt;100),"Baixa",IF(AND(J513&gt;=100,J513&lt;300),"Média",IF(AND(J513&gt;=300,J513&lt;500),"Alta",IF(J513&gt;=500,"Muito Alta","Avaliar")))))</f>
        <v>Silencioso</v>
      </c>
      <c r="L513" s="13">
        <f>VLOOKUP($B513,LIRAa!$1:$1048576,3,FALSE)</f>
        <v>10.199999999999999</v>
      </c>
      <c r="M513" s="13">
        <f>VLOOKUP($B513,LIRAa!$1:$1048576,4,FALSE)</f>
        <v>3</v>
      </c>
      <c r="N513" s="13">
        <f>VLOOKUP($B513,LIRAa!$1:$1048576,5,FALSE)</f>
        <v>3.6</v>
      </c>
      <c r="O513" s="49"/>
    </row>
    <row r="514" spans="1:15" ht="15.75" x14ac:dyDescent="0.25">
      <c r="A514" s="53">
        <v>509</v>
      </c>
      <c r="B514" s="13">
        <v>314410</v>
      </c>
      <c r="C514" s="46" t="s">
        <v>40</v>
      </c>
      <c r="D514" s="46" t="s">
        <v>530</v>
      </c>
      <c r="E514" s="20">
        <f>Dengue!I513</f>
        <v>3</v>
      </c>
      <c r="F514" s="20">
        <f>Chik!I513</f>
        <v>0</v>
      </c>
      <c r="G514" s="20">
        <f>Zika!I513</f>
        <v>0</v>
      </c>
      <c r="H514" s="20">
        <f>G514+F514+E514</f>
        <v>3</v>
      </c>
      <c r="I514" s="20">
        <v>21026</v>
      </c>
      <c r="J514" s="14">
        <f>(G514+F514+E514)/Dengue!J513*100000</f>
        <v>14.268049082088842</v>
      </c>
      <c r="K514" s="13" t="str">
        <f>IF(J514=0,"Silencioso",IF(AND(J514&gt;0,J514&lt;100),"Baixa",IF(AND(J514&gt;=100,J514&lt;300),"Média",IF(AND(J514&gt;=300,J514&lt;500),"Alta",IF(J514&gt;=500,"Muito Alta","Avaliar")))))</f>
        <v>Baixa</v>
      </c>
      <c r="L514" s="13" t="str">
        <f>VLOOKUP($B514,LIRAa!$1:$1048576,3,FALSE)</f>
        <v>Sem Informação</v>
      </c>
      <c r="M514" s="13" t="str">
        <f>VLOOKUP($B514,LIRAa!$1:$1048576,4,FALSE)</f>
        <v>Sem Informação</v>
      </c>
      <c r="N514" s="13" t="str">
        <f>VLOOKUP($B514,LIRAa!$1:$1048576,5,FALSE)</f>
        <v>Sem Informação</v>
      </c>
      <c r="O514" s="49"/>
    </row>
    <row r="515" spans="1:15" ht="15.75" x14ac:dyDescent="0.25">
      <c r="A515" s="53">
        <v>510</v>
      </c>
      <c r="B515" s="13">
        <v>314420</v>
      </c>
      <c r="C515" s="46" t="s">
        <v>22</v>
      </c>
      <c r="D515" s="46" t="s">
        <v>531</v>
      </c>
      <c r="E515" s="20">
        <f>Dengue!I514</f>
        <v>2</v>
      </c>
      <c r="F515" s="20">
        <f>Chik!I514</f>
        <v>0</v>
      </c>
      <c r="G515" s="20">
        <f>Zika!I514</f>
        <v>0</v>
      </c>
      <c r="H515" s="20">
        <f>G515+F515+E515</f>
        <v>2</v>
      </c>
      <c r="I515" s="20">
        <v>3274</v>
      </c>
      <c r="J515" s="14">
        <f>(G515+F515+E515)/Dengue!J514*100000</f>
        <v>61.087354917532075</v>
      </c>
      <c r="K515" s="13" t="str">
        <f>IF(J515=0,"Silencioso",IF(AND(J515&gt;0,J515&lt;100),"Baixa",IF(AND(J515&gt;=100,J515&lt;300),"Média",IF(AND(J515&gt;=300,J515&lt;500),"Alta",IF(J515&gt;=500,"Muito Alta","Avaliar")))))</f>
        <v>Baixa</v>
      </c>
      <c r="L515" s="13" t="str">
        <f>VLOOKUP($B515,LIRAa!$1:$1048576,3,FALSE)</f>
        <v>Sem Informação</v>
      </c>
      <c r="M515" s="13" t="str">
        <f>VLOOKUP($B515,LIRAa!$1:$1048576,4,FALSE)</f>
        <v>Sem Informação</v>
      </c>
      <c r="N515" s="13" t="str">
        <f>VLOOKUP($B515,LIRAa!$1:$1048576,5,FALSE)</f>
        <v>Sem Informação</v>
      </c>
      <c r="O515" s="49"/>
    </row>
    <row r="516" spans="1:15" ht="15.75" x14ac:dyDescent="0.25">
      <c r="A516" s="53">
        <v>511</v>
      </c>
      <c r="B516" s="13">
        <v>314430</v>
      </c>
      <c r="C516" s="46" t="s">
        <v>28</v>
      </c>
      <c r="D516" s="46" t="s">
        <v>532</v>
      </c>
      <c r="E516" s="20">
        <f>Dengue!I515</f>
        <v>0</v>
      </c>
      <c r="F516" s="20">
        <f>Chik!I515</f>
        <v>0</v>
      </c>
      <c r="G516" s="20">
        <f>Zika!I515</f>
        <v>0</v>
      </c>
      <c r="H516" s="20">
        <f>G516+F516+E516</f>
        <v>0</v>
      </c>
      <c r="I516" s="20">
        <v>41787</v>
      </c>
      <c r="J516" s="14">
        <f>(G516+F516+E516)/Dengue!J515*100000</f>
        <v>0</v>
      </c>
      <c r="K516" s="13" t="str">
        <f>IF(J516=0,"Silencioso",IF(AND(J516&gt;0,J516&lt;100),"Baixa",IF(AND(J516&gt;=100,J516&lt;300),"Média",IF(AND(J516&gt;=300,J516&lt;500),"Alta",IF(J516&gt;=500,"Muito Alta","Avaliar")))))</f>
        <v>Silencioso</v>
      </c>
      <c r="L516" s="13">
        <f>VLOOKUP($B516,LIRAa!$1:$1048576,3,FALSE)</f>
        <v>3</v>
      </c>
      <c r="M516" s="13">
        <f>VLOOKUP($B516,LIRAa!$1:$1048576,4,FALSE)</f>
        <v>3</v>
      </c>
      <c r="N516" s="13">
        <f>VLOOKUP($B516,LIRAa!$1:$1048576,5,FALSE)</f>
        <v>5.5</v>
      </c>
      <c r="O516" s="49"/>
    </row>
    <row r="517" spans="1:15" ht="15.75" x14ac:dyDescent="0.25">
      <c r="A517" s="53">
        <v>512</v>
      </c>
      <c r="B517" s="13">
        <v>314435</v>
      </c>
      <c r="C517" s="46" t="s">
        <v>20</v>
      </c>
      <c r="D517" s="46" t="s">
        <v>533</v>
      </c>
      <c r="E517" s="20">
        <f>Dengue!I516</f>
        <v>1</v>
      </c>
      <c r="F517" s="20">
        <f>Chik!I516</f>
        <v>0</v>
      </c>
      <c r="G517" s="20">
        <f>Zika!I516</f>
        <v>0</v>
      </c>
      <c r="H517" s="20">
        <f>G517+F517+E517</f>
        <v>1</v>
      </c>
      <c r="I517" s="20">
        <v>6930</v>
      </c>
      <c r="J517" s="14">
        <f>(G517+F517+E517)/Dengue!J516*100000</f>
        <v>14.430014430014429</v>
      </c>
      <c r="K517" s="13" t="str">
        <f>IF(J517=0,"Silencioso",IF(AND(J517&gt;0,J517&lt;100),"Baixa",IF(AND(J517&gt;=100,J517&lt;300),"Média",IF(AND(J517&gt;=300,J517&lt;500),"Alta",IF(J517&gt;=500,"Muito Alta","Avaliar")))))</f>
        <v>Baixa</v>
      </c>
      <c r="L517" s="13" t="str">
        <f>VLOOKUP($B517,LIRAa!$1:$1048576,3,FALSE)</f>
        <v>Sem Informação</v>
      </c>
      <c r="M517" s="13" t="str">
        <f>VLOOKUP($B517,LIRAa!$1:$1048576,4,FALSE)</f>
        <v>Sem Informação</v>
      </c>
      <c r="N517" s="13" t="str">
        <f>VLOOKUP($B517,LIRAa!$1:$1048576,5,FALSE)</f>
        <v>Sem Informação</v>
      </c>
      <c r="O517" s="49"/>
    </row>
    <row r="518" spans="1:15" ht="15.75" x14ac:dyDescent="0.25">
      <c r="A518" s="53">
        <v>513</v>
      </c>
      <c r="B518" s="13">
        <v>314437</v>
      </c>
      <c r="C518" s="46" t="s">
        <v>80</v>
      </c>
      <c r="D518" s="46" t="s">
        <v>534</v>
      </c>
      <c r="E518" s="20">
        <f>Dengue!I517</f>
        <v>8</v>
      </c>
      <c r="F518" s="20">
        <f>Chik!I517</f>
        <v>0</v>
      </c>
      <c r="G518" s="20">
        <f>Zika!I517</f>
        <v>0</v>
      </c>
      <c r="H518" s="20">
        <f>G518+F518+E518</f>
        <v>8</v>
      </c>
      <c r="I518" s="20">
        <v>3382</v>
      </c>
      <c r="J518" s="14">
        <f>(G518+F518+E518)/Dengue!J517*100000</f>
        <v>236.54642223536371</v>
      </c>
      <c r="K518" s="13" t="str">
        <f>IF(J518=0,"Silencioso",IF(AND(J518&gt;0,J518&lt;100),"Baixa",IF(AND(J518&gt;=100,J518&lt;300),"Média",IF(AND(J518&gt;=300,J518&lt;500),"Alta",IF(J518&gt;=500,"Muito Alta","Avaliar")))))</f>
        <v>Média</v>
      </c>
      <c r="L518" s="13" t="str">
        <f>VLOOKUP($B518,LIRAa!$1:$1048576,3,FALSE)</f>
        <v>Sem Informação</v>
      </c>
      <c r="M518" s="13" t="str">
        <f>VLOOKUP($B518,LIRAa!$1:$1048576,4,FALSE)</f>
        <v>Sem Informação</v>
      </c>
      <c r="N518" s="13" t="str">
        <f>VLOOKUP($B518,LIRAa!$1:$1048576,5,FALSE)</f>
        <v>Sem Informação</v>
      </c>
      <c r="O518" s="49"/>
    </row>
    <row r="519" spans="1:15" ht="15.75" x14ac:dyDescent="0.25">
      <c r="A519" s="53">
        <v>514</v>
      </c>
      <c r="B519" s="13">
        <v>314440</v>
      </c>
      <c r="C519" s="46" t="s">
        <v>36</v>
      </c>
      <c r="D519" s="46" t="s">
        <v>535</v>
      </c>
      <c r="E519" s="20">
        <f>Dengue!I518</f>
        <v>0</v>
      </c>
      <c r="F519" s="20">
        <f>Chik!I518</f>
        <v>0</v>
      </c>
      <c r="G519" s="20">
        <f>Zika!I518</f>
        <v>0</v>
      </c>
      <c r="H519" s="20">
        <f>G519+F519+E519</f>
        <v>0</v>
      </c>
      <c r="I519" s="20">
        <v>4820</v>
      </c>
      <c r="J519" s="14">
        <f>(G519+F519+E519)/Dengue!J518*100000</f>
        <v>0</v>
      </c>
      <c r="K519" s="13" t="str">
        <f>IF(J519=0,"Silencioso",IF(AND(J519&gt;0,J519&lt;100),"Baixa",IF(AND(J519&gt;=100,J519&lt;300),"Média",IF(AND(J519&gt;=300,J519&lt;500),"Alta",IF(J519&gt;=500,"Muito Alta","Avaliar")))))</f>
        <v>Silencioso</v>
      </c>
      <c r="L519" s="13" t="str">
        <f>VLOOKUP($B519,LIRAa!$1:$1048576,3,FALSE)</f>
        <v>Sem Informação</v>
      </c>
      <c r="M519" s="13" t="str">
        <f>VLOOKUP($B519,LIRAa!$1:$1048576,4,FALSE)</f>
        <v>Sem Informação</v>
      </c>
      <c r="N519" s="13" t="str">
        <f>VLOOKUP($B519,LIRAa!$1:$1048576,5,FALSE)</f>
        <v>Sem Informação</v>
      </c>
      <c r="O519" s="49"/>
    </row>
    <row r="520" spans="1:15" ht="15.75" x14ac:dyDescent="0.25">
      <c r="A520" s="53">
        <v>515</v>
      </c>
      <c r="B520" s="13">
        <v>314450</v>
      </c>
      <c r="C520" s="46" t="s">
        <v>94</v>
      </c>
      <c r="D520" s="46" t="s">
        <v>536</v>
      </c>
      <c r="E520" s="20">
        <f>Dengue!I519</f>
        <v>1</v>
      </c>
      <c r="F520" s="20">
        <f>Chik!I519</f>
        <v>0</v>
      </c>
      <c r="G520" s="20">
        <f>Zika!I519</f>
        <v>0</v>
      </c>
      <c r="H520" s="20">
        <f>G520+F520+E520</f>
        <v>1</v>
      </c>
      <c r="I520" s="20">
        <v>8583</v>
      </c>
      <c r="J520" s="14">
        <f>(G520+F520+E520)/Dengue!J519*100000</f>
        <v>11.65093790050099</v>
      </c>
      <c r="K520" s="13" t="str">
        <f>IF(J520=0,"Silencioso",IF(AND(J520&gt;0,J520&lt;100),"Baixa",IF(AND(J520&gt;=100,J520&lt;300),"Média",IF(AND(J520&gt;=300,J520&lt;500),"Alta",IF(J520&gt;=500,"Muito Alta","Avaliar")))))</f>
        <v>Baixa</v>
      </c>
      <c r="L520" s="13" t="str">
        <f>VLOOKUP($B520,LIRAa!$1:$1048576,3,FALSE)</f>
        <v>Sem Informação</v>
      </c>
      <c r="M520" s="13" t="str">
        <f>VLOOKUP($B520,LIRAa!$1:$1048576,4,FALSE)</f>
        <v>Sem Informação</v>
      </c>
      <c r="N520" s="13" t="str">
        <f>VLOOKUP($B520,LIRAa!$1:$1048576,5,FALSE)</f>
        <v>Sem Informação</v>
      </c>
      <c r="O520" s="49"/>
    </row>
    <row r="521" spans="1:15" ht="15.75" x14ac:dyDescent="0.25">
      <c r="A521" s="53">
        <v>516</v>
      </c>
      <c r="B521" s="13">
        <v>314460</v>
      </c>
      <c r="C521" s="46" t="s">
        <v>33</v>
      </c>
      <c r="D521" s="46" t="s">
        <v>537</v>
      </c>
      <c r="E521" s="20">
        <f>Dengue!I520</f>
        <v>142</v>
      </c>
      <c r="F521" s="20">
        <f>Chik!I520</f>
        <v>0</v>
      </c>
      <c r="G521" s="20">
        <f>Zika!I520</f>
        <v>0</v>
      </c>
      <c r="H521" s="20">
        <f>G521+F521+E521</f>
        <v>142</v>
      </c>
      <c r="I521" s="20">
        <v>27053</v>
      </c>
      <c r="J521" s="14">
        <f>(G521+F521+E521)/Dengue!J520*100000</f>
        <v>524.89557535208667</v>
      </c>
      <c r="K521" s="13" t="str">
        <f>IF(J521=0,"Silencioso",IF(AND(J521&gt;0,J521&lt;100),"Baixa",IF(AND(J521&gt;=100,J521&lt;300),"Média",IF(AND(J521&gt;=300,J521&lt;500),"Alta",IF(J521&gt;=500,"Muito Alta","Avaliar")))))</f>
        <v>Muito Alta</v>
      </c>
      <c r="L521" s="13">
        <f>VLOOKUP($B521,LIRAa!$1:$1048576,3,FALSE)</f>
        <v>0</v>
      </c>
      <c r="M521" s="13">
        <f>VLOOKUP($B521,LIRAa!$1:$1048576,4,FALSE)</f>
        <v>1.9</v>
      </c>
      <c r="N521" s="13" t="str">
        <f>VLOOKUP($B521,LIRAa!$1:$1048576,5,FALSE)</f>
        <v>Sem Informação</v>
      </c>
      <c r="O521" s="49"/>
    </row>
    <row r="522" spans="1:15" ht="15.75" x14ac:dyDescent="0.25">
      <c r="A522" s="53">
        <v>517</v>
      </c>
      <c r="B522" s="13">
        <v>314465</v>
      </c>
      <c r="C522" s="46" t="s">
        <v>102</v>
      </c>
      <c r="D522" s="46" t="s">
        <v>538</v>
      </c>
      <c r="E522" s="20">
        <f>Dengue!I521</f>
        <v>0</v>
      </c>
      <c r="F522" s="20">
        <f>Chik!I521</f>
        <v>0</v>
      </c>
      <c r="G522" s="20">
        <f>Zika!I521</f>
        <v>0</v>
      </c>
      <c r="H522" s="20">
        <f>G522+F522+E522</f>
        <v>0</v>
      </c>
      <c r="I522" s="20">
        <v>10375</v>
      </c>
      <c r="J522" s="14">
        <f>(G522+F522+E522)/Dengue!J521*100000</f>
        <v>0</v>
      </c>
      <c r="K522" s="13" t="str">
        <f>IF(J522=0,"Silencioso",IF(AND(J522&gt;0,J522&lt;100),"Baixa",IF(AND(J522&gt;=100,J522&lt;300),"Média",IF(AND(J522&gt;=300,J522&lt;500),"Alta",IF(J522&gt;=500,"Muito Alta","Avaliar")))))</f>
        <v>Silencioso</v>
      </c>
      <c r="L522" s="13" t="str">
        <f>VLOOKUP($B522,LIRAa!$1:$1048576,3,FALSE)</f>
        <v>Sem Informação</v>
      </c>
      <c r="M522" s="13" t="str">
        <f>VLOOKUP($B522,LIRAa!$1:$1048576,4,FALSE)</f>
        <v>Sem Informação</v>
      </c>
      <c r="N522" s="13">
        <f>VLOOKUP($B522,LIRAa!$1:$1048576,5,FALSE)</f>
        <v>6.2</v>
      </c>
      <c r="O522" s="49"/>
    </row>
    <row r="523" spans="1:15" ht="15.75" x14ac:dyDescent="0.25">
      <c r="A523" s="53">
        <v>518</v>
      </c>
      <c r="B523" s="13">
        <v>314467</v>
      </c>
      <c r="C523" s="46" t="s">
        <v>22</v>
      </c>
      <c r="D523" s="46" t="s">
        <v>539</v>
      </c>
      <c r="E523" s="20">
        <f>Dengue!I522</f>
        <v>0</v>
      </c>
      <c r="F523" s="20">
        <f>Chik!I522</f>
        <v>0</v>
      </c>
      <c r="G523" s="20">
        <f>Zika!I522</f>
        <v>0</v>
      </c>
      <c r="H523" s="20">
        <f>G523+F523+E523</f>
        <v>0</v>
      </c>
      <c r="I523" s="20">
        <v>3465</v>
      </c>
      <c r="J523" s="14">
        <f>(G523+F523+E523)/Dengue!J522*100000</f>
        <v>0</v>
      </c>
      <c r="K523" s="13" t="str">
        <f>IF(J523=0,"Silencioso",IF(AND(J523&gt;0,J523&lt;100),"Baixa",IF(AND(J523&gt;=100,J523&lt;300),"Média",IF(AND(J523&gt;=300,J523&lt;500),"Alta",IF(J523&gt;=500,"Muito Alta","Avaliar")))))</f>
        <v>Silencioso</v>
      </c>
      <c r="L523" s="13" t="str">
        <f>VLOOKUP($B523,LIRAa!$1:$1048576,3,FALSE)</f>
        <v>Sem Informação</v>
      </c>
      <c r="M523" s="13" t="str">
        <f>VLOOKUP($B523,LIRAa!$1:$1048576,4,FALSE)</f>
        <v>Sem Informação</v>
      </c>
      <c r="N523" s="13" t="str">
        <f>VLOOKUP($B523,LIRAa!$1:$1048576,5,FALSE)</f>
        <v>Sem Informação</v>
      </c>
      <c r="O523" s="49"/>
    </row>
    <row r="524" spans="1:15" ht="15.75" x14ac:dyDescent="0.25">
      <c r="A524" s="53">
        <v>519</v>
      </c>
      <c r="B524" s="13">
        <v>314470</v>
      </c>
      <c r="C524" s="46" t="s">
        <v>90</v>
      </c>
      <c r="D524" s="46" t="s">
        <v>540</v>
      </c>
      <c r="E524" s="20">
        <f>Dengue!I523</f>
        <v>0</v>
      </c>
      <c r="F524" s="20">
        <f>Chik!I523</f>
        <v>0</v>
      </c>
      <c r="G524" s="20">
        <f>Zika!I523</f>
        <v>0</v>
      </c>
      <c r="H524" s="20">
        <f>G524+F524+E524</f>
        <v>0</v>
      </c>
      <c r="I524" s="20">
        <v>17994</v>
      </c>
      <c r="J524" s="14">
        <f>(G524+F524+E524)/Dengue!J523*100000</f>
        <v>0</v>
      </c>
      <c r="K524" s="13" t="str">
        <f>IF(J524=0,"Silencioso",IF(AND(J524&gt;0,J524&lt;100),"Baixa",IF(AND(J524&gt;=100,J524&lt;300),"Média",IF(AND(J524&gt;=300,J524&lt;500),"Alta",IF(J524&gt;=500,"Muito Alta","Avaliar")))))</f>
        <v>Silencioso</v>
      </c>
      <c r="L524" s="13" t="str">
        <f>VLOOKUP($B524,LIRAa!$1:$1048576,3,FALSE)</f>
        <v>Sem Informação</v>
      </c>
      <c r="M524" s="13" t="str">
        <f>VLOOKUP($B524,LIRAa!$1:$1048576,4,FALSE)</f>
        <v>Sem Informação</v>
      </c>
      <c r="N524" s="13" t="str">
        <f>VLOOKUP($B524,LIRAa!$1:$1048576,5,FALSE)</f>
        <v>Sem Informação</v>
      </c>
      <c r="O524" s="49"/>
    </row>
    <row r="525" spans="1:15" ht="15.75" x14ac:dyDescent="0.25">
      <c r="A525" s="53">
        <v>520</v>
      </c>
      <c r="B525" s="13">
        <v>314480</v>
      </c>
      <c r="C525" s="46" t="s">
        <v>98</v>
      </c>
      <c r="D525" s="46" t="s">
        <v>541</v>
      </c>
      <c r="E525" s="20">
        <f>Dengue!I524</f>
        <v>12</v>
      </c>
      <c r="F525" s="20">
        <f>Chik!I524</f>
        <v>0</v>
      </c>
      <c r="G525" s="20">
        <f>Zika!I524</f>
        <v>0</v>
      </c>
      <c r="H525" s="20">
        <f>G525+F525+E525</f>
        <v>12</v>
      </c>
      <c r="I525" s="20">
        <v>92178</v>
      </c>
      <c r="J525" s="14">
        <f>(G525+F525+E525)/Dengue!J524*100000</f>
        <v>13.018290698431297</v>
      </c>
      <c r="K525" s="13" t="str">
        <f>IF(J525=0,"Silencioso",IF(AND(J525&gt;0,J525&lt;100),"Baixa",IF(AND(J525&gt;=100,J525&lt;300),"Média",IF(AND(J525&gt;=300,J525&lt;500),"Alta",IF(J525&gt;=500,"Muito Alta","Avaliar")))))</f>
        <v>Baixa</v>
      </c>
      <c r="L525" s="13">
        <f>VLOOKUP($B525,LIRAa!$1:$1048576,3,FALSE)</f>
        <v>1.2</v>
      </c>
      <c r="M525" s="13">
        <f>VLOOKUP($B525,LIRAa!$1:$1048576,4,FALSE)</f>
        <v>2.9</v>
      </c>
      <c r="N525" s="13">
        <f>VLOOKUP($B525,LIRAa!$1:$1048576,5,FALSE)</f>
        <v>3.3</v>
      </c>
      <c r="O525" s="49"/>
    </row>
    <row r="526" spans="1:15" ht="15.75" x14ac:dyDescent="0.25">
      <c r="A526" s="53">
        <v>521</v>
      </c>
      <c r="B526" s="13">
        <v>314490</v>
      </c>
      <c r="C526" s="46" t="s">
        <v>28</v>
      </c>
      <c r="D526" s="46" t="s">
        <v>542</v>
      </c>
      <c r="E526" s="20">
        <f>Dengue!I525</f>
        <v>0</v>
      </c>
      <c r="F526" s="20">
        <f>Chik!I525</f>
        <v>0</v>
      </c>
      <c r="G526" s="20">
        <f>Zika!I525</f>
        <v>0</v>
      </c>
      <c r="H526" s="20">
        <f>G526+F526+E526</f>
        <v>0</v>
      </c>
      <c r="I526" s="20">
        <v>3757</v>
      </c>
      <c r="J526" s="14">
        <f>(G526+F526+E526)/Dengue!J525*100000</f>
        <v>0</v>
      </c>
      <c r="K526" s="13" t="str">
        <f>IF(J526=0,"Silencioso",IF(AND(J526&gt;0,J526&lt;100),"Baixa",IF(AND(J526&gt;=100,J526&lt;300),"Média",IF(AND(J526&gt;=300,J526&lt;500),"Alta",IF(J526&gt;=500,"Muito Alta","Avaliar")))))</f>
        <v>Silencioso</v>
      </c>
      <c r="L526" s="13" t="str">
        <f>VLOOKUP($B526,LIRAa!$1:$1048576,3,FALSE)</f>
        <v>Sem Informação</v>
      </c>
      <c r="M526" s="13" t="str">
        <f>VLOOKUP($B526,LIRAa!$1:$1048576,4,FALSE)</f>
        <v>Sem Informação</v>
      </c>
      <c r="N526" s="13" t="str">
        <f>VLOOKUP($B526,LIRAa!$1:$1048576,5,FALSE)</f>
        <v>Sem Informação</v>
      </c>
      <c r="O526" s="49"/>
    </row>
    <row r="527" spans="1:15" ht="15.75" x14ac:dyDescent="0.25">
      <c r="A527" s="53">
        <v>522</v>
      </c>
      <c r="B527" s="13">
        <v>314500</v>
      </c>
      <c r="C527" s="46" t="s">
        <v>8</v>
      </c>
      <c r="D527" s="46" t="s">
        <v>543</v>
      </c>
      <c r="E527" s="20">
        <f>Dengue!I526</f>
        <v>27</v>
      </c>
      <c r="F527" s="20">
        <f>Chik!I526</f>
        <v>0</v>
      </c>
      <c r="G527" s="20">
        <f>Zika!I526</f>
        <v>0</v>
      </c>
      <c r="H527" s="20">
        <f>G527+F527+E527</f>
        <v>27</v>
      </c>
      <c r="I527" s="20">
        <v>14934</v>
      </c>
      <c r="J527" s="14">
        <f>(G527+F527+E527)/Dengue!J526*100000</f>
        <v>180.79550020088388</v>
      </c>
      <c r="K527" s="13" t="str">
        <f>IF(J527=0,"Silencioso",IF(AND(J527&gt;0,J527&lt;100),"Baixa",IF(AND(J527&gt;=100,J527&lt;300),"Média",IF(AND(J527&gt;=300,J527&lt;500),"Alta",IF(J527&gt;=500,"Muito Alta","Avaliar")))))</f>
        <v>Média</v>
      </c>
      <c r="L527" s="13" t="str">
        <f>VLOOKUP($B527,LIRAa!$1:$1048576,3,FALSE)</f>
        <v>Sem Informação</v>
      </c>
      <c r="M527" s="13" t="str">
        <f>VLOOKUP($B527,LIRAa!$1:$1048576,4,FALSE)</f>
        <v>Sem Informação</v>
      </c>
      <c r="N527" s="13" t="str">
        <f>VLOOKUP($B527,LIRAa!$1:$1048576,5,FALSE)</f>
        <v>Sem Informação</v>
      </c>
      <c r="O527" s="49"/>
    </row>
    <row r="528" spans="1:15" ht="15.75" x14ac:dyDescent="0.25">
      <c r="A528" s="53">
        <v>523</v>
      </c>
      <c r="B528" s="13">
        <v>314505</v>
      </c>
      <c r="C528" s="46" t="s">
        <v>102</v>
      </c>
      <c r="D528" s="46" t="s">
        <v>544</v>
      </c>
      <c r="E528" s="20">
        <f>Dengue!I527</f>
        <v>5</v>
      </c>
      <c r="F528" s="20">
        <f>Chik!I527</f>
        <v>0</v>
      </c>
      <c r="G528" s="20">
        <f>Zika!I527</f>
        <v>0</v>
      </c>
      <c r="H528" s="20">
        <f>G528+F528+E528</f>
        <v>5</v>
      </c>
      <c r="I528" s="20">
        <v>7648</v>
      </c>
      <c r="J528" s="14">
        <f>(G528+F528+E528)/Dengue!J527*100000</f>
        <v>65.376569037656907</v>
      </c>
      <c r="K528" s="13" t="str">
        <f>IF(J528=0,"Silencioso",IF(AND(J528&gt;0,J528&lt;100),"Baixa",IF(AND(J528&gt;=100,J528&lt;300),"Média",IF(AND(J528&gt;=300,J528&lt;500),"Alta",IF(J528&gt;=500,"Muito Alta","Avaliar")))))</f>
        <v>Baixa</v>
      </c>
      <c r="L528" s="13" t="str">
        <f>VLOOKUP($B528,LIRAa!$1:$1048576,3,FALSE)</f>
        <v>Sem Informação</v>
      </c>
      <c r="M528" s="13" t="str">
        <f>VLOOKUP($B528,LIRAa!$1:$1048576,4,FALSE)</f>
        <v>Sem Informação</v>
      </c>
      <c r="N528" s="13" t="str">
        <f>VLOOKUP($B528,LIRAa!$1:$1048576,5,FALSE)</f>
        <v>Sem Informação</v>
      </c>
      <c r="O528" s="49"/>
    </row>
    <row r="529" spans="1:15" ht="15.75" x14ac:dyDescent="0.25">
      <c r="A529" s="53">
        <v>524</v>
      </c>
      <c r="B529" s="13">
        <v>314510</v>
      </c>
      <c r="C529" s="46" t="s">
        <v>40</v>
      </c>
      <c r="D529" s="46" t="s">
        <v>545</v>
      </c>
      <c r="E529" s="20">
        <f>Dengue!I528</f>
        <v>0</v>
      </c>
      <c r="F529" s="20">
        <f>Chik!I528</f>
        <v>0</v>
      </c>
      <c r="G529" s="20">
        <f>Zika!I528</f>
        <v>0</v>
      </c>
      <c r="H529" s="20">
        <f>G529+F529+E529</f>
        <v>0</v>
      </c>
      <c r="I529" s="20">
        <v>16645</v>
      </c>
      <c r="J529" s="14">
        <f>(G529+F529+E529)/Dengue!J528*100000</f>
        <v>0</v>
      </c>
      <c r="K529" s="13" t="str">
        <f>IF(J529=0,"Silencioso",IF(AND(J529&gt;0,J529&lt;100),"Baixa",IF(AND(J529&gt;=100,J529&lt;300),"Média",IF(AND(J529&gt;=300,J529&lt;500),"Alta",IF(J529&gt;=500,"Muito Alta","Avaliar")))))</f>
        <v>Silencioso</v>
      </c>
      <c r="L529" s="13" t="str">
        <f>VLOOKUP($B529,LIRAa!$1:$1048576,3,FALSE)</f>
        <v>Sem Informação</v>
      </c>
      <c r="M529" s="13" t="str">
        <f>VLOOKUP($B529,LIRAa!$1:$1048576,4,FALSE)</f>
        <v>Sem Informação</v>
      </c>
      <c r="N529" s="13" t="str">
        <f>VLOOKUP($B529,LIRAa!$1:$1048576,5,FALSE)</f>
        <v>Sem Informação</v>
      </c>
      <c r="O529" s="49"/>
    </row>
    <row r="530" spans="1:15" ht="15.75" x14ac:dyDescent="0.25">
      <c r="A530" s="53">
        <v>525</v>
      </c>
      <c r="B530" s="13">
        <v>314520</v>
      </c>
      <c r="C530" s="46" t="s">
        <v>26</v>
      </c>
      <c r="D530" s="57" t="s">
        <v>546</v>
      </c>
      <c r="E530" s="58">
        <f>Dengue!I529</f>
        <v>93</v>
      </c>
      <c r="F530" s="20">
        <f>Chik!I529</f>
        <v>0</v>
      </c>
      <c r="G530" s="20">
        <f>Zika!I529</f>
        <v>0</v>
      </c>
      <c r="H530" s="20">
        <f>G530+F530+E530</f>
        <v>93</v>
      </c>
      <c r="I530" s="20">
        <v>94681</v>
      </c>
      <c r="J530" s="14">
        <f>(G530+F530+E530)/Dengue!J529*100000</f>
        <v>98.224564590572541</v>
      </c>
      <c r="K530" s="13" t="str">
        <f>IF(J530=0,"Silencioso",IF(AND(J530&gt;0,J530&lt;100),"Baixa",IF(AND(J530&gt;=100,J530&lt;300),"Média",IF(AND(J530&gt;=300,J530&lt;500),"Alta",IF(J530&gt;=500,"Muito Alta","Avaliar")))))</f>
        <v>Baixa</v>
      </c>
      <c r="L530" s="13">
        <f>VLOOKUP($B530,LIRAa!$1:$1048576,3,FALSE)</f>
        <v>2</v>
      </c>
      <c r="M530" s="13">
        <f>VLOOKUP($B530,LIRAa!$1:$1048576,4,FALSE)</f>
        <v>5.4</v>
      </c>
      <c r="N530" s="13">
        <f>VLOOKUP($B530,LIRAa!$1:$1048576,5,FALSE)</f>
        <v>2.1</v>
      </c>
      <c r="O530" s="49"/>
    </row>
    <row r="531" spans="1:15" ht="15.75" x14ac:dyDescent="0.25">
      <c r="A531" s="53">
        <v>526</v>
      </c>
      <c r="B531" s="13">
        <v>313660</v>
      </c>
      <c r="C531" s="46" t="s">
        <v>98</v>
      </c>
      <c r="D531" s="46" t="s">
        <v>547</v>
      </c>
      <c r="E531" s="20">
        <f>Dengue!I530</f>
        <v>6</v>
      </c>
      <c r="F531" s="20">
        <f>Chik!I530</f>
        <v>0</v>
      </c>
      <c r="G531" s="20">
        <f>Zika!I530</f>
        <v>0</v>
      </c>
      <c r="H531" s="20">
        <f>G531+F531+E531</f>
        <v>6</v>
      </c>
      <c r="I531" s="20">
        <v>5804</v>
      </c>
      <c r="J531" s="14">
        <f>(G531+F531+E531)/Dengue!J530*100000</f>
        <v>103.37698139214335</v>
      </c>
      <c r="K531" s="13" t="str">
        <f>IF(J531=0,"Silencioso",IF(AND(J531&gt;0,J531&lt;100),"Baixa",IF(AND(J531&gt;=100,J531&lt;300),"Média",IF(AND(J531&gt;=300,J531&lt;500),"Alta",IF(J531&gt;=500,"Muito Alta","Avaliar")))))</f>
        <v>Média</v>
      </c>
      <c r="L531" s="13" t="str">
        <f>VLOOKUP($B531,LIRAa!$1:$1048576,3,FALSE)</f>
        <v>Sem Informação</v>
      </c>
      <c r="M531" s="13" t="str">
        <f>VLOOKUP($B531,LIRAa!$1:$1048576,4,FALSE)</f>
        <v>Sem Informação</v>
      </c>
      <c r="N531" s="13" t="str">
        <f>VLOOKUP($B531,LIRAa!$1:$1048576,5,FALSE)</f>
        <v>Sem Informação</v>
      </c>
      <c r="O531" s="49"/>
    </row>
    <row r="532" spans="1:15" ht="15.75" x14ac:dyDescent="0.25">
      <c r="A532" s="53">
        <v>527</v>
      </c>
      <c r="B532" s="13">
        <v>314530</v>
      </c>
      <c r="C532" s="46" t="s">
        <v>28</v>
      </c>
      <c r="D532" s="46" t="s">
        <v>548</v>
      </c>
      <c r="E532" s="20">
        <f>Dengue!I531</f>
        <v>0</v>
      </c>
      <c r="F532" s="20">
        <f>Chik!I531</f>
        <v>0</v>
      </c>
      <c r="G532" s="20">
        <f>Zika!I531</f>
        <v>0</v>
      </c>
      <c r="H532" s="20">
        <f>G532+F532+E532</f>
        <v>0</v>
      </c>
      <c r="I532" s="20">
        <v>31884</v>
      </c>
      <c r="J532" s="14">
        <f>(G532+F532+E532)/Dengue!J531*100000</f>
        <v>0</v>
      </c>
      <c r="K532" s="13" t="str">
        <f>IF(J532=0,"Silencioso",IF(AND(J532&gt;0,J532&lt;100),"Baixa",IF(AND(J532&gt;=100,J532&lt;300),"Média",IF(AND(J532&gt;=300,J532&lt;500),"Alta",IF(J532&gt;=500,"Muito Alta","Avaliar")))))</f>
        <v>Silencioso</v>
      </c>
      <c r="L532" s="13">
        <f>VLOOKUP($B532,LIRAa!$1:$1048576,3,FALSE)</f>
        <v>4.5999999999999996</v>
      </c>
      <c r="M532" s="13">
        <f>VLOOKUP($B532,LIRAa!$1:$1048576,4,FALSE)</f>
        <v>4.5</v>
      </c>
      <c r="N532" s="13">
        <f>VLOOKUP($B532,LIRAa!$1:$1048576,5,FALSE)</f>
        <v>1.9</v>
      </c>
      <c r="O532" s="49"/>
    </row>
    <row r="533" spans="1:15" ht="15.75" x14ac:dyDescent="0.25">
      <c r="A533" s="53">
        <v>528</v>
      </c>
      <c r="B533" s="13">
        <v>314535</v>
      </c>
      <c r="C533" s="46" t="s">
        <v>28</v>
      </c>
      <c r="D533" s="46" t="s">
        <v>549</v>
      </c>
      <c r="E533" s="20">
        <f>Dengue!I532</f>
        <v>0</v>
      </c>
      <c r="F533" s="20">
        <f>Chik!I532</f>
        <v>0</v>
      </c>
      <c r="G533" s="20">
        <f>Zika!I532</f>
        <v>0</v>
      </c>
      <c r="H533" s="20">
        <f>G533+F533+E533</f>
        <v>0</v>
      </c>
      <c r="I533" s="20">
        <v>10869</v>
      </c>
      <c r="J533" s="14">
        <f>(G533+F533+E533)/Dengue!J532*100000</f>
        <v>0</v>
      </c>
      <c r="K533" s="13" t="str">
        <f>IF(J533=0,"Silencioso",IF(AND(J533&gt;0,J533&lt;100),"Baixa",IF(AND(J533&gt;=100,J533&lt;300),"Média",IF(AND(J533&gt;=300,J533&lt;500),"Alta",IF(J533&gt;=500,"Muito Alta","Avaliar")))))</f>
        <v>Silencioso</v>
      </c>
      <c r="L533" s="13" t="str">
        <f>VLOOKUP($B533,LIRAa!$1:$1048576,3,FALSE)</f>
        <v>Sem Informação</v>
      </c>
      <c r="M533" s="13" t="str">
        <f>VLOOKUP($B533,LIRAa!$1:$1048576,4,FALSE)</f>
        <v>Sem Informação</v>
      </c>
      <c r="N533" s="13" t="str">
        <f>VLOOKUP($B533,LIRAa!$1:$1048576,5,FALSE)</f>
        <v>Sem Informação</v>
      </c>
      <c r="O533" s="49"/>
    </row>
    <row r="534" spans="1:15" ht="15.75" x14ac:dyDescent="0.25">
      <c r="A534" s="53">
        <v>529</v>
      </c>
      <c r="B534" s="13">
        <v>314537</v>
      </c>
      <c r="C534" s="46" t="s">
        <v>102</v>
      </c>
      <c r="D534" s="46" t="s">
        <v>550</v>
      </c>
      <c r="E534" s="20">
        <f>Dengue!I533</f>
        <v>0</v>
      </c>
      <c r="F534" s="20">
        <f>Chik!I533</f>
        <v>0</v>
      </c>
      <c r="G534" s="20">
        <f>Zika!I533</f>
        <v>0</v>
      </c>
      <c r="H534" s="20">
        <f>G534+F534+E534</f>
        <v>0</v>
      </c>
      <c r="I534" s="20">
        <v>5308</v>
      </c>
      <c r="J534" s="14">
        <f>(G534+F534+E534)/Dengue!J533*100000</f>
        <v>0</v>
      </c>
      <c r="K534" s="13" t="str">
        <f>IF(J534=0,"Silencioso",IF(AND(J534&gt;0,J534&lt;100),"Baixa",IF(AND(J534&gt;=100,J534&lt;300),"Média",IF(AND(J534&gt;=300,J534&lt;500),"Alta",IF(J534&gt;=500,"Muito Alta","Avaliar")))))</f>
        <v>Silencioso</v>
      </c>
      <c r="L534" s="13" t="str">
        <f>VLOOKUP($B534,LIRAa!$1:$1048576,3,FALSE)</f>
        <v>Sem Informação</v>
      </c>
      <c r="M534" s="13" t="str">
        <f>VLOOKUP($B534,LIRAa!$1:$1048576,4,FALSE)</f>
        <v>Sem Informação</v>
      </c>
      <c r="N534" s="13" t="str">
        <f>VLOOKUP($B534,LIRAa!$1:$1048576,5,FALSE)</f>
        <v>Sem Informação</v>
      </c>
      <c r="O534" s="49"/>
    </row>
    <row r="535" spans="1:15" ht="15.75" x14ac:dyDescent="0.25">
      <c r="A535" s="53">
        <v>530</v>
      </c>
      <c r="B535" s="13">
        <v>314540</v>
      </c>
      <c r="C535" s="46" t="s">
        <v>57</v>
      </c>
      <c r="D535" s="46" t="s">
        <v>551</v>
      </c>
      <c r="E535" s="20">
        <f>Dengue!I534</f>
        <v>0</v>
      </c>
      <c r="F535" s="20">
        <f>Chik!I534</f>
        <v>0</v>
      </c>
      <c r="G535" s="20">
        <f>Zika!I534</f>
        <v>0</v>
      </c>
      <c r="H535" s="20">
        <f>G535+F535+E535</f>
        <v>0</v>
      </c>
      <c r="I535" s="20">
        <v>1873</v>
      </c>
      <c r="J535" s="14">
        <f>(G535+F535+E535)/Dengue!J534*100000</f>
        <v>0</v>
      </c>
      <c r="K535" s="13" t="str">
        <f>IF(J535=0,"Silencioso",IF(AND(J535&gt;0,J535&lt;100),"Baixa",IF(AND(J535&gt;=100,J535&lt;300),"Média",IF(AND(J535&gt;=300,J535&lt;500),"Alta",IF(J535&gt;=500,"Muito Alta","Avaliar")))))</f>
        <v>Silencioso</v>
      </c>
      <c r="L535" s="13" t="str">
        <f>VLOOKUP($B535,LIRAa!$1:$1048576,3,FALSE)</f>
        <v>Sem Informação</v>
      </c>
      <c r="M535" s="13" t="str">
        <f>VLOOKUP($B535,LIRAa!$1:$1048576,4,FALSE)</f>
        <v>Sem Informação</v>
      </c>
      <c r="N535" s="13" t="str">
        <f>VLOOKUP($B535,LIRAa!$1:$1048576,5,FALSE)</f>
        <v>Sem Informação</v>
      </c>
      <c r="O535" s="49"/>
    </row>
    <row r="536" spans="1:15" ht="15.75" x14ac:dyDescent="0.25">
      <c r="A536" s="53">
        <v>531</v>
      </c>
      <c r="B536" s="13">
        <v>314545</v>
      </c>
      <c r="C536" s="46" t="s">
        <v>102</v>
      </c>
      <c r="D536" s="46" t="s">
        <v>552</v>
      </c>
      <c r="E536" s="20">
        <f>Dengue!I535</f>
        <v>2</v>
      </c>
      <c r="F536" s="20">
        <f>Chik!I535</f>
        <v>0</v>
      </c>
      <c r="G536" s="20">
        <f>Zika!I535</f>
        <v>0</v>
      </c>
      <c r="H536" s="20">
        <f>G536+F536+E536</f>
        <v>2</v>
      </c>
      <c r="I536" s="20">
        <v>5943</v>
      </c>
      <c r="J536" s="14">
        <f>(G536+F536+E536)/Dengue!J535*100000</f>
        <v>33.653037186606092</v>
      </c>
      <c r="K536" s="13" t="str">
        <f>IF(J536=0,"Silencioso",IF(AND(J536&gt;0,J536&lt;100),"Baixa",IF(AND(J536&gt;=100,J536&lt;300),"Média",IF(AND(J536&gt;=300,J536&lt;500),"Alta",IF(J536&gt;=500,"Muito Alta","Avaliar")))))</f>
        <v>Baixa</v>
      </c>
      <c r="L536" s="13" t="str">
        <f>VLOOKUP($B536,LIRAa!$1:$1048576,3,FALSE)</f>
        <v>Sem Informação</v>
      </c>
      <c r="M536" s="13" t="str">
        <f>VLOOKUP($B536,LIRAa!$1:$1048576,4,FALSE)</f>
        <v>Sem Informação</v>
      </c>
      <c r="N536" s="13">
        <f>VLOOKUP($B536,LIRAa!$1:$1048576,5,FALSE)</f>
        <v>4.9000000000000004</v>
      </c>
      <c r="O536" s="49"/>
    </row>
    <row r="537" spans="1:15" ht="15.75" x14ac:dyDescent="0.25">
      <c r="A537" s="53">
        <v>532</v>
      </c>
      <c r="B537" s="13">
        <v>314550</v>
      </c>
      <c r="C537" s="46" t="s">
        <v>33</v>
      </c>
      <c r="D537" s="46" t="s">
        <v>553</v>
      </c>
      <c r="E537" s="20">
        <f>Dengue!I536</f>
        <v>0</v>
      </c>
      <c r="F537" s="20">
        <f>Chik!I536</f>
        <v>0</v>
      </c>
      <c r="G537" s="20">
        <f>Zika!I536</f>
        <v>0</v>
      </c>
      <c r="H537" s="20">
        <f>G537+F537+E537</f>
        <v>0</v>
      </c>
      <c r="I537" s="20">
        <v>2763</v>
      </c>
      <c r="J537" s="14">
        <f>(G537+F537+E537)/Dengue!J536*100000</f>
        <v>0</v>
      </c>
      <c r="K537" s="13" t="str">
        <f>IF(J537=0,"Silencioso",IF(AND(J537&gt;0,J537&lt;100),"Baixa",IF(AND(J537&gt;=100,J537&lt;300),"Média",IF(AND(J537&gt;=300,J537&lt;500),"Alta",IF(J537&gt;=500,"Muito Alta","Avaliar")))))</f>
        <v>Silencioso</v>
      </c>
      <c r="L537" s="13" t="str">
        <f>VLOOKUP($B537,LIRAa!$1:$1048576,3,FALSE)</f>
        <v>Sem Informação</v>
      </c>
      <c r="M537" s="13" t="str">
        <f>VLOOKUP($B537,LIRAa!$1:$1048576,4,FALSE)</f>
        <v>Sem Informação</v>
      </c>
      <c r="N537" s="13" t="str">
        <f>VLOOKUP($B537,LIRAa!$1:$1048576,5,FALSE)</f>
        <v>Sem Informação</v>
      </c>
      <c r="O537" s="49"/>
    </row>
    <row r="538" spans="1:15" ht="15.75" x14ac:dyDescent="0.25">
      <c r="A538" s="53">
        <v>533</v>
      </c>
      <c r="B538" s="13">
        <v>314560</v>
      </c>
      <c r="C538" s="46" t="s">
        <v>26</v>
      </c>
      <c r="D538" s="46" t="s">
        <v>554</v>
      </c>
      <c r="E538" s="20">
        <f>Dengue!I537</f>
        <v>4</v>
      </c>
      <c r="F538" s="20">
        <f>Chik!I537</f>
        <v>0</v>
      </c>
      <c r="G538" s="20">
        <f>Zika!I537</f>
        <v>0</v>
      </c>
      <c r="H538" s="20">
        <f>G538+F538+E538</f>
        <v>4</v>
      </c>
      <c r="I538" s="20">
        <v>41907</v>
      </c>
      <c r="J538" s="14">
        <f>(G538+F538+E538)/Dengue!J537*100000</f>
        <v>9.5449447586322087</v>
      </c>
      <c r="K538" s="13" t="str">
        <f>IF(J538=0,"Silencioso",IF(AND(J538&gt;0,J538&lt;100),"Baixa",IF(AND(J538&gt;=100,J538&lt;300),"Média",IF(AND(J538&gt;=300,J538&lt;500),"Alta",IF(J538&gt;=500,"Muito Alta","Avaliar")))))</f>
        <v>Baixa</v>
      </c>
      <c r="L538" s="13">
        <f>VLOOKUP($B538,LIRAa!$1:$1048576,3,FALSE)</f>
        <v>3.1</v>
      </c>
      <c r="M538" s="13">
        <f>VLOOKUP($B538,LIRAa!$1:$1048576,4,FALSE)</f>
        <v>2</v>
      </c>
      <c r="N538" s="13">
        <f>VLOOKUP($B538,LIRAa!$1:$1048576,5,FALSE)</f>
        <v>4.8</v>
      </c>
      <c r="O538" s="49"/>
    </row>
    <row r="539" spans="1:15" ht="15.75" x14ac:dyDescent="0.25">
      <c r="A539" s="53">
        <v>534</v>
      </c>
      <c r="B539" s="13">
        <v>314570</v>
      </c>
      <c r="C539" s="46" t="s">
        <v>57</v>
      </c>
      <c r="D539" s="46" t="s">
        <v>555</v>
      </c>
      <c r="E539" s="20">
        <f>Dengue!I538</f>
        <v>0</v>
      </c>
      <c r="F539" s="20">
        <f>Chik!I538</f>
        <v>0</v>
      </c>
      <c r="G539" s="20">
        <f>Zika!I538</f>
        <v>0</v>
      </c>
      <c r="H539" s="20">
        <f>G539+F539+E539</f>
        <v>0</v>
      </c>
      <c r="I539" s="20">
        <v>2182</v>
      </c>
      <c r="J539" s="14">
        <f>(G539+F539+E539)/Dengue!J538*100000</f>
        <v>0</v>
      </c>
      <c r="K539" s="13" t="str">
        <f>IF(J539=0,"Silencioso",IF(AND(J539&gt;0,J539&lt;100),"Baixa",IF(AND(J539&gt;=100,J539&lt;300),"Média",IF(AND(J539&gt;=300,J539&lt;500),"Alta",IF(J539&gt;=500,"Muito Alta","Avaliar")))))</f>
        <v>Silencioso</v>
      </c>
      <c r="L539" s="13" t="str">
        <f>VLOOKUP($B539,LIRAa!$1:$1048576,3,FALSE)</f>
        <v>Sem Informação</v>
      </c>
      <c r="M539" s="13" t="str">
        <f>VLOOKUP($B539,LIRAa!$1:$1048576,4,FALSE)</f>
        <v>Sem Informação</v>
      </c>
      <c r="N539" s="13" t="str">
        <f>VLOOKUP($B539,LIRAa!$1:$1048576,5,FALSE)</f>
        <v>Sem Informação</v>
      </c>
      <c r="O539" s="49"/>
    </row>
    <row r="540" spans="1:15" ht="15.75" x14ac:dyDescent="0.25">
      <c r="A540" s="53">
        <v>535</v>
      </c>
      <c r="B540" s="13">
        <v>314580</v>
      </c>
      <c r="C540" s="46" t="s">
        <v>26</v>
      </c>
      <c r="D540" s="46" t="s">
        <v>556</v>
      </c>
      <c r="E540" s="20">
        <f>Dengue!I539</f>
        <v>0</v>
      </c>
      <c r="F540" s="20">
        <f>Chik!I539</f>
        <v>0</v>
      </c>
      <c r="G540" s="20">
        <f>Zika!I539</f>
        <v>0</v>
      </c>
      <c r="H540" s="20">
        <f>G540+F540+E540</f>
        <v>0</v>
      </c>
      <c r="I540" s="20">
        <v>3192</v>
      </c>
      <c r="J540" s="14">
        <f>(G540+F540+E540)/Dengue!J539*100000</f>
        <v>0</v>
      </c>
      <c r="K540" s="13" t="str">
        <f>IF(J540=0,"Silencioso",IF(AND(J540&gt;0,J540&lt;100),"Baixa",IF(AND(J540&gt;=100,J540&lt;300),"Média",IF(AND(J540&gt;=300,J540&lt;500),"Alta",IF(J540&gt;=500,"Muito Alta","Avaliar")))))</f>
        <v>Silencioso</v>
      </c>
      <c r="L540" s="13" t="str">
        <f>VLOOKUP($B540,LIRAa!$1:$1048576,3,FALSE)</f>
        <v>Sem Informação</v>
      </c>
      <c r="M540" s="13" t="str">
        <f>VLOOKUP($B540,LIRAa!$1:$1048576,4,FALSE)</f>
        <v>Sem Informação</v>
      </c>
      <c r="N540" s="13" t="str">
        <f>VLOOKUP($B540,LIRAa!$1:$1048576,5,FALSE)</f>
        <v>Sem Informação</v>
      </c>
      <c r="O540" s="49"/>
    </row>
    <row r="541" spans="1:15" ht="15.75" x14ac:dyDescent="0.25">
      <c r="A541" s="53">
        <v>536</v>
      </c>
      <c r="B541" s="13">
        <v>314585</v>
      </c>
      <c r="C541" s="46" t="s">
        <v>17</v>
      </c>
      <c r="D541" s="46" t="s">
        <v>557</v>
      </c>
      <c r="E541" s="20">
        <f>Dengue!I540</f>
        <v>0</v>
      </c>
      <c r="F541" s="20">
        <f>Chik!I540</f>
        <v>0</v>
      </c>
      <c r="G541" s="20">
        <f>Zika!I540</f>
        <v>0</v>
      </c>
      <c r="H541" s="20">
        <f>G541+F541+E541</f>
        <v>0</v>
      </c>
      <c r="I541" s="20">
        <v>4710</v>
      </c>
      <c r="J541" s="14">
        <f>(G541+F541+E541)/Dengue!J540*100000</f>
        <v>0</v>
      </c>
      <c r="K541" s="13" t="str">
        <f>IF(J541=0,"Silencioso",IF(AND(J541&gt;0,J541&lt;100),"Baixa",IF(AND(J541&gt;=100,J541&lt;300),"Média",IF(AND(J541&gt;=300,J541&lt;500),"Alta",IF(J541&gt;=500,"Muito Alta","Avaliar")))))</f>
        <v>Silencioso</v>
      </c>
      <c r="L541" s="13" t="str">
        <f>VLOOKUP($B541,LIRAa!$1:$1048576,3,FALSE)</f>
        <v>Sem Informação</v>
      </c>
      <c r="M541" s="13" t="str">
        <f>VLOOKUP($B541,LIRAa!$1:$1048576,4,FALSE)</f>
        <v>Sem Informação</v>
      </c>
      <c r="N541" s="13" t="str">
        <f>VLOOKUP($B541,LIRAa!$1:$1048576,5,FALSE)</f>
        <v>Sem Informação</v>
      </c>
      <c r="O541" s="49"/>
    </row>
    <row r="542" spans="1:15" ht="15.75" x14ac:dyDescent="0.25">
      <c r="A542" s="53">
        <v>537</v>
      </c>
      <c r="B542" s="13">
        <v>314587</v>
      </c>
      <c r="C542" s="46" t="s">
        <v>14</v>
      </c>
      <c r="D542" s="46" t="s">
        <v>558</v>
      </c>
      <c r="E542" s="20">
        <f>Dengue!I541</f>
        <v>0</v>
      </c>
      <c r="F542" s="20">
        <f>Chik!I541</f>
        <v>0</v>
      </c>
      <c r="G542" s="20">
        <f>Zika!I541</f>
        <v>0</v>
      </c>
      <c r="H542" s="20">
        <f>G542+F542+E542</f>
        <v>0</v>
      </c>
      <c r="I542" s="20">
        <v>7949</v>
      </c>
      <c r="J542" s="14">
        <f>(G542+F542+E542)/Dengue!J541*100000</f>
        <v>0</v>
      </c>
      <c r="K542" s="13" t="str">
        <f>IF(J542=0,"Silencioso",IF(AND(J542&gt;0,J542&lt;100),"Baixa",IF(AND(J542&gt;=100,J542&lt;300),"Média",IF(AND(J542&gt;=300,J542&lt;500),"Alta",IF(J542&gt;=500,"Muito Alta","Avaliar")))))</f>
        <v>Silencioso</v>
      </c>
      <c r="L542" s="13" t="str">
        <f>VLOOKUP($B542,LIRAa!$1:$1048576,3,FALSE)</f>
        <v>Sem Informação</v>
      </c>
      <c r="M542" s="13" t="str">
        <f>VLOOKUP($B542,LIRAa!$1:$1048576,4,FALSE)</f>
        <v>Sem Informação</v>
      </c>
      <c r="N542" s="13" t="str">
        <f>VLOOKUP($B542,LIRAa!$1:$1048576,5,FALSE)</f>
        <v>Sem Informação</v>
      </c>
      <c r="O542" s="49"/>
    </row>
    <row r="543" spans="1:15" ht="15.75" x14ac:dyDescent="0.25">
      <c r="A543" s="53">
        <v>538</v>
      </c>
      <c r="B543" s="13">
        <v>314590</v>
      </c>
      <c r="C543" s="46" t="s">
        <v>41</v>
      </c>
      <c r="D543" s="46" t="s">
        <v>559</v>
      </c>
      <c r="E543" s="20">
        <f>Dengue!I542</f>
        <v>3</v>
      </c>
      <c r="F543" s="20">
        <f>Chik!I542</f>
        <v>0</v>
      </c>
      <c r="G543" s="20">
        <f>Zika!I542</f>
        <v>0</v>
      </c>
      <c r="H543" s="20">
        <f>G543+F543+E543</f>
        <v>3</v>
      </c>
      <c r="I543" s="20">
        <v>38935</v>
      </c>
      <c r="J543" s="14">
        <f>(G543+F543+E543)/Dengue!J542*100000</f>
        <v>7.7051496083215625</v>
      </c>
      <c r="K543" s="13" t="str">
        <f>IF(J543=0,"Silencioso",IF(AND(J543&gt;0,J543&lt;100),"Baixa",IF(AND(J543&gt;=100,J543&lt;300),"Média",IF(AND(J543&gt;=300,J543&lt;500),"Alta",IF(J543&gt;=500,"Muito Alta","Avaliar")))))</f>
        <v>Baixa</v>
      </c>
      <c r="L543" s="13">
        <f>VLOOKUP($B543,LIRAa!$1:$1048576,3,FALSE)</f>
        <v>0</v>
      </c>
      <c r="M543" s="13" t="str">
        <f>VLOOKUP($B543,LIRAa!$1:$1048576,4,FALSE)</f>
        <v>Sem Informação</v>
      </c>
      <c r="N543" s="13" t="str">
        <f>VLOOKUP($B543,LIRAa!$1:$1048576,5,FALSE)</f>
        <v>Sem Informação</v>
      </c>
      <c r="O543" s="49"/>
    </row>
    <row r="544" spans="1:15" ht="15.75" x14ac:dyDescent="0.25">
      <c r="A544" s="53">
        <v>539</v>
      </c>
      <c r="B544" s="13">
        <v>314600</v>
      </c>
      <c r="C544" s="46" t="s">
        <v>36</v>
      </c>
      <c r="D544" s="46" t="s">
        <v>560</v>
      </c>
      <c r="E544" s="20">
        <f>Dengue!I543</f>
        <v>1</v>
      </c>
      <c r="F544" s="20">
        <f>Chik!I543</f>
        <v>0</v>
      </c>
      <c r="G544" s="20">
        <f>Zika!I543</f>
        <v>0</v>
      </c>
      <c r="H544" s="20">
        <f>G544+F544+E544</f>
        <v>1</v>
      </c>
      <c r="I544" s="20">
        <v>33716</v>
      </c>
      <c r="J544" s="14">
        <f>(G544+F544+E544)/Dengue!J543*100000</f>
        <v>2.9659508838533633</v>
      </c>
      <c r="K544" s="13" t="str">
        <f>IF(J544=0,"Silencioso",IF(AND(J544&gt;0,J544&lt;100),"Baixa",IF(AND(J544&gt;=100,J544&lt;300),"Média",IF(AND(J544&gt;=300,J544&lt;500),"Alta",IF(J544&gt;=500,"Muito Alta","Avaliar")))))</f>
        <v>Baixa</v>
      </c>
      <c r="L544" s="13" t="str">
        <f>VLOOKUP($B544,LIRAa!$1:$1048576,3,FALSE)</f>
        <v>Sem Informação</v>
      </c>
      <c r="M544" s="13" t="str">
        <f>VLOOKUP($B544,LIRAa!$1:$1048576,4,FALSE)</f>
        <v>Sem Informação</v>
      </c>
      <c r="N544" s="13" t="str">
        <f>VLOOKUP($B544,LIRAa!$1:$1048576,5,FALSE)</f>
        <v>Sem Informação</v>
      </c>
      <c r="O544" s="49"/>
    </row>
    <row r="545" spans="1:15" ht="15.75" x14ac:dyDescent="0.25">
      <c r="A545" s="53">
        <v>540</v>
      </c>
      <c r="B545" s="13">
        <v>314610</v>
      </c>
      <c r="C545" s="46" t="s">
        <v>98</v>
      </c>
      <c r="D545" s="46" t="s">
        <v>561</v>
      </c>
      <c r="E545" s="20">
        <f>Dengue!I544</f>
        <v>2</v>
      </c>
      <c r="F545" s="20">
        <f>Chik!I544</f>
        <v>0</v>
      </c>
      <c r="G545" s="20">
        <f>Zika!I544</f>
        <v>0</v>
      </c>
      <c r="H545" s="20">
        <f>G545+F545+E545</f>
        <v>2</v>
      </c>
      <c r="I545" s="20">
        <v>74659</v>
      </c>
      <c r="J545" s="14">
        <f>(G545+F545+E545)/Dengue!J544*100000</f>
        <v>2.6788464887019647</v>
      </c>
      <c r="K545" s="13" t="str">
        <f>IF(J545=0,"Silencioso",IF(AND(J545&gt;0,J545&lt;100),"Baixa",IF(AND(J545&gt;=100,J545&lt;300),"Média",IF(AND(J545&gt;=300,J545&lt;500),"Alta",IF(J545&gt;=500,"Muito Alta","Avaliar")))))</f>
        <v>Baixa</v>
      </c>
      <c r="L545" s="13">
        <f>VLOOKUP($B545,LIRAa!$1:$1048576,3,FALSE)</f>
        <v>0</v>
      </c>
      <c r="M545" s="13">
        <f>VLOOKUP($B545,LIRAa!$1:$1048576,4,FALSE)</f>
        <v>0.4</v>
      </c>
      <c r="N545" s="13">
        <f>VLOOKUP($B545,LIRAa!$1:$1048576,5,FALSE)</f>
        <v>0.4</v>
      </c>
      <c r="O545" s="49"/>
    </row>
    <row r="546" spans="1:15" ht="15.75" x14ac:dyDescent="0.25">
      <c r="A546" s="53">
        <v>541</v>
      </c>
      <c r="B546" s="13">
        <v>314620</v>
      </c>
      <c r="C546" s="46" t="s">
        <v>28</v>
      </c>
      <c r="D546" s="46" t="s">
        <v>562</v>
      </c>
      <c r="E546" s="20">
        <f>Dengue!I545</f>
        <v>0</v>
      </c>
      <c r="F546" s="20">
        <f>Chik!I545</f>
        <v>0</v>
      </c>
      <c r="G546" s="20">
        <f>Zika!I545</f>
        <v>0</v>
      </c>
      <c r="H546" s="20">
        <f>G546+F546+E546</f>
        <v>0</v>
      </c>
      <c r="I546" s="20">
        <v>6110</v>
      </c>
      <c r="J546" s="14">
        <f>(G546+F546+E546)/Dengue!J545*100000</f>
        <v>0</v>
      </c>
      <c r="K546" s="13" t="str">
        <f>IF(J546=0,"Silencioso",IF(AND(J546&gt;0,J546&lt;100),"Baixa",IF(AND(J546&gt;=100,J546&lt;300),"Média",IF(AND(J546&gt;=300,J546&lt;500),"Alta",IF(J546&gt;=500,"Muito Alta","Avaliar")))))</f>
        <v>Silencioso</v>
      </c>
      <c r="L546" s="13" t="str">
        <f>VLOOKUP($B546,LIRAa!$1:$1048576,3,FALSE)</f>
        <v>Sem Informação</v>
      </c>
      <c r="M546" s="13" t="str">
        <f>VLOOKUP($B546,LIRAa!$1:$1048576,4,FALSE)</f>
        <v>Sem Informação</v>
      </c>
      <c r="N546" s="13" t="str">
        <f>VLOOKUP($B546,LIRAa!$1:$1048576,5,FALSE)</f>
        <v>Sem Informação</v>
      </c>
      <c r="O546" s="49"/>
    </row>
    <row r="547" spans="1:15" ht="15.75" x14ac:dyDescent="0.25">
      <c r="A547" s="53">
        <v>542</v>
      </c>
      <c r="B547" s="13">
        <v>314625</v>
      </c>
      <c r="C547" s="46" t="s">
        <v>102</v>
      </c>
      <c r="D547" s="46" t="s">
        <v>563</v>
      </c>
      <c r="E547" s="20">
        <f>Dengue!I546</f>
        <v>0</v>
      </c>
      <c r="F547" s="20">
        <f>Chik!I546</f>
        <v>0</v>
      </c>
      <c r="G547" s="20">
        <f>Zika!I546</f>
        <v>0</v>
      </c>
      <c r="H547" s="20">
        <f>G547+F547+E547</f>
        <v>0</v>
      </c>
      <c r="I547" s="20">
        <v>6338</v>
      </c>
      <c r="J547" s="14">
        <f>(G547+F547+E547)/Dengue!J546*100000</f>
        <v>0</v>
      </c>
      <c r="K547" s="13" t="str">
        <f>IF(J547=0,"Silencioso",IF(AND(J547&gt;0,J547&lt;100),"Baixa",IF(AND(J547&gt;=100,J547&lt;300),"Média",IF(AND(J547&gt;=300,J547&lt;500),"Alta",IF(J547&gt;=500,"Muito Alta","Avaliar")))))</f>
        <v>Silencioso</v>
      </c>
      <c r="L547" s="13" t="str">
        <f>VLOOKUP($B547,LIRAa!$1:$1048576,3,FALSE)</f>
        <v>Sem Informação</v>
      </c>
      <c r="M547" s="13" t="str">
        <f>VLOOKUP($B547,LIRAa!$1:$1048576,4,FALSE)</f>
        <v>Sem Informação</v>
      </c>
      <c r="N547" s="13">
        <f>VLOOKUP($B547,LIRAa!$1:$1048576,5,FALSE)</f>
        <v>10.7</v>
      </c>
      <c r="O547" s="49"/>
    </row>
    <row r="548" spans="1:15" ht="15.75" x14ac:dyDescent="0.25">
      <c r="A548" s="53">
        <v>543</v>
      </c>
      <c r="B548" s="13">
        <v>314630</v>
      </c>
      <c r="C548" s="46" t="s">
        <v>28</v>
      </c>
      <c r="D548" s="46" t="s">
        <v>564</v>
      </c>
      <c r="E548" s="20">
        <f>Dengue!I547</f>
        <v>0</v>
      </c>
      <c r="F548" s="20">
        <f>Chik!I547</f>
        <v>0</v>
      </c>
      <c r="G548" s="20">
        <f>Zika!I547</f>
        <v>0</v>
      </c>
      <c r="H548" s="20">
        <f>G548+F548+E548</f>
        <v>0</v>
      </c>
      <c r="I548" s="20">
        <v>20177</v>
      </c>
      <c r="J548" s="14">
        <f>(G548+F548+E548)/Dengue!J547*100000</f>
        <v>0</v>
      </c>
      <c r="K548" s="13" t="str">
        <f>IF(J548=0,"Silencioso",IF(AND(J548&gt;0,J548&lt;100),"Baixa",IF(AND(J548&gt;=100,J548&lt;300),"Média",IF(AND(J548&gt;=300,J548&lt;500),"Alta",IF(J548&gt;=500,"Muito Alta","Avaliar")))))</f>
        <v>Silencioso</v>
      </c>
      <c r="L548" s="13" t="str">
        <f>VLOOKUP($B548,LIRAa!$1:$1048576,3,FALSE)</f>
        <v>Sem Informação</v>
      </c>
      <c r="M548" s="13" t="str">
        <f>VLOOKUP($B548,LIRAa!$1:$1048576,4,FALSE)</f>
        <v>Sem Informação</v>
      </c>
      <c r="N548" s="13" t="str">
        <f>VLOOKUP($B548,LIRAa!$1:$1048576,5,FALSE)</f>
        <v>Sem Informação</v>
      </c>
      <c r="O548" s="49"/>
    </row>
    <row r="549" spans="1:15" ht="15.75" x14ac:dyDescent="0.25">
      <c r="A549" s="53">
        <v>544</v>
      </c>
      <c r="B549" s="13">
        <v>314655</v>
      </c>
      <c r="C549" s="46" t="s">
        <v>102</v>
      </c>
      <c r="D549" s="46" t="s">
        <v>565</v>
      </c>
      <c r="E549" s="20">
        <f>Dengue!I548</f>
        <v>0</v>
      </c>
      <c r="F549" s="20">
        <f>Chik!I548</f>
        <v>0</v>
      </c>
      <c r="G549" s="20">
        <f>Zika!I548</f>
        <v>0</v>
      </c>
      <c r="H549" s="20">
        <f>G549+F549+E549</f>
        <v>0</v>
      </c>
      <c r="I549" s="20">
        <v>6184</v>
      </c>
      <c r="J549" s="14">
        <f>(G549+F549+E549)/Dengue!J548*100000</f>
        <v>0</v>
      </c>
      <c r="K549" s="13" t="str">
        <f>IF(J549=0,"Silencioso",IF(AND(J549&gt;0,J549&lt;100),"Baixa",IF(AND(J549&gt;=100,J549&lt;300),"Média",IF(AND(J549&gt;=300,J549&lt;500),"Alta",IF(J549&gt;=500,"Muito Alta","Avaliar")))))</f>
        <v>Silencioso</v>
      </c>
      <c r="L549" s="13" t="str">
        <f>VLOOKUP($B549,LIRAa!$1:$1048576,3,FALSE)</f>
        <v>Sem Informação</v>
      </c>
      <c r="M549" s="13" t="str">
        <f>VLOOKUP($B549,LIRAa!$1:$1048576,4,FALSE)</f>
        <v>Sem Informação</v>
      </c>
      <c r="N549" s="13" t="str">
        <f>VLOOKUP($B549,LIRAa!$1:$1048576,5,FALSE)</f>
        <v>Sem Informação</v>
      </c>
      <c r="O549" s="49"/>
    </row>
    <row r="550" spans="1:15" ht="15.75" x14ac:dyDescent="0.25">
      <c r="A550" s="53">
        <v>545</v>
      </c>
      <c r="B550" s="13">
        <v>314640</v>
      </c>
      <c r="C550" s="46" t="s">
        <v>11</v>
      </c>
      <c r="D550" s="46" t="s">
        <v>566</v>
      </c>
      <c r="E550" s="20">
        <f>Dengue!I549</f>
        <v>11</v>
      </c>
      <c r="F550" s="20">
        <f>Chik!I549</f>
        <v>0</v>
      </c>
      <c r="G550" s="20">
        <f>Zika!I549</f>
        <v>0</v>
      </c>
      <c r="H550" s="20">
        <f>G550+F550+E550</f>
        <v>11</v>
      </c>
      <c r="I550" s="20">
        <v>4650</v>
      </c>
      <c r="J550" s="14">
        <f>(G550+F550+E550)/Dengue!J549*100000</f>
        <v>236.55913978494624</v>
      </c>
      <c r="K550" s="13" t="str">
        <f>IF(J550=0,"Silencioso",IF(AND(J550&gt;0,J550&lt;100),"Baixa",IF(AND(J550&gt;=100,J550&lt;300),"Média",IF(AND(J550&gt;=300,J550&lt;500),"Alta",IF(J550&gt;=500,"Muito Alta","Avaliar")))))</f>
        <v>Média</v>
      </c>
      <c r="L550" s="13" t="str">
        <f>VLOOKUP($B550,LIRAa!$1:$1048576,3,FALSE)</f>
        <v>Sem Informação</v>
      </c>
      <c r="M550" s="13" t="str">
        <f>VLOOKUP($B550,LIRAa!$1:$1048576,4,FALSE)</f>
        <v>Sem Informação</v>
      </c>
      <c r="N550" s="13" t="str">
        <f>VLOOKUP($B550,LIRAa!$1:$1048576,5,FALSE)</f>
        <v>Sem Informação</v>
      </c>
      <c r="O550" s="49"/>
    </row>
    <row r="551" spans="1:15" ht="15.75" x14ac:dyDescent="0.25">
      <c r="A551" s="53">
        <v>546</v>
      </c>
      <c r="B551" s="13">
        <v>314650</v>
      </c>
      <c r="C551" s="46" t="s">
        <v>26</v>
      </c>
      <c r="D551" s="46" t="s">
        <v>567</v>
      </c>
      <c r="E551" s="20">
        <f>Dengue!I550</f>
        <v>44</v>
      </c>
      <c r="F551" s="20">
        <f>Chik!I550</f>
        <v>0</v>
      </c>
      <c r="G551" s="20">
        <f>Zika!I550</f>
        <v>0</v>
      </c>
      <c r="H551" s="20">
        <f>G551+F551+E551</f>
        <v>44</v>
      </c>
      <c r="I551" s="20">
        <v>8391</v>
      </c>
      <c r="J551" s="14">
        <f>(G551+F551+E551)/Dengue!J550*100000</f>
        <v>524.37135025622695</v>
      </c>
      <c r="K551" s="13" t="str">
        <f>IF(J551=0,"Silencioso",IF(AND(J551&gt;0,J551&lt;100),"Baixa",IF(AND(J551&gt;=100,J551&lt;300),"Média",IF(AND(J551&gt;=300,J551&lt;500),"Alta",IF(J551&gt;=500,"Muito Alta","Avaliar")))))</f>
        <v>Muito Alta</v>
      </c>
      <c r="L551" s="13" t="str">
        <f>VLOOKUP($B551,LIRAa!$1:$1048576,3,FALSE)</f>
        <v>Sem Informação</v>
      </c>
      <c r="M551" s="13" t="str">
        <f>VLOOKUP($B551,LIRAa!$1:$1048576,4,FALSE)</f>
        <v>Sem Informação</v>
      </c>
      <c r="N551" s="13" t="str">
        <f>VLOOKUP($B551,LIRAa!$1:$1048576,5,FALSE)</f>
        <v>Sem Informação</v>
      </c>
      <c r="O551" s="49"/>
    </row>
    <row r="552" spans="1:15" ht="15.75" x14ac:dyDescent="0.25">
      <c r="A552" s="53">
        <v>547</v>
      </c>
      <c r="B552" s="13">
        <v>314660</v>
      </c>
      <c r="C552" s="46" t="s">
        <v>41</v>
      </c>
      <c r="D552" s="46" t="s">
        <v>568</v>
      </c>
      <c r="E552" s="20">
        <f>Dengue!I551</f>
        <v>0</v>
      </c>
      <c r="F552" s="20">
        <f>Chik!I551</f>
        <v>0</v>
      </c>
      <c r="G552" s="20">
        <f>Zika!I551</f>
        <v>0</v>
      </c>
      <c r="H552" s="20">
        <f>G552+F552+E552</f>
        <v>0</v>
      </c>
      <c r="I552" s="20">
        <v>1577</v>
      </c>
      <c r="J552" s="14">
        <f>(G552+F552+E552)/Dengue!J551*100000</f>
        <v>0</v>
      </c>
      <c r="K552" s="13" t="str">
        <f>IF(J552=0,"Silencioso",IF(AND(J552&gt;0,J552&lt;100),"Baixa",IF(AND(J552&gt;=100,J552&lt;300),"Média",IF(AND(J552&gt;=300,J552&lt;500),"Alta",IF(J552&gt;=500,"Muito Alta","Avaliar")))))</f>
        <v>Silencioso</v>
      </c>
      <c r="L552" s="13" t="str">
        <f>VLOOKUP($B552,LIRAa!$1:$1048576,3,FALSE)</f>
        <v>Sem Informação</v>
      </c>
      <c r="M552" s="13" t="str">
        <f>VLOOKUP($B552,LIRAa!$1:$1048576,4,FALSE)</f>
        <v>Sem Informação</v>
      </c>
      <c r="N552" s="13" t="str">
        <f>VLOOKUP($B552,LIRAa!$1:$1048576,5,FALSE)</f>
        <v>Sem Informação</v>
      </c>
      <c r="O552" s="49"/>
    </row>
    <row r="553" spans="1:15" ht="15.75" x14ac:dyDescent="0.25">
      <c r="A553" s="53">
        <v>548</v>
      </c>
      <c r="B553" s="13">
        <v>314670</v>
      </c>
      <c r="C553" s="46" t="s">
        <v>38</v>
      </c>
      <c r="D553" s="46" t="s">
        <v>569</v>
      </c>
      <c r="E553" s="20">
        <f>Dengue!I552</f>
        <v>0</v>
      </c>
      <c r="F553" s="20">
        <f>Chik!I552</f>
        <v>0</v>
      </c>
      <c r="G553" s="20">
        <f>Zika!I552</f>
        <v>0</v>
      </c>
      <c r="H553" s="20">
        <f>G553+F553+E553</f>
        <v>0</v>
      </c>
      <c r="I553" s="20">
        <v>6753</v>
      </c>
      <c r="J553" s="14">
        <f>(G553+F553+E553)/Dengue!J552*100000</f>
        <v>0</v>
      </c>
      <c r="K553" s="13" t="str">
        <f>IF(J553=0,"Silencioso",IF(AND(J553&gt;0,J553&lt;100),"Baixa",IF(AND(J553&gt;=100,J553&lt;300),"Média",IF(AND(J553&gt;=300,J553&lt;500),"Alta",IF(J553&gt;=500,"Muito Alta","Avaliar")))))</f>
        <v>Silencioso</v>
      </c>
      <c r="L553" s="13" t="str">
        <f>VLOOKUP($B553,LIRAa!$1:$1048576,3,FALSE)</f>
        <v>Sem Informação</v>
      </c>
      <c r="M553" s="13" t="str">
        <f>VLOOKUP($B553,LIRAa!$1:$1048576,4,FALSE)</f>
        <v>Sem Informação</v>
      </c>
      <c r="N553" s="13" t="str">
        <f>VLOOKUP($B553,LIRAa!$1:$1048576,5,FALSE)</f>
        <v>Sem Informação</v>
      </c>
      <c r="O553" s="49"/>
    </row>
    <row r="554" spans="1:15" ht="15.75" x14ac:dyDescent="0.25">
      <c r="A554" s="53">
        <v>549</v>
      </c>
      <c r="B554" s="13">
        <v>314675</v>
      </c>
      <c r="C554" s="46" t="s">
        <v>30</v>
      </c>
      <c r="D554" s="46" t="s">
        <v>570</v>
      </c>
      <c r="E554" s="20">
        <f>Dengue!I553</f>
        <v>0</v>
      </c>
      <c r="F554" s="20">
        <f>Chik!I553</f>
        <v>0</v>
      </c>
      <c r="G554" s="20">
        <f>Zika!I553</f>
        <v>0</v>
      </c>
      <c r="H554" s="20">
        <f>G554+F554+E554</f>
        <v>0</v>
      </c>
      <c r="I554" s="20">
        <v>6161</v>
      </c>
      <c r="J554" s="14">
        <f>(G554+F554+E554)/Dengue!J553*100000</f>
        <v>0</v>
      </c>
      <c r="K554" s="13" t="str">
        <f>IF(J554=0,"Silencioso",IF(AND(J554&gt;0,J554&lt;100),"Baixa",IF(AND(J554&gt;=100,J554&lt;300),"Média",IF(AND(J554&gt;=300,J554&lt;500),"Alta",IF(J554&gt;=500,"Muito Alta","Avaliar")))))</f>
        <v>Silencioso</v>
      </c>
      <c r="L554" s="13" t="str">
        <f>VLOOKUP($B554,LIRAa!$1:$1048576,3,FALSE)</f>
        <v>Sem Informação</v>
      </c>
      <c r="M554" s="13" t="str">
        <f>VLOOKUP($B554,LIRAa!$1:$1048576,4,FALSE)</f>
        <v>Sem Informação</v>
      </c>
      <c r="N554" s="13" t="str">
        <f>VLOOKUP($B554,LIRAa!$1:$1048576,5,FALSE)</f>
        <v>Sem Informação</v>
      </c>
      <c r="O554" s="49"/>
    </row>
    <row r="555" spans="1:15" ht="15.75" x14ac:dyDescent="0.25">
      <c r="A555" s="53">
        <v>550</v>
      </c>
      <c r="B555" s="13">
        <v>314690</v>
      </c>
      <c r="C555" s="46" t="s">
        <v>11</v>
      </c>
      <c r="D555" s="46" t="s">
        <v>571</v>
      </c>
      <c r="E555" s="20">
        <f>Dengue!I554</f>
        <v>131</v>
      </c>
      <c r="F555" s="20">
        <f>Chik!I554</f>
        <v>0</v>
      </c>
      <c r="G555" s="20">
        <f>Zika!I554</f>
        <v>0</v>
      </c>
      <c r="H555" s="20">
        <f>G555+F555+E555</f>
        <v>131</v>
      </c>
      <c r="I555" s="20">
        <v>15516</v>
      </c>
      <c r="J555" s="14">
        <f>(G555+F555+E555)/Dengue!J554*100000</f>
        <v>844.28976540345445</v>
      </c>
      <c r="K555" s="13" t="str">
        <f>IF(J555=0,"Silencioso",IF(AND(J555&gt;0,J555&lt;100),"Baixa",IF(AND(J555&gt;=100,J555&lt;300),"Média",IF(AND(J555&gt;=300,J555&lt;500),"Alta",IF(J555&gt;=500,"Muito Alta","Avaliar")))))</f>
        <v>Muito Alta</v>
      </c>
      <c r="L555" s="13" t="str">
        <f>VLOOKUP($B555,LIRAa!$1:$1048576,3,FALSE)</f>
        <v>Sem Informação</v>
      </c>
      <c r="M555" s="13" t="str">
        <f>VLOOKUP($B555,LIRAa!$1:$1048576,4,FALSE)</f>
        <v>Sem Informação</v>
      </c>
      <c r="N555" s="13" t="str">
        <f>VLOOKUP($B555,LIRAa!$1:$1048576,5,FALSE)</f>
        <v>Sem Informação</v>
      </c>
      <c r="O555" s="49"/>
    </row>
    <row r="556" spans="1:15" ht="15.75" x14ac:dyDescent="0.25">
      <c r="A556" s="53">
        <v>551</v>
      </c>
      <c r="B556" s="13">
        <v>314710</v>
      </c>
      <c r="C556" s="46" t="s">
        <v>26</v>
      </c>
      <c r="D556" s="46" t="s">
        <v>572</v>
      </c>
      <c r="E556" s="20">
        <f>Dengue!I555</f>
        <v>138</v>
      </c>
      <c r="F556" s="20">
        <f>Chik!I555</f>
        <v>0</v>
      </c>
      <c r="G556" s="20">
        <f>Zika!I555</f>
        <v>0</v>
      </c>
      <c r="H556" s="20">
        <f>G556+F556+E556</f>
        <v>138</v>
      </c>
      <c r="I556" s="20">
        <v>92739</v>
      </c>
      <c r="J556" s="14">
        <f>(G556+F556+E556)/Dengue!J555*100000</f>
        <v>148.80470999255976</v>
      </c>
      <c r="K556" s="13" t="str">
        <f>IF(J556=0,"Silencioso",IF(AND(J556&gt;0,J556&lt;100),"Baixa",IF(AND(J556&gt;=100,J556&lt;300),"Média",IF(AND(J556&gt;=300,J556&lt;500),"Alta",IF(J556&gt;=500,"Muito Alta","Avaliar")))))</f>
        <v>Média</v>
      </c>
      <c r="L556" s="13">
        <f>VLOOKUP($B556,LIRAa!$1:$1048576,3,FALSE)</f>
        <v>2.4</v>
      </c>
      <c r="M556" s="13">
        <f>VLOOKUP($B556,LIRAa!$1:$1048576,4,FALSE)</f>
        <v>4.8</v>
      </c>
      <c r="N556" s="13">
        <f>VLOOKUP($B556,LIRAa!$1:$1048576,5,FALSE)</f>
        <v>3.6</v>
      </c>
      <c r="O556" s="49"/>
    </row>
    <row r="557" spans="1:15" ht="15.75" x14ac:dyDescent="0.25">
      <c r="A557" s="53">
        <v>552</v>
      </c>
      <c r="B557" s="13">
        <v>314700</v>
      </c>
      <c r="C557" s="46" t="s">
        <v>80</v>
      </c>
      <c r="D557" s="46" t="s">
        <v>573</v>
      </c>
      <c r="E557" s="20">
        <f>Dengue!I556</f>
        <v>364</v>
      </c>
      <c r="F557" s="20">
        <f>Chik!I556</f>
        <v>0</v>
      </c>
      <c r="G557" s="20">
        <f>Zika!I556</f>
        <v>0</v>
      </c>
      <c r="H557" s="20">
        <f>G557+F557+E557</f>
        <v>364</v>
      </c>
      <c r="I557" s="20">
        <v>92386</v>
      </c>
      <c r="J557" s="14">
        <f>(G557+F557+E557)/Dengue!J556*100000</f>
        <v>393.99909077132901</v>
      </c>
      <c r="K557" s="13" t="str">
        <f>IF(J557=0,"Silencioso",IF(AND(J557&gt;0,J557&lt;100),"Baixa",IF(AND(J557&gt;=100,J557&lt;300),"Média",IF(AND(J557&gt;=300,J557&lt;500),"Alta",IF(J557&gt;=500,"Muito Alta","Avaliar")))))</f>
        <v>Alta</v>
      </c>
      <c r="L557" s="13">
        <f>VLOOKUP($B557,LIRAa!$1:$1048576,3,FALSE)</f>
        <v>4.2</v>
      </c>
      <c r="M557" s="13">
        <f>VLOOKUP($B557,LIRAa!$1:$1048576,4,FALSE)</f>
        <v>7.5</v>
      </c>
      <c r="N557" s="13">
        <f>VLOOKUP($B557,LIRAa!$1:$1048576,5,FALSE)</f>
        <v>6.3</v>
      </c>
      <c r="O557" s="49"/>
    </row>
    <row r="558" spans="1:15" ht="15.75" x14ac:dyDescent="0.25">
      <c r="A558" s="53">
        <v>553</v>
      </c>
      <c r="B558" s="13">
        <v>314720</v>
      </c>
      <c r="C558" s="46" t="s">
        <v>40</v>
      </c>
      <c r="D558" s="46" t="s">
        <v>574</v>
      </c>
      <c r="E558" s="20">
        <f>Dengue!I557</f>
        <v>4</v>
      </c>
      <c r="F558" s="20">
        <f>Chik!I557</f>
        <v>0</v>
      </c>
      <c r="G558" s="20">
        <f>Zika!I557</f>
        <v>0</v>
      </c>
      <c r="H558" s="20">
        <f>G558+F558+E558</f>
        <v>4</v>
      </c>
      <c r="I558" s="20">
        <v>21583</v>
      </c>
      <c r="J558" s="14">
        <f>(G558+F558+E558)/Dengue!J557*100000</f>
        <v>18.533104758374645</v>
      </c>
      <c r="K558" s="13" t="str">
        <f>IF(J558=0,"Silencioso",IF(AND(J558&gt;0,J558&lt;100),"Baixa",IF(AND(J558&gt;=100,J558&lt;300),"Média",IF(AND(J558&gt;=300,J558&lt;500),"Alta",IF(J558&gt;=500,"Muito Alta","Avaliar")))))</f>
        <v>Baixa</v>
      </c>
      <c r="L558" s="13" t="str">
        <f>VLOOKUP($B558,LIRAa!$1:$1048576,3,FALSE)</f>
        <v>Sem Informação</v>
      </c>
      <c r="M558" s="13" t="str">
        <f>VLOOKUP($B558,LIRAa!$1:$1048576,4,FALSE)</f>
        <v>Sem Informação</v>
      </c>
      <c r="N558" s="13" t="str">
        <f>VLOOKUP($B558,LIRAa!$1:$1048576,5,FALSE)</f>
        <v>Sem Informação</v>
      </c>
      <c r="O558" s="49"/>
    </row>
    <row r="559" spans="1:15" ht="15.75" x14ac:dyDescent="0.25">
      <c r="A559" s="53">
        <v>554</v>
      </c>
      <c r="B559" s="13">
        <v>314730</v>
      </c>
      <c r="C559" s="46" t="s">
        <v>36</v>
      </c>
      <c r="D559" s="46" t="s">
        <v>575</v>
      </c>
      <c r="E559" s="20">
        <f>Dengue!I558</f>
        <v>1</v>
      </c>
      <c r="F559" s="20">
        <f>Chik!I558</f>
        <v>0</v>
      </c>
      <c r="G559" s="20">
        <f>Zika!I558</f>
        <v>0</v>
      </c>
      <c r="H559" s="20">
        <f>G559+F559+E559</f>
        <v>1</v>
      </c>
      <c r="I559" s="20">
        <v>20983</v>
      </c>
      <c r="J559" s="14">
        <f>(G559+F559+E559)/Dengue!J558*100000</f>
        <v>4.7657627603297907</v>
      </c>
      <c r="K559" s="13" t="str">
        <f>IF(J559=0,"Silencioso",IF(AND(J559&gt;0,J559&lt;100),"Baixa",IF(AND(J559&gt;=100,J559&lt;300),"Média",IF(AND(J559&gt;=300,J559&lt;500),"Alta",IF(J559&gt;=500,"Muito Alta","Avaliar")))))</f>
        <v>Baixa</v>
      </c>
      <c r="L559" s="13">
        <f>VLOOKUP($B559,LIRAa!$1:$1048576,3,FALSE)</f>
        <v>0</v>
      </c>
      <c r="M559" s="13">
        <f>VLOOKUP($B559,LIRAa!$1:$1048576,4,FALSE)</f>
        <v>2.2000000000000002</v>
      </c>
      <c r="N559" s="13">
        <f>VLOOKUP($B559,LIRAa!$1:$1048576,5,FALSE)</f>
        <v>0</v>
      </c>
      <c r="O559" s="49"/>
    </row>
    <row r="560" spans="1:15" ht="15.75" x14ac:dyDescent="0.25">
      <c r="A560" s="53">
        <v>555</v>
      </c>
      <c r="B560" s="13">
        <v>314740</v>
      </c>
      <c r="C560" s="46" t="s">
        <v>11</v>
      </c>
      <c r="D560" s="46" t="s">
        <v>576</v>
      </c>
      <c r="E560" s="20">
        <f>Dengue!I559</f>
        <v>13</v>
      </c>
      <c r="F560" s="20">
        <f>Chik!I559</f>
        <v>0</v>
      </c>
      <c r="G560" s="20">
        <f>Zika!I559</f>
        <v>0</v>
      </c>
      <c r="H560" s="20">
        <f>G560+F560+E560</f>
        <v>13</v>
      </c>
      <c r="I560" s="20">
        <v>24427</v>
      </c>
      <c r="J560" s="14">
        <f>(G560+F560+E560)/Dengue!J559*100000</f>
        <v>53.219797764768494</v>
      </c>
      <c r="K560" s="13" t="str">
        <f>IF(J560=0,"Silencioso",IF(AND(J560&gt;0,J560&lt;100),"Baixa",IF(AND(J560&gt;=100,J560&lt;300),"Média",IF(AND(J560&gt;=300,J560&lt;500),"Alta",IF(J560&gt;=500,"Muito Alta","Avaliar")))))</f>
        <v>Baixa</v>
      </c>
      <c r="L560" s="13" t="str">
        <f>VLOOKUP($B560,LIRAa!$1:$1048576,3,FALSE)</f>
        <v>Sem Informação</v>
      </c>
      <c r="M560" s="13" t="str">
        <f>VLOOKUP($B560,LIRAa!$1:$1048576,4,FALSE)</f>
        <v>Sem Informação</v>
      </c>
      <c r="N560" s="13" t="str">
        <f>VLOOKUP($B560,LIRAa!$1:$1048576,5,FALSE)</f>
        <v>Sem Informação</v>
      </c>
      <c r="O560" s="49"/>
    </row>
    <row r="561" spans="1:15" ht="15.75" x14ac:dyDescent="0.25">
      <c r="A561" s="53">
        <v>556</v>
      </c>
      <c r="B561" s="13">
        <v>314760</v>
      </c>
      <c r="C561" s="46" t="s">
        <v>33</v>
      </c>
      <c r="D561" s="46" t="s">
        <v>577</v>
      </c>
      <c r="E561" s="20">
        <f>Dengue!I560</f>
        <v>2</v>
      </c>
      <c r="F561" s="20">
        <f>Chik!I560</f>
        <v>0</v>
      </c>
      <c r="G561" s="20">
        <f>Zika!I560</f>
        <v>0</v>
      </c>
      <c r="H561" s="20">
        <f>G561+F561+E561</f>
        <v>2</v>
      </c>
      <c r="I561" s="20">
        <v>16470</v>
      </c>
      <c r="J561" s="14">
        <f>(G561+F561+E561)/Dengue!J560*100000</f>
        <v>12.143290831815422</v>
      </c>
      <c r="K561" s="13" t="str">
        <f>IF(J561=0,"Silencioso",IF(AND(J561&gt;0,J561&lt;100),"Baixa",IF(AND(J561&gt;=100,J561&lt;300),"Média",IF(AND(J561&gt;=300,J561&lt;500),"Alta",IF(J561&gt;=500,"Muito Alta","Avaliar")))))</f>
        <v>Baixa</v>
      </c>
      <c r="L561" s="13" t="str">
        <f>VLOOKUP($B561,LIRAa!$1:$1048576,3,FALSE)</f>
        <v>Sem Informação</v>
      </c>
      <c r="M561" s="13" t="str">
        <f>VLOOKUP($B561,LIRAa!$1:$1048576,4,FALSE)</f>
        <v>Sem Informação</v>
      </c>
      <c r="N561" s="13" t="str">
        <f>VLOOKUP($B561,LIRAa!$1:$1048576,5,FALSE)</f>
        <v>Sem Informação</v>
      </c>
      <c r="O561" s="49"/>
    </row>
    <row r="562" spans="1:15" ht="15.75" x14ac:dyDescent="0.25">
      <c r="A562" s="53">
        <v>557</v>
      </c>
      <c r="B562" s="13">
        <v>314770</v>
      </c>
      <c r="C562" s="46" t="s">
        <v>26</v>
      </c>
      <c r="D562" s="46" t="s">
        <v>578</v>
      </c>
      <c r="E562" s="20">
        <f>Dengue!I561</f>
        <v>2</v>
      </c>
      <c r="F562" s="20">
        <f>Chik!I561</f>
        <v>0</v>
      </c>
      <c r="G562" s="20">
        <f>Zika!I561</f>
        <v>0</v>
      </c>
      <c r="H562" s="20">
        <f>G562+F562+E562</f>
        <v>2</v>
      </c>
      <c r="I562" s="20">
        <v>8324</v>
      </c>
      <c r="J562" s="14">
        <f>(G562+F562+E562)/Dengue!J561*100000</f>
        <v>24.02691013935608</v>
      </c>
      <c r="K562" s="13" t="str">
        <f>IF(J562=0,"Silencioso",IF(AND(J562&gt;0,J562&lt;100),"Baixa",IF(AND(J562&gt;=100,J562&lt;300),"Média",IF(AND(J562&gt;=300,J562&lt;500),"Alta",IF(J562&gt;=500,"Muito Alta","Avaliar")))))</f>
        <v>Baixa</v>
      </c>
      <c r="L562" s="13" t="str">
        <f>VLOOKUP($B562,LIRAa!$1:$1048576,3,FALSE)</f>
        <v>Sem Informação</v>
      </c>
      <c r="M562" s="13" t="str">
        <f>VLOOKUP($B562,LIRAa!$1:$1048576,4,FALSE)</f>
        <v>Sem Informação</v>
      </c>
      <c r="N562" s="13" t="str">
        <f>VLOOKUP($B562,LIRAa!$1:$1048576,5,FALSE)</f>
        <v>Sem Informação</v>
      </c>
      <c r="O562" s="49"/>
    </row>
    <row r="563" spans="1:15" ht="15.75" x14ac:dyDescent="0.25">
      <c r="A563" s="53">
        <v>558</v>
      </c>
      <c r="B563" s="13">
        <v>314780</v>
      </c>
      <c r="C563" s="46" t="s">
        <v>57</v>
      </c>
      <c r="D563" s="46" t="s">
        <v>860</v>
      </c>
      <c r="E563" s="20">
        <f>Dengue!I562</f>
        <v>0</v>
      </c>
      <c r="F563" s="20">
        <f>Chik!I562</f>
        <v>0</v>
      </c>
      <c r="G563" s="20">
        <f>Zika!I562</f>
        <v>0</v>
      </c>
      <c r="H563" s="20">
        <f>G563+F563+E563</f>
        <v>0</v>
      </c>
      <c r="I563" s="20">
        <v>2104</v>
      </c>
      <c r="J563" s="14">
        <f>(G563+F563+E563)/Dengue!J562*100000</f>
        <v>0</v>
      </c>
      <c r="K563" s="13" t="str">
        <f>IF(J563=0,"Silencioso",IF(AND(J563&gt;0,J563&lt;100),"Baixa",IF(AND(J563&gt;=100,J563&lt;300),"Média",IF(AND(J563&gt;=300,J563&lt;500),"Alta",IF(J563&gt;=500,"Muito Alta","Avaliar")))))</f>
        <v>Silencioso</v>
      </c>
      <c r="L563" s="13" t="str">
        <f>VLOOKUP($B563,LIRAa!$1:$1048576,3,FALSE)</f>
        <v>Sem Informação</v>
      </c>
      <c r="M563" s="13" t="str">
        <f>VLOOKUP($B563,LIRAa!$1:$1048576,4,FALSE)</f>
        <v>Sem Informação</v>
      </c>
      <c r="N563" s="13" t="str">
        <f>VLOOKUP($B563,LIRAa!$1:$1048576,5,FALSE)</f>
        <v>Sem Informação</v>
      </c>
      <c r="O563" s="49"/>
    </row>
    <row r="564" spans="1:15" ht="15.75" x14ac:dyDescent="0.25">
      <c r="A564" s="53">
        <v>559</v>
      </c>
      <c r="B564" s="13">
        <v>314750</v>
      </c>
      <c r="C564" s="46" t="s">
        <v>90</v>
      </c>
      <c r="D564" s="46" t="s">
        <v>579</v>
      </c>
      <c r="E564" s="20">
        <f>Dengue!I563</f>
        <v>0</v>
      </c>
      <c r="F564" s="20">
        <f>Chik!I563</f>
        <v>0</v>
      </c>
      <c r="G564" s="20">
        <f>Zika!I563</f>
        <v>0</v>
      </c>
      <c r="H564" s="20">
        <f>G564+F564+E564</f>
        <v>0</v>
      </c>
      <c r="I564" s="20">
        <v>1732</v>
      </c>
      <c r="J564" s="14">
        <f>(G564+F564+E564)/Dengue!J563*100000</f>
        <v>0</v>
      </c>
      <c r="K564" s="13" t="str">
        <f>IF(J564=0,"Silencioso",IF(AND(J564&gt;0,J564&lt;100),"Baixa",IF(AND(J564&gt;=100,J564&lt;300),"Média",IF(AND(J564&gt;=300,J564&lt;500),"Alta",IF(J564&gt;=500,"Muito Alta","Avaliar")))))</f>
        <v>Silencioso</v>
      </c>
      <c r="L564" s="13" t="str">
        <f>VLOOKUP($B564,LIRAa!$1:$1048576,3,FALSE)</f>
        <v>Sem Informação</v>
      </c>
      <c r="M564" s="13" t="str">
        <f>VLOOKUP($B564,LIRAa!$1:$1048576,4,FALSE)</f>
        <v>Sem Informação</v>
      </c>
      <c r="N564" s="13" t="str">
        <f>VLOOKUP($B564,LIRAa!$1:$1048576,5,FALSE)</f>
        <v>Sem Informação</v>
      </c>
      <c r="O564" s="49"/>
    </row>
    <row r="565" spans="1:15" ht="15.75" x14ac:dyDescent="0.25">
      <c r="A565" s="53">
        <v>560</v>
      </c>
      <c r="B565" s="13">
        <v>314790</v>
      </c>
      <c r="C565" s="46" t="s">
        <v>45</v>
      </c>
      <c r="D565" s="46" t="s">
        <v>45</v>
      </c>
      <c r="E565" s="20">
        <f>Dengue!I564</f>
        <v>544</v>
      </c>
      <c r="F565" s="20">
        <f>Chik!I564</f>
        <v>0</v>
      </c>
      <c r="G565" s="20">
        <f>Zika!I564</f>
        <v>0</v>
      </c>
      <c r="H565" s="20">
        <f>G565+F565+E565</f>
        <v>544</v>
      </c>
      <c r="I565" s="20">
        <v>114458</v>
      </c>
      <c r="J565" s="14">
        <f>(G565+F565+E565)/Dengue!J564*100000</f>
        <v>475.28351010851139</v>
      </c>
      <c r="K565" s="13" t="str">
        <f>IF(J565=0,"Silencioso",IF(AND(J565&gt;0,J565&lt;100),"Baixa",IF(AND(J565&gt;=100,J565&lt;300),"Média",IF(AND(J565&gt;=300,J565&lt;500),"Alta",IF(J565&gt;=500,"Muito Alta","Avaliar")))))</f>
        <v>Alta</v>
      </c>
      <c r="L565" s="13">
        <f>VLOOKUP($B565,LIRAa!$1:$1048576,3,FALSE)</f>
        <v>1</v>
      </c>
      <c r="M565" s="13">
        <f>VLOOKUP($B565,LIRAa!$1:$1048576,4,FALSE)</f>
        <v>1.7</v>
      </c>
      <c r="N565" s="13">
        <f>VLOOKUP($B565,LIRAa!$1:$1048576,5,FALSE)</f>
        <v>1.7</v>
      </c>
      <c r="O565" s="49"/>
    </row>
    <row r="566" spans="1:15" ht="15.75" x14ac:dyDescent="0.25">
      <c r="A566" s="53">
        <v>561</v>
      </c>
      <c r="B566" s="13">
        <v>314795</v>
      </c>
      <c r="C566" s="46" t="s">
        <v>121</v>
      </c>
      <c r="D566" s="46" t="s">
        <v>580</v>
      </c>
      <c r="E566" s="20">
        <f>Dengue!I565</f>
        <v>29</v>
      </c>
      <c r="F566" s="20">
        <f>Chik!I565</f>
        <v>0</v>
      </c>
      <c r="G566" s="20">
        <f>Zika!I565</f>
        <v>0</v>
      </c>
      <c r="H566" s="20">
        <f>G566+F566+E566</f>
        <v>29</v>
      </c>
      <c r="I566" s="20">
        <v>5976</v>
      </c>
      <c r="J566" s="14">
        <f>(G566+F566+E566)/Dengue!J565*100000</f>
        <v>485.27443105756356</v>
      </c>
      <c r="K566" s="13" t="str">
        <f>IF(J566=0,"Silencioso",IF(AND(J566&gt;0,J566&lt;100),"Baixa",IF(AND(J566&gt;=100,J566&lt;300),"Média",IF(AND(J566&gt;=300,J566&lt;500),"Alta",IF(J566&gt;=500,"Muito Alta","Avaliar")))))</f>
        <v>Alta</v>
      </c>
      <c r="L566" s="13" t="str">
        <f>VLOOKUP($B566,LIRAa!$1:$1048576,3,FALSE)</f>
        <v>Sem Informação</v>
      </c>
      <c r="M566" s="13" t="str">
        <f>VLOOKUP($B566,LIRAa!$1:$1048576,4,FALSE)</f>
        <v>Sem Informação</v>
      </c>
      <c r="N566" s="13" t="str">
        <f>VLOOKUP($B566,LIRAa!$1:$1048576,5,FALSE)</f>
        <v>Sem Informação</v>
      </c>
      <c r="O566" s="49"/>
    </row>
    <row r="567" spans="1:15" ht="15.75" x14ac:dyDescent="0.25">
      <c r="A567" s="53">
        <v>562</v>
      </c>
      <c r="B567" s="13">
        <v>314800</v>
      </c>
      <c r="C567" s="46" t="s">
        <v>71</v>
      </c>
      <c r="D567" s="46" t="s">
        <v>71</v>
      </c>
      <c r="E567" s="20">
        <f>Dengue!I566</f>
        <v>527</v>
      </c>
      <c r="F567" s="20">
        <f>Chik!I566</f>
        <v>0</v>
      </c>
      <c r="G567" s="20">
        <f>Zika!I566</f>
        <v>0</v>
      </c>
      <c r="H567" s="20">
        <f>G567+F567+E567</f>
        <v>527</v>
      </c>
      <c r="I567" s="20">
        <v>150893</v>
      </c>
      <c r="J567" s="14">
        <f>(G567+F567+E567)/Dengue!J566*100000</f>
        <v>349.25410721504642</v>
      </c>
      <c r="K567" s="13" t="str">
        <f>IF(J567=0,"Silencioso",IF(AND(J567&gt;0,J567&lt;100),"Baixa",IF(AND(J567&gt;=100,J567&lt;300),"Média",IF(AND(J567&gt;=300,J567&lt;500),"Alta",IF(J567&gt;=500,"Muito Alta","Avaliar")))))</f>
        <v>Alta</v>
      </c>
      <c r="L567" s="13">
        <f>VLOOKUP($B567,LIRAa!$1:$1048576,3,FALSE)</f>
        <v>0.5</v>
      </c>
      <c r="M567" s="13">
        <f>VLOOKUP($B567,LIRAa!$1:$1048576,4,FALSE)</f>
        <v>1.7</v>
      </c>
      <c r="N567" s="13">
        <f>VLOOKUP($B567,LIRAa!$1:$1048576,5,FALSE)</f>
        <v>1.9</v>
      </c>
      <c r="O567" s="49"/>
    </row>
    <row r="568" spans="1:15" ht="15.75" x14ac:dyDescent="0.25">
      <c r="A568" s="53">
        <v>563</v>
      </c>
      <c r="B568" s="13">
        <v>314810</v>
      </c>
      <c r="C568" s="46" t="s">
        <v>8</v>
      </c>
      <c r="D568" s="46" t="s">
        <v>581</v>
      </c>
      <c r="E568" s="20">
        <f>Dengue!I567</f>
        <v>90</v>
      </c>
      <c r="F568" s="20">
        <f>Chik!I567</f>
        <v>0</v>
      </c>
      <c r="G568" s="20">
        <f>Zika!I567</f>
        <v>0</v>
      </c>
      <c r="H568" s="20">
        <f>G568+F568+E568</f>
        <v>90</v>
      </c>
      <c r="I568" s="20">
        <v>89983</v>
      </c>
      <c r="J568" s="14">
        <f>(G568+F568+E568)/Dengue!J567*100000</f>
        <v>100.01889245746419</v>
      </c>
      <c r="K568" s="13" t="str">
        <f>IF(J568=0,"Silencioso",IF(AND(J568&gt;0,J568&lt;100),"Baixa",IF(AND(J568&gt;=100,J568&lt;300),"Média",IF(AND(J568&gt;=300,J568&lt;500),"Alta",IF(J568&gt;=500,"Muito Alta","Avaliar")))))</f>
        <v>Média</v>
      </c>
      <c r="L568" s="13">
        <f>VLOOKUP($B568,LIRAa!$1:$1048576,3,FALSE)</f>
        <v>1</v>
      </c>
      <c r="M568" s="13">
        <f>VLOOKUP($B568,LIRAa!$1:$1048576,4,FALSE)</f>
        <v>3.4</v>
      </c>
      <c r="N568" s="13">
        <f>VLOOKUP($B568,LIRAa!$1:$1048576,5,FALSE)</f>
        <v>2.2000000000000002</v>
      </c>
      <c r="O568" s="49"/>
    </row>
    <row r="569" spans="1:15" ht="15.75" x14ac:dyDescent="0.25">
      <c r="A569" s="53">
        <v>564</v>
      </c>
      <c r="B569" s="13">
        <v>314820</v>
      </c>
      <c r="C569" s="46" t="s">
        <v>62</v>
      </c>
      <c r="D569" s="46" t="s">
        <v>582</v>
      </c>
      <c r="E569" s="20">
        <f>Dengue!I568</f>
        <v>68</v>
      </c>
      <c r="F569" s="20">
        <f>Chik!I568</f>
        <v>0</v>
      </c>
      <c r="G569" s="20">
        <f>Zika!I568</f>
        <v>0</v>
      </c>
      <c r="H569" s="20">
        <f>G569+F569+E569</f>
        <v>68</v>
      </c>
      <c r="I569" s="20">
        <v>5680</v>
      </c>
      <c r="J569" s="14">
        <f>(G569+F569+E569)/Dengue!J568*100000</f>
        <v>1197.1830985915492</v>
      </c>
      <c r="K569" s="13" t="str">
        <f>IF(J569=0,"Silencioso",IF(AND(J569&gt;0,J569&lt;100),"Baixa",IF(AND(J569&gt;=100,J569&lt;300),"Média",IF(AND(J569&gt;=300,J569&lt;500),"Alta",IF(J569&gt;=500,"Muito Alta","Avaliar")))))</f>
        <v>Muito Alta</v>
      </c>
      <c r="L569" s="13" t="str">
        <f>VLOOKUP($B569,LIRAa!$1:$1048576,3,FALSE)</f>
        <v>Sem Informação</v>
      </c>
      <c r="M569" s="13" t="str">
        <f>VLOOKUP($B569,LIRAa!$1:$1048576,4,FALSE)</f>
        <v>Sem Informação</v>
      </c>
      <c r="N569" s="13" t="str">
        <f>VLOOKUP($B569,LIRAa!$1:$1048576,5,FALSE)</f>
        <v>Sem Informação</v>
      </c>
      <c r="O569" s="49"/>
    </row>
    <row r="570" spans="1:15" ht="15.75" x14ac:dyDescent="0.25">
      <c r="A570" s="53">
        <v>565</v>
      </c>
      <c r="B570" s="13">
        <v>314830</v>
      </c>
      <c r="C570" s="46" t="s">
        <v>17</v>
      </c>
      <c r="D570" s="46" t="s">
        <v>583</v>
      </c>
      <c r="E570" s="20">
        <f>Dengue!I569</f>
        <v>0</v>
      </c>
      <c r="F570" s="20">
        <f>Chik!I569</f>
        <v>0</v>
      </c>
      <c r="G570" s="20">
        <f>Zika!I569</f>
        <v>0</v>
      </c>
      <c r="H570" s="20">
        <f>G570+F570+E570</f>
        <v>0</v>
      </c>
      <c r="I570" s="20">
        <v>9698</v>
      </c>
      <c r="J570" s="14">
        <f>(G570+F570+E570)/Dengue!J569*100000</f>
        <v>0</v>
      </c>
      <c r="K570" s="13" t="str">
        <f>IF(J570=0,"Silencioso",IF(AND(J570&gt;0,J570&lt;100),"Baixa",IF(AND(J570&gt;=100,J570&lt;300),"Média",IF(AND(J570&gt;=300,J570&lt;500),"Alta",IF(J570&gt;=500,"Muito Alta","Avaliar")))))</f>
        <v>Silencioso</v>
      </c>
      <c r="L570" s="13" t="str">
        <f>VLOOKUP($B570,LIRAa!$1:$1048576,3,FALSE)</f>
        <v>Sem Informação</v>
      </c>
      <c r="M570" s="13" t="str">
        <f>VLOOKUP($B570,LIRAa!$1:$1048576,4,FALSE)</f>
        <v>Sem Informação</v>
      </c>
      <c r="N570" s="13" t="str">
        <f>VLOOKUP($B570,LIRAa!$1:$1048576,5,FALSE)</f>
        <v>Sem Informação</v>
      </c>
      <c r="O570" s="49"/>
    </row>
    <row r="571" spans="1:15" ht="15.75" x14ac:dyDescent="0.25">
      <c r="A571" s="53">
        <v>566</v>
      </c>
      <c r="B571" s="13">
        <v>314840</v>
      </c>
      <c r="C571" s="46" t="s">
        <v>22</v>
      </c>
      <c r="D571" s="46" t="s">
        <v>584</v>
      </c>
      <c r="E571" s="20">
        <f>Dengue!I570</f>
        <v>0</v>
      </c>
      <c r="F571" s="20">
        <f>Chik!I570</f>
        <v>0</v>
      </c>
      <c r="G571" s="20">
        <f>Zika!I570</f>
        <v>0</v>
      </c>
      <c r="H571" s="20">
        <f>G571+F571+E571</f>
        <v>0</v>
      </c>
      <c r="I571" s="20">
        <v>4982</v>
      </c>
      <c r="J571" s="14">
        <f>(G571+F571+E571)/Dengue!J570*100000</f>
        <v>0</v>
      </c>
      <c r="K571" s="13" t="str">
        <f>IF(J571=0,"Silencioso",IF(AND(J571&gt;0,J571&lt;100),"Baixa",IF(AND(J571&gt;=100,J571&lt;300),"Média",IF(AND(J571&gt;=300,J571&lt;500),"Alta",IF(J571&gt;=500,"Muito Alta","Avaliar")))))</f>
        <v>Silencioso</v>
      </c>
      <c r="L571" s="13" t="str">
        <f>VLOOKUP($B571,LIRAa!$1:$1048576,3,FALSE)</f>
        <v>Sem Informação</v>
      </c>
      <c r="M571" s="13" t="str">
        <f>VLOOKUP($B571,LIRAa!$1:$1048576,4,FALSE)</f>
        <v>Sem Informação</v>
      </c>
      <c r="N571" s="13" t="str">
        <f>VLOOKUP($B571,LIRAa!$1:$1048576,5,FALSE)</f>
        <v>Sem Informação</v>
      </c>
      <c r="O571" s="49"/>
    </row>
    <row r="572" spans="1:15" ht="15.75" x14ac:dyDescent="0.25">
      <c r="A572" s="53">
        <v>567</v>
      </c>
      <c r="B572" s="13">
        <v>314850</v>
      </c>
      <c r="C572" s="46" t="s">
        <v>28</v>
      </c>
      <c r="D572" s="46" t="s">
        <v>585</v>
      </c>
      <c r="E572" s="20">
        <f>Dengue!I571</f>
        <v>0</v>
      </c>
      <c r="F572" s="20">
        <f>Chik!I571</f>
        <v>0</v>
      </c>
      <c r="G572" s="20">
        <f>Zika!I571</f>
        <v>0</v>
      </c>
      <c r="H572" s="20">
        <f>G572+F572+E572</f>
        <v>0</v>
      </c>
      <c r="I572" s="20">
        <v>8709</v>
      </c>
      <c r="J572" s="14">
        <f>(G572+F572+E572)/Dengue!J571*100000</f>
        <v>0</v>
      </c>
      <c r="K572" s="13" t="str">
        <f>IF(J572=0,"Silencioso",IF(AND(J572&gt;0,J572&lt;100),"Baixa",IF(AND(J572&gt;=100,J572&lt;300),"Média",IF(AND(J572&gt;=300,J572&lt;500),"Alta",IF(J572&gt;=500,"Muito Alta","Avaliar")))))</f>
        <v>Silencioso</v>
      </c>
      <c r="L572" s="13" t="str">
        <f>VLOOKUP($B572,LIRAa!$1:$1048576,3,FALSE)</f>
        <v>Sem Informação</v>
      </c>
      <c r="M572" s="13" t="str">
        <f>VLOOKUP($B572,LIRAa!$1:$1048576,4,FALSE)</f>
        <v>Sem Informação</v>
      </c>
      <c r="N572" s="13" t="str">
        <f>VLOOKUP($B572,LIRAa!$1:$1048576,5,FALSE)</f>
        <v>Sem Informação</v>
      </c>
      <c r="O572" s="49"/>
    </row>
    <row r="573" spans="1:15" ht="15.75" x14ac:dyDescent="0.25">
      <c r="A573" s="53">
        <v>568</v>
      </c>
      <c r="B573" s="13">
        <v>314860</v>
      </c>
      <c r="C573" s="46" t="s">
        <v>22</v>
      </c>
      <c r="D573" s="46" t="s">
        <v>586</v>
      </c>
      <c r="E573" s="20">
        <f>Dengue!I572</f>
        <v>0</v>
      </c>
      <c r="F573" s="20">
        <f>Chik!I572</f>
        <v>0</v>
      </c>
      <c r="G573" s="20">
        <f>Zika!I572</f>
        <v>0</v>
      </c>
      <c r="H573" s="20">
        <f>G573+F573+E573</f>
        <v>0</v>
      </c>
      <c r="I573" s="20">
        <v>17871</v>
      </c>
      <c r="J573" s="14">
        <f>(G573+F573+E573)/Dengue!J572*100000</f>
        <v>0</v>
      </c>
      <c r="K573" s="13" t="str">
        <f>IF(J573=0,"Silencioso",IF(AND(J573&gt;0,J573&lt;100),"Baixa",IF(AND(J573&gt;=100,J573&lt;300),"Média",IF(AND(J573&gt;=300,J573&lt;500),"Alta",IF(J573&gt;=500,"Muito Alta","Avaliar")))))</f>
        <v>Silencioso</v>
      </c>
      <c r="L573" s="13" t="str">
        <f>VLOOKUP($B573,LIRAa!$1:$1048576,3,FALSE)</f>
        <v>Sem Informação</v>
      </c>
      <c r="M573" s="13" t="str">
        <f>VLOOKUP($B573,LIRAa!$1:$1048576,4,FALSE)</f>
        <v>Sem Informação</v>
      </c>
      <c r="N573" s="13" t="str">
        <f>VLOOKUP($B573,LIRAa!$1:$1048576,5,FALSE)</f>
        <v>Sem Informação</v>
      </c>
      <c r="O573" s="49"/>
    </row>
    <row r="574" spans="1:15" ht="15.75" x14ac:dyDescent="0.25">
      <c r="A574" s="53">
        <v>569</v>
      </c>
      <c r="B574" s="13">
        <v>314870</v>
      </c>
      <c r="C574" s="46" t="s">
        <v>30</v>
      </c>
      <c r="D574" s="46" t="s">
        <v>30</v>
      </c>
      <c r="E574" s="20">
        <f>Dengue!I573</f>
        <v>2</v>
      </c>
      <c r="F574" s="20">
        <f>Chik!I573</f>
        <v>0</v>
      </c>
      <c r="G574" s="20">
        <f>Zika!I573</f>
        <v>0</v>
      </c>
      <c r="H574" s="20">
        <f>G574+F574+E574</f>
        <v>2</v>
      </c>
      <c r="I574" s="20">
        <v>24748</v>
      </c>
      <c r="J574" s="14">
        <f>(G574+F574+E574)/Dengue!J573*100000</f>
        <v>8.0814611281719735</v>
      </c>
      <c r="K574" s="13" t="str">
        <f>IF(J574=0,"Silencioso",IF(AND(J574&gt;0,J574&lt;100),"Baixa",IF(AND(J574&gt;=100,J574&lt;300),"Média",IF(AND(J574&gt;=300,J574&lt;500),"Alta",IF(J574&gt;=500,"Muito Alta","Avaliar")))))</f>
        <v>Baixa</v>
      </c>
      <c r="L574" s="13" t="str">
        <f>VLOOKUP($B574,LIRAa!$1:$1048576,3,FALSE)</f>
        <v>Sem Informação</v>
      </c>
      <c r="M574" s="13" t="str">
        <f>VLOOKUP($B574,LIRAa!$1:$1048576,4,FALSE)</f>
        <v>Sem Informação</v>
      </c>
      <c r="N574" s="13" t="str">
        <f>VLOOKUP($B574,LIRAa!$1:$1048576,5,FALSE)</f>
        <v>Sem Informação</v>
      </c>
      <c r="O574" s="49"/>
    </row>
    <row r="575" spans="1:15" ht="15.75" x14ac:dyDescent="0.25">
      <c r="A575" s="53">
        <v>570</v>
      </c>
      <c r="B575" s="13">
        <v>314875</v>
      </c>
      <c r="C575" s="46" t="s">
        <v>14</v>
      </c>
      <c r="D575" s="46" t="s">
        <v>587</v>
      </c>
      <c r="E575" s="20">
        <f>Dengue!I574</f>
        <v>0</v>
      </c>
      <c r="F575" s="20">
        <f>Chik!I574</f>
        <v>0</v>
      </c>
      <c r="G575" s="20">
        <f>Zika!I574</f>
        <v>0</v>
      </c>
      <c r="H575" s="20">
        <f>G575+F575+E575</f>
        <v>0</v>
      </c>
      <c r="I575" s="20">
        <v>7117</v>
      </c>
      <c r="J575" s="14">
        <f>(G575+F575+E575)/Dengue!J574*100000</f>
        <v>0</v>
      </c>
      <c r="K575" s="13" t="str">
        <f>IF(J575=0,"Silencioso",IF(AND(J575&gt;0,J575&lt;100),"Baixa",IF(AND(J575&gt;=100,J575&lt;300),"Média",IF(AND(J575&gt;=300,J575&lt;500),"Alta",IF(J575&gt;=500,"Muito Alta","Avaliar")))))</f>
        <v>Silencioso</v>
      </c>
      <c r="L575" s="13" t="str">
        <f>VLOOKUP($B575,LIRAa!$1:$1048576,3,FALSE)</f>
        <v>Sem Informação</v>
      </c>
      <c r="M575" s="13" t="str">
        <f>VLOOKUP($B575,LIRAa!$1:$1048576,4,FALSE)</f>
        <v>Sem Informação</v>
      </c>
      <c r="N575" s="13" t="str">
        <f>VLOOKUP($B575,LIRAa!$1:$1048576,5,FALSE)</f>
        <v>Sem Informação</v>
      </c>
      <c r="O575" s="49"/>
    </row>
    <row r="576" spans="1:15" ht="15.75" x14ac:dyDescent="0.25">
      <c r="A576" s="53">
        <v>571</v>
      </c>
      <c r="B576" s="13">
        <v>314880</v>
      </c>
      <c r="C576" s="46" t="s">
        <v>17</v>
      </c>
      <c r="D576" s="46" t="s">
        <v>588</v>
      </c>
      <c r="E576" s="20">
        <f>Dengue!I575</f>
        <v>0</v>
      </c>
      <c r="F576" s="20">
        <f>Chik!I575</f>
        <v>0</v>
      </c>
      <c r="G576" s="20">
        <f>Zika!I575</f>
        <v>0</v>
      </c>
      <c r="H576" s="20">
        <f>G576+F576+E576</f>
        <v>0</v>
      </c>
      <c r="I576" s="20">
        <v>3270</v>
      </c>
      <c r="J576" s="14">
        <f>(G576+F576+E576)/Dengue!J575*100000</f>
        <v>0</v>
      </c>
      <c r="K576" s="13" t="str">
        <f>IF(J576=0,"Silencioso",IF(AND(J576&gt;0,J576&lt;100),"Baixa",IF(AND(J576&gt;=100,J576&lt;300),"Média",IF(AND(J576&gt;=300,J576&lt;500),"Alta",IF(J576&gt;=500,"Muito Alta","Avaliar")))))</f>
        <v>Silencioso</v>
      </c>
      <c r="L576" s="13" t="str">
        <f>VLOOKUP($B576,LIRAa!$1:$1048576,3,FALSE)</f>
        <v>Sem Informação</v>
      </c>
      <c r="M576" s="13" t="str">
        <f>VLOOKUP($B576,LIRAa!$1:$1048576,4,FALSE)</f>
        <v>Sem Informação</v>
      </c>
      <c r="N576" s="13" t="str">
        <f>VLOOKUP($B576,LIRAa!$1:$1048576,5,FALSE)</f>
        <v>Sem Informação</v>
      </c>
      <c r="O576" s="49"/>
    </row>
    <row r="577" spans="1:15" ht="15.75" x14ac:dyDescent="0.25">
      <c r="A577" s="53">
        <v>572</v>
      </c>
      <c r="B577" s="13">
        <v>314890</v>
      </c>
      <c r="C577" s="46" t="s">
        <v>26</v>
      </c>
      <c r="D577" s="46" t="s">
        <v>589</v>
      </c>
      <c r="E577" s="20">
        <f>Dengue!I576</f>
        <v>1</v>
      </c>
      <c r="F577" s="20">
        <f>Chik!I576</f>
        <v>0</v>
      </c>
      <c r="G577" s="20">
        <f>Zika!I576</f>
        <v>0</v>
      </c>
      <c r="H577" s="20">
        <f>G577+F577+E577</f>
        <v>1</v>
      </c>
      <c r="I577" s="20">
        <v>4034</v>
      </c>
      <c r="J577" s="14">
        <f>(G577+F577+E577)/Dengue!J576*100000</f>
        <v>24.789291026276647</v>
      </c>
      <c r="K577" s="13" t="str">
        <f>IF(J577=0,"Silencioso",IF(AND(J577&gt;0,J577&lt;100),"Baixa",IF(AND(J577&gt;=100,J577&lt;300),"Média",IF(AND(J577&gt;=300,J577&lt;500),"Alta",IF(J577&gt;=500,"Muito Alta","Avaliar")))))</f>
        <v>Baixa</v>
      </c>
      <c r="L577" s="13" t="str">
        <f>VLOOKUP($B577,LIRAa!$1:$1048576,3,FALSE)</f>
        <v>Sem Informação</v>
      </c>
      <c r="M577" s="13" t="str">
        <f>VLOOKUP($B577,LIRAa!$1:$1048576,4,FALSE)</f>
        <v>Sem Informação</v>
      </c>
      <c r="N577" s="13" t="str">
        <f>VLOOKUP($B577,LIRAa!$1:$1048576,5,FALSE)</f>
        <v>Sem Informação</v>
      </c>
      <c r="O577" s="49"/>
    </row>
    <row r="578" spans="1:15" ht="15.75" x14ac:dyDescent="0.25">
      <c r="A578" s="53">
        <v>573</v>
      </c>
      <c r="B578" s="13">
        <v>314900</v>
      </c>
      <c r="C578" s="46" t="s">
        <v>14</v>
      </c>
      <c r="D578" s="46" t="s">
        <v>590</v>
      </c>
      <c r="E578" s="20">
        <f>Dengue!I577</f>
        <v>0</v>
      </c>
      <c r="F578" s="20">
        <f>Chik!I577</f>
        <v>0</v>
      </c>
      <c r="G578" s="20">
        <f>Zika!I577</f>
        <v>0</v>
      </c>
      <c r="H578" s="20">
        <f>G578+F578+E578</f>
        <v>0</v>
      </c>
      <c r="I578" s="20">
        <v>2452</v>
      </c>
      <c r="J578" s="14">
        <f>(G578+F578+E578)/Dengue!J577*100000</f>
        <v>0</v>
      </c>
      <c r="K578" s="13" t="str">
        <f>IF(J578=0,"Silencioso",IF(AND(J578&gt;0,J578&lt;100),"Baixa",IF(AND(J578&gt;=100,J578&lt;300),"Média",IF(AND(J578&gt;=300,J578&lt;500),"Alta",IF(J578&gt;=500,"Muito Alta","Avaliar")))))</f>
        <v>Silencioso</v>
      </c>
      <c r="L578" s="13" t="str">
        <f>VLOOKUP($B578,LIRAa!$1:$1048576,3,FALSE)</f>
        <v>Sem Informação</v>
      </c>
      <c r="M578" s="13" t="str">
        <f>VLOOKUP($B578,LIRAa!$1:$1048576,4,FALSE)</f>
        <v>Sem Informação</v>
      </c>
      <c r="N578" s="13" t="str">
        <f>VLOOKUP($B578,LIRAa!$1:$1048576,5,FALSE)</f>
        <v>Sem Informação</v>
      </c>
      <c r="O578" s="49"/>
    </row>
    <row r="579" spans="1:15" ht="15.75" x14ac:dyDescent="0.25">
      <c r="A579" s="53">
        <v>574</v>
      </c>
      <c r="B579" s="13">
        <v>314910</v>
      </c>
      <c r="C579" s="46" t="s">
        <v>36</v>
      </c>
      <c r="D579" s="46" t="s">
        <v>591</v>
      </c>
      <c r="E579" s="20">
        <f>Dengue!I578</f>
        <v>0</v>
      </c>
      <c r="F579" s="20">
        <f>Chik!I578</f>
        <v>0</v>
      </c>
      <c r="G579" s="20">
        <f>Zika!I578</f>
        <v>0</v>
      </c>
      <c r="H579" s="20">
        <f>G579+F579+E579</f>
        <v>0</v>
      </c>
      <c r="I579" s="20">
        <v>11570</v>
      </c>
      <c r="J579" s="14">
        <f>(G579+F579+E579)/Dengue!J578*100000</f>
        <v>0</v>
      </c>
      <c r="K579" s="13" t="str">
        <f>IF(J579=0,"Silencioso",IF(AND(J579&gt;0,J579&lt;100),"Baixa",IF(AND(J579&gt;=100,J579&lt;300),"Média",IF(AND(J579&gt;=300,J579&lt;500),"Alta",IF(J579&gt;=500,"Muito Alta","Avaliar")))))</f>
        <v>Silencioso</v>
      </c>
      <c r="L579" s="13" t="str">
        <f>VLOOKUP($B579,LIRAa!$1:$1048576,3,FALSE)</f>
        <v>Sem Informação</v>
      </c>
      <c r="M579" s="13" t="str">
        <f>VLOOKUP($B579,LIRAa!$1:$1048576,4,FALSE)</f>
        <v>Sem Informação</v>
      </c>
      <c r="N579" s="13" t="str">
        <f>VLOOKUP($B579,LIRAa!$1:$1048576,5,FALSE)</f>
        <v>Sem Informação</v>
      </c>
      <c r="O579" s="49"/>
    </row>
    <row r="580" spans="1:15" ht="15.75" x14ac:dyDescent="0.25">
      <c r="A580" s="53">
        <v>575</v>
      </c>
      <c r="B580" s="13">
        <v>314915</v>
      </c>
      <c r="C580" s="46" t="s">
        <v>121</v>
      </c>
      <c r="D580" s="46" t="s">
        <v>592</v>
      </c>
      <c r="E580" s="20">
        <f>Dengue!I579</f>
        <v>4</v>
      </c>
      <c r="F580" s="20">
        <f>Chik!I579</f>
        <v>0</v>
      </c>
      <c r="G580" s="20">
        <f>Zika!I579</f>
        <v>0</v>
      </c>
      <c r="H580" s="20">
        <f>G580+F580+E580</f>
        <v>4</v>
      </c>
      <c r="I580" s="20">
        <v>11396</v>
      </c>
      <c r="J580" s="14">
        <f>(G580+F580+E580)/Dengue!J579*100000</f>
        <v>35.1000351000351</v>
      </c>
      <c r="K580" s="13" t="str">
        <f>IF(J580=0,"Silencioso",IF(AND(J580&gt;0,J580&lt;100),"Baixa",IF(AND(J580&gt;=100,J580&lt;300),"Média",IF(AND(J580&gt;=300,J580&lt;500),"Alta",IF(J580&gt;=500,"Muito Alta","Avaliar")))))</f>
        <v>Baixa</v>
      </c>
      <c r="L580" s="13" t="str">
        <f>VLOOKUP($B580,LIRAa!$1:$1048576,3,FALSE)</f>
        <v>Sem Informação</v>
      </c>
      <c r="M580" s="13" t="str">
        <f>VLOOKUP($B580,LIRAa!$1:$1048576,4,FALSE)</f>
        <v>Sem Informação</v>
      </c>
      <c r="N580" s="13" t="str">
        <f>VLOOKUP($B580,LIRAa!$1:$1048576,5,FALSE)</f>
        <v>Sem Informação</v>
      </c>
      <c r="O580" s="49"/>
    </row>
    <row r="581" spans="1:15" ht="15.75" x14ac:dyDescent="0.25">
      <c r="A581" s="53">
        <v>576</v>
      </c>
      <c r="B581" s="13">
        <v>314920</v>
      </c>
      <c r="C581" s="46" t="s">
        <v>24</v>
      </c>
      <c r="D581" s="46" t="s">
        <v>593</v>
      </c>
      <c r="E581" s="20">
        <f>Dengue!I580</f>
        <v>8</v>
      </c>
      <c r="F581" s="20">
        <f>Chik!I580</f>
        <v>0</v>
      </c>
      <c r="G581" s="20">
        <f>Zika!I580</f>
        <v>0</v>
      </c>
      <c r="H581" s="20">
        <f>G581+F581+E581</f>
        <v>8</v>
      </c>
      <c r="I581" s="20">
        <v>3672</v>
      </c>
      <c r="J581" s="14">
        <f>(G581+F581+E581)/Dengue!J580*100000</f>
        <v>217.86492374727672</v>
      </c>
      <c r="K581" s="13" t="str">
        <f>IF(J581=0,"Silencioso",IF(AND(J581&gt;0,J581&lt;100),"Baixa",IF(AND(J581&gt;=100,J581&lt;300),"Média",IF(AND(J581&gt;=300,J581&lt;500),"Alta",IF(J581&gt;=500,"Muito Alta","Avaliar")))))</f>
        <v>Média</v>
      </c>
      <c r="L581" s="13" t="str">
        <f>VLOOKUP($B581,LIRAa!$1:$1048576,3,FALSE)</f>
        <v>Sem Informação</v>
      </c>
      <c r="M581" s="13" t="str">
        <f>VLOOKUP($B581,LIRAa!$1:$1048576,4,FALSE)</f>
        <v>Sem Informação</v>
      </c>
      <c r="N581" s="13" t="str">
        <f>VLOOKUP($B581,LIRAa!$1:$1048576,5,FALSE)</f>
        <v>Sem Informação</v>
      </c>
      <c r="O581" s="49"/>
    </row>
    <row r="582" spans="1:15" ht="15.75" x14ac:dyDescent="0.25">
      <c r="A582" s="53">
        <v>577</v>
      </c>
      <c r="B582" s="13">
        <v>314930</v>
      </c>
      <c r="C582" s="46" t="s">
        <v>98</v>
      </c>
      <c r="D582" s="46" t="s">
        <v>594</v>
      </c>
      <c r="E582" s="20">
        <f>Dengue!I581</f>
        <v>26</v>
      </c>
      <c r="F582" s="20">
        <f>Chik!I581</f>
        <v>0</v>
      </c>
      <c r="G582" s="20">
        <f>Zika!I581</f>
        <v>0</v>
      </c>
      <c r="H582" s="20">
        <f>G582+F582+E582</f>
        <v>26</v>
      </c>
      <c r="I582" s="20">
        <v>63837</v>
      </c>
      <c r="J582" s="14">
        <f>(G582+F582+E582)/Dengue!J581*100000</f>
        <v>40.728730986731833</v>
      </c>
      <c r="K582" s="13" t="str">
        <f>IF(J582=0,"Silencioso",IF(AND(J582&gt;0,J582&lt;100),"Baixa",IF(AND(J582&gt;=100,J582&lt;300),"Média",IF(AND(J582&gt;=300,J582&lt;500),"Alta",IF(J582&gt;=500,"Muito Alta","Avaliar")))))</f>
        <v>Baixa</v>
      </c>
      <c r="L582" s="13">
        <f>VLOOKUP($B582,LIRAa!$1:$1048576,3,FALSE)</f>
        <v>1</v>
      </c>
      <c r="M582" s="13">
        <f>VLOOKUP($B582,LIRAa!$1:$1048576,4,FALSE)</f>
        <v>0.6</v>
      </c>
      <c r="N582" s="13">
        <f>VLOOKUP($B582,LIRAa!$1:$1048576,5,FALSE)</f>
        <v>1</v>
      </c>
      <c r="O582" s="49"/>
    </row>
    <row r="583" spans="1:15" ht="15.75" x14ac:dyDescent="0.25">
      <c r="A583" s="53">
        <v>578</v>
      </c>
      <c r="B583" s="13">
        <v>314940</v>
      </c>
      <c r="C583" s="46" t="s">
        <v>57</v>
      </c>
      <c r="D583" s="46" t="s">
        <v>595</v>
      </c>
      <c r="E583" s="20">
        <f>Dengue!I582</f>
        <v>0</v>
      </c>
      <c r="F583" s="20">
        <f>Chik!I582</f>
        <v>0</v>
      </c>
      <c r="G583" s="20">
        <f>Zika!I582</f>
        <v>0</v>
      </c>
      <c r="H583" s="20">
        <f>G583+F583+E583</f>
        <v>0</v>
      </c>
      <c r="I583" s="20">
        <v>1843</v>
      </c>
      <c r="J583" s="14">
        <f>(G583+F583+E583)/Dengue!J582*100000</f>
        <v>0</v>
      </c>
      <c r="K583" s="13" t="str">
        <f>IF(J583=0,"Silencioso",IF(AND(J583&gt;0,J583&lt;100),"Baixa",IF(AND(J583&gt;=100,J583&lt;300),"Média",IF(AND(J583&gt;=300,J583&lt;500),"Alta",IF(J583&gt;=500,"Muito Alta","Avaliar")))))</f>
        <v>Silencioso</v>
      </c>
      <c r="L583" s="13" t="str">
        <f>VLOOKUP($B583,LIRAa!$1:$1048576,3,FALSE)</f>
        <v>Sem Informação</v>
      </c>
      <c r="M583" s="13" t="str">
        <f>VLOOKUP($B583,LIRAa!$1:$1048576,4,FALSE)</f>
        <v>Sem Informação</v>
      </c>
      <c r="N583" s="13" t="str">
        <f>VLOOKUP($B583,LIRAa!$1:$1048576,5,FALSE)</f>
        <v>Sem Informação</v>
      </c>
      <c r="O583" s="49"/>
    </row>
    <row r="584" spans="1:15" ht="15.75" x14ac:dyDescent="0.25">
      <c r="A584" s="53">
        <v>579</v>
      </c>
      <c r="B584" s="13">
        <v>314950</v>
      </c>
      <c r="C584" s="46" t="s">
        <v>57</v>
      </c>
      <c r="D584" s="46" t="s">
        <v>596</v>
      </c>
      <c r="E584" s="20">
        <f>Dengue!I583</f>
        <v>0</v>
      </c>
      <c r="F584" s="20">
        <f>Chik!I583</f>
        <v>0</v>
      </c>
      <c r="G584" s="20">
        <f>Zika!I583</f>
        <v>0</v>
      </c>
      <c r="H584" s="20">
        <f>G584+F584+E584</f>
        <v>0</v>
      </c>
      <c r="I584" s="20">
        <v>3347</v>
      </c>
      <c r="J584" s="14">
        <f>(G584+F584+E584)/Dengue!J583*100000</f>
        <v>0</v>
      </c>
      <c r="K584" s="13" t="str">
        <f>IF(J584=0,"Silencioso",IF(AND(J584&gt;0,J584&lt;100),"Baixa",IF(AND(J584&gt;=100,J584&lt;300),"Média",IF(AND(J584&gt;=300,J584&lt;500),"Alta",IF(J584&gt;=500,"Muito Alta","Avaliar")))))</f>
        <v>Silencioso</v>
      </c>
      <c r="L584" s="13" t="str">
        <f>VLOOKUP($B584,LIRAa!$1:$1048576,3,FALSE)</f>
        <v>Sem Informação</v>
      </c>
      <c r="M584" s="13" t="str">
        <f>VLOOKUP($B584,LIRAa!$1:$1048576,4,FALSE)</f>
        <v>Sem Informação</v>
      </c>
      <c r="N584" s="13" t="str">
        <f>VLOOKUP($B584,LIRAa!$1:$1048576,5,FALSE)</f>
        <v>Sem Informação</v>
      </c>
      <c r="O584" s="49"/>
    </row>
    <row r="585" spans="1:15" ht="15.75" x14ac:dyDescent="0.25">
      <c r="A585" s="53">
        <v>580</v>
      </c>
      <c r="B585" s="13">
        <v>314960</v>
      </c>
      <c r="C585" s="46" t="s">
        <v>11</v>
      </c>
      <c r="D585" s="46" t="s">
        <v>597</v>
      </c>
      <c r="E585" s="20">
        <f>Dengue!I584</f>
        <v>50</v>
      </c>
      <c r="F585" s="20">
        <f>Chik!I584</f>
        <v>0</v>
      </c>
      <c r="G585" s="20">
        <f>Zika!I584</f>
        <v>0</v>
      </c>
      <c r="H585" s="20">
        <f>G585+F585+E585</f>
        <v>50</v>
      </c>
      <c r="I585" s="20">
        <v>4395</v>
      </c>
      <c r="J585" s="14">
        <f>(G585+F585+E585)/Dengue!J584*100000</f>
        <v>1137.6564277588168</v>
      </c>
      <c r="K585" s="13" t="str">
        <f>IF(J585=0,"Silencioso",IF(AND(J585&gt;0,J585&lt;100),"Baixa",IF(AND(J585&gt;=100,J585&lt;300),"Média",IF(AND(J585&gt;=300,J585&lt;500),"Alta",IF(J585&gt;=500,"Muito Alta","Avaliar")))))</f>
        <v>Muito Alta</v>
      </c>
      <c r="L585" s="13" t="str">
        <f>VLOOKUP($B585,LIRAa!$1:$1048576,3,FALSE)</f>
        <v>Sem Informação</v>
      </c>
      <c r="M585" s="13" t="str">
        <f>VLOOKUP($B585,LIRAa!$1:$1048576,4,FALSE)</f>
        <v>Sem Informação</v>
      </c>
      <c r="N585" s="13" t="str">
        <f>VLOOKUP($B585,LIRAa!$1:$1048576,5,FALSE)</f>
        <v>Sem Informação</v>
      </c>
      <c r="O585" s="49"/>
    </row>
    <row r="586" spans="1:15" ht="15.75" x14ac:dyDescent="0.25">
      <c r="A586" s="53">
        <v>581</v>
      </c>
      <c r="B586" s="13">
        <v>314970</v>
      </c>
      <c r="C586" s="46" t="s">
        <v>26</v>
      </c>
      <c r="D586" s="46" t="s">
        <v>598</v>
      </c>
      <c r="E586" s="20">
        <f>Dengue!I585</f>
        <v>3</v>
      </c>
      <c r="F586" s="20">
        <f>Chik!I585</f>
        <v>0</v>
      </c>
      <c r="G586" s="20">
        <f>Zika!I585</f>
        <v>0</v>
      </c>
      <c r="H586" s="20">
        <f>G586+F586+E586</f>
        <v>3</v>
      </c>
      <c r="I586" s="20">
        <v>10846</v>
      </c>
      <c r="J586" s="14">
        <f>(G586+F586+E586)/Dengue!J585*100000</f>
        <v>27.65996680803983</v>
      </c>
      <c r="K586" s="13" t="str">
        <f>IF(J586=0,"Silencioso",IF(AND(J586&gt;0,J586&lt;100),"Baixa",IF(AND(J586&gt;=100,J586&lt;300),"Média",IF(AND(J586&gt;=300,J586&lt;500),"Alta",IF(J586&gt;=500,"Muito Alta","Avaliar")))))</f>
        <v>Baixa</v>
      </c>
      <c r="L586" s="13" t="str">
        <f>VLOOKUP($B586,LIRAa!$1:$1048576,3,FALSE)</f>
        <v>Sem Informação</v>
      </c>
      <c r="M586" s="13" t="str">
        <f>VLOOKUP($B586,LIRAa!$1:$1048576,4,FALSE)</f>
        <v>Sem Informação</v>
      </c>
      <c r="N586" s="13" t="str">
        <f>VLOOKUP($B586,LIRAa!$1:$1048576,5,FALSE)</f>
        <v>Sem Informação</v>
      </c>
      <c r="O586" s="49"/>
    </row>
    <row r="587" spans="1:15" ht="15.75" x14ac:dyDescent="0.25">
      <c r="A587" s="53">
        <v>582</v>
      </c>
      <c r="B587" s="13">
        <v>314980</v>
      </c>
      <c r="C587" s="46" t="s">
        <v>24</v>
      </c>
      <c r="D587" s="46" t="s">
        <v>599</v>
      </c>
      <c r="E587" s="20">
        <f>Dengue!I586</f>
        <v>3</v>
      </c>
      <c r="F587" s="20">
        <f>Chik!I586</f>
        <v>0</v>
      </c>
      <c r="G587" s="20">
        <f>Zika!I586</f>
        <v>0</v>
      </c>
      <c r="H587" s="20">
        <f>G587+F587+E587</f>
        <v>3</v>
      </c>
      <c r="I587" s="20">
        <v>15925</v>
      </c>
      <c r="J587" s="14">
        <f>(G587+F587+E587)/Dengue!J586*100000</f>
        <v>18.838304552590266</v>
      </c>
      <c r="K587" s="13" t="str">
        <f>IF(J587=0,"Silencioso",IF(AND(J587&gt;0,J587&lt;100),"Baixa",IF(AND(J587&gt;=100,J587&lt;300),"Média",IF(AND(J587&gt;=300,J587&lt;500),"Alta",IF(J587&gt;=500,"Muito Alta","Avaliar")))))</f>
        <v>Baixa</v>
      </c>
      <c r="L587" s="13" t="str">
        <f>VLOOKUP($B587,LIRAa!$1:$1048576,3,FALSE)</f>
        <v>Sem Informação</v>
      </c>
      <c r="M587" s="13" t="str">
        <f>VLOOKUP($B587,LIRAa!$1:$1048576,4,FALSE)</f>
        <v>Sem Informação</v>
      </c>
      <c r="N587" s="13" t="str">
        <f>VLOOKUP($B587,LIRAa!$1:$1048576,5,FALSE)</f>
        <v>Sem Informação</v>
      </c>
      <c r="O587" s="49"/>
    </row>
    <row r="588" spans="1:15" ht="15.75" x14ac:dyDescent="0.25">
      <c r="A588" s="53">
        <v>583</v>
      </c>
      <c r="B588" s="13">
        <v>314990</v>
      </c>
      <c r="C588" s="46" t="s">
        <v>33</v>
      </c>
      <c r="D588" s="46" t="s">
        <v>600</v>
      </c>
      <c r="E588" s="20">
        <f>Dengue!I587</f>
        <v>19</v>
      </c>
      <c r="F588" s="20">
        <f>Chik!I587</f>
        <v>0</v>
      </c>
      <c r="G588" s="20">
        <f>Zika!I587</f>
        <v>0</v>
      </c>
      <c r="H588" s="20">
        <f>G588+F588+E588</f>
        <v>19</v>
      </c>
      <c r="I588" s="20">
        <v>21444</v>
      </c>
      <c r="J588" s="14">
        <f>(G588+F588+E588)/Dengue!J587*100000</f>
        <v>88.60287259839582</v>
      </c>
      <c r="K588" s="13" t="str">
        <f>IF(J588=0,"Silencioso",IF(AND(J588&gt;0,J588&lt;100),"Baixa",IF(AND(J588&gt;=100,J588&lt;300),"Média",IF(AND(J588&gt;=300,J588&lt;500),"Alta",IF(J588&gt;=500,"Muito Alta","Avaliar")))))</f>
        <v>Baixa</v>
      </c>
      <c r="L588" s="13" t="str">
        <f>VLOOKUP($B588,LIRAa!$1:$1048576,3,FALSE)</f>
        <v>Sem Informação</v>
      </c>
      <c r="M588" s="13" t="str">
        <f>VLOOKUP($B588,LIRAa!$1:$1048576,4,FALSE)</f>
        <v>Sem Informação</v>
      </c>
      <c r="N588" s="13" t="str">
        <f>VLOOKUP($B588,LIRAa!$1:$1048576,5,FALSE)</f>
        <v>Sem Informação</v>
      </c>
      <c r="O588" s="49"/>
    </row>
    <row r="589" spans="1:15" ht="15.75" x14ac:dyDescent="0.25">
      <c r="A589" s="53">
        <v>584</v>
      </c>
      <c r="B589" s="13">
        <v>314995</v>
      </c>
      <c r="C589" s="46" t="s">
        <v>20</v>
      </c>
      <c r="D589" s="46" t="s">
        <v>601</v>
      </c>
      <c r="E589" s="20">
        <f>Dengue!I588</f>
        <v>0</v>
      </c>
      <c r="F589" s="20">
        <f>Chik!I588</f>
        <v>0</v>
      </c>
      <c r="G589" s="20">
        <f>Zika!I588</f>
        <v>0</v>
      </c>
      <c r="H589" s="20">
        <f>G589+F589+E589</f>
        <v>0</v>
      </c>
      <c r="I589" s="20">
        <v>7060</v>
      </c>
      <c r="J589" s="14">
        <f>(G589+F589+E589)/Dengue!J588*100000</f>
        <v>0</v>
      </c>
      <c r="K589" s="13" t="str">
        <f>IF(J589=0,"Silencioso",IF(AND(J589&gt;0,J589&lt;100),"Baixa",IF(AND(J589&gt;=100,J589&lt;300),"Média",IF(AND(J589&gt;=300,J589&lt;500),"Alta",IF(J589&gt;=500,"Muito Alta","Avaliar")))))</f>
        <v>Silencioso</v>
      </c>
      <c r="L589" s="13" t="str">
        <f>VLOOKUP($B589,LIRAa!$1:$1048576,3,FALSE)</f>
        <v>Sem Informação</v>
      </c>
      <c r="M589" s="13" t="str">
        <f>VLOOKUP($B589,LIRAa!$1:$1048576,4,FALSE)</f>
        <v>Sem Informação</v>
      </c>
      <c r="N589" s="13" t="str">
        <f>VLOOKUP($B589,LIRAa!$1:$1048576,5,FALSE)</f>
        <v>Sem Informação</v>
      </c>
      <c r="O589" s="49"/>
    </row>
    <row r="590" spans="1:15" ht="15.75" x14ac:dyDescent="0.25">
      <c r="A590" s="53">
        <v>585</v>
      </c>
      <c r="B590" s="13">
        <v>315000</v>
      </c>
      <c r="C590" s="46" t="s">
        <v>28</v>
      </c>
      <c r="D590" s="46" t="s">
        <v>602</v>
      </c>
      <c r="E590" s="20">
        <f>Dengue!I589</f>
        <v>1</v>
      </c>
      <c r="F590" s="20">
        <f>Chik!I589</f>
        <v>0</v>
      </c>
      <c r="G590" s="20">
        <f>Zika!I589</f>
        <v>0</v>
      </c>
      <c r="H590" s="20">
        <f>G590+F590+E590</f>
        <v>1</v>
      </c>
      <c r="I590" s="20">
        <v>4311</v>
      </c>
      <c r="J590" s="14">
        <f>(G590+F590+E590)/Dengue!J589*100000</f>
        <v>23.196474135931339</v>
      </c>
      <c r="K590" s="13" t="str">
        <f>IF(J590=0,"Silencioso",IF(AND(J590&gt;0,J590&lt;100),"Baixa",IF(AND(J590&gt;=100,J590&lt;300),"Média",IF(AND(J590&gt;=300,J590&lt;500),"Alta",IF(J590&gt;=500,"Muito Alta","Avaliar")))))</f>
        <v>Baixa</v>
      </c>
      <c r="L590" s="13" t="str">
        <f>VLOOKUP($B590,LIRAa!$1:$1048576,3,FALSE)</f>
        <v>Sem Informação</v>
      </c>
      <c r="M590" s="13" t="str">
        <f>VLOOKUP($B590,LIRAa!$1:$1048576,4,FALSE)</f>
        <v>Sem Informação</v>
      </c>
      <c r="N590" s="13" t="str">
        <f>VLOOKUP($B590,LIRAa!$1:$1048576,5,FALSE)</f>
        <v>Sem Informação</v>
      </c>
      <c r="O590" s="49"/>
    </row>
    <row r="591" spans="1:15" ht="15.75" x14ac:dyDescent="0.25">
      <c r="A591" s="53">
        <v>586</v>
      </c>
      <c r="B591" s="13">
        <v>315010</v>
      </c>
      <c r="C591" s="46" t="s">
        <v>57</v>
      </c>
      <c r="D591" s="46" t="s">
        <v>603</v>
      </c>
      <c r="E591" s="20">
        <f>Dengue!I590</f>
        <v>1</v>
      </c>
      <c r="F591" s="20">
        <f>Chik!I590</f>
        <v>0</v>
      </c>
      <c r="G591" s="20">
        <f>Zika!I590</f>
        <v>0</v>
      </c>
      <c r="H591" s="20">
        <f>G591+F591+E591</f>
        <v>1</v>
      </c>
      <c r="I591" s="20">
        <v>2850</v>
      </c>
      <c r="J591" s="14">
        <f>(G591+F591+E591)/Dengue!J590*100000</f>
        <v>35.087719298245609</v>
      </c>
      <c r="K591" s="13" t="str">
        <f>IF(J591=0,"Silencioso",IF(AND(J591&gt;0,J591&lt;100),"Baixa",IF(AND(J591&gt;=100,J591&lt;300),"Média",IF(AND(J591&gt;=300,J591&lt;500),"Alta",IF(J591&gt;=500,"Muito Alta","Avaliar")))))</f>
        <v>Baixa</v>
      </c>
      <c r="L591" s="13" t="str">
        <f>VLOOKUP($B591,LIRAa!$1:$1048576,3,FALSE)</f>
        <v>Sem Informação</v>
      </c>
      <c r="M591" s="13" t="str">
        <f>VLOOKUP($B591,LIRAa!$1:$1048576,4,FALSE)</f>
        <v>Sem Informação</v>
      </c>
      <c r="N591" s="13" t="str">
        <f>VLOOKUP($B591,LIRAa!$1:$1048576,5,FALSE)</f>
        <v>Sem Informação</v>
      </c>
      <c r="O591" s="49"/>
    </row>
    <row r="592" spans="1:15" ht="15.75" x14ac:dyDescent="0.25">
      <c r="A592" s="53">
        <v>587</v>
      </c>
      <c r="B592" s="13">
        <v>315015</v>
      </c>
      <c r="C592" s="46" t="s">
        <v>20</v>
      </c>
      <c r="D592" s="46" t="s">
        <v>604</v>
      </c>
      <c r="E592" s="20">
        <f>Dengue!I591</f>
        <v>1</v>
      </c>
      <c r="F592" s="20">
        <f>Chik!I591</f>
        <v>0</v>
      </c>
      <c r="G592" s="20">
        <f>Zika!I591</f>
        <v>0</v>
      </c>
      <c r="H592" s="20">
        <f>G592+F592+E592</f>
        <v>1</v>
      </c>
      <c r="I592" s="20">
        <v>8247</v>
      </c>
      <c r="J592" s="14">
        <f>(G592+F592+E592)/Dengue!J591*100000</f>
        <v>12.125621438098703</v>
      </c>
      <c r="K592" s="13" t="str">
        <f>IF(J592=0,"Silencioso",IF(AND(J592&gt;0,J592&lt;100),"Baixa",IF(AND(J592&gt;=100,J592&lt;300),"Média",IF(AND(J592&gt;=300,J592&lt;500),"Alta",IF(J592&gt;=500,"Muito Alta","Avaliar")))))</f>
        <v>Baixa</v>
      </c>
      <c r="L592" s="13" t="str">
        <f>VLOOKUP($B592,LIRAa!$1:$1048576,3,FALSE)</f>
        <v>Sem Informação</v>
      </c>
      <c r="M592" s="13" t="str">
        <f>VLOOKUP($B592,LIRAa!$1:$1048576,4,FALSE)</f>
        <v>Sem Informação</v>
      </c>
      <c r="N592" s="13" t="str">
        <f>VLOOKUP($B592,LIRAa!$1:$1048576,5,FALSE)</f>
        <v>Sem Informação</v>
      </c>
      <c r="O592" s="49"/>
    </row>
    <row r="593" spans="1:15" ht="15.75" x14ac:dyDescent="0.25">
      <c r="A593" s="53">
        <v>588</v>
      </c>
      <c r="B593" s="13">
        <v>315020</v>
      </c>
      <c r="C593" s="46" t="s">
        <v>17</v>
      </c>
      <c r="D593" s="46" t="s">
        <v>605</v>
      </c>
      <c r="E593" s="20">
        <f>Dengue!I592</f>
        <v>0</v>
      </c>
      <c r="F593" s="20">
        <f>Chik!I592</f>
        <v>0</v>
      </c>
      <c r="G593" s="20">
        <f>Zika!I592</f>
        <v>0</v>
      </c>
      <c r="H593" s="20">
        <f>G593+F593+E593</f>
        <v>0</v>
      </c>
      <c r="I593" s="20">
        <v>4213</v>
      </c>
      <c r="J593" s="14">
        <f>(G593+F593+E593)/Dengue!J592*100000</f>
        <v>0</v>
      </c>
      <c r="K593" s="13" t="str">
        <f>IF(J593=0,"Silencioso",IF(AND(J593&gt;0,J593&lt;100),"Baixa",IF(AND(J593&gt;=100,J593&lt;300),"Média",IF(AND(J593&gt;=300,J593&lt;500),"Alta",IF(J593&gt;=500,"Muito Alta","Avaliar")))))</f>
        <v>Silencioso</v>
      </c>
      <c r="L593" s="13" t="str">
        <f>VLOOKUP($B593,LIRAa!$1:$1048576,3,FALSE)</f>
        <v>Sem Informação</v>
      </c>
      <c r="M593" s="13" t="str">
        <f>VLOOKUP($B593,LIRAa!$1:$1048576,4,FALSE)</f>
        <v>Sem Informação</v>
      </c>
      <c r="N593" s="13" t="str">
        <f>VLOOKUP($B593,LIRAa!$1:$1048576,5,FALSE)</f>
        <v>Sem Informação</v>
      </c>
      <c r="O593" s="49"/>
    </row>
    <row r="594" spans="1:15" ht="15.75" x14ac:dyDescent="0.25">
      <c r="A594" s="53">
        <v>589</v>
      </c>
      <c r="B594" s="13">
        <v>315030</v>
      </c>
      <c r="C594" s="46" t="s">
        <v>94</v>
      </c>
      <c r="D594" s="46" t="s">
        <v>606</v>
      </c>
      <c r="E594" s="20">
        <f>Dengue!I593</f>
        <v>0</v>
      </c>
      <c r="F594" s="20">
        <f>Chik!I593</f>
        <v>0</v>
      </c>
      <c r="G594" s="20">
        <f>Zika!I593</f>
        <v>0</v>
      </c>
      <c r="H594" s="20">
        <f>G594+F594+E594</f>
        <v>0</v>
      </c>
      <c r="I594" s="20">
        <v>4684</v>
      </c>
      <c r="J594" s="14">
        <f>(G594+F594+E594)/Dengue!J593*100000</f>
        <v>0</v>
      </c>
      <c r="K594" s="13" t="str">
        <f>IF(J594=0,"Silencioso",IF(AND(J594&gt;0,J594&lt;100),"Baixa",IF(AND(J594&gt;=100,J594&lt;300),"Média",IF(AND(J594&gt;=300,J594&lt;500),"Alta",IF(J594&gt;=500,"Muito Alta","Avaliar")))))</f>
        <v>Silencioso</v>
      </c>
      <c r="L594" s="13" t="str">
        <f>VLOOKUP($B594,LIRAa!$1:$1048576,3,FALSE)</f>
        <v>Sem Informação</v>
      </c>
      <c r="M594" s="13" t="str">
        <f>VLOOKUP($B594,LIRAa!$1:$1048576,4,FALSE)</f>
        <v>Sem Informação</v>
      </c>
      <c r="N594" s="13" t="str">
        <f>VLOOKUP($B594,LIRAa!$1:$1048576,5,FALSE)</f>
        <v>Sem Informação</v>
      </c>
      <c r="O594" s="49"/>
    </row>
    <row r="595" spans="1:15" ht="15.75" x14ac:dyDescent="0.25">
      <c r="A595" s="53">
        <v>590</v>
      </c>
      <c r="B595" s="13">
        <v>315040</v>
      </c>
      <c r="C595" s="46" t="s">
        <v>98</v>
      </c>
      <c r="D595" s="46" t="s">
        <v>607</v>
      </c>
      <c r="E595" s="20">
        <f>Dengue!I594</f>
        <v>0</v>
      </c>
      <c r="F595" s="20">
        <f>Chik!I594</f>
        <v>0</v>
      </c>
      <c r="G595" s="20">
        <f>Zika!I594</f>
        <v>0</v>
      </c>
      <c r="H595" s="20">
        <f>G595+F595+E595</f>
        <v>0</v>
      </c>
      <c r="I595" s="20">
        <v>4981</v>
      </c>
      <c r="J595" s="14">
        <f>(G595+F595+E595)/Dengue!J594*100000</f>
        <v>0</v>
      </c>
      <c r="K595" s="13" t="str">
        <f>IF(J595=0,"Silencioso",IF(AND(J595&gt;0,J595&lt;100),"Baixa",IF(AND(J595&gt;=100,J595&lt;300),"Média",IF(AND(J595&gt;=300,J595&lt;500),"Alta",IF(J595&gt;=500,"Muito Alta","Avaliar")))))</f>
        <v>Silencioso</v>
      </c>
      <c r="L595" s="13" t="str">
        <f>VLOOKUP($B595,LIRAa!$1:$1048576,3,FALSE)</f>
        <v>Sem Informação</v>
      </c>
      <c r="M595" s="13" t="str">
        <f>VLOOKUP($B595,LIRAa!$1:$1048576,4,FALSE)</f>
        <v>Sem Informação</v>
      </c>
      <c r="N595" s="13" t="str">
        <f>VLOOKUP($B595,LIRAa!$1:$1048576,5,FALSE)</f>
        <v>Sem Informação</v>
      </c>
      <c r="O595" s="49"/>
    </row>
    <row r="596" spans="1:15" ht="15.75" x14ac:dyDescent="0.25">
      <c r="A596" s="53">
        <v>591</v>
      </c>
      <c r="B596" s="13">
        <v>315050</v>
      </c>
      <c r="C596" s="46" t="s">
        <v>26</v>
      </c>
      <c r="D596" s="46" t="s">
        <v>608</v>
      </c>
      <c r="E596" s="20">
        <f>Dengue!I595</f>
        <v>60</v>
      </c>
      <c r="F596" s="20">
        <f>Chik!I595</f>
        <v>0</v>
      </c>
      <c r="G596" s="20">
        <f>Zika!I595</f>
        <v>0</v>
      </c>
      <c r="H596" s="20">
        <f>G596+F596+E596</f>
        <v>60</v>
      </c>
      <c r="I596" s="20">
        <v>8720</v>
      </c>
      <c r="J596" s="14">
        <f>(G596+F596+E596)/Dengue!J595*100000</f>
        <v>688.07339449541291</v>
      </c>
      <c r="K596" s="13" t="str">
        <f>IF(J596=0,"Silencioso",IF(AND(J596&gt;0,J596&lt;100),"Baixa",IF(AND(J596&gt;=100,J596&lt;300),"Média",IF(AND(J596&gt;=300,J596&lt;500),"Alta",IF(J596&gt;=500,"Muito Alta","Avaliar")))))</f>
        <v>Muito Alta</v>
      </c>
      <c r="L596" s="13" t="str">
        <f>VLOOKUP($B596,LIRAa!$1:$1048576,3,FALSE)</f>
        <v>Sem Informação</v>
      </c>
      <c r="M596" s="13" t="str">
        <f>VLOOKUP($B596,LIRAa!$1:$1048576,4,FALSE)</f>
        <v>Sem Informação</v>
      </c>
      <c r="N596" s="13" t="str">
        <f>VLOOKUP($B596,LIRAa!$1:$1048576,5,FALSE)</f>
        <v>Sem Informação</v>
      </c>
      <c r="O596" s="49"/>
    </row>
    <row r="597" spans="1:15" ht="15.75" x14ac:dyDescent="0.25">
      <c r="A597" s="53">
        <v>592</v>
      </c>
      <c r="B597" s="13">
        <v>315053</v>
      </c>
      <c r="C597" s="46" t="s">
        <v>20</v>
      </c>
      <c r="D597" s="46" t="s">
        <v>861</v>
      </c>
      <c r="E597" s="20">
        <f>Dengue!I596</f>
        <v>0</v>
      </c>
      <c r="F597" s="20">
        <f>Chik!I596</f>
        <v>0</v>
      </c>
      <c r="G597" s="20">
        <f>Zika!I596</f>
        <v>0</v>
      </c>
      <c r="H597" s="20">
        <f>G597+F597+E597</f>
        <v>0</v>
      </c>
      <c r="I597" s="20">
        <v>4873</v>
      </c>
      <c r="J597" s="14">
        <f>(G597+F597+E597)/Dengue!J596*100000</f>
        <v>0</v>
      </c>
      <c r="K597" s="13" t="str">
        <f>IF(J597=0,"Silencioso",IF(AND(J597&gt;0,J597&lt;100),"Baixa",IF(AND(J597&gt;=100,J597&lt;300),"Média",IF(AND(J597&gt;=300,J597&lt;500),"Alta",IF(J597&gt;=500,"Muito Alta","Avaliar")))))</f>
        <v>Silencioso</v>
      </c>
      <c r="L597" s="13" t="str">
        <f>VLOOKUP($B597,LIRAa!$1:$1048576,3,FALSE)</f>
        <v>Sem Informação</v>
      </c>
      <c r="M597" s="13" t="str">
        <f>VLOOKUP($B597,LIRAa!$1:$1048576,4,FALSE)</f>
        <v>Sem Informação</v>
      </c>
      <c r="N597" s="13" t="str">
        <f>VLOOKUP($B597,LIRAa!$1:$1048576,5,FALSE)</f>
        <v>Sem Informação</v>
      </c>
      <c r="O597" s="49"/>
    </row>
    <row r="598" spans="1:15" ht="15.75" x14ac:dyDescent="0.25">
      <c r="A598" s="53">
        <v>593</v>
      </c>
      <c r="B598" s="13">
        <v>315057</v>
      </c>
      <c r="C598" s="46" t="s">
        <v>121</v>
      </c>
      <c r="D598" s="46" t="s">
        <v>609</v>
      </c>
      <c r="E598" s="20">
        <f>Dengue!I597</f>
        <v>50</v>
      </c>
      <c r="F598" s="20">
        <f>Chik!I597</f>
        <v>0</v>
      </c>
      <c r="G598" s="20">
        <f>Zika!I597</f>
        <v>0</v>
      </c>
      <c r="H598" s="20">
        <f>G598+F598+E598</f>
        <v>50</v>
      </c>
      <c r="I598" s="20">
        <v>7585</v>
      </c>
      <c r="J598" s="14">
        <f>(G598+F598+E598)/Dengue!J597*100000</f>
        <v>659.19578114700062</v>
      </c>
      <c r="K598" s="13" t="str">
        <f>IF(J598=0,"Silencioso",IF(AND(J598&gt;0,J598&lt;100),"Baixa",IF(AND(J598&gt;=100,J598&lt;300),"Média",IF(AND(J598&gt;=300,J598&lt;500),"Alta",IF(J598&gt;=500,"Muito Alta","Avaliar")))))</f>
        <v>Muito Alta</v>
      </c>
      <c r="L598" s="13" t="str">
        <f>VLOOKUP($B598,LIRAa!$1:$1048576,3,FALSE)</f>
        <v>Sem Informação</v>
      </c>
      <c r="M598" s="13" t="str">
        <f>VLOOKUP($B598,LIRAa!$1:$1048576,4,FALSE)</f>
        <v>Sem Informação</v>
      </c>
      <c r="N598" s="13" t="str">
        <f>VLOOKUP($B598,LIRAa!$1:$1048576,5,FALSE)</f>
        <v>Sem Informação</v>
      </c>
      <c r="O598" s="49"/>
    </row>
    <row r="599" spans="1:15" ht="15.75" x14ac:dyDescent="0.25">
      <c r="A599" s="53">
        <v>594</v>
      </c>
      <c r="B599" s="13">
        <v>315060</v>
      </c>
      <c r="C599" s="46" t="s">
        <v>26</v>
      </c>
      <c r="D599" s="46" t="s">
        <v>610</v>
      </c>
      <c r="E599" s="20">
        <f>Dengue!I598</f>
        <v>2</v>
      </c>
      <c r="F599" s="20">
        <f>Chik!I598</f>
        <v>0</v>
      </c>
      <c r="G599" s="20">
        <f>Zika!I598</f>
        <v>0</v>
      </c>
      <c r="H599" s="20">
        <f>G599+F599+E599</f>
        <v>2</v>
      </c>
      <c r="I599" s="20">
        <v>6566</v>
      </c>
      <c r="J599" s="14">
        <f>(G599+F599+E599)/Dengue!J598*100000</f>
        <v>30.459945172098692</v>
      </c>
      <c r="K599" s="13" t="str">
        <f>IF(J599=0,"Silencioso",IF(AND(J599&gt;0,J599&lt;100),"Baixa",IF(AND(J599&gt;=100,J599&lt;300),"Média",IF(AND(J599&gt;=300,J599&lt;500),"Alta",IF(J599&gt;=500,"Muito Alta","Avaliar")))))</f>
        <v>Baixa</v>
      </c>
      <c r="L599" s="13" t="str">
        <f>VLOOKUP($B599,LIRAa!$1:$1048576,3,FALSE)</f>
        <v>Sem Informação</v>
      </c>
      <c r="M599" s="13" t="str">
        <f>VLOOKUP($B599,LIRAa!$1:$1048576,4,FALSE)</f>
        <v>Sem Informação</v>
      </c>
      <c r="N599" s="13" t="str">
        <f>VLOOKUP($B599,LIRAa!$1:$1048576,5,FALSE)</f>
        <v>Sem Informação</v>
      </c>
      <c r="O599" s="49"/>
    </row>
    <row r="600" spans="1:15" ht="15.75" x14ac:dyDescent="0.25">
      <c r="A600" s="53">
        <v>595</v>
      </c>
      <c r="B600" s="13">
        <v>315070</v>
      </c>
      <c r="C600" s="46" t="s">
        <v>24</v>
      </c>
      <c r="D600" s="46" t="s">
        <v>611</v>
      </c>
      <c r="E600" s="20">
        <f>Dengue!I599</f>
        <v>60</v>
      </c>
      <c r="F600" s="20">
        <f>Chik!I599</f>
        <v>0</v>
      </c>
      <c r="G600" s="20">
        <f>Zika!I599</f>
        <v>0</v>
      </c>
      <c r="H600" s="20">
        <f>G600+F600+E600</f>
        <v>60</v>
      </c>
      <c r="I600" s="20">
        <v>5790</v>
      </c>
      <c r="J600" s="14">
        <f>(G600+F600+E600)/Dengue!J599*100000</f>
        <v>1036.2694300518135</v>
      </c>
      <c r="K600" s="13" t="str">
        <f>IF(J600=0,"Silencioso",IF(AND(J600&gt;0,J600&lt;100),"Baixa",IF(AND(J600&gt;=100,J600&lt;300),"Média",IF(AND(J600&gt;=300,J600&lt;500),"Alta",IF(J600&gt;=500,"Muito Alta","Avaliar")))))</f>
        <v>Muito Alta</v>
      </c>
      <c r="L600" s="13" t="str">
        <f>VLOOKUP($B600,LIRAa!$1:$1048576,3,FALSE)</f>
        <v>Sem Informação</v>
      </c>
      <c r="M600" s="13" t="str">
        <f>VLOOKUP($B600,LIRAa!$1:$1048576,4,FALSE)</f>
        <v>Sem Informação</v>
      </c>
      <c r="N600" s="13" t="str">
        <f>VLOOKUP($B600,LIRAa!$1:$1048576,5,FALSE)</f>
        <v>Sem Informação</v>
      </c>
      <c r="O600" s="49"/>
    </row>
    <row r="601" spans="1:15" ht="15.75" x14ac:dyDescent="0.25">
      <c r="A601" s="53">
        <v>596</v>
      </c>
      <c r="B601" s="13">
        <v>315080</v>
      </c>
      <c r="C601" s="46" t="s">
        <v>41</v>
      </c>
      <c r="D601" s="46" t="s">
        <v>612</v>
      </c>
      <c r="E601" s="20">
        <f>Dengue!I600</f>
        <v>0</v>
      </c>
      <c r="F601" s="20">
        <f>Chik!I600</f>
        <v>0</v>
      </c>
      <c r="G601" s="20">
        <f>Zika!I600</f>
        <v>0</v>
      </c>
      <c r="H601" s="20">
        <f>G601+F601+E601</f>
        <v>0</v>
      </c>
      <c r="I601" s="20">
        <v>17918</v>
      </c>
      <c r="J601" s="14">
        <f>(G601+F601+E601)/Dengue!J600*100000</f>
        <v>0</v>
      </c>
      <c r="K601" s="13" t="str">
        <f>IF(J601=0,"Silencioso",IF(AND(J601&gt;0,J601&lt;100),"Baixa",IF(AND(J601&gt;=100,J601&lt;300),"Média",IF(AND(J601&gt;=300,J601&lt;500),"Alta",IF(J601&gt;=500,"Muito Alta","Avaliar")))))</f>
        <v>Silencioso</v>
      </c>
      <c r="L601" s="13" t="str">
        <f>VLOOKUP($B601,LIRAa!$1:$1048576,3,FALSE)</f>
        <v>Sem Informação</v>
      </c>
      <c r="M601" s="13" t="str">
        <f>VLOOKUP($B601,LIRAa!$1:$1048576,4,FALSE)</f>
        <v>Sem Informação</v>
      </c>
      <c r="N601" s="13" t="str">
        <f>VLOOKUP($B601,LIRAa!$1:$1048576,5,FALSE)</f>
        <v>Sem Informação</v>
      </c>
      <c r="O601" s="49"/>
    </row>
    <row r="602" spans="1:15" ht="15.75" x14ac:dyDescent="0.25">
      <c r="A602" s="53">
        <v>597</v>
      </c>
      <c r="B602" s="13">
        <v>315090</v>
      </c>
      <c r="C602" s="46" t="s">
        <v>36</v>
      </c>
      <c r="D602" s="46" t="s">
        <v>613</v>
      </c>
      <c r="E602" s="20">
        <f>Dengue!I601</f>
        <v>0</v>
      </c>
      <c r="F602" s="20">
        <f>Chik!I601</f>
        <v>0</v>
      </c>
      <c r="G602" s="20">
        <f>Zika!I601</f>
        <v>0</v>
      </c>
      <c r="H602" s="20">
        <f>G602+F602+E602</f>
        <v>0</v>
      </c>
      <c r="I602" s="20">
        <v>5514</v>
      </c>
      <c r="J602" s="14">
        <f>(G602+F602+E602)/Dengue!J601*100000</f>
        <v>0</v>
      </c>
      <c r="K602" s="13" t="str">
        <f>IF(J602=0,"Silencioso",IF(AND(J602&gt;0,J602&lt;100),"Baixa",IF(AND(J602&gt;=100,J602&lt;300),"Média",IF(AND(J602&gt;=300,J602&lt;500),"Alta",IF(J602&gt;=500,"Muito Alta","Avaliar")))))</f>
        <v>Silencioso</v>
      </c>
      <c r="L602" s="13" t="str">
        <f>VLOOKUP($B602,LIRAa!$1:$1048576,3,FALSE)</f>
        <v>Sem Informação</v>
      </c>
      <c r="M602" s="13" t="str">
        <f>VLOOKUP($B602,LIRAa!$1:$1048576,4,FALSE)</f>
        <v>Sem Informação</v>
      </c>
      <c r="N602" s="13" t="str">
        <f>VLOOKUP($B602,LIRAa!$1:$1048576,5,FALSE)</f>
        <v>Sem Informação</v>
      </c>
      <c r="O602" s="49"/>
    </row>
    <row r="603" spans="1:15" ht="15.75" x14ac:dyDescent="0.25">
      <c r="A603" s="53">
        <v>598</v>
      </c>
      <c r="B603" s="13">
        <v>315100</v>
      </c>
      <c r="C603" s="46" t="s">
        <v>36</v>
      </c>
      <c r="D603" s="46" t="s">
        <v>614</v>
      </c>
      <c r="E603" s="20">
        <f>Dengue!I602</f>
        <v>4</v>
      </c>
      <c r="F603" s="20">
        <f>Chik!I602</f>
        <v>0</v>
      </c>
      <c r="G603" s="20">
        <f>Zika!I602</f>
        <v>0</v>
      </c>
      <c r="H603" s="20">
        <f>G603+F603+E603</f>
        <v>4</v>
      </c>
      <c r="I603" s="20">
        <v>8597</v>
      </c>
      <c r="J603" s="14">
        <f>(G603+F603+E603)/Dengue!J602*100000</f>
        <v>46.527858555309997</v>
      </c>
      <c r="K603" s="13" t="str">
        <f>IF(J603=0,"Silencioso",IF(AND(J603&gt;0,J603&lt;100),"Baixa",IF(AND(J603&gt;=100,J603&lt;300),"Média",IF(AND(J603&gt;=300,J603&lt;500),"Alta",IF(J603&gt;=500,"Muito Alta","Avaliar")))))</f>
        <v>Baixa</v>
      </c>
      <c r="L603" s="13" t="str">
        <f>VLOOKUP($B603,LIRAa!$1:$1048576,3,FALSE)</f>
        <v>Sem Informação</v>
      </c>
      <c r="M603" s="13" t="str">
        <f>VLOOKUP($B603,LIRAa!$1:$1048576,4,FALSE)</f>
        <v>Sem Informação</v>
      </c>
      <c r="N603" s="13" t="str">
        <f>VLOOKUP($B603,LIRAa!$1:$1048576,5,FALSE)</f>
        <v>Sem Informação</v>
      </c>
      <c r="O603" s="49"/>
    </row>
    <row r="604" spans="1:15" ht="15.75" x14ac:dyDescent="0.25">
      <c r="A604" s="53">
        <v>599</v>
      </c>
      <c r="B604" s="13">
        <v>315110</v>
      </c>
      <c r="C604" s="46" t="s">
        <v>38</v>
      </c>
      <c r="D604" s="46" t="s">
        <v>615</v>
      </c>
      <c r="E604" s="20">
        <f>Dengue!I603</f>
        <v>1</v>
      </c>
      <c r="F604" s="20">
        <f>Chik!I603</f>
        <v>0</v>
      </c>
      <c r="G604" s="20">
        <f>Zika!I603</f>
        <v>0</v>
      </c>
      <c r="H604" s="20">
        <f>G604+F604+E604</f>
        <v>1</v>
      </c>
      <c r="I604" s="20">
        <v>10876</v>
      </c>
      <c r="J604" s="14">
        <f>(G604+F604+E604)/Dengue!J603*100000</f>
        <v>9.1945568223611627</v>
      </c>
      <c r="K604" s="13" t="str">
        <f>IF(J604=0,"Silencioso",IF(AND(J604&gt;0,J604&lt;100),"Baixa",IF(AND(J604&gt;=100,J604&lt;300),"Média",IF(AND(J604&gt;=300,J604&lt;500),"Alta",IF(J604&gt;=500,"Muito Alta","Avaliar")))))</f>
        <v>Baixa</v>
      </c>
      <c r="L604" s="13" t="str">
        <f>VLOOKUP($B604,LIRAa!$1:$1048576,3,FALSE)</f>
        <v>Sem Informação</v>
      </c>
      <c r="M604" s="13" t="str">
        <f>VLOOKUP($B604,LIRAa!$1:$1048576,4,FALSE)</f>
        <v>Sem Informação</v>
      </c>
      <c r="N604" s="13" t="str">
        <f>VLOOKUP($B604,LIRAa!$1:$1048576,5,FALSE)</f>
        <v>Sem Informação</v>
      </c>
      <c r="O604" s="49"/>
    </row>
    <row r="605" spans="1:15" ht="15.75" x14ac:dyDescent="0.25">
      <c r="A605" s="53">
        <v>600</v>
      </c>
      <c r="B605" s="13">
        <v>315120</v>
      </c>
      <c r="C605" s="46" t="s">
        <v>135</v>
      </c>
      <c r="D605" s="46" t="s">
        <v>135</v>
      </c>
      <c r="E605" s="20">
        <f>Dengue!I604</f>
        <v>250</v>
      </c>
      <c r="F605" s="20">
        <f>Chik!I604</f>
        <v>0</v>
      </c>
      <c r="G605" s="20">
        <f>Zika!I604</f>
        <v>0</v>
      </c>
      <c r="H605" s="20">
        <f>G605+F605+E605</f>
        <v>250</v>
      </c>
      <c r="I605" s="20">
        <v>56706</v>
      </c>
      <c r="J605" s="14">
        <f>(G605+F605+E605)/Dengue!J604*100000</f>
        <v>440.87045462561281</v>
      </c>
      <c r="K605" s="13" t="str">
        <f>IF(J605=0,"Silencioso",IF(AND(J605&gt;0,J605&lt;100),"Baixa",IF(AND(J605&gt;=100,J605&lt;300),"Média",IF(AND(J605&gt;=300,J605&lt;500),"Alta",IF(J605&gt;=500,"Muito Alta","Avaliar")))))</f>
        <v>Alta</v>
      </c>
      <c r="L605" s="13">
        <f>VLOOKUP($B605,LIRAa!$1:$1048576,3,FALSE)</f>
        <v>1.8</v>
      </c>
      <c r="M605" s="13" t="str">
        <f>VLOOKUP($B605,LIRAa!$1:$1048576,4,FALSE)</f>
        <v>Sem Informação</v>
      </c>
      <c r="N605" s="13">
        <f>VLOOKUP($B605,LIRAa!$1:$1048576,5,FALSE)</f>
        <v>2.2999999999999998</v>
      </c>
      <c r="O605" s="49"/>
    </row>
    <row r="606" spans="1:15" ht="15.75" x14ac:dyDescent="0.25">
      <c r="A606" s="53">
        <v>601</v>
      </c>
      <c r="B606" s="13">
        <v>315130</v>
      </c>
      <c r="C606" s="46" t="s">
        <v>62</v>
      </c>
      <c r="D606" s="46" t="s">
        <v>616</v>
      </c>
      <c r="E606" s="20">
        <f>Dengue!I605</f>
        <v>68</v>
      </c>
      <c r="F606" s="20">
        <f>Chik!I605</f>
        <v>0</v>
      </c>
      <c r="G606" s="20">
        <f>Zika!I605</f>
        <v>0</v>
      </c>
      <c r="H606" s="20">
        <f>G606+F606+E606</f>
        <v>68</v>
      </c>
      <c r="I606" s="20">
        <v>11080</v>
      </c>
      <c r="J606" s="14">
        <f>(G606+F606+E606)/Dengue!J605*100000</f>
        <v>613.71841155234654</v>
      </c>
      <c r="K606" s="13" t="str">
        <f>IF(J606=0,"Silencioso",IF(AND(J606&gt;0,J606&lt;100),"Baixa",IF(AND(J606&gt;=100,J606&lt;300),"Média",IF(AND(J606&gt;=300,J606&lt;500),"Alta",IF(J606&gt;=500,"Muito Alta","Avaliar")))))</f>
        <v>Muito Alta</v>
      </c>
      <c r="L606" s="13" t="str">
        <f>VLOOKUP($B606,LIRAa!$1:$1048576,3,FALSE)</f>
        <v>Sem Informação</v>
      </c>
      <c r="M606" s="13" t="str">
        <f>VLOOKUP($B606,LIRAa!$1:$1048576,4,FALSE)</f>
        <v>Sem Informação</v>
      </c>
      <c r="N606" s="13" t="str">
        <f>VLOOKUP($B606,LIRAa!$1:$1048576,5,FALSE)</f>
        <v>Sem Informação</v>
      </c>
      <c r="O606" s="49"/>
    </row>
    <row r="607" spans="1:15" ht="15.75" x14ac:dyDescent="0.25">
      <c r="A607" s="53">
        <v>602</v>
      </c>
      <c r="B607" s="13">
        <v>315140</v>
      </c>
      <c r="C607" s="46" t="s">
        <v>26</v>
      </c>
      <c r="D607" s="46" t="s">
        <v>617</v>
      </c>
      <c r="E607" s="20">
        <f>Dengue!I606</f>
        <v>25</v>
      </c>
      <c r="F607" s="20">
        <f>Chik!I606</f>
        <v>0</v>
      </c>
      <c r="G607" s="20">
        <f>Zika!I606</f>
        <v>0</v>
      </c>
      <c r="H607" s="20">
        <f>G607+F607+E607</f>
        <v>25</v>
      </c>
      <c r="I607" s="20">
        <v>27706</v>
      </c>
      <c r="J607" s="14">
        <f>(G607+F607+E607)/Dengue!J606*100000</f>
        <v>90.233162491879014</v>
      </c>
      <c r="K607" s="13" t="str">
        <f>IF(J607=0,"Silencioso",IF(AND(J607&gt;0,J607&lt;100),"Baixa",IF(AND(J607&gt;=100,J607&lt;300),"Média",IF(AND(J607&gt;=300,J607&lt;500),"Alta",IF(J607&gt;=500,"Muito Alta","Avaliar")))))</f>
        <v>Baixa</v>
      </c>
      <c r="L607" s="13">
        <f>VLOOKUP($B607,LIRAa!$1:$1048576,3,FALSE)</f>
        <v>2.2999999999999998</v>
      </c>
      <c r="M607" s="13">
        <f>VLOOKUP($B607,LIRAa!$1:$1048576,4,FALSE)</f>
        <v>5.4</v>
      </c>
      <c r="N607" s="13">
        <f>VLOOKUP($B607,LIRAa!$1:$1048576,5,FALSE)</f>
        <v>2.8</v>
      </c>
      <c r="O607" s="49"/>
    </row>
    <row r="608" spans="1:15" ht="15.75" x14ac:dyDescent="0.25">
      <c r="A608" s="53">
        <v>603</v>
      </c>
      <c r="B608" s="13">
        <v>315150</v>
      </c>
      <c r="C608" s="46" t="s">
        <v>45</v>
      </c>
      <c r="D608" s="46" t="s">
        <v>862</v>
      </c>
      <c r="E608" s="20">
        <f>Dengue!I607</f>
        <v>1</v>
      </c>
      <c r="F608" s="20">
        <f>Chik!I607</f>
        <v>0</v>
      </c>
      <c r="G608" s="20">
        <f>Zika!I607</f>
        <v>0</v>
      </c>
      <c r="H608" s="20">
        <f>G608+F608+E608</f>
        <v>1</v>
      </c>
      <c r="I608" s="20">
        <v>34525</v>
      </c>
      <c r="J608" s="14">
        <f>(G608+F608+E608)/Dengue!J607*100000</f>
        <v>2.896451846488052</v>
      </c>
      <c r="K608" s="13" t="str">
        <f>IF(J608=0,"Silencioso",IF(AND(J608&gt;0,J608&lt;100),"Baixa",IF(AND(J608&gt;=100,J608&lt;300),"Média",IF(AND(J608&gt;=300,J608&lt;500),"Alta",IF(J608&gt;=500,"Muito Alta","Avaliar")))))</f>
        <v>Baixa</v>
      </c>
      <c r="L608" s="13">
        <f>VLOOKUP($B608,LIRAa!$1:$1048576,3,FALSE)</f>
        <v>3.8</v>
      </c>
      <c r="M608" s="13">
        <f>VLOOKUP($B608,LIRAa!$1:$1048576,4,FALSE)</f>
        <v>6.3</v>
      </c>
      <c r="N608" s="13">
        <f>VLOOKUP($B608,LIRAa!$1:$1048576,5,FALSE)</f>
        <v>6.2</v>
      </c>
      <c r="O608" s="49"/>
    </row>
    <row r="609" spans="1:15" ht="15.75" x14ac:dyDescent="0.25">
      <c r="A609" s="53">
        <v>604</v>
      </c>
      <c r="B609" s="13">
        <v>315160</v>
      </c>
      <c r="C609" s="46" t="s">
        <v>24</v>
      </c>
      <c r="D609" s="46" t="s">
        <v>618</v>
      </c>
      <c r="E609" s="20">
        <f>Dengue!I608</f>
        <v>65</v>
      </c>
      <c r="F609" s="20">
        <f>Chik!I608</f>
        <v>0</v>
      </c>
      <c r="G609" s="20">
        <f>Zika!I608</f>
        <v>0</v>
      </c>
      <c r="H609" s="20">
        <f>G609+F609+E609</f>
        <v>65</v>
      </c>
      <c r="I609" s="20">
        <v>11796</v>
      </c>
      <c r="J609" s="14">
        <f>(G609+F609+E609)/Dengue!J608*100000</f>
        <v>551.03424889793155</v>
      </c>
      <c r="K609" s="13" t="str">
        <f>IF(J609=0,"Silencioso",IF(AND(J609&gt;0,J609&lt;100),"Baixa",IF(AND(J609&gt;=100,J609&lt;300),"Média",IF(AND(J609&gt;=300,J609&lt;500),"Alta",IF(J609&gt;=500,"Muito Alta","Avaliar")))))</f>
        <v>Muito Alta</v>
      </c>
      <c r="L609" s="13" t="str">
        <f>VLOOKUP($B609,LIRAa!$1:$1048576,3,FALSE)</f>
        <v>Sem Informação</v>
      </c>
      <c r="M609" s="13" t="str">
        <f>VLOOKUP($B609,LIRAa!$1:$1048576,4,FALSE)</f>
        <v>Sem Informação</v>
      </c>
      <c r="N609" s="13" t="str">
        <f>VLOOKUP($B609,LIRAa!$1:$1048576,5,FALSE)</f>
        <v>Sem Informação</v>
      </c>
      <c r="O609" s="49"/>
    </row>
    <row r="610" spans="1:15" ht="15.75" x14ac:dyDescent="0.25">
      <c r="A610" s="53">
        <v>605</v>
      </c>
      <c r="B610" s="13">
        <v>315170</v>
      </c>
      <c r="C610" s="46" t="s">
        <v>40</v>
      </c>
      <c r="D610" s="46" t="s">
        <v>619</v>
      </c>
      <c r="E610" s="20">
        <f>Dengue!I609</f>
        <v>0</v>
      </c>
      <c r="F610" s="20">
        <f>Chik!I609</f>
        <v>0</v>
      </c>
      <c r="G610" s="20">
        <f>Zika!I609</f>
        <v>0</v>
      </c>
      <c r="H610" s="20">
        <f>G610+F610+E610</f>
        <v>0</v>
      </c>
      <c r="I610" s="20">
        <v>16903</v>
      </c>
      <c r="J610" s="14">
        <f>(G610+F610+E610)/Dengue!J609*100000</f>
        <v>0</v>
      </c>
      <c r="K610" s="13" t="str">
        <f>IF(J610=0,"Silencioso",IF(AND(J610&gt;0,J610&lt;100),"Baixa",IF(AND(J610&gt;=100,J610&lt;300),"Média",IF(AND(J610&gt;=300,J610&lt;500),"Alta",IF(J610&gt;=500,"Muito Alta","Avaliar")))))</f>
        <v>Silencioso</v>
      </c>
      <c r="L610" s="13" t="str">
        <f>VLOOKUP($B610,LIRAa!$1:$1048576,3,FALSE)</f>
        <v>Sem Informação</v>
      </c>
      <c r="M610" s="13" t="str">
        <f>VLOOKUP($B610,LIRAa!$1:$1048576,4,FALSE)</f>
        <v>Sem Informação</v>
      </c>
      <c r="N610" s="13" t="str">
        <f>VLOOKUP($B610,LIRAa!$1:$1048576,5,FALSE)</f>
        <v>Sem Informação</v>
      </c>
      <c r="O610" s="49"/>
    </row>
    <row r="611" spans="1:15" ht="15.75" x14ac:dyDescent="0.25">
      <c r="A611" s="53">
        <v>606</v>
      </c>
      <c r="B611" s="13">
        <v>315180</v>
      </c>
      <c r="C611" s="46" t="s">
        <v>36</v>
      </c>
      <c r="D611" s="46" t="s">
        <v>620</v>
      </c>
      <c r="E611" s="20">
        <f>Dengue!I610</f>
        <v>1</v>
      </c>
      <c r="F611" s="20">
        <f>Chik!I610</f>
        <v>0</v>
      </c>
      <c r="G611" s="20">
        <f>Zika!I610</f>
        <v>0</v>
      </c>
      <c r="H611" s="20">
        <f>G611+F611+E611</f>
        <v>1</v>
      </c>
      <c r="I611" s="20">
        <v>166085</v>
      </c>
      <c r="J611" s="14">
        <f>(G611+F611+E611)/Dengue!J610*100000</f>
        <v>0.60210133365445406</v>
      </c>
      <c r="K611" s="13" t="str">
        <f>IF(J611=0,"Silencioso",IF(AND(J611&gt;0,J611&lt;100),"Baixa",IF(AND(J611&gt;=100,J611&lt;300),"Média",IF(AND(J611&gt;=300,J611&lt;500),"Alta",IF(J611&gt;=500,"Muito Alta","Avaliar")))))</f>
        <v>Baixa</v>
      </c>
      <c r="L611" s="13">
        <f>VLOOKUP($B611,LIRAa!$1:$1048576,3,FALSE)</f>
        <v>0.1</v>
      </c>
      <c r="M611" s="13">
        <f>VLOOKUP($B611,LIRAa!$1:$1048576,4,FALSE)</f>
        <v>0.9</v>
      </c>
      <c r="N611" s="13">
        <f>VLOOKUP($B611,LIRAa!$1:$1048576,5,FALSE)</f>
        <v>0.9</v>
      </c>
      <c r="O611" s="49"/>
    </row>
    <row r="612" spans="1:15" ht="15.75" x14ac:dyDescent="0.25">
      <c r="A612" s="53">
        <v>607</v>
      </c>
      <c r="B612" s="13">
        <v>315190</v>
      </c>
      <c r="C612" s="46" t="s">
        <v>14</v>
      </c>
      <c r="D612" s="46" t="s">
        <v>621</v>
      </c>
      <c r="E612" s="20">
        <f>Dengue!I611</f>
        <v>4</v>
      </c>
      <c r="F612" s="20">
        <f>Chik!I611</f>
        <v>0</v>
      </c>
      <c r="G612" s="20">
        <f>Zika!I611</f>
        <v>0</v>
      </c>
      <c r="H612" s="20">
        <f>G612+F612+E612</f>
        <v>4</v>
      </c>
      <c r="I612" s="20">
        <v>8841</v>
      </c>
      <c r="J612" s="14">
        <f>(G612+F612+E612)/Dengue!J611*100000</f>
        <v>45.243750706933604</v>
      </c>
      <c r="K612" s="13" t="str">
        <f>IF(J612=0,"Silencioso",IF(AND(J612&gt;0,J612&lt;100),"Baixa",IF(AND(J612&gt;=100,J612&lt;300),"Média",IF(AND(J612&gt;=300,J612&lt;500),"Alta",IF(J612&gt;=500,"Muito Alta","Avaliar")))))</f>
        <v>Baixa</v>
      </c>
      <c r="L612" s="13" t="str">
        <f>VLOOKUP($B612,LIRAa!$1:$1048576,3,FALSE)</f>
        <v>Sem Informação</v>
      </c>
      <c r="M612" s="13" t="str">
        <f>VLOOKUP($B612,LIRAa!$1:$1048576,4,FALSE)</f>
        <v>Sem Informação</v>
      </c>
      <c r="N612" s="13" t="str">
        <f>VLOOKUP($B612,LIRAa!$1:$1048576,5,FALSE)</f>
        <v>Sem Informação</v>
      </c>
      <c r="O612" s="49"/>
    </row>
    <row r="613" spans="1:15" ht="15.75" x14ac:dyDescent="0.25">
      <c r="A613" s="53">
        <v>608</v>
      </c>
      <c r="B613" s="13">
        <v>315200</v>
      </c>
      <c r="C613" s="46" t="s">
        <v>11</v>
      </c>
      <c r="D613" s="46" t="s">
        <v>622</v>
      </c>
      <c r="E613" s="20">
        <f>Dengue!I612</f>
        <v>11</v>
      </c>
      <c r="F613" s="20">
        <f>Chik!I612</f>
        <v>0</v>
      </c>
      <c r="G613" s="20">
        <f>Zika!I612</f>
        <v>0</v>
      </c>
      <c r="H613" s="20">
        <f>G613+F613+E613</f>
        <v>11</v>
      </c>
      <c r="I613" s="20">
        <v>31612</v>
      </c>
      <c r="J613" s="14">
        <f>(G613+F613+E613)/Dengue!J612*100000</f>
        <v>34.796912564848796</v>
      </c>
      <c r="K613" s="13" t="str">
        <f>IF(J613=0,"Silencioso",IF(AND(J613&gt;0,J613&lt;100),"Baixa",IF(AND(J613&gt;=100,J613&lt;300),"Média",IF(AND(J613&gt;=300,J613&lt;500),"Alta",IF(J613&gt;=500,"Muito Alta","Avaliar")))))</f>
        <v>Baixa</v>
      </c>
      <c r="L613" s="13">
        <f>VLOOKUP($B613,LIRAa!$1:$1048576,3,FALSE)</f>
        <v>1.9</v>
      </c>
      <c r="M613" s="13">
        <f>VLOOKUP($B613,LIRAa!$1:$1048576,4,FALSE)</f>
        <v>4.7</v>
      </c>
      <c r="N613" s="13">
        <f>VLOOKUP($B613,LIRAa!$1:$1048576,5,FALSE)</f>
        <v>3.4</v>
      </c>
      <c r="O613" s="49"/>
    </row>
    <row r="614" spans="1:15" ht="15.75" x14ac:dyDescent="0.25">
      <c r="A614" s="53">
        <v>609</v>
      </c>
      <c r="B614" s="13">
        <v>315210</v>
      </c>
      <c r="C614" s="46" t="s">
        <v>17</v>
      </c>
      <c r="D614" s="46" t="s">
        <v>17</v>
      </c>
      <c r="E614" s="20">
        <f>Dengue!I613</f>
        <v>2</v>
      </c>
      <c r="F614" s="20">
        <f>Chik!I613</f>
        <v>0</v>
      </c>
      <c r="G614" s="20">
        <f>Zika!I613</f>
        <v>0</v>
      </c>
      <c r="H614" s="20">
        <f>G614+F614+E614</f>
        <v>2</v>
      </c>
      <c r="I614" s="20">
        <v>60361</v>
      </c>
      <c r="J614" s="14">
        <f>(G614+F614+E614)/Dengue!J613*100000</f>
        <v>3.3133977236957639</v>
      </c>
      <c r="K614" s="13" t="str">
        <f>IF(J614=0,"Silencioso",IF(AND(J614&gt;0,J614&lt;100),"Baixa",IF(AND(J614&gt;=100,J614&lt;300),"Média",IF(AND(J614&gt;=300,J614&lt;500),"Alta",IF(J614&gt;=500,"Muito Alta","Avaliar")))))</f>
        <v>Baixa</v>
      </c>
      <c r="L614" s="13">
        <f>VLOOKUP($B614,LIRAa!$1:$1048576,3,FALSE)</f>
        <v>1.3</v>
      </c>
      <c r="M614" s="13">
        <f>VLOOKUP($B614,LIRAa!$1:$1048576,4,FALSE)</f>
        <v>0</v>
      </c>
      <c r="N614" s="13" t="str">
        <f>VLOOKUP($B614,LIRAa!$1:$1048576,5,FALSE)</f>
        <v>Sem Informação</v>
      </c>
      <c r="O614" s="49"/>
    </row>
    <row r="615" spans="1:15" ht="15.75" x14ac:dyDescent="0.25">
      <c r="A615" s="53">
        <v>610</v>
      </c>
      <c r="B615" s="13">
        <v>315213</v>
      </c>
      <c r="C615" s="46" t="s">
        <v>135</v>
      </c>
      <c r="D615" s="46" t="s">
        <v>623</v>
      </c>
      <c r="E615" s="20">
        <f>Dengue!I614</f>
        <v>18</v>
      </c>
      <c r="F615" s="20">
        <f>Chik!I614</f>
        <v>0</v>
      </c>
      <c r="G615" s="20">
        <f>Zika!I614</f>
        <v>0</v>
      </c>
      <c r="H615" s="20">
        <f>G615+F615+E615</f>
        <v>18</v>
      </c>
      <c r="I615" s="20">
        <v>4259</v>
      </c>
      <c r="J615" s="14">
        <f>(G615+F615+E615)/Dengue!J614*100000</f>
        <v>422.63442122563981</v>
      </c>
      <c r="K615" s="13" t="str">
        <f>IF(J615=0,"Silencioso",IF(AND(J615&gt;0,J615&lt;100),"Baixa",IF(AND(J615&gt;=100,J615&lt;300),"Média",IF(AND(J615&gt;=300,J615&lt;500),"Alta",IF(J615&gt;=500,"Muito Alta","Avaliar")))))</f>
        <v>Alta</v>
      </c>
      <c r="L615" s="13" t="str">
        <f>VLOOKUP($B615,LIRAa!$1:$1048576,3,FALSE)</f>
        <v>Sem Informação</v>
      </c>
      <c r="M615" s="13" t="str">
        <f>VLOOKUP($B615,LIRAa!$1:$1048576,4,FALSE)</f>
        <v>Sem Informação</v>
      </c>
      <c r="N615" s="13" t="str">
        <f>VLOOKUP($B615,LIRAa!$1:$1048576,5,FALSE)</f>
        <v>Sem Informação</v>
      </c>
      <c r="O615" s="49"/>
    </row>
    <row r="616" spans="1:15" ht="15.75" x14ac:dyDescent="0.25">
      <c r="A616" s="53">
        <v>611</v>
      </c>
      <c r="B616" s="13">
        <v>315217</v>
      </c>
      <c r="C616" s="46" t="s">
        <v>30</v>
      </c>
      <c r="D616" s="46" t="s">
        <v>624</v>
      </c>
      <c r="E616" s="20">
        <f>Dengue!I615</f>
        <v>0</v>
      </c>
      <c r="F616" s="20">
        <f>Chik!I615</f>
        <v>0</v>
      </c>
      <c r="G616" s="20">
        <f>Zika!I615</f>
        <v>0</v>
      </c>
      <c r="H616" s="20">
        <f>G616+F616+E616</f>
        <v>0</v>
      </c>
      <c r="I616" s="20">
        <v>12138</v>
      </c>
      <c r="J616" s="14">
        <f>(G616+F616+E616)/Dengue!J615*100000</f>
        <v>0</v>
      </c>
      <c r="K616" s="13" t="str">
        <f>IF(J616=0,"Silencioso",IF(AND(J616&gt;0,J616&lt;100),"Baixa",IF(AND(J616&gt;=100,J616&lt;300),"Média",IF(AND(J616&gt;=300,J616&lt;500),"Alta",IF(J616&gt;=500,"Muito Alta","Avaliar")))))</f>
        <v>Silencioso</v>
      </c>
      <c r="L616" s="13" t="str">
        <f>VLOOKUP($B616,LIRAa!$1:$1048576,3,FALSE)</f>
        <v>Sem Informação</v>
      </c>
      <c r="M616" s="13" t="str">
        <f>VLOOKUP($B616,LIRAa!$1:$1048576,4,FALSE)</f>
        <v>Sem Informação</v>
      </c>
      <c r="N616" s="13" t="str">
        <f>VLOOKUP($B616,LIRAa!$1:$1048576,5,FALSE)</f>
        <v>Sem Informação</v>
      </c>
      <c r="O616" s="49"/>
    </row>
    <row r="617" spans="1:15" ht="15.75" x14ac:dyDescent="0.25">
      <c r="A617" s="53">
        <v>612</v>
      </c>
      <c r="B617" s="13">
        <v>315220</v>
      </c>
      <c r="C617" s="46" t="s">
        <v>102</v>
      </c>
      <c r="D617" s="46" t="s">
        <v>625</v>
      </c>
      <c r="E617" s="20">
        <f>Dengue!I616</f>
        <v>14</v>
      </c>
      <c r="F617" s="20">
        <f>Chik!I616</f>
        <v>0</v>
      </c>
      <c r="G617" s="20">
        <f>Zika!I616</f>
        <v>0</v>
      </c>
      <c r="H617" s="20">
        <f>G617+F617+E617</f>
        <v>14</v>
      </c>
      <c r="I617" s="20">
        <v>38741</v>
      </c>
      <c r="J617" s="14">
        <f>(G617+F617+E617)/Dengue!J616*100000</f>
        <v>36.137425466559975</v>
      </c>
      <c r="K617" s="13" t="str">
        <f>IF(J617=0,"Silencioso",IF(AND(J617&gt;0,J617&lt;100),"Baixa",IF(AND(J617&gt;=100,J617&lt;300),"Média",IF(AND(J617&gt;=300,J617&lt;500),"Alta",IF(J617&gt;=500,"Muito Alta","Avaliar")))))</f>
        <v>Baixa</v>
      </c>
      <c r="L617" s="13">
        <f>VLOOKUP($B617,LIRAa!$1:$1048576,3,FALSE)</f>
        <v>0.2</v>
      </c>
      <c r="M617" s="13">
        <f>VLOOKUP($B617,LIRAa!$1:$1048576,4,FALSE)</f>
        <v>0.2</v>
      </c>
      <c r="N617" s="13">
        <f>VLOOKUP($B617,LIRAa!$1:$1048576,5,FALSE)</f>
        <v>1.1000000000000001</v>
      </c>
      <c r="O617" s="49"/>
    </row>
    <row r="618" spans="1:15" ht="15.75" x14ac:dyDescent="0.25">
      <c r="A618" s="53">
        <v>613</v>
      </c>
      <c r="B618" s="13">
        <v>315230</v>
      </c>
      <c r="C618" s="46" t="s">
        <v>17</v>
      </c>
      <c r="D618" s="46" t="s">
        <v>626</v>
      </c>
      <c r="E618" s="20">
        <f>Dengue!I617</f>
        <v>0</v>
      </c>
      <c r="F618" s="20">
        <f>Chik!I617</f>
        <v>0</v>
      </c>
      <c r="G618" s="20">
        <f>Zika!I617</f>
        <v>0</v>
      </c>
      <c r="H618" s="20">
        <f>G618+F618+E618</f>
        <v>0</v>
      </c>
      <c r="I618" s="20">
        <v>11245</v>
      </c>
      <c r="J618" s="14">
        <f>(G618+F618+E618)/Dengue!J617*100000</f>
        <v>0</v>
      </c>
      <c r="K618" s="13" t="str">
        <f>IF(J618=0,"Silencioso",IF(AND(J618&gt;0,J618&lt;100),"Baixa",IF(AND(J618&gt;=100,J618&lt;300),"Média",IF(AND(J618&gt;=300,J618&lt;500),"Alta",IF(J618&gt;=500,"Muito Alta","Avaliar")))))</f>
        <v>Silencioso</v>
      </c>
      <c r="L618" s="13" t="str">
        <f>VLOOKUP($B618,LIRAa!$1:$1048576,3,FALSE)</f>
        <v>Sem Informação</v>
      </c>
      <c r="M618" s="13" t="str">
        <f>VLOOKUP($B618,LIRAa!$1:$1048576,4,FALSE)</f>
        <v>Sem Informação</v>
      </c>
      <c r="N618" s="13" t="str">
        <f>VLOOKUP($B618,LIRAa!$1:$1048576,5,FALSE)</f>
        <v>Sem Informação</v>
      </c>
      <c r="O618" s="49"/>
    </row>
    <row r="619" spans="1:15" ht="15.75" x14ac:dyDescent="0.25">
      <c r="A619" s="53">
        <v>614</v>
      </c>
      <c r="B619" s="13">
        <v>315240</v>
      </c>
      <c r="C619" s="46" t="s">
        <v>28</v>
      </c>
      <c r="D619" s="46" t="s">
        <v>627</v>
      </c>
      <c r="E619" s="20">
        <f>Dengue!I618</f>
        <v>0</v>
      </c>
      <c r="F619" s="20">
        <f>Chik!I618</f>
        <v>0</v>
      </c>
      <c r="G619" s="20">
        <f>Zika!I618</f>
        <v>0</v>
      </c>
      <c r="H619" s="20">
        <f>G619+F619+E619</f>
        <v>0</v>
      </c>
      <c r="I619" s="20">
        <v>16641</v>
      </c>
      <c r="J619" s="14">
        <f>(G619+F619+E619)/Dengue!J618*100000</f>
        <v>0</v>
      </c>
      <c r="K619" s="13" t="str">
        <f>IF(J619=0,"Silencioso",IF(AND(J619&gt;0,J619&lt;100),"Baixa",IF(AND(J619&gt;=100,J619&lt;300),"Média",IF(AND(J619&gt;=300,J619&lt;500),"Alta",IF(J619&gt;=500,"Muito Alta","Avaliar")))))</f>
        <v>Silencioso</v>
      </c>
      <c r="L619" s="13" t="str">
        <f>VLOOKUP($B619,LIRAa!$1:$1048576,3,FALSE)</f>
        <v>Sem Informação</v>
      </c>
      <c r="M619" s="13" t="str">
        <f>VLOOKUP($B619,LIRAa!$1:$1048576,4,FALSE)</f>
        <v>Sem Informação</v>
      </c>
      <c r="N619" s="13" t="str">
        <f>VLOOKUP($B619,LIRAa!$1:$1048576,5,FALSE)</f>
        <v>Sem Informação</v>
      </c>
      <c r="O619" s="49"/>
    </row>
    <row r="620" spans="1:15" ht="15.75" x14ac:dyDescent="0.25">
      <c r="A620" s="53">
        <v>615</v>
      </c>
      <c r="B620" s="13">
        <v>315250</v>
      </c>
      <c r="C620" s="46" t="s">
        <v>36</v>
      </c>
      <c r="D620" s="46" t="s">
        <v>36</v>
      </c>
      <c r="E620" s="20">
        <f>Dengue!I619</f>
        <v>21</v>
      </c>
      <c r="F620" s="20">
        <f>Chik!I619</f>
        <v>0</v>
      </c>
      <c r="G620" s="20">
        <f>Zika!I619</f>
        <v>0</v>
      </c>
      <c r="H620" s="20">
        <f>G620+F620+E620</f>
        <v>21</v>
      </c>
      <c r="I620" s="20">
        <v>147137</v>
      </c>
      <c r="J620" s="14">
        <f>(G620+F620+E620)/Dengue!J619*100000</f>
        <v>14.272412785363301</v>
      </c>
      <c r="K620" s="13" t="str">
        <f>IF(J620=0,"Silencioso",IF(AND(J620&gt;0,J620&lt;100),"Baixa",IF(AND(J620&gt;=100,J620&lt;300),"Média",IF(AND(J620&gt;=300,J620&lt;500),"Alta",IF(J620&gt;=500,"Muito Alta","Avaliar")))))</f>
        <v>Baixa</v>
      </c>
      <c r="L620" s="13">
        <f>VLOOKUP($B620,LIRAa!$1:$1048576,3,FALSE)</f>
        <v>0.5</v>
      </c>
      <c r="M620" s="13">
        <f>VLOOKUP($B620,LIRAa!$1:$1048576,4,FALSE)</f>
        <v>3</v>
      </c>
      <c r="N620" s="13">
        <f>VLOOKUP($B620,LIRAa!$1:$1048576,5,FALSE)</f>
        <v>3.2</v>
      </c>
      <c r="O620" s="49"/>
    </row>
    <row r="621" spans="1:15" ht="15.75" x14ac:dyDescent="0.25">
      <c r="A621" s="53">
        <v>616</v>
      </c>
      <c r="B621" s="13">
        <v>315260</v>
      </c>
      <c r="C621" s="46" t="s">
        <v>33</v>
      </c>
      <c r="D621" s="46" t="s">
        <v>628</v>
      </c>
      <c r="E621" s="20">
        <f>Dengue!I620</f>
        <v>0</v>
      </c>
      <c r="F621" s="20">
        <f>Chik!I620</f>
        <v>0</v>
      </c>
      <c r="G621" s="20">
        <f>Zika!I620</f>
        <v>0</v>
      </c>
      <c r="H621" s="20">
        <f>G621+F621+E621</f>
        <v>0</v>
      </c>
      <c r="I621" s="20">
        <v>6185</v>
      </c>
      <c r="J621" s="14">
        <f>(G621+F621+E621)/Dengue!J620*100000</f>
        <v>0</v>
      </c>
      <c r="K621" s="13" t="str">
        <f>IF(J621=0,"Silencioso",IF(AND(J621&gt;0,J621&lt;100),"Baixa",IF(AND(J621&gt;=100,J621&lt;300),"Média",IF(AND(J621&gt;=300,J621&lt;500),"Alta",IF(J621&gt;=500,"Muito Alta","Avaliar")))))</f>
        <v>Silencioso</v>
      </c>
      <c r="L621" s="13" t="str">
        <f>VLOOKUP($B621,LIRAa!$1:$1048576,3,FALSE)</f>
        <v>Sem Informação</v>
      </c>
      <c r="M621" s="13" t="str">
        <f>VLOOKUP($B621,LIRAa!$1:$1048576,4,FALSE)</f>
        <v>Sem Informação</v>
      </c>
      <c r="N621" s="13" t="str">
        <f>VLOOKUP($B621,LIRAa!$1:$1048576,5,FALSE)</f>
        <v>Sem Informação</v>
      </c>
      <c r="O621" s="49"/>
    </row>
    <row r="622" spans="1:15" ht="15.75" x14ac:dyDescent="0.25">
      <c r="A622" s="53">
        <v>617</v>
      </c>
      <c r="B622" s="13">
        <v>315270</v>
      </c>
      <c r="C622" s="46" t="s">
        <v>94</v>
      </c>
      <c r="D622" s="46" t="s">
        <v>629</v>
      </c>
      <c r="E622" s="20">
        <f>Dengue!I621</f>
        <v>0</v>
      </c>
      <c r="F622" s="20">
        <f>Chik!I621</f>
        <v>0</v>
      </c>
      <c r="G622" s="20">
        <f>Zika!I621</f>
        <v>0</v>
      </c>
      <c r="H622" s="20">
        <f>G622+F622+E622</f>
        <v>0</v>
      </c>
      <c r="I622" s="20">
        <v>9021</v>
      </c>
      <c r="J622" s="14">
        <f>(G622+F622+E622)/Dengue!J621*100000</f>
        <v>0</v>
      </c>
      <c r="K622" s="13" t="str">
        <f>IF(J622=0,"Silencioso",IF(AND(J622&gt;0,J622&lt;100),"Baixa",IF(AND(J622&gt;=100,J622&lt;300),"Média",IF(AND(J622&gt;=300,J622&lt;500),"Alta",IF(J622&gt;=500,"Muito Alta","Avaliar")))))</f>
        <v>Silencioso</v>
      </c>
      <c r="L622" s="13" t="str">
        <f>VLOOKUP($B622,LIRAa!$1:$1048576,3,FALSE)</f>
        <v>Sem Informação</v>
      </c>
      <c r="M622" s="13" t="str">
        <f>VLOOKUP($B622,LIRAa!$1:$1048576,4,FALSE)</f>
        <v>Sem Informação</v>
      </c>
      <c r="N622" s="13" t="str">
        <f>VLOOKUP($B622,LIRAa!$1:$1048576,5,FALSE)</f>
        <v>Sem Informação</v>
      </c>
      <c r="O622" s="49"/>
    </row>
    <row r="623" spans="1:15" ht="15.75" x14ac:dyDescent="0.25">
      <c r="A623" s="53">
        <v>618</v>
      </c>
      <c r="B623" s="13">
        <v>315280</v>
      </c>
      <c r="C623" s="46" t="s">
        <v>8</v>
      </c>
      <c r="D623" s="46" t="s">
        <v>630</v>
      </c>
      <c r="E623" s="20">
        <f>Dengue!I622</f>
        <v>243</v>
      </c>
      <c r="F623" s="20">
        <f>Chik!I622</f>
        <v>0</v>
      </c>
      <c r="G623" s="20">
        <f>Zika!I622</f>
        <v>0</v>
      </c>
      <c r="H623" s="20">
        <f>G623+F623+E623</f>
        <v>243</v>
      </c>
      <c r="I623" s="20">
        <v>27796</v>
      </c>
      <c r="J623" s="14">
        <f>(G623+F623+E623)/Dengue!J622*100000</f>
        <v>874.2265074111383</v>
      </c>
      <c r="K623" s="13" t="str">
        <f>IF(J623=0,"Silencioso",IF(AND(J623&gt;0,J623&lt;100),"Baixa",IF(AND(J623&gt;=100,J623&lt;300),"Média",IF(AND(J623&gt;=300,J623&lt;500),"Alta",IF(J623&gt;=500,"Muito Alta","Avaliar")))))</f>
        <v>Muito Alta</v>
      </c>
      <c r="L623" s="13">
        <f>VLOOKUP($B623,LIRAa!$1:$1048576,3,FALSE)</f>
        <v>0.4</v>
      </c>
      <c r="M623" s="13">
        <f>VLOOKUP($B623,LIRAa!$1:$1048576,4,FALSE)</f>
        <v>0.9</v>
      </c>
      <c r="N623" s="13">
        <f>VLOOKUP($B623,LIRAa!$1:$1048576,5,FALSE)</f>
        <v>0.7</v>
      </c>
      <c r="O623" s="49"/>
    </row>
    <row r="624" spans="1:15" ht="15.75" x14ac:dyDescent="0.25">
      <c r="A624" s="53">
        <v>619</v>
      </c>
      <c r="B624" s="13">
        <v>315290</v>
      </c>
      <c r="C624" s="46" t="s">
        <v>45</v>
      </c>
      <c r="D624" s="46" t="s">
        <v>631</v>
      </c>
      <c r="E624" s="20">
        <f>Dengue!I623</f>
        <v>7</v>
      </c>
      <c r="F624" s="20">
        <f>Chik!I623</f>
        <v>0</v>
      </c>
      <c r="G624" s="20">
        <f>Zika!I623</f>
        <v>0</v>
      </c>
      <c r="H624" s="20">
        <f>G624+F624+E624</f>
        <v>7</v>
      </c>
      <c r="I624" s="20">
        <v>8890</v>
      </c>
      <c r="J624" s="14">
        <f>(G624+F624+E624)/Dengue!J623*100000</f>
        <v>78.740157480314963</v>
      </c>
      <c r="K624" s="13" t="str">
        <f>IF(J624=0,"Silencioso",IF(AND(J624&gt;0,J624&lt;100),"Baixa",IF(AND(J624&gt;=100,J624&lt;300),"Média",IF(AND(J624&gt;=300,J624&lt;500),"Alta",IF(J624&gt;=500,"Muito Alta","Avaliar")))))</f>
        <v>Baixa</v>
      </c>
      <c r="L624" s="13" t="str">
        <f>VLOOKUP($B624,LIRAa!$1:$1048576,3,FALSE)</f>
        <v>Sem Informação</v>
      </c>
      <c r="M624" s="13" t="str">
        <f>VLOOKUP($B624,LIRAa!$1:$1048576,4,FALSE)</f>
        <v>Sem Informação</v>
      </c>
      <c r="N624" s="13" t="str">
        <f>VLOOKUP($B624,LIRAa!$1:$1048576,5,FALSE)</f>
        <v>Sem Informação</v>
      </c>
      <c r="O624" s="49"/>
    </row>
    <row r="625" spans="1:15" ht="15.75" x14ac:dyDescent="0.25">
      <c r="A625" s="53">
        <v>620</v>
      </c>
      <c r="B625" s="13">
        <v>315300</v>
      </c>
      <c r="C625" s="46" t="s">
        <v>24</v>
      </c>
      <c r="D625" s="46" t="s">
        <v>632</v>
      </c>
      <c r="E625" s="20">
        <f>Dengue!I624</f>
        <v>0</v>
      </c>
      <c r="F625" s="20">
        <f>Chik!I624</f>
        <v>0</v>
      </c>
      <c r="G625" s="20">
        <f>Zika!I624</f>
        <v>0</v>
      </c>
      <c r="H625" s="20">
        <f>G625+F625+E625</f>
        <v>0</v>
      </c>
      <c r="I625" s="20">
        <v>3569</v>
      </c>
      <c r="J625" s="14">
        <f>(G625+F625+E625)/Dengue!J624*100000</f>
        <v>0</v>
      </c>
      <c r="K625" s="13" t="str">
        <f>IF(J625=0,"Silencioso",IF(AND(J625&gt;0,J625&lt;100),"Baixa",IF(AND(J625&gt;=100,J625&lt;300),"Média",IF(AND(J625&gt;=300,J625&lt;500),"Alta",IF(J625&gt;=500,"Muito Alta","Avaliar")))))</f>
        <v>Silencioso</v>
      </c>
      <c r="L625" s="13" t="str">
        <f>VLOOKUP($B625,LIRAa!$1:$1048576,3,FALSE)</f>
        <v>Sem Informação</v>
      </c>
      <c r="M625" s="13" t="str">
        <f>VLOOKUP($B625,LIRAa!$1:$1048576,4,FALSE)</f>
        <v>Sem Informação</v>
      </c>
      <c r="N625" s="13" t="str">
        <f>VLOOKUP($B625,LIRAa!$1:$1048576,5,FALSE)</f>
        <v>Sem Informação</v>
      </c>
      <c r="O625" s="49"/>
    </row>
    <row r="626" spans="1:15" ht="15.75" x14ac:dyDescent="0.25">
      <c r="A626" s="53">
        <v>621</v>
      </c>
      <c r="B626" s="13">
        <v>315310</v>
      </c>
      <c r="C626" s="46" t="s">
        <v>62</v>
      </c>
      <c r="D626" s="46" t="s">
        <v>633</v>
      </c>
      <c r="E626" s="20">
        <f>Dengue!I625</f>
        <v>0</v>
      </c>
      <c r="F626" s="20">
        <f>Chik!I625</f>
        <v>0</v>
      </c>
      <c r="G626" s="20">
        <f>Zika!I625</f>
        <v>0</v>
      </c>
      <c r="H626" s="20">
        <f>G626+F626+E626</f>
        <v>0</v>
      </c>
      <c r="I626" s="20">
        <v>5562</v>
      </c>
      <c r="J626" s="14">
        <f>(G626+F626+E626)/Dengue!J625*100000</f>
        <v>0</v>
      </c>
      <c r="K626" s="13" t="str">
        <f>IF(J626=0,"Silencioso",IF(AND(J626&gt;0,J626&lt;100),"Baixa",IF(AND(J626&gt;=100,J626&lt;300),"Média",IF(AND(J626&gt;=300,J626&lt;500),"Alta",IF(J626&gt;=500,"Muito Alta","Avaliar")))))</f>
        <v>Silencioso</v>
      </c>
      <c r="L626" s="13" t="str">
        <f>VLOOKUP($B626,LIRAa!$1:$1048576,3,FALSE)</f>
        <v>Sem Informação</v>
      </c>
      <c r="M626" s="13" t="str">
        <f>VLOOKUP($B626,LIRAa!$1:$1048576,4,FALSE)</f>
        <v>Sem Informação</v>
      </c>
      <c r="N626" s="13" t="str">
        <f>VLOOKUP($B626,LIRAa!$1:$1048576,5,FALSE)</f>
        <v>Sem Informação</v>
      </c>
      <c r="O626" s="49"/>
    </row>
    <row r="627" spans="1:15" ht="15.75" x14ac:dyDescent="0.25">
      <c r="A627" s="53">
        <v>622</v>
      </c>
      <c r="B627" s="13">
        <v>315320</v>
      </c>
      <c r="C627" s="46" t="s">
        <v>11</v>
      </c>
      <c r="D627" s="46" t="s">
        <v>634</v>
      </c>
      <c r="E627" s="20">
        <f>Dengue!I626</f>
        <v>13</v>
      </c>
      <c r="F627" s="20">
        <f>Chik!I626</f>
        <v>0</v>
      </c>
      <c r="G627" s="20">
        <f>Zika!I626</f>
        <v>0</v>
      </c>
      <c r="H627" s="20">
        <f>G627+F627+E627</f>
        <v>13</v>
      </c>
      <c r="I627" s="20">
        <v>3827</v>
      </c>
      <c r="J627" s="14">
        <f>(G627+F627+E627)/Dengue!J626*100000</f>
        <v>339.69166448915604</v>
      </c>
      <c r="K627" s="13" t="str">
        <f>IF(J627=0,"Silencioso",IF(AND(J627&gt;0,J627&lt;100),"Baixa",IF(AND(J627&gt;=100,J627&lt;300),"Média",IF(AND(J627&gt;=300,J627&lt;500),"Alta",IF(J627&gt;=500,"Muito Alta","Avaliar")))))</f>
        <v>Alta</v>
      </c>
      <c r="L627" s="13" t="str">
        <f>VLOOKUP($B627,LIRAa!$1:$1048576,3,FALSE)</f>
        <v>Sem Informação</v>
      </c>
      <c r="M627" s="13" t="str">
        <f>VLOOKUP($B627,LIRAa!$1:$1048576,4,FALSE)</f>
        <v>Sem Informação</v>
      </c>
      <c r="N627" s="13" t="str">
        <f>VLOOKUP($B627,LIRAa!$1:$1048576,5,FALSE)</f>
        <v>Sem Informação</v>
      </c>
      <c r="O627" s="49"/>
    </row>
    <row r="628" spans="1:15" ht="15.75" x14ac:dyDescent="0.25">
      <c r="A628" s="53">
        <v>623</v>
      </c>
      <c r="B628" s="13">
        <v>315330</v>
      </c>
      <c r="C628" s="46" t="s">
        <v>53</v>
      </c>
      <c r="D628" s="46" t="s">
        <v>635</v>
      </c>
      <c r="E628" s="20">
        <f>Dengue!I627</f>
        <v>1</v>
      </c>
      <c r="F628" s="20">
        <f>Chik!I627</f>
        <v>0</v>
      </c>
      <c r="G628" s="20">
        <f>Zika!I627</f>
        <v>0</v>
      </c>
      <c r="H628" s="20">
        <f>G628+F628+E628</f>
        <v>1</v>
      </c>
      <c r="I628" s="20">
        <v>3061</v>
      </c>
      <c r="J628" s="14">
        <f>(G628+F628+E628)/Dengue!J627*100000</f>
        <v>32.66906239790918</v>
      </c>
      <c r="K628" s="13" t="str">
        <f>IF(J628=0,"Silencioso",IF(AND(J628&gt;0,J628&lt;100),"Baixa",IF(AND(J628&gt;=100,J628&lt;300),"Média",IF(AND(J628&gt;=300,J628&lt;500),"Alta",IF(J628&gt;=500,"Muito Alta","Avaliar")))))</f>
        <v>Baixa</v>
      </c>
      <c r="L628" s="13" t="str">
        <f>VLOOKUP($B628,LIRAa!$1:$1048576,3,FALSE)</f>
        <v>Sem Informação</v>
      </c>
      <c r="M628" s="13" t="str">
        <f>VLOOKUP($B628,LIRAa!$1:$1048576,4,FALSE)</f>
        <v>Sem Informação</v>
      </c>
      <c r="N628" s="13" t="str">
        <f>VLOOKUP($B628,LIRAa!$1:$1048576,5,FALSE)</f>
        <v>Sem Informação</v>
      </c>
      <c r="O628" s="49"/>
    </row>
    <row r="629" spans="1:15" ht="15.75" x14ac:dyDescent="0.25">
      <c r="A629" s="53">
        <v>624</v>
      </c>
      <c r="B629" s="13">
        <v>315340</v>
      </c>
      <c r="C629" s="46" t="s">
        <v>71</v>
      </c>
      <c r="D629" s="46" t="s">
        <v>636</v>
      </c>
      <c r="E629" s="20">
        <f>Dengue!I628</f>
        <v>85</v>
      </c>
      <c r="F629" s="20">
        <f>Chik!I628</f>
        <v>0</v>
      </c>
      <c r="G629" s="20">
        <f>Zika!I628</f>
        <v>0</v>
      </c>
      <c r="H629" s="20">
        <f>G629+F629+E629</f>
        <v>85</v>
      </c>
      <c r="I629" s="20">
        <v>19599</v>
      </c>
      <c r="J629" s="14">
        <f>(G629+F629+E629)/Dengue!J628*100000</f>
        <v>433.69559671411804</v>
      </c>
      <c r="K629" s="13" t="str">
        <f>IF(J629=0,"Silencioso",IF(AND(J629&gt;0,J629&lt;100),"Baixa",IF(AND(J629&gt;=100,J629&lt;300),"Média",IF(AND(J629&gt;=300,J629&lt;500),"Alta",IF(J629&gt;=500,"Muito Alta","Avaliar")))))</f>
        <v>Alta</v>
      </c>
      <c r="L629" s="13" t="str">
        <f>VLOOKUP($B629,LIRAa!$1:$1048576,3,FALSE)</f>
        <v>Sem Informação</v>
      </c>
      <c r="M629" s="13" t="str">
        <f>VLOOKUP($B629,LIRAa!$1:$1048576,4,FALSE)</f>
        <v>Sem Informação</v>
      </c>
      <c r="N629" s="13" t="str">
        <f>VLOOKUP($B629,LIRAa!$1:$1048576,5,FALSE)</f>
        <v>Sem Informação</v>
      </c>
      <c r="O629" s="49"/>
    </row>
    <row r="630" spans="1:15" ht="15.75" x14ac:dyDescent="0.25">
      <c r="A630" s="53">
        <v>625</v>
      </c>
      <c r="B630" s="13">
        <v>315360</v>
      </c>
      <c r="C630" s="46" t="s">
        <v>11</v>
      </c>
      <c r="D630" s="46" t="s">
        <v>637</v>
      </c>
      <c r="E630" s="20">
        <f>Dengue!I629</f>
        <v>2</v>
      </c>
      <c r="F630" s="20">
        <f>Chik!I629</f>
        <v>0</v>
      </c>
      <c r="G630" s="20">
        <f>Zika!I629</f>
        <v>0</v>
      </c>
      <c r="H630" s="20">
        <f>G630+F630+E630</f>
        <v>2</v>
      </c>
      <c r="I630" s="20">
        <v>10577</v>
      </c>
      <c r="J630" s="14">
        <f>(G630+F630+E630)/Dengue!J629*100000</f>
        <v>18.908953389429893</v>
      </c>
      <c r="K630" s="13" t="str">
        <f>IF(J630=0,"Silencioso",IF(AND(J630&gt;0,J630&lt;100),"Baixa",IF(AND(J630&gt;=100,J630&lt;300),"Média",IF(AND(J630&gt;=300,J630&lt;500),"Alta",IF(J630&gt;=500,"Muito Alta","Avaliar")))))</f>
        <v>Baixa</v>
      </c>
      <c r="L630" s="13" t="str">
        <f>VLOOKUP($B630,LIRAa!$1:$1048576,3,FALSE)</f>
        <v>Sem Informação</v>
      </c>
      <c r="M630" s="13" t="str">
        <f>VLOOKUP($B630,LIRAa!$1:$1048576,4,FALSE)</f>
        <v>Sem Informação</v>
      </c>
      <c r="N630" s="13" t="str">
        <f>VLOOKUP($B630,LIRAa!$1:$1048576,5,FALSE)</f>
        <v>Sem Informação</v>
      </c>
      <c r="O630" s="49"/>
    </row>
    <row r="631" spans="1:15" ht="15.75" x14ac:dyDescent="0.25">
      <c r="A631" s="53">
        <v>626</v>
      </c>
      <c r="B631" s="13">
        <v>315370</v>
      </c>
      <c r="C631" s="46" t="s">
        <v>11</v>
      </c>
      <c r="D631" s="46" t="s">
        <v>638</v>
      </c>
      <c r="E631" s="20">
        <f>Dengue!I630</f>
        <v>2</v>
      </c>
      <c r="F631" s="20">
        <f>Chik!I630</f>
        <v>0</v>
      </c>
      <c r="G631" s="20">
        <f>Zika!I630</f>
        <v>0</v>
      </c>
      <c r="H631" s="20">
        <f>G631+F631+E631</f>
        <v>2</v>
      </c>
      <c r="I631" s="20">
        <v>3557</v>
      </c>
      <c r="J631" s="14">
        <f>(G631+F631+E631)/Dengue!J630*100000</f>
        <v>56.227157717177398</v>
      </c>
      <c r="K631" s="13" t="str">
        <f>IF(J631=0,"Silencioso",IF(AND(J631&gt;0,J631&lt;100),"Baixa",IF(AND(J631&gt;=100,J631&lt;300),"Média",IF(AND(J631&gt;=300,J631&lt;500),"Alta",IF(J631&gt;=500,"Muito Alta","Avaliar")))))</f>
        <v>Baixa</v>
      </c>
      <c r="L631" s="13" t="str">
        <f>VLOOKUP($B631,LIRAa!$1:$1048576,3,FALSE)</f>
        <v>Sem Informação</v>
      </c>
      <c r="M631" s="13" t="str">
        <f>VLOOKUP($B631,LIRAa!$1:$1048576,4,FALSE)</f>
        <v>Sem Informação</v>
      </c>
      <c r="N631" s="13" t="str">
        <f>VLOOKUP($B631,LIRAa!$1:$1048576,5,FALSE)</f>
        <v>Sem Informação</v>
      </c>
      <c r="O631" s="49"/>
    </row>
    <row r="632" spans="1:15" ht="15.75" x14ac:dyDescent="0.25">
      <c r="A632" s="53">
        <v>627</v>
      </c>
      <c r="B632" s="13">
        <v>315380</v>
      </c>
      <c r="C632" s="46" t="s">
        <v>41</v>
      </c>
      <c r="D632" s="46" t="s">
        <v>863</v>
      </c>
      <c r="E632" s="20">
        <f>Dengue!I631</f>
        <v>0</v>
      </c>
      <c r="F632" s="20">
        <f>Chik!I631</f>
        <v>0</v>
      </c>
      <c r="G632" s="20">
        <f>Zika!I631</f>
        <v>0</v>
      </c>
      <c r="H632" s="20">
        <f>G632+F632+E632</f>
        <v>0</v>
      </c>
      <c r="I632" s="20">
        <v>1958</v>
      </c>
      <c r="J632" s="14">
        <f>(G632+F632+E632)/Dengue!J631*100000</f>
        <v>0</v>
      </c>
      <c r="K632" s="13" t="str">
        <f>IF(J632=0,"Silencioso",IF(AND(J632&gt;0,J632&lt;100),"Baixa",IF(AND(J632&gt;=100,J632&lt;300),"Média",IF(AND(J632&gt;=300,J632&lt;500),"Alta",IF(J632&gt;=500,"Muito Alta","Avaliar")))))</f>
        <v>Silencioso</v>
      </c>
      <c r="L632" s="13" t="str">
        <f>VLOOKUP($B632,LIRAa!$1:$1048576,3,FALSE)</f>
        <v>Sem Informação</v>
      </c>
      <c r="M632" s="13" t="str">
        <f>VLOOKUP($B632,LIRAa!$1:$1048576,4,FALSE)</f>
        <v>Sem Informação</v>
      </c>
      <c r="N632" s="13" t="str">
        <f>VLOOKUP($B632,LIRAa!$1:$1048576,5,FALSE)</f>
        <v>Sem Informação</v>
      </c>
      <c r="O632" s="49"/>
    </row>
    <row r="633" spans="1:15" ht="15.75" x14ac:dyDescent="0.25">
      <c r="A633" s="53">
        <v>628</v>
      </c>
      <c r="B633" s="13">
        <v>315390</v>
      </c>
      <c r="C633" s="46" t="s">
        <v>98</v>
      </c>
      <c r="D633" s="46" t="s">
        <v>639</v>
      </c>
      <c r="E633" s="20">
        <f>Dengue!I632</f>
        <v>2</v>
      </c>
      <c r="F633" s="20">
        <f>Chik!I632</f>
        <v>0</v>
      </c>
      <c r="G633" s="20">
        <f>Zika!I632</f>
        <v>0</v>
      </c>
      <c r="H633" s="20">
        <f>G633+F633+E633</f>
        <v>2</v>
      </c>
      <c r="I633" s="20">
        <v>16390</v>
      </c>
      <c r="J633" s="14">
        <f>(G633+F633+E633)/Dengue!J632*100000</f>
        <v>12.202562538133009</v>
      </c>
      <c r="K633" s="13" t="str">
        <f>IF(J633=0,"Silencioso",IF(AND(J633&gt;0,J633&lt;100),"Baixa",IF(AND(J633&gt;=100,J633&lt;300),"Média",IF(AND(J633&gt;=300,J633&lt;500),"Alta",IF(J633&gt;=500,"Muito Alta","Avaliar")))))</f>
        <v>Baixa</v>
      </c>
      <c r="L633" s="13" t="str">
        <f>VLOOKUP($B633,LIRAa!$1:$1048576,3,FALSE)</f>
        <v>Sem Informação</v>
      </c>
      <c r="M633" s="13" t="str">
        <f>VLOOKUP($B633,LIRAa!$1:$1048576,4,FALSE)</f>
        <v>Sem Informação</v>
      </c>
      <c r="N633" s="13">
        <f>VLOOKUP($B633,LIRAa!$1:$1048576,5,FALSE)</f>
        <v>0.4</v>
      </c>
      <c r="O633" s="49"/>
    </row>
    <row r="634" spans="1:15" ht="15.75" x14ac:dyDescent="0.25">
      <c r="A634" s="53">
        <v>629</v>
      </c>
      <c r="B634" s="13">
        <v>315400</v>
      </c>
      <c r="C634" s="46" t="s">
        <v>17</v>
      </c>
      <c r="D634" s="46" t="s">
        <v>640</v>
      </c>
      <c r="E634" s="20">
        <f>Dengue!I633</f>
        <v>2</v>
      </c>
      <c r="F634" s="20">
        <f>Chik!I633</f>
        <v>0</v>
      </c>
      <c r="G634" s="20">
        <f>Zika!I633</f>
        <v>0</v>
      </c>
      <c r="H634" s="20">
        <f>G634+F634+E634</f>
        <v>2</v>
      </c>
      <c r="I634" s="20">
        <v>24368</v>
      </c>
      <c r="J634" s="14">
        <f>(G634+F634+E634)/Dengue!J633*100000</f>
        <v>8.2074852265265914</v>
      </c>
      <c r="K634" s="13" t="str">
        <f>IF(J634=0,"Silencioso",IF(AND(J634&gt;0,J634&lt;100),"Baixa",IF(AND(J634&gt;=100,J634&lt;300),"Média",IF(AND(J634&gt;=300,J634&lt;500),"Alta",IF(J634&gt;=500,"Muito Alta","Avaliar")))))</f>
        <v>Baixa</v>
      </c>
      <c r="L634" s="13" t="str">
        <f>VLOOKUP($B634,LIRAa!$1:$1048576,3,FALSE)</f>
        <v>Sem Informação</v>
      </c>
      <c r="M634" s="13" t="str">
        <f>VLOOKUP($B634,LIRAa!$1:$1048576,4,FALSE)</f>
        <v>Sem Informação</v>
      </c>
      <c r="N634" s="13" t="str">
        <f>VLOOKUP($B634,LIRAa!$1:$1048576,5,FALSE)</f>
        <v>Sem Informação</v>
      </c>
      <c r="O634" s="49"/>
    </row>
    <row r="635" spans="1:15" ht="15.75" x14ac:dyDescent="0.25">
      <c r="A635" s="53">
        <v>630</v>
      </c>
      <c r="B635" s="13">
        <v>315410</v>
      </c>
      <c r="C635" s="46" t="s">
        <v>38</v>
      </c>
      <c r="D635" s="46" t="s">
        <v>641</v>
      </c>
      <c r="E635" s="20">
        <f>Dengue!I634</f>
        <v>7</v>
      </c>
      <c r="F635" s="20">
        <f>Chik!I634</f>
        <v>0</v>
      </c>
      <c r="G635" s="20">
        <f>Zika!I634</f>
        <v>0</v>
      </c>
      <c r="H635" s="20">
        <f>G635+F635+E635</f>
        <v>7</v>
      </c>
      <c r="I635" s="20">
        <v>10697</v>
      </c>
      <c r="J635" s="14">
        <f>(G635+F635+E635)/Dengue!J634*100000</f>
        <v>65.438908105076194</v>
      </c>
      <c r="K635" s="13" t="str">
        <f>IF(J635=0,"Silencioso",IF(AND(J635&gt;0,J635&lt;100),"Baixa",IF(AND(J635&gt;=100,J635&lt;300),"Média",IF(AND(J635&gt;=300,J635&lt;500),"Alta",IF(J635&gt;=500,"Muito Alta","Avaliar")))))</f>
        <v>Baixa</v>
      </c>
      <c r="L635" s="13" t="str">
        <f>VLOOKUP($B635,LIRAa!$1:$1048576,3,FALSE)</f>
        <v>Sem Informação</v>
      </c>
      <c r="M635" s="13" t="str">
        <f>VLOOKUP($B635,LIRAa!$1:$1048576,4,FALSE)</f>
        <v>Sem Informação</v>
      </c>
      <c r="N635" s="13" t="str">
        <f>VLOOKUP($B635,LIRAa!$1:$1048576,5,FALSE)</f>
        <v>Sem Informação</v>
      </c>
      <c r="O635" s="49"/>
    </row>
    <row r="636" spans="1:15" ht="15.75" x14ac:dyDescent="0.25">
      <c r="A636" s="53">
        <v>631</v>
      </c>
      <c r="B636" s="13">
        <v>315415</v>
      </c>
      <c r="C636" s="46" t="s">
        <v>14</v>
      </c>
      <c r="D636" s="46" t="s">
        <v>642</v>
      </c>
      <c r="E636" s="20">
        <f>Dengue!I635</f>
        <v>0</v>
      </c>
      <c r="F636" s="20">
        <f>Chik!I635</f>
        <v>0</v>
      </c>
      <c r="G636" s="20">
        <f>Zika!I635</f>
        <v>0</v>
      </c>
      <c r="H636" s="20">
        <f>G636+F636+E636</f>
        <v>0</v>
      </c>
      <c r="I636" s="20">
        <v>7117</v>
      </c>
      <c r="J636" s="14">
        <f>(G636+F636+E636)/Dengue!J635*100000</f>
        <v>0</v>
      </c>
      <c r="K636" s="13" t="str">
        <f>IF(J636=0,"Silencioso",IF(AND(J636&gt;0,J636&lt;100),"Baixa",IF(AND(J636&gt;=100,J636&lt;300),"Média",IF(AND(J636&gt;=300,J636&lt;500),"Alta",IF(J636&gt;=500,"Muito Alta","Avaliar")))))</f>
        <v>Silencioso</v>
      </c>
      <c r="L636" s="13" t="str">
        <f>VLOOKUP($B636,LIRAa!$1:$1048576,3,FALSE)</f>
        <v>Sem Informação</v>
      </c>
      <c r="M636" s="13" t="str">
        <f>VLOOKUP($B636,LIRAa!$1:$1048576,4,FALSE)</f>
        <v>Sem Informação</v>
      </c>
      <c r="N636" s="13" t="str">
        <f>VLOOKUP($B636,LIRAa!$1:$1048576,5,FALSE)</f>
        <v>Sem Informação</v>
      </c>
      <c r="O636" s="49"/>
    </row>
    <row r="637" spans="1:15" ht="15.75" x14ac:dyDescent="0.25">
      <c r="A637" s="53">
        <v>632</v>
      </c>
      <c r="B637" s="13">
        <v>315420</v>
      </c>
      <c r="C637" s="46" t="s">
        <v>94</v>
      </c>
      <c r="D637" s="46" t="s">
        <v>643</v>
      </c>
      <c r="E637" s="20">
        <f>Dengue!I636</f>
        <v>0</v>
      </c>
      <c r="F637" s="20">
        <f>Chik!I636</f>
        <v>0</v>
      </c>
      <c r="G637" s="20">
        <f>Zika!I636</f>
        <v>0</v>
      </c>
      <c r="H637" s="20">
        <f>G637+F637+E637</f>
        <v>0</v>
      </c>
      <c r="I637" s="20">
        <v>11569</v>
      </c>
      <c r="J637" s="14">
        <f>(G637+F637+E637)/Dengue!J636*100000</f>
        <v>0</v>
      </c>
      <c r="K637" s="13" t="str">
        <f>IF(J637=0,"Silencioso",IF(AND(J637&gt;0,J637&lt;100),"Baixa",IF(AND(J637&gt;=100,J637&lt;300),"Média",IF(AND(J637&gt;=300,J637&lt;500),"Alta",IF(J637&gt;=500,"Muito Alta","Avaliar")))))</f>
        <v>Silencioso</v>
      </c>
      <c r="L637" s="13" t="str">
        <f>VLOOKUP($B637,LIRAa!$1:$1048576,3,FALSE)</f>
        <v>Sem Informação</v>
      </c>
      <c r="M637" s="13" t="str">
        <f>VLOOKUP($B637,LIRAa!$1:$1048576,4,FALSE)</f>
        <v>Sem Informação</v>
      </c>
      <c r="N637" s="13" t="str">
        <f>VLOOKUP($B637,LIRAa!$1:$1048576,5,FALSE)</f>
        <v>Sem Informação</v>
      </c>
      <c r="O637" s="49"/>
    </row>
    <row r="638" spans="1:15" ht="15.75" x14ac:dyDescent="0.25">
      <c r="A638" s="53">
        <v>633</v>
      </c>
      <c r="B638" s="13">
        <v>315430</v>
      </c>
      <c r="C638" s="46" t="s">
        <v>22</v>
      </c>
      <c r="D638" s="46" t="s">
        <v>644</v>
      </c>
      <c r="E638" s="20">
        <f>Dengue!I637</f>
        <v>3</v>
      </c>
      <c r="F638" s="20">
        <f>Chik!I637</f>
        <v>0</v>
      </c>
      <c r="G638" s="20">
        <f>Zika!I637</f>
        <v>0</v>
      </c>
      <c r="H638" s="20">
        <f>G638+F638+E638</f>
        <v>3</v>
      </c>
      <c r="I638" s="20">
        <v>17715</v>
      </c>
      <c r="J638" s="14">
        <f>(G638+F638+E638)/Dengue!J637*100000</f>
        <v>16.934801016088063</v>
      </c>
      <c r="K638" s="13" t="str">
        <f>IF(J638=0,"Silencioso",IF(AND(J638&gt;0,J638&lt;100),"Baixa",IF(AND(J638&gt;=100,J638&lt;300),"Média",IF(AND(J638&gt;=300,J638&lt;500),"Alta",IF(J638&gt;=500,"Muito Alta","Avaliar")))))</f>
        <v>Baixa</v>
      </c>
      <c r="L638" s="13" t="str">
        <f>VLOOKUP($B638,LIRAa!$1:$1048576,3,FALSE)</f>
        <v>Sem Informação</v>
      </c>
      <c r="M638" s="13" t="str">
        <f>VLOOKUP($B638,LIRAa!$1:$1048576,4,FALSE)</f>
        <v>Sem Informação</v>
      </c>
      <c r="N638" s="13" t="str">
        <f>VLOOKUP($B638,LIRAa!$1:$1048576,5,FALSE)</f>
        <v>Sem Informação</v>
      </c>
      <c r="O638" s="49"/>
    </row>
    <row r="639" spans="1:15" ht="15.75" x14ac:dyDescent="0.25">
      <c r="A639" s="53">
        <v>634</v>
      </c>
      <c r="B639" s="13">
        <v>315440</v>
      </c>
      <c r="C639" s="46" t="s">
        <v>41</v>
      </c>
      <c r="D639" s="46" t="s">
        <v>645</v>
      </c>
      <c r="E639" s="20">
        <f>Dengue!I638</f>
        <v>0</v>
      </c>
      <c r="F639" s="20">
        <f>Chik!I638</f>
        <v>0</v>
      </c>
      <c r="G639" s="20">
        <f>Zika!I638</f>
        <v>0</v>
      </c>
      <c r="H639" s="20">
        <f>G639+F639+E639</f>
        <v>0</v>
      </c>
      <c r="I639" s="20">
        <v>4861</v>
      </c>
      <c r="J639" s="14">
        <f>(G639+F639+E639)/Dengue!J638*100000</f>
        <v>0</v>
      </c>
      <c r="K639" s="13" t="str">
        <f>IF(J639=0,"Silencioso",IF(AND(J639&gt;0,J639&lt;100),"Baixa",IF(AND(J639&gt;=100,J639&lt;300),"Média",IF(AND(J639&gt;=300,J639&lt;500),"Alta",IF(J639&gt;=500,"Muito Alta","Avaliar")))))</f>
        <v>Silencioso</v>
      </c>
      <c r="L639" s="13" t="str">
        <f>VLOOKUP($B639,LIRAa!$1:$1048576,3,FALSE)</f>
        <v>Sem Informação</v>
      </c>
      <c r="M639" s="13" t="str">
        <f>VLOOKUP($B639,LIRAa!$1:$1048576,4,FALSE)</f>
        <v>Sem Informação</v>
      </c>
      <c r="N639" s="13" t="str">
        <f>VLOOKUP($B639,LIRAa!$1:$1048576,5,FALSE)</f>
        <v>Sem Informação</v>
      </c>
      <c r="O639" s="49"/>
    </row>
    <row r="640" spans="1:15" ht="15.75" x14ac:dyDescent="0.25">
      <c r="A640" s="53">
        <v>635</v>
      </c>
      <c r="B640" s="13">
        <v>315445</v>
      </c>
      <c r="C640" s="46" t="s">
        <v>80</v>
      </c>
      <c r="D640" s="46" t="s">
        <v>646</v>
      </c>
      <c r="E640" s="20">
        <f>Dengue!I639</f>
        <v>72</v>
      </c>
      <c r="F640" s="20">
        <f>Chik!I639</f>
        <v>0</v>
      </c>
      <c r="G640" s="20">
        <f>Zika!I639</f>
        <v>0</v>
      </c>
      <c r="H640" s="20">
        <f>G640+F640+E640</f>
        <v>72</v>
      </c>
      <c r="I640" s="20">
        <v>8290</v>
      </c>
      <c r="J640" s="14">
        <f>(G640+F640+E640)/Dengue!J639*100000</f>
        <v>868.51628468033766</v>
      </c>
      <c r="K640" s="13" t="str">
        <f>IF(J640=0,"Silencioso",IF(AND(J640&gt;0,J640&lt;100),"Baixa",IF(AND(J640&gt;=100,J640&lt;300),"Média",IF(AND(J640&gt;=300,J640&lt;500),"Alta",IF(J640&gt;=500,"Muito Alta","Avaliar")))))</f>
        <v>Muito Alta</v>
      </c>
      <c r="L640" s="13" t="str">
        <f>VLOOKUP($B640,LIRAa!$1:$1048576,3,FALSE)</f>
        <v>Sem Informação</v>
      </c>
      <c r="M640" s="13" t="str">
        <f>VLOOKUP($B640,LIRAa!$1:$1048576,4,FALSE)</f>
        <v>Sem Informação</v>
      </c>
      <c r="N640" s="13" t="str">
        <f>VLOOKUP($B640,LIRAa!$1:$1048576,5,FALSE)</f>
        <v>Sem Informação</v>
      </c>
      <c r="O640" s="49"/>
    </row>
    <row r="641" spans="1:15" ht="15.75" x14ac:dyDescent="0.25">
      <c r="A641" s="53">
        <v>636</v>
      </c>
      <c r="B641" s="13">
        <v>315450</v>
      </c>
      <c r="C641" s="46" t="s">
        <v>102</v>
      </c>
      <c r="D641" s="46" t="s">
        <v>647</v>
      </c>
      <c r="E641" s="20">
        <f>Dengue!I640</f>
        <v>4</v>
      </c>
      <c r="F641" s="20">
        <f>Chik!I640</f>
        <v>0</v>
      </c>
      <c r="G641" s="20">
        <f>Zika!I640</f>
        <v>0</v>
      </c>
      <c r="H641" s="20">
        <f>G641+F641+E641</f>
        <v>4</v>
      </c>
      <c r="I641" s="20">
        <v>9672</v>
      </c>
      <c r="J641" s="14">
        <f>(G641+F641+E641)/Dengue!J640*100000</f>
        <v>41.356492969396193</v>
      </c>
      <c r="K641" s="13" t="str">
        <f>IF(J641=0,"Silencioso",IF(AND(J641&gt;0,J641&lt;100),"Baixa",IF(AND(J641&gt;=100,J641&lt;300),"Média",IF(AND(J641&gt;=300,J641&lt;500),"Alta",IF(J641&gt;=500,"Muito Alta","Avaliar")))))</f>
        <v>Baixa</v>
      </c>
      <c r="L641" s="13" t="str">
        <f>VLOOKUP($B641,LIRAa!$1:$1048576,3,FALSE)</f>
        <v>Sem Informação</v>
      </c>
      <c r="M641" s="13" t="str">
        <f>VLOOKUP($B641,LIRAa!$1:$1048576,4,FALSE)</f>
        <v>Sem Informação</v>
      </c>
      <c r="N641" s="13">
        <f>VLOOKUP($B641,LIRAa!$1:$1048576,5,FALSE)</f>
        <v>3.1</v>
      </c>
      <c r="O641" s="49"/>
    </row>
    <row r="642" spans="1:15" ht="15.75" x14ac:dyDescent="0.25">
      <c r="A642" s="53">
        <v>637</v>
      </c>
      <c r="B642" s="13">
        <v>315460</v>
      </c>
      <c r="C642" s="46" t="s">
        <v>98</v>
      </c>
      <c r="D642" s="46" t="s">
        <v>648</v>
      </c>
      <c r="E642" s="20">
        <f>Dengue!I641</f>
        <v>544</v>
      </c>
      <c r="F642" s="20">
        <f>Chik!I641</f>
        <v>0</v>
      </c>
      <c r="G642" s="20">
        <f>Zika!I641</f>
        <v>0</v>
      </c>
      <c r="H642" s="20">
        <f>G642+F642+E642</f>
        <v>544</v>
      </c>
      <c r="I642" s="20">
        <v>328871</v>
      </c>
      <c r="J642" s="14">
        <f>(G642+F642+E642)/Dengue!J641*100000</f>
        <v>165.41440260770941</v>
      </c>
      <c r="K642" s="13" t="str">
        <f>IF(J642=0,"Silencioso",IF(AND(J642&gt;0,J642&lt;100),"Baixa",IF(AND(J642&gt;=100,J642&lt;300),"Média",IF(AND(J642&gt;=300,J642&lt;500),"Alta",IF(J642&gt;=500,"Muito Alta","Avaliar")))))</f>
        <v>Média</v>
      </c>
      <c r="L642" s="13">
        <f>VLOOKUP($B642,LIRAa!$1:$1048576,3,FALSE)</f>
        <v>1.1000000000000001</v>
      </c>
      <c r="M642" s="13">
        <f>VLOOKUP($B642,LIRAa!$1:$1048576,4,FALSE)</f>
        <v>2.1</v>
      </c>
      <c r="N642" s="13">
        <f>VLOOKUP($B642,LIRAa!$1:$1048576,5,FALSE)</f>
        <v>2</v>
      </c>
      <c r="O642" s="49"/>
    </row>
    <row r="643" spans="1:15" ht="15.75" x14ac:dyDescent="0.25">
      <c r="A643" s="53">
        <v>638</v>
      </c>
      <c r="B643" s="13">
        <v>315470</v>
      </c>
      <c r="C643" s="46" t="s">
        <v>33</v>
      </c>
      <c r="D643" s="46" t="s">
        <v>649</v>
      </c>
      <c r="E643" s="20">
        <f>Dengue!I642</f>
        <v>1</v>
      </c>
      <c r="F643" s="20">
        <f>Chik!I642</f>
        <v>0</v>
      </c>
      <c r="G643" s="20">
        <f>Zika!I642</f>
        <v>0</v>
      </c>
      <c r="H643" s="20">
        <f>G643+F643+E643</f>
        <v>1</v>
      </c>
      <c r="I643" s="20">
        <v>4058</v>
      </c>
      <c r="J643" s="14">
        <f>(G643+F643+E643)/Dengue!J642*100000</f>
        <v>24.642681123706261</v>
      </c>
      <c r="K643" s="13" t="str">
        <f>IF(J643=0,"Silencioso",IF(AND(J643&gt;0,J643&lt;100),"Baixa",IF(AND(J643&gt;=100,J643&lt;300),"Média",IF(AND(J643&gt;=300,J643&lt;500),"Alta",IF(J643&gt;=500,"Muito Alta","Avaliar")))))</f>
        <v>Baixa</v>
      </c>
      <c r="L643" s="13" t="str">
        <f>VLOOKUP($B643,LIRAa!$1:$1048576,3,FALSE)</f>
        <v>Sem Informação</v>
      </c>
      <c r="M643" s="13" t="str">
        <f>VLOOKUP($B643,LIRAa!$1:$1048576,4,FALSE)</f>
        <v>Sem Informação</v>
      </c>
      <c r="N643" s="13" t="str">
        <f>VLOOKUP($B643,LIRAa!$1:$1048576,5,FALSE)</f>
        <v>Sem Informação</v>
      </c>
      <c r="O643" s="49"/>
    </row>
    <row r="644" spans="1:15" ht="15.75" x14ac:dyDescent="0.25">
      <c r="A644" s="53">
        <v>639</v>
      </c>
      <c r="B644" s="13">
        <v>315480</v>
      </c>
      <c r="C644" s="46" t="s">
        <v>98</v>
      </c>
      <c r="D644" s="46" t="s">
        <v>650</v>
      </c>
      <c r="E644" s="20">
        <f>Dengue!I643</f>
        <v>1</v>
      </c>
      <c r="F644" s="20">
        <f>Chik!I643</f>
        <v>0</v>
      </c>
      <c r="G644" s="20">
        <f>Zika!I643</f>
        <v>0</v>
      </c>
      <c r="H644" s="20">
        <f>G644+F644+E644</f>
        <v>1</v>
      </c>
      <c r="I644" s="20">
        <v>10123</v>
      </c>
      <c r="J644" s="14">
        <f>(G644+F644+E644)/Dengue!J643*100000</f>
        <v>9.8784945174355432</v>
      </c>
      <c r="K644" s="13" t="str">
        <f>IF(J644=0,"Silencioso",IF(AND(J644&gt;0,J644&lt;100),"Baixa",IF(AND(J644&gt;=100,J644&lt;300),"Média",IF(AND(J644&gt;=300,J644&lt;500),"Alta",IF(J644&gt;=500,"Muito Alta","Avaliar")))))</f>
        <v>Baixa</v>
      </c>
      <c r="L644" s="13" t="str">
        <f>VLOOKUP($B644,LIRAa!$1:$1048576,3,FALSE)</f>
        <v>Sem Informação</v>
      </c>
      <c r="M644" s="13" t="str">
        <f>VLOOKUP($B644,LIRAa!$1:$1048576,4,FALSE)</f>
        <v>Sem Informação</v>
      </c>
      <c r="N644" s="13">
        <f>VLOOKUP($B644,LIRAa!$1:$1048576,5,FALSE)</f>
        <v>1.5</v>
      </c>
      <c r="O644" s="49"/>
    </row>
    <row r="645" spans="1:15" ht="15.75" x14ac:dyDescent="0.25">
      <c r="A645" s="53">
        <v>640</v>
      </c>
      <c r="B645" s="13">
        <v>315490</v>
      </c>
      <c r="C645" s="46" t="s">
        <v>17</v>
      </c>
      <c r="D645" s="46" t="s">
        <v>651</v>
      </c>
      <c r="E645" s="20">
        <f>Dengue!I644</f>
        <v>1</v>
      </c>
      <c r="F645" s="20">
        <f>Chik!I644</f>
        <v>0</v>
      </c>
      <c r="G645" s="20">
        <f>Zika!I644</f>
        <v>0</v>
      </c>
      <c r="H645" s="20">
        <f>G645+F645+E645</f>
        <v>1</v>
      </c>
      <c r="I645" s="20">
        <v>14130</v>
      </c>
      <c r="J645" s="14">
        <f>(G645+F645+E645)/Dengue!J644*100000</f>
        <v>7.077140835102619</v>
      </c>
      <c r="K645" s="13" t="str">
        <f>IF(J645=0,"Silencioso",IF(AND(J645&gt;0,J645&lt;100),"Baixa",IF(AND(J645&gt;=100,J645&lt;300),"Média",IF(AND(J645&gt;=300,J645&lt;500),"Alta",IF(J645&gt;=500,"Muito Alta","Avaliar")))))</f>
        <v>Baixa</v>
      </c>
      <c r="L645" s="13" t="str">
        <f>VLOOKUP($B645,LIRAa!$1:$1048576,3,FALSE)</f>
        <v>Sem Informação</v>
      </c>
      <c r="M645" s="13" t="str">
        <f>VLOOKUP($B645,LIRAa!$1:$1048576,4,FALSE)</f>
        <v>Sem Informação</v>
      </c>
      <c r="N645" s="13" t="str">
        <f>VLOOKUP($B645,LIRAa!$1:$1048576,5,FALSE)</f>
        <v>Sem Informação</v>
      </c>
      <c r="O645" s="49"/>
    </row>
    <row r="646" spans="1:15" ht="15.75" x14ac:dyDescent="0.25">
      <c r="A646" s="53">
        <v>641</v>
      </c>
      <c r="B646" s="13">
        <v>315510</v>
      </c>
      <c r="C646" s="46" t="s">
        <v>30</v>
      </c>
      <c r="D646" s="46" t="s">
        <v>652</v>
      </c>
      <c r="E646" s="20">
        <f>Dengue!I645</f>
        <v>0</v>
      </c>
      <c r="F646" s="20">
        <f>Chik!I645</f>
        <v>0</v>
      </c>
      <c r="G646" s="20">
        <f>Zika!I645</f>
        <v>0</v>
      </c>
      <c r="H646" s="20">
        <f>G646+F646+E646</f>
        <v>0</v>
      </c>
      <c r="I646" s="20">
        <v>5302</v>
      </c>
      <c r="J646" s="14">
        <f>(G646+F646+E646)/Dengue!J645*100000</f>
        <v>0</v>
      </c>
      <c r="K646" s="13" t="str">
        <f>IF(J646=0,"Silencioso",IF(AND(J646&gt;0,J646&lt;100),"Baixa",IF(AND(J646&gt;=100,J646&lt;300),"Média",IF(AND(J646&gt;=300,J646&lt;500),"Alta",IF(J646&gt;=500,"Muito Alta","Avaliar")))))</f>
        <v>Silencioso</v>
      </c>
      <c r="L646" s="13" t="str">
        <f>VLOOKUP($B646,LIRAa!$1:$1048576,3,FALSE)</f>
        <v>Sem Informação</v>
      </c>
      <c r="M646" s="13" t="str">
        <f>VLOOKUP($B646,LIRAa!$1:$1048576,4,FALSE)</f>
        <v>Sem Informação</v>
      </c>
      <c r="N646" s="13" t="str">
        <f>VLOOKUP($B646,LIRAa!$1:$1048576,5,FALSE)</f>
        <v>Sem Informação</v>
      </c>
      <c r="O646" s="49"/>
    </row>
    <row r="647" spans="1:15" ht="15.75" x14ac:dyDescent="0.25">
      <c r="A647" s="53">
        <v>642</v>
      </c>
      <c r="B647" s="13">
        <v>315500</v>
      </c>
      <c r="C647" s="46" t="s">
        <v>17</v>
      </c>
      <c r="D647" s="46" t="s">
        <v>653</v>
      </c>
      <c r="E647" s="20">
        <f>Dengue!I646</f>
        <v>0</v>
      </c>
      <c r="F647" s="20">
        <f>Chik!I646</f>
        <v>0</v>
      </c>
      <c r="G647" s="20">
        <f>Zika!I646</f>
        <v>0</v>
      </c>
      <c r="H647" s="20">
        <f>G647+F647+E647</f>
        <v>0</v>
      </c>
      <c r="I647" s="20">
        <v>2623</v>
      </c>
      <c r="J647" s="14">
        <f>(G647+F647+E647)/Dengue!J646*100000</f>
        <v>0</v>
      </c>
      <c r="K647" s="13" t="str">
        <f>IF(J647=0,"Silencioso",IF(AND(J647&gt;0,J647&lt;100),"Baixa",IF(AND(J647&gt;=100,J647&lt;300),"Média",IF(AND(J647&gt;=300,J647&lt;500),"Alta",IF(J647&gt;=500,"Muito Alta","Avaliar")))))</f>
        <v>Silencioso</v>
      </c>
      <c r="L647" s="13" t="str">
        <f>VLOOKUP($B647,LIRAa!$1:$1048576,3,FALSE)</f>
        <v>Sem Informação</v>
      </c>
      <c r="M647" s="13" t="str">
        <f>VLOOKUP($B647,LIRAa!$1:$1048576,4,FALSE)</f>
        <v>Sem Informação</v>
      </c>
      <c r="N647" s="13" t="str">
        <f>VLOOKUP($B647,LIRAa!$1:$1048576,5,FALSE)</f>
        <v>Sem Informação</v>
      </c>
      <c r="O647" s="49"/>
    </row>
    <row r="648" spans="1:15" ht="15.75" x14ac:dyDescent="0.25">
      <c r="A648" s="53">
        <v>643</v>
      </c>
      <c r="B648" s="13">
        <v>315520</v>
      </c>
      <c r="C648" s="46" t="s">
        <v>41</v>
      </c>
      <c r="D648" s="46" t="s">
        <v>654</v>
      </c>
      <c r="E648" s="20">
        <f>Dengue!I647</f>
        <v>12</v>
      </c>
      <c r="F648" s="20">
        <f>Chik!I647</f>
        <v>0</v>
      </c>
      <c r="G648" s="20">
        <f>Zika!I647</f>
        <v>0</v>
      </c>
      <c r="H648" s="20">
        <f>G648+F648+E648</f>
        <v>12</v>
      </c>
      <c r="I648" s="20">
        <v>5825</v>
      </c>
      <c r="J648" s="14">
        <f>(G648+F648+E648)/Dengue!J647*100000</f>
        <v>206.00858369098714</v>
      </c>
      <c r="K648" s="13" t="str">
        <f>IF(J648=0,"Silencioso",IF(AND(J648&gt;0,J648&lt;100),"Baixa",IF(AND(J648&gt;=100,J648&lt;300),"Média",IF(AND(J648&gt;=300,J648&lt;500),"Alta",IF(J648&gt;=500,"Muito Alta","Avaliar")))))</f>
        <v>Média</v>
      </c>
      <c r="L648" s="13" t="str">
        <f>VLOOKUP($B648,LIRAa!$1:$1048576,3,FALSE)</f>
        <v>Sem Informação</v>
      </c>
      <c r="M648" s="13" t="str">
        <f>VLOOKUP($B648,LIRAa!$1:$1048576,4,FALSE)</f>
        <v>Sem Informação</v>
      </c>
      <c r="N648" s="13" t="str">
        <f>VLOOKUP($B648,LIRAa!$1:$1048576,5,FALSE)</f>
        <v>Sem Informação</v>
      </c>
      <c r="O648" s="49"/>
    </row>
    <row r="649" spans="1:15" ht="15.75" x14ac:dyDescent="0.25">
      <c r="A649" s="53">
        <v>644</v>
      </c>
      <c r="B649" s="13">
        <v>315530</v>
      </c>
      <c r="C649" s="46" t="s">
        <v>98</v>
      </c>
      <c r="D649" s="46" t="s">
        <v>655</v>
      </c>
      <c r="E649" s="20">
        <f>Dengue!I648</f>
        <v>11</v>
      </c>
      <c r="F649" s="20">
        <f>Chik!I648</f>
        <v>0</v>
      </c>
      <c r="G649" s="20">
        <f>Zika!I648</f>
        <v>0</v>
      </c>
      <c r="H649" s="20">
        <f>G649+F649+E649</f>
        <v>11</v>
      </c>
      <c r="I649" s="20">
        <v>5774</v>
      </c>
      <c r="J649" s="14">
        <f>(G649+F649+E649)/Dengue!J648*100000</f>
        <v>190.50917907862834</v>
      </c>
      <c r="K649" s="13" t="str">
        <f>IF(J649=0,"Silencioso",IF(AND(J649&gt;0,J649&lt;100),"Baixa",IF(AND(J649&gt;=100,J649&lt;300),"Média",IF(AND(J649&gt;=300,J649&lt;500),"Alta",IF(J649&gt;=500,"Muito Alta","Avaliar")))))</f>
        <v>Média</v>
      </c>
      <c r="L649" s="13" t="str">
        <f>VLOOKUP($B649,LIRAa!$1:$1048576,3,FALSE)</f>
        <v>Sem Informação</v>
      </c>
      <c r="M649" s="13" t="str">
        <f>VLOOKUP($B649,LIRAa!$1:$1048576,4,FALSE)</f>
        <v>Sem Informação</v>
      </c>
      <c r="N649" s="13" t="str">
        <f>VLOOKUP($B649,LIRAa!$1:$1048576,5,FALSE)</f>
        <v>Sem Informação</v>
      </c>
      <c r="O649" s="49"/>
    </row>
    <row r="650" spans="1:15" ht="15.75" x14ac:dyDescent="0.25">
      <c r="A650" s="53">
        <v>645</v>
      </c>
      <c r="B650" s="13">
        <v>315540</v>
      </c>
      <c r="C650" s="46" t="s">
        <v>57</v>
      </c>
      <c r="D650" s="46" t="s">
        <v>656</v>
      </c>
      <c r="E650" s="20">
        <f>Dengue!I649</f>
        <v>19</v>
      </c>
      <c r="F650" s="20">
        <f>Chik!I649</f>
        <v>0</v>
      </c>
      <c r="G650" s="20">
        <f>Zika!I649</f>
        <v>0</v>
      </c>
      <c r="H650" s="20">
        <f>G650+F650+E650</f>
        <v>19</v>
      </c>
      <c r="I650" s="20">
        <v>9084</v>
      </c>
      <c r="J650" s="14">
        <f>(G650+F650+E650)/Dengue!J649*100000</f>
        <v>209.15896081021577</v>
      </c>
      <c r="K650" s="13" t="str">
        <f>IF(J650=0,"Silencioso",IF(AND(J650&gt;0,J650&lt;100),"Baixa",IF(AND(J650&gt;=100,J650&lt;300),"Média",IF(AND(J650&gt;=300,J650&lt;500),"Alta",IF(J650&gt;=500,"Muito Alta","Avaliar")))))</f>
        <v>Média</v>
      </c>
      <c r="L650" s="13" t="str">
        <f>VLOOKUP($B650,LIRAa!$1:$1048576,3,FALSE)</f>
        <v>Sem Informação</v>
      </c>
      <c r="M650" s="13" t="str">
        <f>VLOOKUP($B650,LIRAa!$1:$1048576,4,FALSE)</f>
        <v>Sem Informação</v>
      </c>
      <c r="N650" s="13" t="str">
        <f>VLOOKUP($B650,LIRAa!$1:$1048576,5,FALSE)</f>
        <v>Sem Informação</v>
      </c>
      <c r="O650" s="49"/>
    </row>
    <row r="651" spans="1:15" ht="15.75" x14ac:dyDescent="0.25">
      <c r="A651" s="53">
        <v>646</v>
      </c>
      <c r="B651" s="13">
        <v>315550</v>
      </c>
      <c r="C651" s="46" t="s">
        <v>71</v>
      </c>
      <c r="D651" s="46" t="s">
        <v>657</v>
      </c>
      <c r="E651" s="20">
        <f>Dengue!I650</f>
        <v>4</v>
      </c>
      <c r="F651" s="20">
        <f>Chik!I650</f>
        <v>0</v>
      </c>
      <c r="G651" s="20">
        <f>Zika!I650</f>
        <v>0</v>
      </c>
      <c r="H651" s="20">
        <f>G651+F651+E651</f>
        <v>4</v>
      </c>
      <c r="I651" s="20">
        <v>12462</v>
      </c>
      <c r="J651" s="14">
        <f>(G651+F651+E651)/Dengue!J650*100000</f>
        <v>32.097576632964206</v>
      </c>
      <c r="K651" s="13" t="str">
        <f>IF(J651=0,"Silencioso",IF(AND(J651&gt;0,J651&lt;100),"Baixa",IF(AND(J651&gt;=100,J651&lt;300),"Média",IF(AND(J651&gt;=300,J651&lt;500),"Alta",IF(J651&gt;=500,"Muito Alta","Avaliar")))))</f>
        <v>Baixa</v>
      </c>
      <c r="L651" s="13" t="str">
        <f>VLOOKUP($B651,LIRAa!$1:$1048576,3,FALSE)</f>
        <v>Sem Informação</v>
      </c>
      <c r="M651" s="13" t="str">
        <f>VLOOKUP($B651,LIRAa!$1:$1048576,4,FALSE)</f>
        <v>Sem Informação</v>
      </c>
      <c r="N651" s="13" t="str">
        <f>VLOOKUP($B651,LIRAa!$1:$1048576,5,FALSE)</f>
        <v>Sem Informação</v>
      </c>
      <c r="O651" s="49"/>
    </row>
    <row r="652" spans="1:15" ht="15.75" x14ac:dyDescent="0.25">
      <c r="A652" s="53">
        <v>647</v>
      </c>
      <c r="B652" s="13">
        <v>315560</v>
      </c>
      <c r="C652" s="46" t="s">
        <v>102</v>
      </c>
      <c r="D652" s="46" t="s">
        <v>658</v>
      </c>
      <c r="E652" s="20">
        <f>Dengue!I651</f>
        <v>0</v>
      </c>
      <c r="F652" s="20">
        <f>Chik!I651</f>
        <v>0</v>
      </c>
      <c r="G652" s="20">
        <f>Zika!I651</f>
        <v>0</v>
      </c>
      <c r="H652" s="20">
        <f>G652+F652+E652</f>
        <v>0</v>
      </c>
      <c r="I652" s="20">
        <v>31016</v>
      </c>
      <c r="J652" s="14">
        <f>(G652+F652+E652)/Dengue!J651*100000</f>
        <v>0</v>
      </c>
      <c r="K652" s="13" t="str">
        <f>IF(J652=0,"Silencioso",IF(AND(J652&gt;0,J652&lt;100),"Baixa",IF(AND(J652&gt;=100,J652&lt;300),"Média",IF(AND(J652&gt;=300,J652&lt;500),"Alta",IF(J652&gt;=500,"Muito Alta","Avaliar")))))</f>
        <v>Silencioso</v>
      </c>
      <c r="L652" s="13" t="str">
        <f>VLOOKUP($B652,LIRAa!$1:$1048576,3,FALSE)</f>
        <v>Sem Informação</v>
      </c>
      <c r="M652" s="13" t="str">
        <f>VLOOKUP($B652,LIRAa!$1:$1048576,4,FALSE)</f>
        <v>Sem Informação</v>
      </c>
      <c r="N652" s="13">
        <f>VLOOKUP($B652,LIRAa!$1:$1048576,5,FALSE)</f>
        <v>2.7</v>
      </c>
      <c r="O652" s="49"/>
    </row>
    <row r="653" spans="1:15" ht="15.75" x14ac:dyDescent="0.25">
      <c r="A653" s="53">
        <v>648</v>
      </c>
      <c r="B653" s="13">
        <v>315570</v>
      </c>
      <c r="C653" s="46" t="s">
        <v>90</v>
      </c>
      <c r="D653" s="46" t="s">
        <v>659</v>
      </c>
      <c r="E653" s="20">
        <f>Dengue!I652</f>
        <v>1</v>
      </c>
      <c r="F653" s="20">
        <f>Chik!I652</f>
        <v>0</v>
      </c>
      <c r="G653" s="20">
        <f>Zika!I652</f>
        <v>0</v>
      </c>
      <c r="H653" s="20">
        <f>G653+F653+E653</f>
        <v>1</v>
      </c>
      <c r="I653" s="20">
        <v>14624</v>
      </c>
      <c r="J653" s="14">
        <f>(G653+F653+E653)/Dengue!J652*100000</f>
        <v>6.8380743982494527</v>
      </c>
      <c r="K653" s="13" t="str">
        <f>IF(J653=0,"Silencioso",IF(AND(J653&gt;0,J653&lt;100),"Baixa",IF(AND(J653&gt;=100,J653&lt;300),"Média",IF(AND(J653&gt;=300,J653&lt;500),"Alta",IF(J653&gt;=500,"Muito Alta","Avaliar")))))</f>
        <v>Baixa</v>
      </c>
      <c r="L653" s="13" t="str">
        <f>VLOOKUP($B653,LIRAa!$1:$1048576,3,FALSE)</f>
        <v>Sem Informação</v>
      </c>
      <c r="M653" s="13" t="str">
        <f>VLOOKUP($B653,LIRAa!$1:$1048576,4,FALSE)</f>
        <v>Sem Informação</v>
      </c>
      <c r="N653" s="13" t="str">
        <f>VLOOKUP($B653,LIRAa!$1:$1048576,5,FALSE)</f>
        <v>Sem Informação</v>
      </c>
      <c r="O653" s="49"/>
    </row>
    <row r="654" spans="1:15" ht="15.75" x14ac:dyDescent="0.25">
      <c r="A654" s="53">
        <v>649</v>
      </c>
      <c r="B654" s="13">
        <v>315580</v>
      </c>
      <c r="C654" s="46" t="s">
        <v>62</v>
      </c>
      <c r="D654" s="46" t="s">
        <v>660</v>
      </c>
      <c r="E654" s="20">
        <f>Dengue!I653</f>
        <v>48</v>
      </c>
      <c r="F654" s="20">
        <f>Chik!I653</f>
        <v>0</v>
      </c>
      <c r="G654" s="20">
        <f>Zika!I653</f>
        <v>0</v>
      </c>
      <c r="H654" s="20">
        <f>G654+F654+E654</f>
        <v>48</v>
      </c>
      <c r="I654" s="20">
        <v>18061</v>
      </c>
      <c r="J654" s="14">
        <f>(G654+F654+E654)/Dengue!J653*100000</f>
        <v>265.76601517081002</v>
      </c>
      <c r="K654" s="13" t="str">
        <f>IF(J654=0,"Silencioso",IF(AND(J654&gt;0,J654&lt;100),"Baixa",IF(AND(J654&gt;=100,J654&lt;300),"Média",IF(AND(J654&gt;=300,J654&lt;500),"Alta",IF(J654&gt;=500,"Muito Alta","Avaliar")))))</f>
        <v>Média</v>
      </c>
      <c r="L654" s="13" t="str">
        <f>VLOOKUP($B654,LIRAa!$1:$1048576,3,FALSE)</f>
        <v>Sem Informação</v>
      </c>
      <c r="M654" s="13" t="str">
        <f>VLOOKUP($B654,LIRAa!$1:$1048576,4,FALSE)</f>
        <v>Sem Informação</v>
      </c>
      <c r="N654" s="13">
        <f>VLOOKUP($B654,LIRAa!$1:$1048576,5,FALSE)</f>
        <v>1.1000000000000001</v>
      </c>
      <c r="O654" s="49"/>
    </row>
    <row r="655" spans="1:15" ht="15.75" x14ac:dyDescent="0.25">
      <c r="A655" s="53">
        <v>650</v>
      </c>
      <c r="B655" s="13">
        <v>315590</v>
      </c>
      <c r="C655" s="46" t="s">
        <v>57</v>
      </c>
      <c r="D655" s="46" t="s">
        <v>661</v>
      </c>
      <c r="E655" s="20">
        <f>Dengue!I654</f>
        <v>0</v>
      </c>
      <c r="F655" s="20">
        <f>Chik!I654</f>
        <v>0</v>
      </c>
      <c r="G655" s="20">
        <f>Zika!I654</f>
        <v>0</v>
      </c>
      <c r="H655" s="20">
        <f>G655+F655+E655</f>
        <v>0</v>
      </c>
      <c r="I655" s="20">
        <v>5544</v>
      </c>
      <c r="J655" s="14">
        <f>(G655+F655+E655)/Dengue!J654*100000</f>
        <v>0</v>
      </c>
      <c r="K655" s="13" t="str">
        <f>IF(J655=0,"Silencioso",IF(AND(J655&gt;0,J655&lt;100),"Baixa",IF(AND(J655&gt;=100,J655&lt;300),"Média",IF(AND(J655&gt;=300,J655&lt;500),"Alta",IF(J655&gt;=500,"Muito Alta","Avaliar")))))</f>
        <v>Silencioso</v>
      </c>
      <c r="L655" s="13" t="str">
        <f>VLOOKUP($B655,LIRAa!$1:$1048576,3,FALSE)</f>
        <v>Sem Informação</v>
      </c>
      <c r="M655" s="13" t="str">
        <f>VLOOKUP($B655,LIRAa!$1:$1048576,4,FALSE)</f>
        <v>Sem Informação</v>
      </c>
      <c r="N655" s="13" t="str">
        <f>VLOOKUP($B655,LIRAa!$1:$1048576,5,FALSE)</f>
        <v>Sem Informação</v>
      </c>
      <c r="O655" s="49"/>
    </row>
    <row r="656" spans="1:15" ht="15.75" x14ac:dyDescent="0.25">
      <c r="A656" s="53">
        <v>651</v>
      </c>
      <c r="B656" s="13">
        <v>315600</v>
      </c>
      <c r="C656" s="46" t="s">
        <v>53</v>
      </c>
      <c r="D656" s="46" t="s">
        <v>662</v>
      </c>
      <c r="E656" s="20">
        <f>Dengue!I655</f>
        <v>0</v>
      </c>
      <c r="F656" s="20">
        <f>Chik!I655</f>
        <v>0</v>
      </c>
      <c r="G656" s="20">
        <f>Zika!I655</f>
        <v>0</v>
      </c>
      <c r="H656" s="20">
        <f>G656+F656+E656</f>
        <v>0</v>
      </c>
      <c r="I656" s="20">
        <v>13453</v>
      </c>
      <c r="J656" s="14">
        <f>(G656+F656+E656)/Dengue!J655*100000</f>
        <v>0</v>
      </c>
      <c r="K656" s="13" t="str">
        <f>IF(J656=0,"Silencioso",IF(AND(J656&gt;0,J656&lt;100),"Baixa",IF(AND(J656&gt;=100,J656&lt;300),"Média",IF(AND(J656&gt;=300,J656&lt;500),"Alta",IF(J656&gt;=500,"Muito Alta","Avaliar")))))</f>
        <v>Silencioso</v>
      </c>
      <c r="L656" s="13" t="str">
        <f>VLOOKUP($B656,LIRAa!$1:$1048576,3,FALSE)</f>
        <v>Sem Informação</v>
      </c>
      <c r="M656" s="13" t="str">
        <f>VLOOKUP($B656,LIRAa!$1:$1048576,4,FALSE)</f>
        <v>Sem Informação</v>
      </c>
      <c r="N656" s="13" t="str">
        <f>VLOOKUP($B656,LIRAa!$1:$1048576,5,FALSE)</f>
        <v>Sem Informação</v>
      </c>
      <c r="O656" s="49"/>
    </row>
    <row r="657" spans="1:15" ht="15.75" x14ac:dyDescent="0.25">
      <c r="A657" s="53">
        <v>652</v>
      </c>
      <c r="B657" s="13">
        <v>315610</v>
      </c>
      <c r="C657" s="46" t="s">
        <v>94</v>
      </c>
      <c r="D657" s="46" t="s">
        <v>663</v>
      </c>
      <c r="E657" s="20">
        <f>Dengue!I656</f>
        <v>0</v>
      </c>
      <c r="F657" s="20">
        <f>Chik!I656</f>
        <v>0</v>
      </c>
      <c r="G657" s="20">
        <f>Zika!I656</f>
        <v>0</v>
      </c>
      <c r="H657" s="20">
        <f>G657+F657+E657</f>
        <v>0</v>
      </c>
      <c r="I657" s="20">
        <v>4834</v>
      </c>
      <c r="J657" s="14">
        <f>(G657+F657+E657)/Dengue!J656*100000</f>
        <v>0</v>
      </c>
      <c r="K657" s="13" t="str">
        <f>IF(J657=0,"Silencioso",IF(AND(J657&gt;0,J657&lt;100),"Baixa",IF(AND(J657&gt;=100,J657&lt;300),"Média",IF(AND(J657&gt;=300,J657&lt;500),"Alta",IF(J657&gt;=500,"Muito Alta","Avaliar")))))</f>
        <v>Silencioso</v>
      </c>
      <c r="L657" s="13" t="str">
        <f>VLOOKUP($B657,LIRAa!$1:$1048576,3,FALSE)</f>
        <v>Sem Informação</v>
      </c>
      <c r="M657" s="13" t="str">
        <f>VLOOKUP($B657,LIRAa!$1:$1048576,4,FALSE)</f>
        <v>Sem Informação</v>
      </c>
      <c r="N657" s="13" t="str">
        <f>VLOOKUP($B657,LIRAa!$1:$1048576,5,FALSE)</f>
        <v>Sem Informação</v>
      </c>
      <c r="O657" s="49"/>
    </row>
    <row r="658" spans="1:15" ht="15.75" x14ac:dyDescent="0.25">
      <c r="A658" s="53">
        <v>653</v>
      </c>
      <c r="B658" s="13">
        <v>315620</v>
      </c>
      <c r="C658" s="46" t="s">
        <v>57</v>
      </c>
      <c r="D658" s="46" t="s">
        <v>664</v>
      </c>
      <c r="E658" s="20">
        <f>Dengue!I657</f>
        <v>0</v>
      </c>
      <c r="F658" s="20">
        <f>Chik!I657</f>
        <v>0</v>
      </c>
      <c r="G658" s="20">
        <f>Zika!I657</f>
        <v>0</v>
      </c>
      <c r="H658" s="20">
        <f>G658+F658+E658</f>
        <v>0</v>
      </c>
      <c r="I658" s="20">
        <v>2293</v>
      </c>
      <c r="J658" s="14">
        <f>(G658+F658+E658)/Dengue!J657*100000</f>
        <v>0</v>
      </c>
      <c r="K658" s="13" t="str">
        <f>IF(J658=0,"Silencioso",IF(AND(J658&gt;0,J658&lt;100),"Baixa",IF(AND(J658&gt;=100,J658&lt;300),"Média",IF(AND(J658&gt;=300,J658&lt;500),"Alta",IF(J658&gt;=500,"Muito Alta","Avaliar")))))</f>
        <v>Silencioso</v>
      </c>
      <c r="L658" s="13" t="str">
        <f>VLOOKUP($B658,LIRAa!$1:$1048576,3,FALSE)</f>
        <v>Sem Informação</v>
      </c>
      <c r="M658" s="13" t="str">
        <f>VLOOKUP($B658,LIRAa!$1:$1048576,4,FALSE)</f>
        <v>Sem Informação</v>
      </c>
      <c r="N658" s="13" t="str">
        <f>VLOOKUP($B658,LIRAa!$1:$1048576,5,FALSE)</f>
        <v>Sem Informação</v>
      </c>
      <c r="O658" s="49"/>
    </row>
    <row r="659" spans="1:15" ht="15.75" x14ac:dyDescent="0.25">
      <c r="A659" s="53">
        <v>654</v>
      </c>
      <c r="B659" s="13">
        <v>315630</v>
      </c>
      <c r="C659" s="46" t="s">
        <v>62</v>
      </c>
      <c r="D659" s="46" t="s">
        <v>665</v>
      </c>
      <c r="E659" s="20">
        <f>Dengue!I658</f>
        <v>0</v>
      </c>
      <c r="F659" s="20">
        <f>Chik!I658</f>
        <v>0</v>
      </c>
      <c r="G659" s="20">
        <f>Zika!I658</f>
        <v>0</v>
      </c>
      <c r="H659" s="20">
        <f>G659+F659+E659</f>
        <v>0</v>
      </c>
      <c r="I659" s="20">
        <v>7857</v>
      </c>
      <c r="J659" s="14">
        <f>(G659+F659+E659)/Dengue!J658*100000</f>
        <v>0</v>
      </c>
      <c r="K659" s="13" t="str">
        <f>IF(J659=0,"Silencioso",IF(AND(J659&gt;0,J659&lt;100),"Baixa",IF(AND(J659&gt;=100,J659&lt;300),"Média",IF(AND(J659&gt;=300,J659&lt;500),"Alta",IF(J659&gt;=500,"Muito Alta","Avaliar")))))</f>
        <v>Silencioso</v>
      </c>
      <c r="L659" s="13" t="str">
        <f>VLOOKUP($B659,LIRAa!$1:$1048576,3,FALSE)</f>
        <v>Sem Informação</v>
      </c>
      <c r="M659" s="13" t="str">
        <f>VLOOKUP($B659,LIRAa!$1:$1048576,4,FALSE)</f>
        <v>Sem Informação</v>
      </c>
      <c r="N659" s="13">
        <f>VLOOKUP($B659,LIRAa!$1:$1048576,5,FALSE)</f>
        <v>1.4</v>
      </c>
      <c r="O659" s="49"/>
    </row>
    <row r="660" spans="1:15" ht="15.75" x14ac:dyDescent="0.25">
      <c r="A660" s="53">
        <v>655</v>
      </c>
      <c r="B660" s="13">
        <v>315640</v>
      </c>
      <c r="C660" s="46" t="s">
        <v>8</v>
      </c>
      <c r="D660" s="46" t="s">
        <v>666</v>
      </c>
      <c r="E660" s="20">
        <f>Dengue!I659</f>
        <v>42</v>
      </c>
      <c r="F660" s="20">
        <f>Chik!I659</f>
        <v>0</v>
      </c>
      <c r="G660" s="20">
        <f>Zika!I659</f>
        <v>0</v>
      </c>
      <c r="H660" s="20">
        <f>G660+F660+E660</f>
        <v>42</v>
      </c>
      <c r="I660" s="20">
        <v>3644</v>
      </c>
      <c r="J660" s="14">
        <f>(G660+F660+E660)/Dengue!J659*100000</f>
        <v>1152.5795828759603</v>
      </c>
      <c r="K660" s="13" t="str">
        <f>IF(J660=0,"Silencioso",IF(AND(J660&gt;0,J660&lt;100),"Baixa",IF(AND(J660&gt;=100,J660&lt;300),"Média",IF(AND(J660&gt;=300,J660&lt;500),"Alta",IF(J660&gt;=500,"Muito Alta","Avaliar")))))</f>
        <v>Muito Alta</v>
      </c>
      <c r="L660" s="13" t="str">
        <f>VLOOKUP($B660,LIRAa!$1:$1048576,3,FALSE)</f>
        <v>Sem Informação</v>
      </c>
      <c r="M660" s="13" t="str">
        <f>VLOOKUP($B660,LIRAa!$1:$1048576,4,FALSE)</f>
        <v>Sem Informação</v>
      </c>
      <c r="N660" s="13" t="str">
        <f>VLOOKUP($B660,LIRAa!$1:$1048576,5,FALSE)</f>
        <v>Sem Informação</v>
      </c>
      <c r="O660" s="49"/>
    </row>
    <row r="661" spans="1:15" ht="15.75" x14ac:dyDescent="0.25">
      <c r="A661" s="53">
        <v>656</v>
      </c>
      <c r="B661" s="13">
        <v>315645</v>
      </c>
      <c r="C661" s="46" t="s">
        <v>62</v>
      </c>
      <c r="D661" s="46" t="s">
        <v>667</v>
      </c>
      <c r="E661" s="20">
        <f>Dengue!I660</f>
        <v>0</v>
      </c>
      <c r="F661" s="20">
        <f>Chik!I660</f>
        <v>0</v>
      </c>
      <c r="G661" s="20">
        <f>Zika!I660</f>
        <v>0</v>
      </c>
      <c r="H661" s="20">
        <f>G661+F661+E661</f>
        <v>0</v>
      </c>
      <c r="I661" s="20">
        <v>4580</v>
      </c>
      <c r="J661" s="14">
        <f>(G661+F661+E661)/Dengue!J660*100000</f>
        <v>0</v>
      </c>
      <c r="K661" s="13" t="str">
        <f>IF(J661=0,"Silencioso",IF(AND(J661&gt;0,J661&lt;100),"Baixa",IF(AND(J661&gt;=100,J661&lt;300),"Média",IF(AND(J661&gt;=300,J661&lt;500),"Alta",IF(J661&gt;=500,"Muito Alta","Avaliar")))))</f>
        <v>Silencioso</v>
      </c>
      <c r="L661" s="13" t="str">
        <f>VLOOKUP($B661,LIRAa!$1:$1048576,3,FALSE)</f>
        <v>Sem Informação</v>
      </c>
      <c r="M661" s="13" t="str">
        <f>VLOOKUP($B661,LIRAa!$1:$1048576,4,FALSE)</f>
        <v>Sem Informação</v>
      </c>
      <c r="N661" s="13" t="str">
        <f>VLOOKUP($B661,LIRAa!$1:$1048576,5,FALSE)</f>
        <v>Sem Informação</v>
      </c>
      <c r="O661" s="49"/>
    </row>
    <row r="662" spans="1:15" ht="15.75" x14ac:dyDescent="0.25">
      <c r="A662" s="53">
        <v>657</v>
      </c>
      <c r="B662" s="13">
        <v>315650</v>
      </c>
      <c r="C662" s="46" t="s">
        <v>102</v>
      </c>
      <c r="D662" s="46" t="s">
        <v>668</v>
      </c>
      <c r="E662" s="20">
        <f>Dengue!I661</f>
        <v>8</v>
      </c>
      <c r="F662" s="20">
        <f>Chik!I661</f>
        <v>0</v>
      </c>
      <c r="G662" s="20">
        <f>Zika!I661</f>
        <v>0</v>
      </c>
      <c r="H662" s="20">
        <f>G662+F662+E662</f>
        <v>8</v>
      </c>
      <c r="I662" s="20">
        <v>6789</v>
      </c>
      <c r="J662" s="14">
        <f>(G662+F662+E662)/Dengue!J661*100000</f>
        <v>117.83767859773162</v>
      </c>
      <c r="K662" s="13" t="str">
        <f>IF(J662=0,"Silencioso",IF(AND(J662&gt;0,J662&lt;100),"Baixa",IF(AND(J662&gt;=100,J662&lt;300),"Média",IF(AND(J662&gt;=300,J662&lt;500),"Alta",IF(J662&gt;=500,"Muito Alta","Avaliar")))))</f>
        <v>Média</v>
      </c>
      <c r="L662" s="13" t="str">
        <f>VLOOKUP($B662,LIRAa!$1:$1048576,3,FALSE)</f>
        <v>Sem Informação</v>
      </c>
      <c r="M662" s="13" t="str">
        <f>VLOOKUP($B662,LIRAa!$1:$1048576,4,FALSE)</f>
        <v>Sem Informação</v>
      </c>
      <c r="N662" s="13" t="str">
        <f>VLOOKUP($B662,LIRAa!$1:$1048576,5,FALSE)</f>
        <v>Sem Informação</v>
      </c>
      <c r="O662" s="49"/>
    </row>
    <row r="663" spans="1:15" ht="15.75" x14ac:dyDescent="0.25">
      <c r="A663" s="53">
        <v>658</v>
      </c>
      <c r="B663" s="13">
        <v>315660</v>
      </c>
      <c r="C663" s="46" t="s">
        <v>30</v>
      </c>
      <c r="D663" s="46" t="s">
        <v>669</v>
      </c>
      <c r="E663" s="20">
        <f>Dengue!I662</f>
        <v>2</v>
      </c>
      <c r="F663" s="20">
        <f>Chik!I662</f>
        <v>0</v>
      </c>
      <c r="G663" s="20">
        <f>Zika!I662</f>
        <v>0</v>
      </c>
      <c r="H663" s="20">
        <f>G663+F663+E663</f>
        <v>2</v>
      </c>
      <c r="I663" s="20">
        <v>10377</v>
      </c>
      <c r="J663" s="14">
        <f>(G663+F663+E663)/Dengue!J662*100000</f>
        <v>19.273393080851882</v>
      </c>
      <c r="K663" s="13" t="str">
        <f>IF(J663=0,"Silencioso",IF(AND(J663&gt;0,J663&lt;100),"Baixa",IF(AND(J663&gt;=100,J663&lt;300),"Média",IF(AND(J663&gt;=300,J663&lt;500),"Alta",IF(J663&gt;=500,"Muito Alta","Avaliar")))))</f>
        <v>Baixa</v>
      </c>
      <c r="L663" s="13" t="str">
        <f>VLOOKUP($B663,LIRAa!$1:$1048576,3,FALSE)</f>
        <v>Sem Informação</v>
      </c>
      <c r="M663" s="13" t="str">
        <f>VLOOKUP($B663,LIRAa!$1:$1048576,4,FALSE)</f>
        <v>Sem Informação</v>
      </c>
      <c r="N663" s="13" t="str">
        <f>VLOOKUP($B663,LIRAa!$1:$1048576,5,FALSE)</f>
        <v>Sem Informação</v>
      </c>
      <c r="O663" s="49"/>
    </row>
    <row r="664" spans="1:15" ht="15.75" x14ac:dyDescent="0.25">
      <c r="A664" s="53">
        <v>659</v>
      </c>
      <c r="B664" s="13">
        <v>315670</v>
      </c>
      <c r="C664" s="46" t="s">
        <v>98</v>
      </c>
      <c r="D664" s="46" t="s">
        <v>670</v>
      </c>
      <c r="E664" s="20">
        <f>Dengue!I663</f>
        <v>870</v>
      </c>
      <c r="F664" s="20">
        <f>Chik!I663</f>
        <v>0</v>
      </c>
      <c r="G664" s="20">
        <f>Zika!I663</f>
        <v>0</v>
      </c>
      <c r="H664" s="20">
        <f>G664+F664+E664</f>
        <v>870</v>
      </c>
      <c r="I664" s="20">
        <v>135968</v>
      </c>
      <c r="J664" s="14">
        <f>(G664+F664+E664)/Dengue!J663*100000</f>
        <v>639.85643680866087</v>
      </c>
      <c r="K664" s="13" t="str">
        <f>IF(J664=0,"Silencioso",IF(AND(J664&gt;0,J664&lt;100),"Baixa",IF(AND(J664&gt;=100,J664&lt;300),"Média",IF(AND(J664&gt;=300,J664&lt;500),"Alta",IF(J664&gt;=500,"Muito Alta","Avaliar")))))</f>
        <v>Muito Alta</v>
      </c>
      <c r="L664" s="13">
        <f>VLOOKUP($B664,LIRAa!$1:$1048576,3,FALSE)</f>
        <v>1.2</v>
      </c>
      <c r="M664" s="13">
        <f>VLOOKUP($B664,LIRAa!$1:$1048576,4,FALSE)</f>
        <v>2.6</v>
      </c>
      <c r="N664" s="13">
        <f>VLOOKUP($B664,LIRAa!$1:$1048576,5,FALSE)</f>
        <v>2.2999999999999998</v>
      </c>
      <c r="O664" s="49"/>
    </row>
    <row r="665" spans="1:15" ht="15.75" x14ac:dyDescent="0.25">
      <c r="A665" s="53">
        <v>660</v>
      </c>
      <c r="B665" s="13">
        <v>315680</v>
      </c>
      <c r="C665" s="46" t="s">
        <v>53</v>
      </c>
      <c r="D665" s="46" t="s">
        <v>671</v>
      </c>
      <c r="E665" s="20">
        <f>Dengue!I664</f>
        <v>2</v>
      </c>
      <c r="F665" s="20">
        <f>Chik!I664</f>
        <v>0</v>
      </c>
      <c r="G665" s="20">
        <f>Zika!I664</f>
        <v>0</v>
      </c>
      <c r="H665" s="20">
        <f>G665+F665+E665</f>
        <v>2</v>
      </c>
      <c r="I665" s="20">
        <v>15936</v>
      </c>
      <c r="J665" s="14">
        <f>(G665+F665+E665)/Dengue!J664*100000</f>
        <v>12.550200803212849</v>
      </c>
      <c r="K665" s="13" t="str">
        <f>IF(J665=0,"Silencioso",IF(AND(J665&gt;0,J665&lt;100),"Baixa",IF(AND(J665&gt;=100,J665&lt;300),"Média",IF(AND(J665&gt;=300,J665&lt;500),"Alta",IF(J665&gt;=500,"Muito Alta","Avaliar")))))</f>
        <v>Baixa</v>
      </c>
      <c r="L665" s="13" t="str">
        <f>VLOOKUP($B665,LIRAa!$1:$1048576,3,FALSE)</f>
        <v>Sem Informação</v>
      </c>
      <c r="M665" s="13" t="str">
        <f>VLOOKUP($B665,LIRAa!$1:$1048576,4,FALSE)</f>
        <v>Sem Informação</v>
      </c>
      <c r="N665" s="13" t="str">
        <f>VLOOKUP($B665,LIRAa!$1:$1048576,5,FALSE)</f>
        <v>Sem Informação</v>
      </c>
      <c r="O665" s="49"/>
    </row>
    <row r="666" spans="1:15" ht="15.75" x14ac:dyDescent="0.25">
      <c r="A666" s="53">
        <v>661</v>
      </c>
      <c r="B666" s="13">
        <v>315690</v>
      </c>
      <c r="C666" s="46" t="s">
        <v>24</v>
      </c>
      <c r="D666" s="46" t="s">
        <v>672</v>
      </c>
      <c r="E666" s="20">
        <f>Dengue!I665</f>
        <v>93</v>
      </c>
      <c r="F666" s="20">
        <f>Chik!I665</f>
        <v>0</v>
      </c>
      <c r="G666" s="20">
        <f>Zika!I665</f>
        <v>0</v>
      </c>
      <c r="H666" s="20">
        <f>G666+F666+E666</f>
        <v>93</v>
      </c>
      <c r="I666" s="20">
        <v>25998</v>
      </c>
      <c r="J666" s="14">
        <f>(G666+F666+E666)/Dengue!J665*100000</f>
        <v>357.71982460189247</v>
      </c>
      <c r="K666" s="13" t="str">
        <f>IF(J666=0,"Silencioso",IF(AND(J666&gt;0,J666&lt;100),"Baixa",IF(AND(J666&gt;=100,J666&lt;300),"Média",IF(AND(J666&gt;=300,J666&lt;500),"Alta",IF(J666&gt;=500,"Muito Alta","Avaliar")))))</f>
        <v>Alta</v>
      </c>
      <c r="L666" s="13" t="str">
        <f>VLOOKUP($B666,LIRAa!$1:$1048576,3,FALSE)</f>
        <v>Sem Informação</v>
      </c>
      <c r="M666" s="13" t="str">
        <f>VLOOKUP($B666,LIRAa!$1:$1048576,4,FALSE)</f>
        <v>Sem Informação</v>
      </c>
      <c r="N666" s="13" t="str">
        <f>VLOOKUP($B666,LIRAa!$1:$1048576,5,FALSE)</f>
        <v>Sem Informação</v>
      </c>
      <c r="O666" s="49"/>
    </row>
    <row r="667" spans="1:15" ht="15.75" x14ac:dyDescent="0.25">
      <c r="A667" s="53">
        <v>662</v>
      </c>
      <c r="B667" s="13">
        <v>315700</v>
      </c>
      <c r="C667" s="46" t="s">
        <v>102</v>
      </c>
      <c r="D667" s="46" t="s">
        <v>673</v>
      </c>
      <c r="E667" s="20">
        <f>Dengue!I666</f>
        <v>13</v>
      </c>
      <c r="F667" s="20">
        <f>Chik!I666</f>
        <v>0</v>
      </c>
      <c r="G667" s="20">
        <f>Zika!I666</f>
        <v>0</v>
      </c>
      <c r="H667" s="20">
        <f>G667+F667+E667</f>
        <v>13</v>
      </c>
      <c r="I667" s="20">
        <v>41678</v>
      </c>
      <c r="J667" s="14">
        <f>(G667+F667+E667)/Dengue!J666*100000</f>
        <v>31.191515907673114</v>
      </c>
      <c r="K667" s="13" t="str">
        <f>IF(J667=0,"Silencioso",IF(AND(J667&gt;0,J667&lt;100),"Baixa",IF(AND(J667&gt;=100,J667&lt;300),"Média",IF(AND(J667&gt;=300,J667&lt;500),"Alta",IF(J667&gt;=500,"Muito Alta","Avaliar")))))</f>
        <v>Baixa</v>
      </c>
      <c r="L667" s="13">
        <f>VLOOKUP($B667,LIRAa!$1:$1048576,3,FALSE)</f>
        <v>1.4</v>
      </c>
      <c r="M667" s="13">
        <f>VLOOKUP($B667,LIRAa!$1:$1048576,4,FALSE)</f>
        <v>0.8</v>
      </c>
      <c r="N667" s="13">
        <f>VLOOKUP($B667,LIRAa!$1:$1048576,5,FALSE)</f>
        <v>1.3</v>
      </c>
      <c r="O667" s="49"/>
    </row>
    <row r="668" spans="1:15" ht="15.75" x14ac:dyDescent="0.25">
      <c r="A668" s="53">
        <v>663</v>
      </c>
      <c r="B668" s="13">
        <v>315710</v>
      </c>
      <c r="C668" s="46" t="s">
        <v>30</v>
      </c>
      <c r="D668" s="46" t="s">
        <v>674</v>
      </c>
      <c r="E668" s="20">
        <f>Dengue!I667</f>
        <v>0</v>
      </c>
      <c r="F668" s="20">
        <f>Chik!I667</f>
        <v>0</v>
      </c>
      <c r="G668" s="20">
        <f>Zika!I667</f>
        <v>0</v>
      </c>
      <c r="H668" s="20">
        <f>G668+F668+E668</f>
        <v>0</v>
      </c>
      <c r="I668" s="20">
        <v>7127</v>
      </c>
      <c r="J668" s="14">
        <f>(G668+F668+E668)/Dengue!J667*100000</f>
        <v>0</v>
      </c>
      <c r="K668" s="13" t="str">
        <f>IF(J668=0,"Silencioso",IF(AND(J668&gt;0,J668&lt;100),"Baixa",IF(AND(J668&gt;=100,J668&lt;300),"Média",IF(AND(J668&gt;=300,J668&lt;500),"Alta",IF(J668&gt;=500,"Muito Alta","Avaliar")))))</f>
        <v>Silencioso</v>
      </c>
      <c r="L668" s="13" t="str">
        <f>VLOOKUP($B668,LIRAa!$1:$1048576,3,FALSE)</f>
        <v>Sem Informação</v>
      </c>
      <c r="M668" s="13" t="str">
        <f>VLOOKUP($B668,LIRAa!$1:$1048576,4,FALSE)</f>
        <v>Sem Informação</v>
      </c>
      <c r="N668" s="13" t="str">
        <f>VLOOKUP($B668,LIRAa!$1:$1048576,5,FALSE)</f>
        <v>Sem Informação</v>
      </c>
      <c r="O668" s="49"/>
    </row>
    <row r="669" spans="1:15" ht="15.75" x14ac:dyDescent="0.25">
      <c r="A669" s="53">
        <v>664</v>
      </c>
      <c r="B669" s="13">
        <v>315720</v>
      </c>
      <c r="C669" s="46" t="s">
        <v>90</v>
      </c>
      <c r="D669" s="46" t="s">
        <v>675</v>
      </c>
      <c r="E669" s="20">
        <f>Dengue!I668</f>
        <v>0</v>
      </c>
      <c r="F669" s="20">
        <f>Chik!I668</f>
        <v>0</v>
      </c>
      <c r="G669" s="20">
        <f>Zika!I668</f>
        <v>0</v>
      </c>
      <c r="H669" s="20">
        <f>G669+F669+E669</f>
        <v>0</v>
      </c>
      <c r="I669" s="20">
        <v>30690</v>
      </c>
      <c r="J669" s="14">
        <f>(G669+F669+E669)/Dengue!J668*100000</f>
        <v>0</v>
      </c>
      <c r="K669" s="13" t="str">
        <f>IF(J669=0,"Silencioso",IF(AND(J669&gt;0,J669&lt;100),"Baixa",IF(AND(J669&gt;=100,J669&lt;300),"Média",IF(AND(J669&gt;=300,J669&lt;500),"Alta",IF(J669&gt;=500,"Muito Alta","Avaliar")))))</f>
        <v>Silencioso</v>
      </c>
      <c r="L669" s="13" t="str">
        <f>VLOOKUP($B669,LIRAa!$1:$1048576,3,FALSE)</f>
        <v>Sem Informação</v>
      </c>
      <c r="M669" s="13" t="str">
        <f>VLOOKUP($B669,LIRAa!$1:$1048576,4,FALSE)</f>
        <v>Sem Informação</v>
      </c>
      <c r="N669" s="13" t="str">
        <f>VLOOKUP($B669,LIRAa!$1:$1048576,5,FALSE)</f>
        <v>Sem Informação</v>
      </c>
      <c r="O669" s="49"/>
    </row>
    <row r="670" spans="1:15" ht="15.75" x14ac:dyDescent="0.25">
      <c r="A670" s="53">
        <v>665</v>
      </c>
      <c r="B670" s="13">
        <v>315725</v>
      </c>
      <c r="C670" s="46" t="s">
        <v>20</v>
      </c>
      <c r="D670" s="46" t="s">
        <v>676</v>
      </c>
      <c r="E670" s="20">
        <f>Dengue!I669</f>
        <v>1</v>
      </c>
      <c r="F670" s="20">
        <f>Chik!I669</f>
        <v>0</v>
      </c>
      <c r="G670" s="20">
        <f>Zika!I669</f>
        <v>0</v>
      </c>
      <c r="H670" s="20">
        <f>G670+F670+E670</f>
        <v>1</v>
      </c>
      <c r="I670" s="20">
        <v>8180</v>
      </c>
      <c r="J670" s="14">
        <f>(G670+F670+E670)/Dengue!J669*100000</f>
        <v>12.224938875305622</v>
      </c>
      <c r="K670" s="13" t="str">
        <f>IF(J670=0,"Silencioso",IF(AND(J670&gt;0,J670&lt;100),"Baixa",IF(AND(J670&gt;=100,J670&lt;300),"Média",IF(AND(J670&gt;=300,J670&lt;500),"Alta",IF(J670&gt;=500,"Muito Alta","Avaliar")))))</f>
        <v>Baixa</v>
      </c>
      <c r="L670" s="13" t="str">
        <f>VLOOKUP($B670,LIRAa!$1:$1048576,3,FALSE)</f>
        <v>Sem Informação</v>
      </c>
      <c r="M670" s="13" t="str">
        <f>VLOOKUP($B670,LIRAa!$1:$1048576,4,FALSE)</f>
        <v>Sem Informação</v>
      </c>
      <c r="N670" s="13" t="str">
        <f>VLOOKUP($B670,LIRAa!$1:$1048576,5,FALSE)</f>
        <v>Sem Informação</v>
      </c>
      <c r="O670" s="49"/>
    </row>
    <row r="671" spans="1:15" ht="15.75" x14ac:dyDescent="0.25">
      <c r="A671" s="53">
        <v>666</v>
      </c>
      <c r="B671" s="13">
        <v>315727</v>
      </c>
      <c r="C671" s="46" t="s">
        <v>57</v>
      </c>
      <c r="D671" s="46" t="s">
        <v>677</v>
      </c>
      <c r="E671" s="20">
        <f>Dengue!I670</f>
        <v>0</v>
      </c>
      <c r="F671" s="20">
        <f>Chik!I670</f>
        <v>0</v>
      </c>
      <c r="G671" s="20">
        <f>Zika!I670</f>
        <v>0</v>
      </c>
      <c r="H671" s="20">
        <f>G671+F671+E671</f>
        <v>0</v>
      </c>
      <c r="I671" s="20">
        <v>3096</v>
      </c>
      <c r="J671" s="14">
        <f>(G671+F671+E671)/Dengue!J670*100000</f>
        <v>0</v>
      </c>
      <c r="K671" s="13" t="str">
        <f>IF(J671=0,"Silencioso",IF(AND(J671&gt;0,J671&lt;100),"Baixa",IF(AND(J671&gt;=100,J671&lt;300),"Média",IF(AND(J671&gt;=300,J671&lt;500),"Alta",IF(J671&gt;=500,"Muito Alta","Avaliar")))))</f>
        <v>Silencioso</v>
      </c>
      <c r="L671" s="13" t="str">
        <f>VLOOKUP($B671,LIRAa!$1:$1048576,3,FALSE)</f>
        <v>Sem Informação</v>
      </c>
      <c r="M671" s="13" t="str">
        <f>VLOOKUP($B671,LIRAa!$1:$1048576,4,FALSE)</f>
        <v>Sem Informação</v>
      </c>
      <c r="N671" s="13" t="str">
        <f>VLOOKUP($B671,LIRAa!$1:$1048576,5,FALSE)</f>
        <v>Sem Informação</v>
      </c>
      <c r="O671" s="49"/>
    </row>
    <row r="672" spans="1:15" ht="15.75" x14ac:dyDescent="0.25">
      <c r="A672" s="53">
        <v>667</v>
      </c>
      <c r="B672" s="13">
        <v>315730</v>
      </c>
      <c r="C672" s="46" t="s">
        <v>41</v>
      </c>
      <c r="D672" s="46" t="s">
        <v>678</v>
      </c>
      <c r="E672" s="20">
        <f>Dengue!I671</f>
        <v>0</v>
      </c>
      <c r="F672" s="20">
        <f>Chik!I671</f>
        <v>0</v>
      </c>
      <c r="G672" s="20">
        <f>Zika!I671</f>
        <v>0</v>
      </c>
      <c r="H672" s="20">
        <f>G672+F672+E672</f>
        <v>0</v>
      </c>
      <c r="I672" s="20">
        <v>4590</v>
      </c>
      <c r="J672" s="14">
        <f>(G672+F672+E672)/Dengue!J671*100000</f>
        <v>0</v>
      </c>
      <c r="K672" s="13" t="str">
        <f>IF(J672=0,"Silencioso",IF(AND(J672&gt;0,J672&lt;100),"Baixa",IF(AND(J672&gt;=100,J672&lt;300),"Média",IF(AND(J672&gt;=300,J672&lt;500),"Alta",IF(J672&gt;=500,"Muito Alta","Avaliar")))))</f>
        <v>Silencioso</v>
      </c>
      <c r="L672" s="13" t="str">
        <f>VLOOKUP($B672,LIRAa!$1:$1048576,3,FALSE)</f>
        <v>Sem Informação</v>
      </c>
      <c r="M672" s="13" t="str">
        <f>VLOOKUP($B672,LIRAa!$1:$1048576,4,FALSE)</f>
        <v>Sem Informação</v>
      </c>
      <c r="N672" s="13" t="str">
        <f>VLOOKUP($B672,LIRAa!$1:$1048576,5,FALSE)</f>
        <v>Sem Informação</v>
      </c>
      <c r="O672" s="49"/>
    </row>
    <row r="673" spans="1:15" ht="15.75" x14ac:dyDescent="0.25">
      <c r="A673" s="53">
        <v>668</v>
      </c>
      <c r="B673" s="13">
        <v>315733</v>
      </c>
      <c r="C673" s="46" t="s">
        <v>94</v>
      </c>
      <c r="D673" s="46" t="s">
        <v>679</v>
      </c>
      <c r="E673" s="20">
        <f>Dengue!I672</f>
        <v>0</v>
      </c>
      <c r="F673" s="20">
        <f>Chik!I672</f>
        <v>0</v>
      </c>
      <c r="G673" s="20">
        <f>Zika!I672</f>
        <v>0</v>
      </c>
      <c r="H673" s="20">
        <f>G673+F673+E673</f>
        <v>0</v>
      </c>
      <c r="I673" s="20">
        <v>8547</v>
      </c>
      <c r="J673" s="14">
        <f>(G673+F673+E673)/Dengue!J672*100000</f>
        <v>0</v>
      </c>
      <c r="K673" s="13" t="str">
        <f>IF(J673=0,"Silencioso",IF(AND(J673&gt;0,J673&lt;100),"Baixa",IF(AND(J673&gt;=100,J673&lt;300),"Média",IF(AND(J673&gt;=300,J673&lt;500),"Alta",IF(J673&gt;=500,"Muito Alta","Avaliar")))))</f>
        <v>Silencioso</v>
      </c>
      <c r="L673" s="13" t="str">
        <f>VLOOKUP($B673,LIRAa!$1:$1048576,3,FALSE)</f>
        <v>Sem Informação</v>
      </c>
      <c r="M673" s="13" t="str">
        <f>VLOOKUP($B673,LIRAa!$1:$1048576,4,FALSE)</f>
        <v>Sem Informação</v>
      </c>
      <c r="N673" s="13" t="str">
        <f>VLOOKUP($B673,LIRAa!$1:$1048576,5,FALSE)</f>
        <v>Sem Informação</v>
      </c>
      <c r="O673" s="49"/>
    </row>
    <row r="674" spans="1:15" ht="15.75" x14ac:dyDescent="0.25">
      <c r="A674" s="53">
        <v>669</v>
      </c>
      <c r="B674" s="13">
        <v>315737</v>
      </c>
      <c r="C674" s="46" t="s">
        <v>102</v>
      </c>
      <c r="D674" s="46" t="s">
        <v>680</v>
      </c>
      <c r="E674" s="20">
        <f>Dengue!I673</f>
        <v>0</v>
      </c>
      <c r="F674" s="20">
        <f>Chik!I673</f>
        <v>0</v>
      </c>
      <c r="G674" s="20">
        <f>Zika!I673</f>
        <v>0</v>
      </c>
      <c r="H674" s="20">
        <f>G674+F674+E674</f>
        <v>0</v>
      </c>
      <c r="I674" s="20">
        <v>4337</v>
      </c>
      <c r="J674" s="14">
        <f>(G674+F674+E674)/Dengue!J673*100000</f>
        <v>0</v>
      </c>
      <c r="K674" s="13" t="str">
        <f>IF(J674=0,"Silencioso",IF(AND(J674&gt;0,J674&lt;100),"Baixa",IF(AND(J674&gt;=100,J674&lt;300),"Média",IF(AND(J674&gt;=300,J674&lt;500),"Alta",IF(J674&gt;=500,"Muito Alta","Avaliar")))))</f>
        <v>Silencioso</v>
      </c>
      <c r="L674" s="13" t="str">
        <f>VLOOKUP($B674,LIRAa!$1:$1048576,3,FALSE)</f>
        <v>Sem Informação</v>
      </c>
      <c r="M674" s="13" t="str">
        <f>VLOOKUP($B674,LIRAa!$1:$1048576,4,FALSE)</f>
        <v>Sem Informação</v>
      </c>
      <c r="N674" s="13" t="str">
        <f>VLOOKUP($B674,LIRAa!$1:$1048576,5,FALSE)</f>
        <v>Sem Informação</v>
      </c>
      <c r="O674" s="49"/>
    </row>
    <row r="675" spans="1:15" ht="15.75" x14ac:dyDescent="0.25">
      <c r="A675" s="53">
        <v>670</v>
      </c>
      <c r="B675" s="13">
        <v>315740</v>
      </c>
      <c r="C675" s="46" t="s">
        <v>17</v>
      </c>
      <c r="D675" s="46" t="s">
        <v>681</v>
      </c>
      <c r="E675" s="20">
        <f>Dengue!I674</f>
        <v>0</v>
      </c>
      <c r="F675" s="20">
        <f>Chik!I674</f>
        <v>0</v>
      </c>
      <c r="G675" s="20">
        <f>Zika!I674</f>
        <v>0</v>
      </c>
      <c r="H675" s="20">
        <f>G675+F675+E675</f>
        <v>0</v>
      </c>
      <c r="I675" s="20">
        <v>4960</v>
      </c>
      <c r="J675" s="14">
        <f>(G675+F675+E675)/Dengue!J674*100000</f>
        <v>0</v>
      </c>
      <c r="K675" s="13" t="str">
        <f>IF(J675=0,"Silencioso",IF(AND(J675&gt;0,J675&lt;100),"Baixa",IF(AND(J675&gt;=100,J675&lt;300),"Média",IF(AND(J675&gt;=300,J675&lt;500),"Alta",IF(J675&gt;=500,"Muito Alta","Avaliar")))))</f>
        <v>Silencioso</v>
      </c>
      <c r="L675" s="13" t="str">
        <f>VLOOKUP($B675,LIRAa!$1:$1048576,3,FALSE)</f>
        <v>Sem Informação</v>
      </c>
      <c r="M675" s="13" t="str">
        <f>VLOOKUP($B675,LIRAa!$1:$1048576,4,FALSE)</f>
        <v>Sem Informação</v>
      </c>
      <c r="N675" s="13" t="str">
        <f>VLOOKUP($B675,LIRAa!$1:$1048576,5,FALSE)</f>
        <v>Sem Informação</v>
      </c>
      <c r="O675" s="49"/>
    </row>
    <row r="676" spans="1:15" ht="15.75" x14ac:dyDescent="0.25">
      <c r="A676" s="53">
        <v>671</v>
      </c>
      <c r="B676" s="13">
        <v>315750</v>
      </c>
      <c r="C676" s="46" t="s">
        <v>22</v>
      </c>
      <c r="D676" s="46" t="s">
        <v>682</v>
      </c>
      <c r="E676" s="20">
        <f>Dengue!I675</f>
        <v>0</v>
      </c>
      <c r="F676" s="20">
        <f>Chik!I675</f>
        <v>0</v>
      </c>
      <c r="G676" s="20">
        <f>Zika!I675</f>
        <v>0</v>
      </c>
      <c r="H676" s="20">
        <f>G676+F676+E676</f>
        <v>0</v>
      </c>
      <c r="I676" s="20">
        <v>4587</v>
      </c>
      <c r="J676" s="14">
        <f>(G676+F676+E676)/Dengue!J675*100000</f>
        <v>0</v>
      </c>
      <c r="K676" s="13" t="str">
        <f>IF(J676=0,"Silencioso",IF(AND(J676&gt;0,J676&lt;100),"Baixa",IF(AND(J676&gt;=100,J676&lt;300),"Média",IF(AND(J676&gt;=300,J676&lt;500),"Alta",IF(J676&gt;=500,"Muito Alta","Avaliar")))))</f>
        <v>Silencioso</v>
      </c>
      <c r="L676" s="13" t="str">
        <f>VLOOKUP($B676,LIRAa!$1:$1048576,3,FALSE)</f>
        <v>Sem Informação</v>
      </c>
      <c r="M676" s="13" t="str">
        <f>VLOOKUP($B676,LIRAa!$1:$1048576,4,FALSE)</f>
        <v>Sem Informação</v>
      </c>
      <c r="N676" s="13" t="str">
        <f>VLOOKUP($B676,LIRAa!$1:$1048576,5,FALSE)</f>
        <v>Sem Informação</v>
      </c>
      <c r="O676" s="49"/>
    </row>
    <row r="677" spans="1:15" ht="15.75" x14ac:dyDescent="0.25">
      <c r="A677" s="53">
        <v>672</v>
      </c>
      <c r="B677" s="13">
        <v>315760</v>
      </c>
      <c r="C677" s="46" t="s">
        <v>135</v>
      </c>
      <c r="D677" s="46" t="s">
        <v>683</v>
      </c>
      <c r="E677" s="20">
        <f>Dengue!I676</f>
        <v>76</v>
      </c>
      <c r="F677" s="20">
        <f>Chik!I676</f>
        <v>0</v>
      </c>
      <c r="G677" s="20">
        <f>Zika!I676</f>
        <v>0</v>
      </c>
      <c r="H677" s="20">
        <f>G677+F677+E677</f>
        <v>76</v>
      </c>
      <c r="I677" s="20">
        <v>3985</v>
      </c>
      <c r="J677" s="14">
        <f>(G677+F677+E677)/Dengue!J676*100000</f>
        <v>1907.1518193224592</v>
      </c>
      <c r="K677" s="13" t="str">
        <f>IF(J677=0,"Silencioso",IF(AND(J677&gt;0,J677&lt;100),"Baixa",IF(AND(J677&gt;=100,J677&lt;300),"Média",IF(AND(J677&gt;=300,J677&lt;500),"Alta",IF(J677&gt;=500,"Muito Alta","Avaliar")))))</f>
        <v>Muito Alta</v>
      </c>
      <c r="L677" s="13" t="str">
        <f>VLOOKUP($B677,LIRAa!$1:$1048576,3,FALSE)</f>
        <v>Sem Informação</v>
      </c>
      <c r="M677" s="13" t="str">
        <f>VLOOKUP($B677,LIRAa!$1:$1048576,4,FALSE)</f>
        <v>Sem Informação</v>
      </c>
      <c r="N677" s="13" t="str">
        <f>VLOOKUP($B677,LIRAa!$1:$1048576,5,FALSE)</f>
        <v>Sem Informação</v>
      </c>
      <c r="O677" s="49"/>
    </row>
    <row r="678" spans="1:15" ht="15.75" x14ac:dyDescent="0.25">
      <c r="A678" s="53">
        <v>673</v>
      </c>
      <c r="B678" s="13">
        <v>315765</v>
      </c>
      <c r="C678" s="46" t="s">
        <v>28</v>
      </c>
      <c r="D678" s="46" t="s">
        <v>684</v>
      </c>
      <c r="E678" s="20">
        <f>Dengue!I677</f>
        <v>0</v>
      </c>
      <c r="F678" s="20">
        <f>Chik!I677</f>
        <v>0</v>
      </c>
      <c r="G678" s="20">
        <f>Zika!I677</f>
        <v>0</v>
      </c>
      <c r="H678" s="20">
        <f>G678+F678+E678</f>
        <v>0</v>
      </c>
      <c r="I678" s="20">
        <v>6410</v>
      </c>
      <c r="J678" s="14">
        <f>(G678+F678+E678)/Dengue!J677*100000</f>
        <v>0</v>
      </c>
      <c r="K678" s="13" t="str">
        <f>IF(J678=0,"Silencioso",IF(AND(J678&gt;0,J678&lt;100),"Baixa",IF(AND(J678&gt;=100,J678&lt;300),"Média",IF(AND(J678&gt;=300,J678&lt;500),"Alta",IF(J678&gt;=500,"Muito Alta","Avaliar")))))</f>
        <v>Silencioso</v>
      </c>
      <c r="L678" s="13" t="str">
        <f>VLOOKUP($B678,LIRAa!$1:$1048576,3,FALSE)</f>
        <v>Sem Informação</v>
      </c>
      <c r="M678" s="13" t="str">
        <f>VLOOKUP($B678,LIRAa!$1:$1048576,4,FALSE)</f>
        <v>Sem Informação</v>
      </c>
      <c r="N678" s="13" t="str">
        <f>VLOOKUP($B678,LIRAa!$1:$1048576,5,FALSE)</f>
        <v>Sem Informação</v>
      </c>
      <c r="O678" s="49"/>
    </row>
    <row r="679" spans="1:15" ht="15.75" x14ac:dyDescent="0.25">
      <c r="A679" s="53">
        <v>674</v>
      </c>
      <c r="B679" s="13">
        <v>315770</v>
      </c>
      <c r="C679" s="46" t="s">
        <v>24</v>
      </c>
      <c r="D679" s="46" t="s">
        <v>685</v>
      </c>
      <c r="E679" s="20">
        <f>Dengue!I678</f>
        <v>15</v>
      </c>
      <c r="F679" s="20">
        <f>Chik!I678</f>
        <v>0</v>
      </c>
      <c r="G679" s="20">
        <f>Zika!I678</f>
        <v>0</v>
      </c>
      <c r="H679" s="20">
        <f>G679+F679+E679</f>
        <v>15</v>
      </c>
      <c r="I679" s="20">
        <v>13380</v>
      </c>
      <c r="J679" s="14">
        <f>(G679+F679+E679)/Dengue!J678*100000</f>
        <v>112.10762331838565</v>
      </c>
      <c r="K679" s="13" t="str">
        <f>IF(J679=0,"Silencioso",IF(AND(J679&gt;0,J679&lt;100),"Baixa",IF(AND(J679&gt;=100,J679&lt;300),"Média",IF(AND(J679&gt;=300,J679&lt;500),"Alta",IF(J679&gt;=500,"Muito Alta","Avaliar")))))</f>
        <v>Média</v>
      </c>
      <c r="L679" s="13" t="str">
        <f>VLOOKUP($B679,LIRAa!$1:$1048576,3,FALSE)</f>
        <v>Sem Informação</v>
      </c>
      <c r="M679" s="13" t="str">
        <f>VLOOKUP($B679,LIRAa!$1:$1048576,4,FALSE)</f>
        <v>Sem Informação</v>
      </c>
      <c r="N679" s="13" t="str">
        <f>VLOOKUP($B679,LIRAa!$1:$1048576,5,FALSE)</f>
        <v>Sem Informação</v>
      </c>
      <c r="O679" s="49"/>
    </row>
    <row r="680" spans="1:15" ht="15.75" x14ac:dyDescent="0.25">
      <c r="A680" s="53">
        <v>675</v>
      </c>
      <c r="B680" s="13">
        <v>315780</v>
      </c>
      <c r="C680" s="46" t="s">
        <v>98</v>
      </c>
      <c r="D680" s="46" t="s">
        <v>686</v>
      </c>
      <c r="E680" s="20">
        <f>Dengue!I679</f>
        <v>49</v>
      </c>
      <c r="F680" s="20">
        <f>Chik!I679</f>
        <v>0</v>
      </c>
      <c r="G680" s="20">
        <f>Zika!I679</f>
        <v>0</v>
      </c>
      <c r="H680" s="20">
        <f>G680+F680+E680</f>
        <v>49</v>
      </c>
      <c r="I680" s="20">
        <v>218897</v>
      </c>
      <c r="J680" s="14">
        <f>(G680+F680+E680)/Dengue!J679*100000</f>
        <v>22.384957308688563</v>
      </c>
      <c r="K680" s="13" t="str">
        <f>IF(J680=0,"Silencioso",IF(AND(J680&gt;0,J680&lt;100),"Baixa",IF(AND(J680&gt;=100,J680&lt;300),"Média",IF(AND(J680&gt;=300,J680&lt;500),"Alta",IF(J680&gt;=500,"Muito Alta","Avaliar")))))</f>
        <v>Baixa</v>
      </c>
      <c r="L680" s="13">
        <f>VLOOKUP($B680,LIRAa!$1:$1048576,3,FALSE)</f>
        <v>0.2</v>
      </c>
      <c r="M680" s="13">
        <f>VLOOKUP($B680,LIRAa!$1:$1048576,4,FALSE)</f>
        <v>1</v>
      </c>
      <c r="N680" s="13">
        <f>VLOOKUP($B680,LIRAa!$1:$1048576,5,FALSE)</f>
        <v>0.8</v>
      </c>
      <c r="O680" s="49"/>
    </row>
    <row r="681" spans="1:15" ht="15.75" x14ac:dyDescent="0.25">
      <c r="A681" s="53">
        <v>676</v>
      </c>
      <c r="B681" s="13">
        <v>315790</v>
      </c>
      <c r="C681" s="46" t="s">
        <v>14</v>
      </c>
      <c r="D681" s="46" t="s">
        <v>687</v>
      </c>
      <c r="E681" s="20">
        <f>Dengue!I680</f>
        <v>1</v>
      </c>
      <c r="F681" s="20">
        <f>Chik!I680</f>
        <v>0</v>
      </c>
      <c r="G681" s="20">
        <f>Zika!I680</f>
        <v>0</v>
      </c>
      <c r="H681" s="20">
        <f>G681+F681+E681</f>
        <v>1</v>
      </c>
      <c r="I681" s="20">
        <v>16173</v>
      </c>
      <c r="J681" s="14">
        <f>(G681+F681+E681)/Dengue!J680*100000</f>
        <v>6.1831447474185373</v>
      </c>
      <c r="K681" s="13" t="str">
        <f>IF(J681=0,"Silencioso",IF(AND(J681&gt;0,J681&lt;100),"Baixa",IF(AND(J681&gt;=100,J681&lt;300),"Média",IF(AND(J681&gt;=300,J681&lt;500),"Alta",IF(J681&gt;=500,"Muito Alta","Avaliar")))))</f>
        <v>Baixa</v>
      </c>
      <c r="L681" s="13" t="str">
        <f>VLOOKUP($B681,LIRAa!$1:$1048576,3,FALSE)</f>
        <v>Sem Informação</v>
      </c>
      <c r="M681" s="13" t="str">
        <f>VLOOKUP($B681,LIRAa!$1:$1048576,4,FALSE)</f>
        <v>Sem Informação</v>
      </c>
      <c r="N681" s="13" t="str">
        <f>VLOOKUP($B681,LIRAa!$1:$1048576,5,FALSE)</f>
        <v>Sem Informação</v>
      </c>
      <c r="O681" s="49"/>
    </row>
    <row r="682" spans="1:15" ht="15.75" x14ac:dyDescent="0.25">
      <c r="A682" s="53">
        <v>677</v>
      </c>
      <c r="B682" s="13">
        <v>315800</v>
      </c>
      <c r="C682" s="46" t="s">
        <v>90</v>
      </c>
      <c r="D682" s="46" t="s">
        <v>688</v>
      </c>
      <c r="E682" s="20">
        <f>Dengue!I681</f>
        <v>0</v>
      </c>
      <c r="F682" s="20">
        <f>Chik!I681</f>
        <v>0</v>
      </c>
      <c r="G682" s="20">
        <f>Zika!I681</f>
        <v>0</v>
      </c>
      <c r="H682" s="20">
        <f>G682+F682+E682</f>
        <v>0</v>
      </c>
      <c r="I682" s="20">
        <v>11007</v>
      </c>
      <c r="J682" s="14">
        <f>(G682+F682+E682)/Dengue!J681*100000</f>
        <v>0</v>
      </c>
      <c r="K682" s="13" t="str">
        <f>IF(J682=0,"Silencioso",IF(AND(J682&gt;0,J682&lt;100),"Baixa",IF(AND(J682&gt;=100,J682&lt;300),"Média",IF(AND(J682&gt;=300,J682&lt;500),"Alta",IF(J682&gt;=500,"Muito Alta","Avaliar")))))</f>
        <v>Silencioso</v>
      </c>
      <c r="L682" s="13" t="str">
        <f>VLOOKUP($B682,LIRAa!$1:$1048576,3,FALSE)</f>
        <v>Sem Informação</v>
      </c>
      <c r="M682" s="13" t="str">
        <f>VLOOKUP($B682,LIRAa!$1:$1048576,4,FALSE)</f>
        <v>Sem Informação</v>
      </c>
      <c r="N682" s="13" t="str">
        <f>VLOOKUP($B682,LIRAa!$1:$1048576,5,FALSE)</f>
        <v>Sem Informação</v>
      </c>
      <c r="O682" s="49"/>
    </row>
    <row r="683" spans="1:15" ht="15.75" x14ac:dyDescent="0.25">
      <c r="A683" s="53">
        <v>678</v>
      </c>
      <c r="B683" s="13">
        <v>315810</v>
      </c>
      <c r="C683" s="46" t="s">
        <v>30</v>
      </c>
      <c r="D683" s="46" t="s">
        <v>689</v>
      </c>
      <c r="E683" s="20">
        <f>Dengue!I682</f>
        <v>0</v>
      </c>
      <c r="F683" s="20">
        <f>Chik!I682</f>
        <v>0</v>
      </c>
      <c r="G683" s="20">
        <f>Zika!I682</f>
        <v>0</v>
      </c>
      <c r="H683" s="20">
        <f>G683+F683+E683</f>
        <v>0</v>
      </c>
      <c r="I683" s="20">
        <v>5381</v>
      </c>
      <c r="J683" s="14">
        <f>(G683+F683+E683)/Dengue!J682*100000</f>
        <v>0</v>
      </c>
      <c r="K683" s="13" t="str">
        <f>IF(J683=0,"Silencioso",IF(AND(J683&gt;0,J683&lt;100),"Baixa",IF(AND(J683&gt;=100,J683&lt;300),"Média",IF(AND(J683&gt;=300,J683&lt;500),"Alta",IF(J683&gt;=500,"Muito Alta","Avaliar")))))</f>
        <v>Silencioso</v>
      </c>
      <c r="L683" s="13" t="str">
        <f>VLOOKUP($B683,LIRAa!$1:$1048576,3,FALSE)</f>
        <v>Sem Informação</v>
      </c>
      <c r="M683" s="13" t="str">
        <f>VLOOKUP($B683,LIRAa!$1:$1048576,4,FALSE)</f>
        <v>Sem Informação</v>
      </c>
      <c r="N683" s="13" t="str">
        <f>VLOOKUP($B683,LIRAa!$1:$1048576,5,FALSE)</f>
        <v>Sem Informação</v>
      </c>
      <c r="O683" s="49"/>
    </row>
    <row r="684" spans="1:15" ht="15.75" x14ac:dyDescent="0.25">
      <c r="A684" s="53">
        <v>679</v>
      </c>
      <c r="B684" s="13">
        <v>315820</v>
      </c>
      <c r="C684" s="46" t="s">
        <v>22</v>
      </c>
      <c r="D684" s="46" t="s">
        <v>690</v>
      </c>
      <c r="E684" s="20">
        <f>Dengue!I683</f>
        <v>2</v>
      </c>
      <c r="F684" s="20">
        <f>Chik!I683</f>
        <v>0</v>
      </c>
      <c r="G684" s="20">
        <f>Zika!I683</f>
        <v>0</v>
      </c>
      <c r="H684" s="20">
        <f>G684+F684+E684</f>
        <v>2</v>
      </c>
      <c r="I684" s="20">
        <v>14896</v>
      </c>
      <c r="J684" s="14">
        <f>(G684+F684+E684)/Dengue!J683*100000</f>
        <v>13.42642320085929</v>
      </c>
      <c r="K684" s="13" t="str">
        <f>IF(J684=0,"Silencioso",IF(AND(J684&gt;0,J684&lt;100),"Baixa",IF(AND(J684&gt;=100,J684&lt;300),"Média",IF(AND(J684&gt;=300,J684&lt;500),"Alta",IF(J684&gt;=500,"Muito Alta","Avaliar")))))</f>
        <v>Baixa</v>
      </c>
      <c r="L684" s="13" t="str">
        <f>VLOOKUP($B684,LIRAa!$1:$1048576,3,FALSE)</f>
        <v>Sem Informação</v>
      </c>
      <c r="M684" s="13" t="str">
        <f>VLOOKUP($B684,LIRAa!$1:$1048576,4,FALSE)</f>
        <v>Sem Informação</v>
      </c>
      <c r="N684" s="13" t="str">
        <f>VLOOKUP($B684,LIRAa!$1:$1048576,5,FALSE)</f>
        <v>Sem Informação</v>
      </c>
      <c r="O684" s="49"/>
    </row>
    <row r="685" spans="1:15" ht="15.75" x14ac:dyDescent="0.25">
      <c r="A685" s="53">
        <v>680</v>
      </c>
      <c r="B685" s="13">
        <v>315920</v>
      </c>
      <c r="C685" s="46" t="s">
        <v>36</v>
      </c>
      <c r="D685" s="46" t="s">
        <v>691</v>
      </c>
      <c r="E685" s="20">
        <f>Dengue!I684</f>
        <v>1</v>
      </c>
      <c r="F685" s="20">
        <f>Chik!I684</f>
        <v>0</v>
      </c>
      <c r="G685" s="20">
        <f>Zika!I684</f>
        <v>0</v>
      </c>
      <c r="H685" s="20">
        <f>G685+F685+E685</f>
        <v>1</v>
      </c>
      <c r="I685" s="20">
        <v>9198</v>
      </c>
      <c r="J685" s="14">
        <f>(G685+F685+E685)/Dengue!J684*100000</f>
        <v>10.871928680147857</v>
      </c>
      <c r="K685" s="13" t="str">
        <f>IF(J685=0,"Silencioso",IF(AND(J685&gt;0,J685&lt;100),"Baixa",IF(AND(J685&gt;=100,J685&lt;300),"Média",IF(AND(J685&gt;=300,J685&lt;500),"Alta",IF(J685&gt;=500,"Muito Alta","Avaliar")))))</f>
        <v>Baixa</v>
      </c>
      <c r="L685" s="13" t="str">
        <f>VLOOKUP($B685,LIRAa!$1:$1048576,3,FALSE)</f>
        <v>Sem Informação</v>
      </c>
      <c r="M685" s="13" t="str">
        <f>VLOOKUP($B685,LIRAa!$1:$1048576,4,FALSE)</f>
        <v>Sem Informação</v>
      </c>
      <c r="N685" s="13" t="str">
        <f>VLOOKUP($B685,LIRAa!$1:$1048576,5,FALSE)</f>
        <v>Sem Informação</v>
      </c>
      <c r="O685" s="49"/>
    </row>
    <row r="686" spans="1:15" ht="15.75" x14ac:dyDescent="0.25">
      <c r="A686" s="53">
        <v>681</v>
      </c>
      <c r="B686" s="13">
        <v>315930</v>
      </c>
      <c r="C686" s="46" t="s">
        <v>57</v>
      </c>
      <c r="D686" s="46" t="s">
        <v>692</v>
      </c>
      <c r="E686" s="20">
        <f>Dengue!I685</f>
        <v>0</v>
      </c>
      <c r="F686" s="20">
        <f>Chik!I685</f>
        <v>0</v>
      </c>
      <c r="G686" s="20">
        <f>Zika!I685</f>
        <v>0</v>
      </c>
      <c r="H686" s="20">
        <f>G686+F686+E686</f>
        <v>0</v>
      </c>
      <c r="I686" s="20">
        <v>5043</v>
      </c>
      <c r="J686" s="14">
        <f>(G686+F686+E686)/Dengue!J685*100000</f>
        <v>0</v>
      </c>
      <c r="K686" s="13" t="str">
        <f>IF(J686=0,"Silencioso",IF(AND(J686&gt;0,J686&lt;100),"Baixa",IF(AND(J686&gt;=100,J686&lt;300),"Média",IF(AND(J686&gt;=300,J686&lt;500),"Alta",IF(J686&gt;=500,"Muito Alta","Avaliar")))))</f>
        <v>Silencioso</v>
      </c>
      <c r="L686" s="13" t="str">
        <f>VLOOKUP($B686,LIRAa!$1:$1048576,3,FALSE)</f>
        <v>Sem Informação</v>
      </c>
      <c r="M686" s="13" t="str">
        <f>VLOOKUP($B686,LIRAa!$1:$1048576,4,FALSE)</f>
        <v>Sem Informação</v>
      </c>
      <c r="N686" s="13" t="str">
        <f>VLOOKUP($B686,LIRAa!$1:$1048576,5,FALSE)</f>
        <v>Sem Informação</v>
      </c>
      <c r="O686" s="49"/>
    </row>
    <row r="687" spans="1:15" ht="15.75" x14ac:dyDescent="0.25">
      <c r="A687" s="53">
        <v>682</v>
      </c>
      <c r="B687" s="13">
        <v>315935</v>
      </c>
      <c r="C687" s="46" t="s">
        <v>20</v>
      </c>
      <c r="D687" s="46" t="s">
        <v>693</v>
      </c>
      <c r="E687" s="20">
        <f>Dengue!I686</f>
        <v>0</v>
      </c>
      <c r="F687" s="20">
        <f>Chik!I686</f>
        <v>0</v>
      </c>
      <c r="G687" s="20">
        <f>Zika!I686</f>
        <v>0</v>
      </c>
      <c r="H687" s="20">
        <f>G687+F687+E687</f>
        <v>0</v>
      </c>
      <c r="I687" s="20">
        <v>7149</v>
      </c>
      <c r="J687" s="14">
        <f>(G687+F687+E687)/Dengue!J686*100000</f>
        <v>0</v>
      </c>
      <c r="K687" s="13" t="str">
        <f>IF(J687=0,"Silencioso",IF(AND(J687&gt;0,J687&lt;100),"Baixa",IF(AND(J687&gt;=100,J687&lt;300),"Média",IF(AND(J687&gt;=300,J687&lt;500),"Alta",IF(J687&gt;=500,"Muito Alta","Avaliar")))))</f>
        <v>Silencioso</v>
      </c>
      <c r="L687" s="13" t="str">
        <f>VLOOKUP($B687,LIRAa!$1:$1048576,3,FALSE)</f>
        <v>Sem Informação</v>
      </c>
      <c r="M687" s="13" t="str">
        <f>VLOOKUP($B687,LIRAa!$1:$1048576,4,FALSE)</f>
        <v>Sem Informação</v>
      </c>
      <c r="N687" s="13" t="str">
        <f>VLOOKUP($B687,LIRAa!$1:$1048576,5,FALSE)</f>
        <v>Sem Informação</v>
      </c>
      <c r="O687" s="49"/>
    </row>
    <row r="688" spans="1:15" ht="15.75" x14ac:dyDescent="0.25">
      <c r="A688" s="53">
        <v>683</v>
      </c>
      <c r="B688" s="13">
        <v>315940</v>
      </c>
      <c r="C688" s="46" t="s">
        <v>41</v>
      </c>
      <c r="D688" s="46" t="s">
        <v>864</v>
      </c>
      <c r="E688" s="20">
        <f>Dengue!I687</f>
        <v>0</v>
      </c>
      <c r="F688" s="20">
        <f>Chik!I687</f>
        <v>0</v>
      </c>
      <c r="G688" s="20">
        <f>Zika!I687</f>
        <v>0</v>
      </c>
      <c r="H688" s="20">
        <f>G688+F688+E688</f>
        <v>0</v>
      </c>
      <c r="I688" s="20">
        <v>3566</v>
      </c>
      <c r="J688" s="14">
        <f>(G688+F688+E688)/Dengue!J687*100000</f>
        <v>0</v>
      </c>
      <c r="K688" s="13" t="str">
        <f>IF(J688=0,"Silencioso",IF(AND(J688&gt;0,J688&lt;100),"Baixa",IF(AND(J688&gt;=100,J688&lt;300),"Média",IF(AND(J688&gt;=300,J688&lt;500),"Alta",IF(J688&gt;=500,"Muito Alta","Avaliar")))))</f>
        <v>Silencioso</v>
      </c>
      <c r="L688" s="13" t="str">
        <f>VLOOKUP($B688,LIRAa!$1:$1048576,3,FALSE)</f>
        <v>Sem Informação</v>
      </c>
      <c r="M688" s="13" t="str">
        <f>VLOOKUP($B688,LIRAa!$1:$1048576,4,FALSE)</f>
        <v>Sem Informação</v>
      </c>
      <c r="N688" s="13" t="str">
        <f>VLOOKUP($B688,LIRAa!$1:$1048576,5,FALSE)</f>
        <v>Sem Informação</v>
      </c>
      <c r="O688" s="49"/>
    </row>
    <row r="689" spans="1:15" ht="15.75" x14ac:dyDescent="0.25">
      <c r="A689" s="53">
        <v>684</v>
      </c>
      <c r="B689" s="13">
        <v>315950</v>
      </c>
      <c r="C689" s="46" t="s">
        <v>22</v>
      </c>
      <c r="D689" s="46" t="s">
        <v>694</v>
      </c>
      <c r="E689" s="20">
        <f>Dengue!I688</f>
        <v>0</v>
      </c>
      <c r="F689" s="20">
        <f>Chik!I688</f>
        <v>0</v>
      </c>
      <c r="G689" s="20">
        <f>Zika!I688</f>
        <v>0</v>
      </c>
      <c r="H689" s="20">
        <f>G689+F689+E689</f>
        <v>0</v>
      </c>
      <c r="I689" s="20">
        <v>5699</v>
      </c>
      <c r="J689" s="14">
        <f>(G689+F689+E689)/Dengue!J688*100000</f>
        <v>0</v>
      </c>
      <c r="K689" s="13" t="str">
        <f>IF(J689=0,"Silencioso",IF(AND(J689&gt;0,J689&lt;100),"Baixa",IF(AND(J689&gt;=100,J689&lt;300),"Média",IF(AND(J689&gt;=300,J689&lt;500),"Alta",IF(J689&gt;=500,"Muito Alta","Avaliar")))))</f>
        <v>Silencioso</v>
      </c>
      <c r="L689" s="13" t="str">
        <f>VLOOKUP($B689,LIRAa!$1:$1048576,3,FALSE)</f>
        <v>Sem Informação</v>
      </c>
      <c r="M689" s="13" t="str">
        <f>VLOOKUP($B689,LIRAa!$1:$1048576,4,FALSE)</f>
        <v>Sem Informação</v>
      </c>
      <c r="N689" s="13" t="str">
        <f>VLOOKUP($B689,LIRAa!$1:$1048576,5,FALSE)</f>
        <v>Sem Informação</v>
      </c>
      <c r="O689" s="49"/>
    </row>
    <row r="690" spans="1:15" ht="15.75" x14ac:dyDescent="0.25">
      <c r="A690" s="53">
        <v>685</v>
      </c>
      <c r="B690" s="13">
        <v>315960</v>
      </c>
      <c r="C690" s="46" t="s">
        <v>36</v>
      </c>
      <c r="D690" s="46" t="s">
        <v>695</v>
      </c>
      <c r="E690" s="20">
        <f>Dengue!I689</f>
        <v>3</v>
      </c>
      <c r="F690" s="20">
        <f>Chik!I689</f>
        <v>0</v>
      </c>
      <c r="G690" s="20">
        <f>Zika!I689</f>
        <v>0</v>
      </c>
      <c r="H690" s="20">
        <f>G690+F690+E690</f>
        <v>3</v>
      </c>
      <c r="I690" s="20">
        <v>42324</v>
      </c>
      <c r="J690" s="14">
        <f>(G690+F690+E690)/Dengue!J689*100000</f>
        <v>7.0881769208959451</v>
      </c>
      <c r="K690" s="13" t="str">
        <f>IF(J690=0,"Silencioso",IF(AND(J690&gt;0,J690&lt;100),"Baixa",IF(AND(J690&gt;=100,J690&lt;300),"Média",IF(AND(J690&gt;=300,J690&lt;500),"Alta",IF(J690&gt;=500,"Muito Alta","Avaliar")))))</f>
        <v>Baixa</v>
      </c>
      <c r="L690" s="13">
        <f>VLOOKUP($B690,LIRAa!$1:$1048576,3,FALSE)</f>
        <v>0.3</v>
      </c>
      <c r="M690" s="13">
        <f>VLOOKUP($B690,LIRAa!$1:$1048576,4,FALSE)</f>
        <v>1.8</v>
      </c>
      <c r="N690" s="13" t="str">
        <f>VLOOKUP($B690,LIRAa!$1:$1048576,5,FALSE)</f>
        <v>Sem Informação</v>
      </c>
      <c r="O690" s="49"/>
    </row>
    <row r="691" spans="1:15" ht="15.75" x14ac:dyDescent="0.25">
      <c r="A691" s="53">
        <v>686</v>
      </c>
      <c r="B691" s="13">
        <v>315970</v>
      </c>
      <c r="C691" s="46" t="s">
        <v>71</v>
      </c>
      <c r="D691" s="46" t="s">
        <v>696</v>
      </c>
      <c r="E691" s="20">
        <f>Dengue!I690</f>
        <v>0</v>
      </c>
      <c r="F691" s="20">
        <f>Chik!I690</f>
        <v>0</v>
      </c>
      <c r="G691" s="20">
        <f>Zika!I690</f>
        <v>0</v>
      </c>
      <c r="H691" s="20">
        <f>G691+F691+E691</f>
        <v>0</v>
      </c>
      <c r="I691" s="20">
        <v>3386</v>
      </c>
      <c r="J691" s="14">
        <f>(G691+F691+E691)/Dengue!J690*100000</f>
        <v>0</v>
      </c>
      <c r="K691" s="13" t="str">
        <f>IF(J691=0,"Silencioso",IF(AND(J691&gt;0,J691&lt;100),"Baixa",IF(AND(J691&gt;=100,J691&lt;300),"Média",IF(AND(J691&gt;=300,J691&lt;500),"Alta",IF(J691&gt;=500,"Muito Alta","Avaliar")))))</f>
        <v>Silencioso</v>
      </c>
      <c r="L691" s="13" t="str">
        <f>VLOOKUP($B691,LIRAa!$1:$1048576,3,FALSE)</f>
        <v>Sem Informação</v>
      </c>
      <c r="M691" s="13" t="str">
        <f>VLOOKUP($B691,LIRAa!$1:$1048576,4,FALSE)</f>
        <v>Sem Informação</v>
      </c>
      <c r="N691" s="13" t="str">
        <f>VLOOKUP($B691,LIRAa!$1:$1048576,5,FALSE)</f>
        <v>Sem Informação</v>
      </c>
      <c r="O691" s="49"/>
    </row>
    <row r="692" spans="1:15" ht="15.75" x14ac:dyDescent="0.25">
      <c r="A692" s="53">
        <v>687</v>
      </c>
      <c r="B692" s="13">
        <v>315980</v>
      </c>
      <c r="C692" s="46" t="s">
        <v>142</v>
      </c>
      <c r="D692" s="46" t="s">
        <v>697</v>
      </c>
      <c r="E692" s="20">
        <f>Dengue!I691</f>
        <v>29</v>
      </c>
      <c r="F692" s="20">
        <f>Chik!I691</f>
        <v>0</v>
      </c>
      <c r="G692" s="20">
        <f>Zika!I691</f>
        <v>0</v>
      </c>
      <c r="H692" s="20">
        <f>G692+F692+E692</f>
        <v>29</v>
      </c>
      <c r="I692" s="20">
        <v>19646</v>
      </c>
      <c r="J692" s="14">
        <f>(G692+F692+E692)/Dengue!J691*100000</f>
        <v>147.61274559706808</v>
      </c>
      <c r="K692" s="13" t="str">
        <f>IF(J692=0,"Silencioso",IF(AND(J692&gt;0,J692&lt;100),"Baixa",IF(AND(J692&gt;=100,J692&lt;300),"Média",IF(AND(J692&gt;=300,J692&lt;500),"Alta",IF(J692&gt;=500,"Muito Alta","Avaliar")))))</f>
        <v>Média</v>
      </c>
      <c r="L692" s="13" t="str">
        <f>VLOOKUP($B692,LIRAa!$1:$1048576,3,FALSE)</f>
        <v>Sem Informação</v>
      </c>
      <c r="M692" s="13">
        <f>VLOOKUP($B692,LIRAa!$1:$1048576,4,FALSE)</f>
        <v>4.9000000000000004</v>
      </c>
      <c r="N692" s="13">
        <f>VLOOKUP($B692,LIRAa!$1:$1048576,5,FALSE)</f>
        <v>4.8</v>
      </c>
      <c r="O692" s="49"/>
    </row>
    <row r="693" spans="1:15" ht="15.75" x14ac:dyDescent="0.25">
      <c r="A693" s="53">
        <v>688</v>
      </c>
      <c r="B693" s="13">
        <v>315830</v>
      </c>
      <c r="C693" s="46" t="s">
        <v>33</v>
      </c>
      <c r="D693" s="46" t="s">
        <v>698</v>
      </c>
      <c r="E693" s="20">
        <f>Dengue!I692</f>
        <v>2</v>
      </c>
      <c r="F693" s="20">
        <f>Chik!I692</f>
        <v>0</v>
      </c>
      <c r="G693" s="20">
        <f>Zika!I692</f>
        <v>0</v>
      </c>
      <c r="H693" s="20">
        <f>G693+F693+E693</f>
        <v>2</v>
      </c>
      <c r="I693" s="20">
        <v>7322</v>
      </c>
      <c r="J693" s="14">
        <f>(G693+F693+E693)/Dengue!J692*100000</f>
        <v>27.314941272876261</v>
      </c>
      <c r="K693" s="13" t="str">
        <f>IF(J693=0,"Silencioso",IF(AND(J693&gt;0,J693&lt;100),"Baixa",IF(AND(J693&gt;=100,J693&lt;300),"Média",IF(AND(J693&gt;=300,J693&lt;500),"Alta",IF(J693&gt;=500,"Muito Alta","Avaliar")))))</f>
        <v>Baixa</v>
      </c>
      <c r="L693" s="13" t="str">
        <f>VLOOKUP($B693,LIRAa!$1:$1048576,3,FALSE)</f>
        <v>Sem Informação</v>
      </c>
      <c r="M693" s="13" t="str">
        <f>VLOOKUP($B693,LIRAa!$1:$1048576,4,FALSE)</f>
        <v>Sem Informação</v>
      </c>
      <c r="N693" s="13" t="str">
        <f>VLOOKUP($B693,LIRAa!$1:$1048576,5,FALSE)</f>
        <v>Sem Informação</v>
      </c>
      <c r="O693" s="49"/>
    </row>
    <row r="694" spans="1:15" ht="15.75" x14ac:dyDescent="0.25">
      <c r="A694" s="53">
        <v>689</v>
      </c>
      <c r="B694" s="13">
        <v>315840</v>
      </c>
      <c r="C694" s="46" t="s">
        <v>38</v>
      </c>
      <c r="D694" s="46" t="s">
        <v>699</v>
      </c>
      <c r="E694" s="20">
        <f>Dengue!I693</f>
        <v>0</v>
      </c>
      <c r="F694" s="20">
        <f>Chik!I693</f>
        <v>0</v>
      </c>
      <c r="G694" s="20">
        <f>Zika!I693</f>
        <v>0</v>
      </c>
      <c r="H694" s="20">
        <f>G694+F694+E694</f>
        <v>0</v>
      </c>
      <c r="I694" s="20">
        <v>3876</v>
      </c>
      <c r="J694" s="14">
        <f>(G694+F694+E694)/Dengue!J693*100000</f>
        <v>0</v>
      </c>
      <c r="K694" s="13" t="str">
        <f>IF(J694=0,"Silencioso",IF(AND(J694&gt;0,J694&lt;100),"Baixa",IF(AND(J694&gt;=100,J694&lt;300),"Média",IF(AND(J694&gt;=300,J694&lt;500),"Alta",IF(J694&gt;=500,"Muito Alta","Avaliar")))))</f>
        <v>Silencioso</v>
      </c>
      <c r="L694" s="13" t="str">
        <f>VLOOKUP($B694,LIRAa!$1:$1048576,3,FALSE)</f>
        <v>Sem Informação</v>
      </c>
      <c r="M694" s="13" t="str">
        <f>VLOOKUP($B694,LIRAa!$1:$1048576,4,FALSE)</f>
        <v>Sem Informação</v>
      </c>
      <c r="N694" s="13" t="str">
        <f>VLOOKUP($B694,LIRAa!$1:$1048576,5,FALSE)</f>
        <v>Sem Informação</v>
      </c>
      <c r="O694" s="49"/>
    </row>
    <row r="695" spans="1:15" ht="15.75" x14ac:dyDescent="0.25">
      <c r="A695" s="53">
        <v>690</v>
      </c>
      <c r="B695" s="13">
        <v>315850</v>
      </c>
      <c r="C695" s="46" t="s">
        <v>11</v>
      </c>
      <c r="D695" s="46" t="s">
        <v>700</v>
      </c>
      <c r="E695" s="20">
        <f>Dengue!I694</f>
        <v>1</v>
      </c>
      <c r="F695" s="20">
        <f>Chik!I694</f>
        <v>0</v>
      </c>
      <c r="G695" s="20">
        <f>Zika!I694</f>
        <v>0</v>
      </c>
      <c r="H695" s="20">
        <f>G695+F695+E695</f>
        <v>1</v>
      </c>
      <c r="I695" s="20">
        <v>7965</v>
      </c>
      <c r="J695" s="14">
        <f>(G695+F695+E695)/Dengue!J694*100000</f>
        <v>12.554927809165097</v>
      </c>
      <c r="K695" s="13" t="str">
        <f>IF(J695=0,"Silencioso",IF(AND(J695&gt;0,J695&lt;100),"Baixa",IF(AND(J695&gt;=100,J695&lt;300),"Média",IF(AND(J695&gt;=300,J695&lt;500),"Alta",IF(J695&gt;=500,"Muito Alta","Avaliar")))))</f>
        <v>Baixa</v>
      </c>
      <c r="L695" s="13" t="str">
        <f>VLOOKUP($B695,LIRAa!$1:$1048576,3,FALSE)</f>
        <v>Sem Informação</v>
      </c>
      <c r="M695" s="13" t="str">
        <f>VLOOKUP($B695,LIRAa!$1:$1048576,4,FALSE)</f>
        <v>Sem Informação</v>
      </c>
      <c r="N695" s="13" t="str">
        <f>VLOOKUP($B695,LIRAa!$1:$1048576,5,FALSE)</f>
        <v>Sem Informação</v>
      </c>
      <c r="O695" s="49"/>
    </row>
    <row r="696" spans="1:15" ht="15.75" x14ac:dyDescent="0.25">
      <c r="A696" s="53">
        <v>691</v>
      </c>
      <c r="B696" s="13">
        <v>315860</v>
      </c>
      <c r="C696" s="46" t="s">
        <v>57</v>
      </c>
      <c r="D696" s="46" t="s">
        <v>701</v>
      </c>
      <c r="E696" s="20">
        <f>Dengue!I695</f>
        <v>1</v>
      </c>
      <c r="F696" s="20">
        <f>Chik!I695</f>
        <v>0</v>
      </c>
      <c r="G696" s="20">
        <f>Zika!I695</f>
        <v>0</v>
      </c>
      <c r="H696" s="20">
        <f>G696+F696+E696</f>
        <v>1</v>
      </c>
      <c r="I696" s="20">
        <v>4032</v>
      </c>
      <c r="J696" s="14">
        <f>(G696+F696+E696)/Dengue!J695*100000</f>
        <v>24.801587301587301</v>
      </c>
      <c r="K696" s="13" t="str">
        <f>IF(J696=0,"Silencioso",IF(AND(J696&gt;0,J696&lt;100),"Baixa",IF(AND(J696&gt;=100,J696&lt;300),"Média",IF(AND(J696&gt;=300,J696&lt;500),"Alta",IF(J696&gt;=500,"Muito Alta","Avaliar")))))</f>
        <v>Baixa</v>
      </c>
      <c r="L696" s="13" t="str">
        <f>VLOOKUP($B696,LIRAa!$1:$1048576,3,FALSE)</f>
        <v>Sem Informação</v>
      </c>
      <c r="M696" s="13" t="str">
        <f>VLOOKUP($B696,LIRAa!$1:$1048576,4,FALSE)</f>
        <v>Sem Informação</v>
      </c>
      <c r="N696" s="13" t="str">
        <f>VLOOKUP($B696,LIRAa!$1:$1048576,5,FALSE)</f>
        <v>Sem Informação</v>
      </c>
      <c r="O696" s="49"/>
    </row>
    <row r="697" spans="1:15" ht="15.75" x14ac:dyDescent="0.25">
      <c r="A697" s="53">
        <v>692</v>
      </c>
      <c r="B697" s="13">
        <v>315870</v>
      </c>
      <c r="C697" s="46" t="s">
        <v>41</v>
      </c>
      <c r="D697" s="46" t="s">
        <v>702</v>
      </c>
      <c r="E697" s="20">
        <f>Dengue!I696</f>
        <v>0</v>
      </c>
      <c r="F697" s="20">
        <f>Chik!I696</f>
        <v>0</v>
      </c>
      <c r="G697" s="20">
        <f>Zika!I696</f>
        <v>0</v>
      </c>
      <c r="H697" s="20">
        <f>G697+F697+E697</f>
        <v>0</v>
      </c>
      <c r="I697" s="20">
        <v>2436</v>
      </c>
      <c r="J697" s="14">
        <f>(G697+F697+E697)/Dengue!J696*100000</f>
        <v>0</v>
      </c>
      <c r="K697" s="13" t="str">
        <f>IF(J697=0,"Silencioso",IF(AND(J697&gt;0,J697&lt;100),"Baixa",IF(AND(J697&gt;=100,J697&lt;300),"Média",IF(AND(J697&gt;=300,J697&lt;500),"Alta",IF(J697&gt;=500,"Muito Alta","Avaliar")))))</f>
        <v>Silencioso</v>
      </c>
      <c r="L697" s="13" t="str">
        <f>VLOOKUP($B697,LIRAa!$1:$1048576,3,FALSE)</f>
        <v>Sem Informação</v>
      </c>
      <c r="M697" s="13" t="str">
        <f>VLOOKUP($B697,LIRAa!$1:$1048576,4,FALSE)</f>
        <v>Sem Informação</v>
      </c>
      <c r="N697" s="13" t="str">
        <f>VLOOKUP($B697,LIRAa!$1:$1048576,5,FALSE)</f>
        <v>Sem Informação</v>
      </c>
      <c r="O697" s="49"/>
    </row>
    <row r="698" spans="1:15" ht="15.75" x14ac:dyDescent="0.25">
      <c r="A698" s="53">
        <v>693</v>
      </c>
      <c r="B698" s="13">
        <v>315880</v>
      </c>
      <c r="C698" s="46" t="s">
        <v>26</v>
      </c>
      <c r="D698" s="46" t="s">
        <v>703</v>
      </c>
      <c r="E698" s="20">
        <f>Dengue!I697</f>
        <v>0</v>
      </c>
      <c r="F698" s="20">
        <f>Chik!I697</f>
        <v>0</v>
      </c>
      <c r="G698" s="20">
        <f>Zika!I697</f>
        <v>0</v>
      </c>
      <c r="H698" s="20">
        <f>G698+F698+E698</f>
        <v>0</v>
      </c>
      <c r="I698" s="20">
        <v>4861</v>
      </c>
      <c r="J698" s="14">
        <f>(G698+F698+E698)/Dengue!J697*100000</f>
        <v>0</v>
      </c>
      <c r="K698" s="13" t="str">
        <f>IF(J698=0,"Silencioso",IF(AND(J698&gt;0,J698&lt;100),"Baixa",IF(AND(J698&gt;=100,J698&lt;300),"Média",IF(AND(J698&gt;=300,J698&lt;500),"Alta",IF(J698&gt;=500,"Muito Alta","Avaliar")))))</f>
        <v>Silencioso</v>
      </c>
      <c r="L698" s="13" t="str">
        <f>VLOOKUP($B698,LIRAa!$1:$1048576,3,FALSE)</f>
        <v>Sem Informação</v>
      </c>
      <c r="M698" s="13" t="str">
        <f>VLOOKUP($B698,LIRAa!$1:$1048576,4,FALSE)</f>
        <v>Sem Informação</v>
      </c>
      <c r="N698" s="13" t="str">
        <f>VLOOKUP($B698,LIRAa!$1:$1048576,5,FALSE)</f>
        <v>Sem Informação</v>
      </c>
      <c r="O698" s="49"/>
    </row>
    <row r="699" spans="1:15" ht="15.75" x14ac:dyDescent="0.25">
      <c r="A699" s="53">
        <v>694</v>
      </c>
      <c r="B699" s="13">
        <v>315890</v>
      </c>
      <c r="C699" s="46" t="s">
        <v>14</v>
      </c>
      <c r="D699" s="46" t="s">
        <v>704</v>
      </c>
      <c r="E699" s="20">
        <f>Dengue!I698</f>
        <v>0</v>
      </c>
      <c r="F699" s="20">
        <f>Chik!I698</f>
        <v>0</v>
      </c>
      <c r="G699" s="20">
        <f>Zika!I698</f>
        <v>0</v>
      </c>
      <c r="H699" s="20">
        <f>G699+F699+E699</f>
        <v>0</v>
      </c>
      <c r="I699" s="20">
        <v>8853</v>
      </c>
      <c r="J699" s="14">
        <f>(G699+F699+E699)/Dengue!J698*100000</f>
        <v>0</v>
      </c>
      <c r="K699" s="13" t="str">
        <f>IF(J699=0,"Silencioso",IF(AND(J699&gt;0,J699&lt;100),"Baixa",IF(AND(J699&gt;=100,J699&lt;300),"Média",IF(AND(J699&gt;=300,J699&lt;500),"Alta",IF(J699&gt;=500,"Muito Alta","Avaliar")))))</f>
        <v>Silencioso</v>
      </c>
      <c r="L699" s="13" t="str">
        <f>VLOOKUP($B699,LIRAa!$1:$1048576,3,FALSE)</f>
        <v>Sem Informação</v>
      </c>
      <c r="M699" s="13" t="str">
        <f>VLOOKUP($B699,LIRAa!$1:$1048576,4,FALSE)</f>
        <v>Sem Informação</v>
      </c>
      <c r="N699" s="13" t="str">
        <f>VLOOKUP($B699,LIRAa!$1:$1048576,5,FALSE)</f>
        <v>Sem Informação</v>
      </c>
      <c r="O699" s="49"/>
    </row>
    <row r="700" spans="1:15" ht="15.75" x14ac:dyDescent="0.25">
      <c r="A700" s="53">
        <v>695</v>
      </c>
      <c r="B700" s="13">
        <v>315895</v>
      </c>
      <c r="C700" s="46" t="s">
        <v>20</v>
      </c>
      <c r="D700" s="46" t="s">
        <v>705</v>
      </c>
      <c r="E700" s="20">
        <f>Dengue!I699</f>
        <v>7</v>
      </c>
      <c r="F700" s="20">
        <f>Chik!I699</f>
        <v>0</v>
      </c>
      <c r="G700" s="20">
        <f>Zika!I699</f>
        <v>0</v>
      </c>
      <c r="H700" s="20">
        <f>G700+F700+E700</f>
        <v>7</v>
      </c>
      <c r="I700" s="20">
        <v>32828</v>
      </c>
      <c r="J700" s="14">
        <f>(G700+F700+E700)/Dengue!J699*100000</f>
        <v>21.323260631168516</v>
      </c>
      <c r="K700" s="13" t="str">
        <f>IF(J700=0,"Silencioso",IF(AND(J700&gt;0,J700&lt;100),"Baixa",IF(AND(J700&gt;=100,J700&lt;300),"Média",IF(AND(J700&gt;=300,J700&lt;500),"Alta",IF(J700&gt;=500,"Muito Alta","Avaliar")))))</f>
        <v>Baixa</v>
      </c>
      <c r="L700" s="13">
        <f>VLOOKUP($B700,LIRAa!$1:$1048576,3,FALSE)</f>
        <v>2.6</v>
      </c>
      <c r="M700" s="13">
        <f>VLOOKUP($B700,LIRAa!$1:$1048576,4,FALSE)</f>
        <v>1.9</v>
      </c>
      <c r="N700" s="13">
        <f>VLOOKUP($B700,LIRAa!$1:$1048576,5,FALSE)</f>
        <v>2.6</v>
      </c>
      <c r="O700" s="49"/>
    </row>
    <row r="701" spans="1:15" ht="15.75" x14ac:dyDescent="0.25">
      <c r="A701" s="53">
        <v>696</v>
      </c>
      <c r="B701" s="13">
        <v>315900</v>
      </c>
      <c r="C701" s="46" t="s">
        <v>98</v>
      </c>
      <c r="D701" s="46" t="s">
        <v>706</v>
      </c>
      <c r="E701" s="20">
        <f>Dengue!I700</f>
        <v>2</v>
      </c>
      <c r="F701" s="20">
        <f>Chik!I700</f>
        <v>0</v>
      </c>
      <c r="G701" s="20">
        <f>Zika!I700</f>
        <v>0</v>
      </c>
      <c r="H701" s="20">
        <f>G701+F701+E701</f>
        <v>2</v>
      </c>
      <c r="I701" s="20">
        <v>4301</v>
      </c>
      <c r="J701" s="14">
        <f>(G701+F701+E701)/Dengue!J700*100000</f>
        <v>46.500813764240874</v>
      </c>
      <c r="K701" s="13" t="str">
        <f>IF(J701=0,"Silencioso",IF(AND(J701&gt;0,J701&lt;100),"Baixa",IF(AND(J701&gt;=100,J701&lt;300),"Média",IF(AND(J701&gt;=300,J701&lt;500),"Alta",IF(J701&gt;=500,"Muito Alta","Avaliar")))))</f>
        <v>Baixa</v>
      </c>
      <c r="L701" s="13" t="str">
        <f>VLOOKUP($B701,LIRAa!$1:$1048576,3,FALSE)</f>
        <v>Sem Informação</v>
      </c>
      <c r="M701" s="13" t="str">
        <f>VLOOKUP($B701,LIRAa!$1:$1048576,4,FALSE)</f>
        <v>Sem Informação</v>
      </c>
      <c r="N701" s="13" t="str">
        <f>VLOOKUP($B701,LIRAa!$1:$1048576,5,FALSE)</f>
        <v>Sem Informação</v>
      </c>
      <c r="O701" s="49"/>
    </row>
    <row r="702" spans="1:15" ht="15.75" x14ac:dyDescent="0.25">
      <c r="A702" s="53">
        <v>697</v>
      </c>
      <c r="B702" s="13">
        <v>315910</v>
      </c>
      <c r="C702" s="46" t="s">
        <v>41</v>
      </c>
      <c r="D702" s="46" t="s">
        <v>707</v>
      </c>
      <c r="E702" s="20">
        <f>Dengue!I701</f>
        <v>0</v>
      </c>
      <c r="F702" s="20">
        <f>Chik!I701</f>
        <v>0</v>
      </c>
      <c r="G702" s="20">
        <f>Zika!I701</f>
        <v>0</v>
      </c>
      <c r="H702" s="20">
        <f>G702+F702+E702</f>
        <v>0</v>
      </c>
      <c r="I702" s="20">
        <v>3887</v>
      </c>
      <c r="J702" s="14">
        <f>(G702+F702+E702)/Dengue!J701*100000</f>
        <v>0</v>
      </c>
      <c r="K702" s="13" t="str">
        <f>IF(J702=0,"Silencioso",IF(AND(J702&gt;0,J702&lt;100),"Baixa",IF(AND(J702&gt;=100,J702&lt;300),"Média",IF(AND(J702&gt;=300,J702&lt;500),"Alta",IF(J702&gt;=500,"Muito Alta","Avaliar")))))</f>
        <v>Silencioso</v>
      </c>
      <c r="L702" s="13" t="str">
        <f>VLOOKUP($B702,LIRAa!$1:$1048576,3,FALSE)</f>
        <v>Sem Informação</v>
      </c>
      <c r="M702" s="13" t="str">
        <f>VLOOKUP($B702,LIRAa!$1:$1048576,4,FALSE)</f>
        <v>Sem Informação</v>
      </c>
      <c r="N702" s="13" t="str">
        <f>VLOOKUP($B702,LIRAa!$1:$1048576,5,FALSE)</f>
        <v>Sem Informação</v>
      </c>
      <c r="O702" s="49"/>
    </row>
    <row r="703" spans="1:15" ht="15.75" x14ac:dyDescent="0.25">
      <c r="A703" s="53">
        <v>698</v>
      </c>
      <c r="B703" s="13">
        <v>315990</v>
      </c>
      <c r="C703" s="46" t="s">
        <v>26</v>
      </c>
      <c r="D703" s="46" t="s">
        <v>708</v>
      </c>
      <c r="E703" s="20">
        <f>Dengue!I702</f>
        <v>20</v>
      </c>
      <c r="F703" s="20">
        <f>Chik!I702</f>
        <v>0</v>
      </c>
      <c r="G703" s="20">
        <f>Zika!I702</f>
        <v>0</v>
      </c>
      <c r="H703" s="20">
        <f>G703+F703+E703</f>
        <v>20</v>
      </c>
      <c r="I703" s="20">
        <v>18553</v>
      </c>
      <c r="J703" s="14">
        <f>(G703+F703+E703)/Dengue!J702*100000</f>
        <v>107.7992777448391</v>
      </c>
      <c r="K703" s="13" t="str">
        <f>IF(J703=0,"Silencioso",IF(AND(J703&gt;0,J703&lt;100),"Baixa",IF(AND(J703&gt;=100,J703&lt;300),"Média",IF(AND(J703&gt;=300,J703&lt;500),"Alta",IF(J703&gt;=500,"Muito Alta","Avaliar")))))</f>
        <v>Média</v>
      </c>
      <c r="L703" s="13" t="str">
        <f>VLOOKUP($B703,LIRAa!$1:$1048576,3,FALSE)</f>
        <v>Sem Informação</v>
      </c>
      <c r="M703" s="13" t="str">
        <f>VLOOKUP($B703,LIRAa!$1:$1048576,4,FALSE)</f>
        <v>Sem Informação</v>
      </c>
      <c r="N703" s="13" t="str">
        <f>VLOOKUP($B703,LIRAa!$1:$1048576,5,FALSE)</f>
        <v>Sem Informação</v>
      </c>
      <c r="O703" s="49"/>
    </row>
    <row r="704" spans="1:15" ht="15.75" x14ac:dyDescent="0.25">
      <c r="A704" s="53">
        <v>699</v>
      </c>
      <c r="B704" s="13">
        <v>316000</v>
      </c>
      <c r="C704" s="46" t="s">
        <v>38</v>
      </c>
      <c r="D704" s="46" t="s">
        <v>709</v>
      </c>
      <c r="E704" s="20">
        <f>Dengue!I703</f>
        <v>1</v>
      </c>
      <c r="F704" s="20">
        <f>Chik!I703</f>
        <v>0</v>
      </c>
      <c r="G704" s="20">
        <f>Zika!I703</f>
        <v>0</v>
      </c>
      <c r="H704" s="20">
        <f>G704+F704+E704</f>
        <v>1</v>
      </c>
      <c r="I704" s="20">
        <v>3668</v>
      </c>
      <c r="J704" s="14">
        <f>(G704+F704+E704)/Dengue!J703*100000</f>
        <v>27.262813522355508</v>
      </c>
      <c r="K704" s="13" t="str">
        <f>IF(J704=0,"Silencioso",IF(AND(J704&gt;0,J704&lt;100),"Baixa",IF(AND(J704&gt;=100,J704&lt;300),"Média",IF(AND(J704&gt;=300,J704&lt;500),"Alta",IF(J704&gt;=500,"Muito Alta","Avaliar")))))</f>
        <v>Baixa</v>
      </c>
      <c r="L704" s="13" t="str">
        <f>VLOOKUP($B704,LIRAa!$1:$1048576,3,FALSE)</f>
        <v>Sem Informação</v>
      </c>
      <c r="M704" s="13" t="str">
        <f>VLOOKUP($B704,LIRAa!$1:$1048576,4,FALSE)</f>
        <v>Sem Informação</v>
      </c>
      <c r="N704" s="13" t="str">
        <f>VLOOKUP($B704,LIRAa!$1:$1048576,5,FALSE)</f>
        <v>Sem Informação</v>
      </c>
      <c r="O704" s="49"/>
    </row>
    <row r="705" spans="1:15" ht="15.75" x14ac:dyDescent="0.25">
      <c r="A705" s="53">
        <v>700</v>
      </c>
      <c r="B705" s="13">
        <v>316010</v>
      </c>
      <c r="C705" s="46" t="s">
        <v>17</v>
      </c>
      <c r="D705" s="46" t="s">
        <v>710</v>
      </c>
      <c r="E705" s="20">
        <f>Dengue!I704</f>
        <v>0</v>
      </c>
      <c r="F705" s="20">
        <f>Chik!I704</f>
        <v>0</v>
      </c>
      <c r="G705" s="20">
        <f>Zika!I704</f>
        <v>0</v>
      </c>
      <c r="H705" s="20">
        <f>G705+F705+E705</f>
        <v>0</v>
      </c>
      <c r="I705" s="20">
        <v>4071</v>
      </c>
      <c r="J705" s="14">
        <f>(G705+F705+E705)/Dengue!J704*100000</f>
        <v>0</v>
      </c>
      <c r="K705" s="13" t="str">
        <f>IF(J705=0,"Silencioso",IF(AND(J705&gt;0,J705&lt;100),"Baixa",IF(AND(J705&gt;=100,J705&lt;300),"Média",IF(AND(J705&gt;=300,J705&lt;500),"Alta",IF(J705&gt;=500,"Muito Alta","Avaliar")))))</f>
        <v>Silencioso</v>
      </c>
      <c r="L705" s="13" t="str">
        <f>VLOOKUP($B705,LIRAa!$1:$1048576,3,FALSE)</f>
        <v>Sem Informação</v>
      </c>
      <c r="M705" s="13" t="str">
        <f>VLOOKUP($B705,LIRAa!$1:$1048576,4,FALSE)</f>
        <v>Sem Informação</v>
      </c>
      <c r="N705" s="13" t="str">
        <f>VLOOKUP($B705,LIRAa!$1:$1048576,5,FALSE)</f>
        <v>Sem Informação</v>
      </c>
      <c r="O705" s="49"/>
    </row>
    <row r="706" spans="1:15" ht="15.75" x14ac:dyDescent="0.25">
      <c r="A706" s="53">
        <v>701</v>
      </c>
      <c r="B706" s="13">
        <v>316020</v>
      </c>
      <c r="C706" s="46" t="s">
        <v>53</v>
      </c>
      <c r="D706" s="46" t="s">
        <v>711</v>
      </c>
      <c r="E706" s="20">
        <f>Dengue!I705</f>
        <v>0</v>
      </c>
      <c r="F706" s="20">
        <f>Chik!I705</f>
        <v>0</v>
      </c>
      <c r="G706" s="20">
        <f>Zika!I705</f>
        <v>0</v>
      </c>
      <c r="H706" s="20">
        <f>G706+F706+E706</f>
        <v>0</v>
      </c>
      <c r="I706" s="20">
        <v>4040</v>
      </c>
      <c r="J706" s="14">
        <f>(G706+F706+E706)/Dengue!J705*100000</f>
        <v>0</v>
      </c>
      <c r="K706" s="13" t="str">
        <f>IF(J706=0,"Silencioso",IF(AND(J706&gt;0,J706&lt;100),"Baixa",IF(AND(J706&gt;=100,J706&lt;300),"Média",IF(AND(J706&gt;=300,J706&lt;500),"Alta",IF(J706&gt;=500,"Muito Alta","Avaliar")))))</f>
        <v>Silencioso</v>
      </c>
      <c r="L706" s="13" t="str">
        <f>VLOOKUP($B706,LIRAa!$1:$1048576,3,FALSE)</f>
        <v>Sem Informação</v>
      </c>
      <c r="M706" s="13" t="str">
        <f>VLOOKUP($B706,LIRAa!$1:$1048576,4,FALSE)</f>
        <v>Sem Informação</v>
      </c>
      <c r="N706" s="13" t="str">
        <f>VLOOKUP($B706,LIRAa!$1:$1048576,5,FALSE)</f>
        <v>Sem Informação</v>
      </c>
      <c r="O706" s="49"/>
    </row>
    <row r="707" spans="1:15" ht="15.75" x14ac:dyDescent="0.25">
      <c r="A707" s="53">
        <v>702</v>
      </c>
      <c r="B707" s="13">
        <v>316030</v>
      </c>
      <c r="C707" s="46" t="s">
        <v>30</v>
      </c>
      <c r="D707" s="46" t="s">
        <v>712</v>
      </c>
      <c r="E707" s="20">
        <f>Dengue!I706</f>
        <v>0</v>
      </c>
      <c r="F707" s="20">
        <f>Chik!I706</f>
        <v>0</v>
      </c>
      <c r="G707" s="20">
        <f>Zika!I706</f>
        <v>0</v>
      </c>
      <c r="H707" s="20">
        <f>G707+F707+E707</f>
        <v>0</v>
      </c>
      <c r="I707" s="20">
        <v>11977</v>
      </c>
      <c r="J707" s="14">
        <f>(G707+F707+E707)/Dengue!J706*100000</f>
        <v>0</v>
      </c>
      <c r="K707" s="13" t="str">
        <f>IF(J707=0,"Silencioso",IF(AND(J707&gt;0,J707&lt;100),"Baixa",IF(AND(J707&gt;=100,J707&lt;300),"Média",IF(AND(J707&gt;=300,J707&lt;500),"Alta",IF(J707&gt;=500,"Muito Alta","Avaliar")))))</f>
        <v>Silencioso</v>
      </c>
      <c r="L707" s="13" t="str">
        <f>VLOOKUP($B707,LIRAa!$1:$1048576,3,FALSE)</f>
        <v>Sem Informação</v>
      </c>
      <c r="M707" s="13" t="str">
        <f>VLOOKUP($B707,LIRAa!$1:$1048576,4,FALSE)</f>
        <v>Sem Informação</v>
      </c>
      <c r="N707" s="13" t="str">
        <f>VLOOKUP($B707,LIRAa!$1:$1048576,5,FALSE)</f>
        <v>Sem Informação</v>
      </c>
      <c r="O707" s="49"/>
    </row>
    <row r="708" spans="1:15" ht="15.75" x14ac:dyDescent="0.25">
      <c r="A708" s="53">
        <v>703</v>
      </c>
      <c r="B708" s="13">
        <v>316040</v>
      </c>
      <c r="C708" s="46" t="s">
        <v>26</v>
      </c>
      <c r="D708" s="46" t="s">
        <v>713</v>
      </c>
      <c r="E708" s="20">
        <f>Dengue!I707</f>
        <v>4</v>
      </c>
      <c r="F708" s="20">
        <f>Chik!I707</f>
        <v>0</v>
      </c>
      <c r="G708" s="20">
        <f>Zika!I707</f>
        <v>0</v>
      </c>
      <c r="H708" s="20">
        <f>G708+F708+E708</f>
        <v>4</v>
      </c>
      <c r="I708" s="20">
        <v>28115</v>
      </c>
      <c r="J708" s="14">
        <f>(G708+F708+E708)/Dengue!J707*100000</f>
        <v>14.227280810955007</v>
      </c>
      <c r="K708" s="13" t="str">
        <f>IF(J708=0,"Silencioso",IF(AND(J708&gt;0,J708&lt;100),"Baixa",IF(AND(J708&gt;=100,J708&lt;300),"Média",IF(AND(J708&gt;=300,J708&lt;500),"Alta",IF(J708&gt;=500,"Muito Alta","Avaliar")))))</f>
        <v>Baixa</v>
      </c>
      <c r="L708" s="13">
        <f>VLOOKUP($B708,LIRAa!$1:$1048576,3,FALSE)</f>
        <v>2.2000000000000002</v>
      </c>
      <c r="M708" s="13">
        <f>VLOOKUP($B708,LIRAa!$1:$1048576,4,FALSE)</f>
        <v>0.7</v>
      </c>
      <c r="N708" s="13">
        <f>VLOOKUP($B708,LIRAa!$1:$1048576,5,FALSE)</f>
        <v>1.6</v>
      </c>
      <c r="O708" s="49"/>
    </row>
    <row r="709" spans="1:15" ht="15.75" x14ac:dyDescent="0.25">
      <c r="A709" s="53">
        <v>704</v>
      </c>
      <c r="B709" s="13">
        <v>316045</v>
      </c>
      <c r="C709" s="46" t="s">
        <v>102</v>
      </c>
      <c r="D709" s="46" t="s">
        <v>714</v>
      </c>
      <c r="E709" s="20">
        <f>Dengue!I708</f>
        <v>0</v>
      </c>
      <c r="F709" s="20">
        <f>Chik!I708</f>
        <v>0</v>
      </c>
      <c r="G709" s="20">
        <f>Zika!I708</f>
        <v>0</v>
      </c>
      <c r="H709" s="20">
        <f>G709+F709+E709</f>
        <v>0</v>
      </c>
      <c r="I709" s="20">
        <v>7339</v>
      </c>
      <c r="J709" s="14">
        <f>(G709+F709+E709)/Dengue!J708*100000</f>
        <v>0</v>
      </c>
      <c r="K709" s="13" t="str">
        <f>IF(J709=0,"Silencioso",IF(AND(J709&gt;0,J709&lt;100),"Baixa",IF(AND(J709&gt;=100,J709&lt;300),"Média",IF(AND(J709&gt;=300,J709&lt;500),"Alta",IF(J709&gt;=500,"Muito Alta","Avaliar")))))</f>
        <v>Silencioso</v>
      </c>
      <c r="L709" s="13" t="str">
        <f>VLOOKUP($B709,LIRAa!$1:$1048576,3,FALSE)</f>
        <v>Sem Informação</v>
      </c>
      <c r="M709" s="13" t="str">
        <f>VLOOKUP($B709,LIRAa!$1:$1048576,4,FALSE)</f>
        <v>Sem Informação</v>
      </c>
      <c r="N709" s="13" t="str">
        <f>VLOOKUP($B709,LIRAa!$1:$1048576,5,FALSE)</f>
        <v>Sem Informação</v>
      </c>
      <c r="O709" s="49"/>
    </row>
    <row r="710" spans="1:15" ht="15.75" x14ac:dyDescent="0.25">
      <c r="A710" s="53">
        <v>705</v>
      </c>
      <c r="B710" s="13">
        <v>316050</v>
      </c>
      <c r="C710" s="46" t="s">
        <v>90</v>
      </c>
      <c r="D710" s="46" t="s">
        <v>715</v>
      </c>
      <c r="E710" s="20">
        <f>Dengue!I709</f>
        <v>0</v>
      </c>
      <c r="F710" s="20">
        <f>Chik!I709</f>
        <v>0</v>
      </c>
      <c r="G710" s="20">
        <f>Zika!I709</f>
        <v>0</v>
      </c>
      <c r="H710" s="20">
        <f>G710+F710+E710</f>
        <v>0</v>
      </c>
      <c r="I710" s="20">
        <v>1813</v>
      </c>
      <c r="J710" s="14">
        <f>(G710+F710+E710)/Dengue!J709*100000</f>
        <v>0</v>
      </c>
      <c r="K710" s="13" t="str">
        <f>IF(J710=0,"Silencioso",IF(AND(J710&gt;0,J710&lt;100),"Baixa",IF(AND(J710&gt;=100,J710&lt;300),"Média",IF(AND(J710&gt;=300,J710&lt;500),"Alta",IF(J710&gt;=500,"Muito Alta","Avaliar")))))</f>
        <v>Silencioso</v>
      </c>
      <c r="L710" s="13" t="str">
        <f>VLOOKUP($B710,LIRAa!$1:$1048576,3,FALSE)</f>
        <v>Sem Informação</v>
      </c>
      <c r="M710" s="13" t="str">
        <f>VLOOKUP($B710,LIRAa!$1:$1048576,4,FALSE)</f>
        <v>Sem Informação</v>
      </c>
      <c r="N710" s="13" t="str">
        <f>VLOOKUP($B710,LIRAa!$1:$1048576,5,FALSE)</f>
        <v>Sem Informação</v>
      </c>
      <c r="O710" s="49"/>
    </row>
    <row r="711" spans="1:15" ht="15.75" x14ac:dyDescent="0.25">
      <c r="A711" s="53">
        <v>706</v>
      </c>
      <c r="B711" s="13">
        <v>316060</v>
      </c>
      <c r="C711" s="46" t="s">
        <v>11</v>
      </c>
      <c r="D711" s="46" t="s">
        <v>716</v>
      </c>
      <c r="E711" s="20">
        <f>Dengue!I710</f>
        <v>2</v>
      </c>
      <c r="F711" s="20">
        <f>Chik!I710</f>
        <v>0</v>
      </c>
      <c r="G711" s="20">
        <f>Zika!I710</f>
        <v>0</v>
      </c>
      <c r="H711" s="20">
        <f>G711+F711+E711</f>
        <v>2</v>
      </c>
      <c r="I711" s="20">
        <v>3218</v>
      </c>
      <c r="J711" s="14">
        <f>(G711+F711+E711)/Dengue!J710*100000</f>
        <v>62.150403977625849</v>
      </c>
      <c r="K711" s="13" t="str">
        <f>IF(J711=0,"Silencioso",IF(AND(J711&gt;0,J711&lt;100),"Baixa",IF(AND(J711&gt;=100,J711&lt;300),"Média",IF(AND(J711&gt;=300,J711&lt;500),"Alta",IF(J711&gt;=500,"Muito Alta","Avaliar")))))</f>
        <v>Baixa</v>
      </c>
      <c r="L711" s="13" t="str">
        <f>VLOOKUP($B711,LIRAa!$1:$1048576,3,FALSE)</f>
        <v>Sem Informação</v>
      </c>
      <c r="M711" s="13" t="str">
        <f>VLOOKUP($B711,LIRAa!$1:$1048576,4,FALSE)</f>
        <v>Sem Informação</v>
      </c>
      <c r="N711" s="13" t="str">
        <f>VLOOKUP($B711,LIRAa!$1:$1048576,5,FALSE)</f>
        <v>Sem Informação</v>
      </c>
      <c r="O711" s="49"/>
    </row>
    <row r="712" spans="1:15" ht="15.75" x14ac:dyDescent="0.25">
      <c r="A712" s="53">
        <v>707</v>
      </c>
      <c r="B712" s="13">
        <v>316070</v>
      </c>
      <c r="C712" s="46" t="s">
        <v>57</v>
      </c>
      <c r="D712" s="46" t="s">
        <v>717</v>
      </c>
      <c r="E712" s="20">
        <f>Dengue!I711</f>
        <v>2</v>
      </c>
      <c r="F712" s="20">
        <f>Chik!I711</f>
        <v>0</v>
      </c>
      <c r="G712" s="20">
        <f>Zika!I711</f>
        <v>0</v>
      </c>
      <c r="H712" s="20">
        <f>G712+F712+E712</f>
        <v>2</v>
      </c>
      <c r="I712" s="20">
        <v>47561</v>
      </c>
      <c r="J712" s="14">
        <f>(G712+F712+E712)/Dengue!J711*100000</f>
        <v>4.205126048653308</v>
      </c>
      <c r="K712" s="13" t="str">
        <f>IF(J712=0,"Silencioso",IF(AND(J712&gt;0,J712&lt;100),"Baixa",IF(AND(J712&gt;=100,J712&lt;300),"Média",IF(AND(J712&gt;=300,J712&lt;500),"Alta",IF(J712&gt;=500,"Muito Alta","Avaliar")))))</f>
        <v>Baixa</v>
      </c>
      <c r="L712" s="13">
        <f>VLOOKUP($B712,LIRAa!$1:$1048576,3,FALSE)</f>
        <v>0</v>
      </c>
      <c r="M712" s="13">
        <f>VLOOKUP($B712,LIRAa!$1:$1048576,4,FALSE)</f>
        <v>1</v>
      </c>
      <c r="N712" s="13">
        <f>VLOOKUP($B712,LIRAa!$1:$1048576,5,FALSE)</f>
        <v>1</v>
      </c>
      <c r="O712" s="49"/>
    </row>
    <row r="713" spans="1:15" ht="15.75" x14ac:dyDescent="0.25">
      <c r="A713" s="53">
        <v>708</v>
      </c>
      <c r="B713" s="13">
        <v>316080</v>
      </c>
      <c r="C713" s="46" t="s">
        <v>33</v>
      </c>
      <c r="D713" s="46" t="s">
        <v>718</v>
      </c>
      <c r="E713" s="20">
        <f>Dengue!I712</f>
        <v>0</v>
      </c>
      <c r="F713" s="20">
        <f>Chik!I712</f>
        <v>0</v>
      </c>
      <c r="G713" s="20">
        <f>Zika!I712</f>
        <v>0</v>
      </c>
      <c r="H713" s="20">
        <f>G713+F713+E713</f>
        <v>0</v>
      </c>
      <c r="I713" s="20">
        <v>5159</v>
      </c>
      <c r="J713" s="14">
        <f>(G713+F713+E713)/Dengue!J712*100000</f>
        <v>0</v>
      </c>
      <c r="K713" s="13" t="str">
        <f>IF(J713=0,"Silencioso",IF(AND(J713&gt;0,J713&lt;100),"Baixa",IF(AND(J713&gt;=100,J713&lt;300),"Média",IF(AND(J713&gt;=300,J713&lt;500),"Alta",IF(J713&gt;=500,"Muito Alta","Avaliar")))))</f>
        <v>Silencioso</v>
      </c>
      <c r="L713" s="13" t="str">
        <f>VLOOKUP($B713,LIRAa!$1:$1048576,3,FALSE)</f>
        <v>Sem Informação</v>
      </c>
      <c r="M713" s="13" t="str">
        <f>VLOOKUP($B713,LIRAa!$1:$1048576,4,FALSE)</f>
        <v>Sem Informação</v>
      </c>
      <c r="N713" s="13" t="str">
        <f>VLOOKUP($B713,LIRAa!$1:$1048576,5,FALSE)</f>
        <v>Sem Informação</v>
      </c>
      <c r="O713" s="49"/>
    </row>
    <row r="714" spans="1:15" ht="15.75" x14ac:dyDescent="0.25">
      <c r="A714" s="53">
        <v>709</v>
      </c>
      <c r="B714" s="13">
        <v>316090</v>
      </c>
      <c r="C714" s="46" t="s">
        <v>41</v>
      </c>
      <c r="D714" s="46" t="s">
        <v>719</v>
      </c>
      <c r="E714" s="20">
        <f>Dengue!I713</f>
        <v>0</v>
      </c>
      <c r="F714" s="20">
        <f>Chik!I713</f>
        <v>0</v>
      </c>
      <c r="G714" s="20">
        <f>Zika!I713</f>
        <v>0</v>
      </c>
      <c r="H714" s="20">
        <f>G714+F714+E714</f>
        <v>0</v>
      </c>
      <c r="I714" s="20">
        <v>3747</v>
      </c>
      <c r="J714" s="14">
        <f>(G714+F714+E714)/Dengue!J713*100000</f>
        <v>0</v>
      </c>
      <c r="K714" s="13" t="str">
        <f>IF(J714=0,"Silencioso",IF(AND(J714&gt;0,J714&lt;100),"Baixa",IF(AND(J714&gt;=100,J714&lt;300),"Média",IF(AND(J714&gt;=300,J714&lt;500),"Alta",IF(J714&gt;=500,"Muito Alta","Avaliar")))))</f>
        <v>Silencioso</v>
      </c>
      <c r="L714" s="13" t="str">
        <f>VLOOKUP($B714,LIRAa!$1:$1048576,3,FALSE)</f>
        <v>Sem Informação</v>
      </c>
      <c r="M714" s="13" t="str">
        <f>VLOOKUP($B714,LIRAa!$1:$1048576,4,FALSE)</f>
        <v>Sem Informação</v>
      </c>
      <c r="N714" s="13" t="str">
        <f>VLOOKUP($B714,LIRAa!$1:$1048576,5,FALSE)</f>
        <v>Sem Informação</v>
      </c>
      <c r="O714" s="49"/>
    </row>
    <row r="715" spans="1:15" ht="15.75" x14ac:dyDescent="0.25">
      <c r="A715" s="53">
        <v>710</v>
      </c>
      <c r="B715" s="13">
        <v>316095</v>
      </c>
      <c r="C715" s="46" t="s">
        <v>20</v>
      </c>
      <c r="D715" s="46" t="s">
        <v>720</v>
      </c>
      <c r="E715" s="20">
        <f>Dengue!I714</f>
        <v>0</v>
      </c>
      <c r="F715" s="20">
        <f>Chik!I714</f>
        <v>0</v>
      </c>
      <c r="G715" s="20">
        <f>Zika!I714</f>
        <v>0</v>
      </c>
      <c r="H715" s="20">
        <f>G715+F715+E715</f>
        <v>0</v>
      </c>
      <c r="I715" s="20">
        <v>5697</v>
      </c>
      <c r="J715" s="14">
        <f>(G715+F715+E715)/Dengue!J714*100000</f>
        <v>0</v>
      </c>
      <c r="K715" s="13" t="str">
        <f>IF(J715=0,"Silencioso",IF(AND(J715&gt;0,J715&lt;100),"Baixa",IF(AND(J715&gt;=100,J715&lt;300),"Média",IF(AND(J715&gt;=300,J715&lt;500),"Alta",IF(J715&gt;=500,"Muito Alta","Avaliar")))))</f>
        <v>Silencioso</v>
      </c>
      <c r="L715" s="13" t="str">
        <f>VLOOKUP($B715,LIRAa!$1:$1048576,3,FALSE)</f>
        <v>Sem Informação</v>
      </c>
      <c r="M715" s="13" t="str">
        <f>VLOOKUP($B715,LIRAa!$1:$1048576,4,FALSE)</f>
        <v>Sem Informação</v>
      </c>
      <c r="N715" s="13" t="str">
        <f>VLOOKUP($B715,LIRAa!$1:$1048576,5,FALSE)</f>
        <v>Sem Informação</v>
      </c>
      <c r="O715" s="49"/>
    </row>
    <row r="716" spans="1:15" ht="15.75" x14ac:dyDescent="0.25">
      <c r="A716" s="53">
        <v>711</v>
      </c>
      <c r="B716" s="13">
        <v>316100</v>
      </c>
      <c r="C716" s="46" t="s">
        <v>90</v>
      </c>
      <c r="D716" s="46" t="s">
        <v>721</v>
      </c>
      <c r="E716" s="20">
        <f>Dengue!I715</f>
        <v>5</v>
      </c>
      <c r="F716" s="20">
        <f>Chik!I715</f>
        <v>0</v>
      </c>
      <c r="G716" s="20">
        <f>Zika!I715</f>
        <v>0</v>
      </c>
      <c r="H716" s="20">
        <f>G716+F716+E716</f>
        <v>5</v>
      </c>
      <c r="I716" s="20">
        <v>17787</v>
      </c>
      <c r="J716" s="14">
        <f>(G716+F716+E716)/Dengue!J715*100000</f>
        <v>28.11041772080733</v>
      </c>
      <c r="K716" s="13" t="str">
        <f>IF(J716=0,"Silencioso",IF(AND(J716&gt;0,J716&lt;100),"Baixa",IF(AND(J716&gt;=100,J716&lt;300),"Média",IF(AND(J716&gt;=300,J716&lt;500),"Alta",IF(J716&gt;=500,"Muito Alta","Avaliar")))))</f>
        <v>Baixa</v>
      </c>
      <c r="L716" s="13">
        <f>VLOOKUP($B716,LIRAa!$1:$1048576,3,FALSE)</f>
        <v>1.4</v>
      </c>
      <c r="M716" s="13" t="str">
        <f>VLOOKUP($B716,LIRAa!$1:$1048576,4,FALSE)</f>
        <v>Sem Informação</v>
      </c>
      <c r="N716" s="13" t="str">
        <f>VLOOKUP($B716,LIRAa!$1:$1048576,5,FALSE)</f>
        <v>Sem Informação</v>
      </c>
      <c r="O716" s="49"/>
    </row>
    <row r="717" spans="1:15" ht="15.75" x14ac:dyDescent="0.25">
      <c r="A717" s="53">
        <v>712</v>
      </c>
      <c r="B717" s="13">
        <v>316105</v>
      </c>
      <c r="C717" s="46" t="s">
        <v>22</v>
      </c>
      <c r="D717" s="46" t="s">
        <v>722</v>
      </c>
      <c r="E717" s="20">
        <f>Dengue!I716</f>
        <v>0</v>
      </c>
      <c r="F717" s="20">
        <f>Chik!I716</f>
        <v>0</v>
      </c>
      <c r="G717" s="20">
        <f>Zika!I716</f>
        <v>0</v>
      </c>
      <c r="H717" s="20">
        <f>G717+F717+E717</f>
        <v>0</v>
      </c>
      <c r="I717" s="20">
        <v>3458</v>
      </c>
      <c r="J717" s="14">
        <f>(G717+F717+E717)/Dengue!J716*100000</f>
        <v>0</v>
      </c>
      <c r="K717" s="13" t="str">
        <f>IF(J717=0,"Silencioso",IF(AND(J717&gt;0,J717&lt;100),"Baixa",IF(AND(J717&gt;=100,J717&lt;300),"Média",IF(AND(J717&gt;=300,J717&lt;500),"Alta",IF(J717&gt;=500,"Muito Alta","Avaliar")))))</f>
        <v>Silencioso</v>
      </c>
      <c r="L717" s="13" t="str">
        <f>VLOOKUP($B717,LIRAa!$1:$1048576,3,FALSE)</f>
        <v>Sem Informação</v>
      </c>
      <c r="M717" s="13" t="str">
        <f>VLOOKUP($B717,LIRAa!$1:$1048576,4,FALSE)</f>
        <v>Sem Informação</v>
      </c>
      <c r="N717" s="13" t="str">
        <f>VLOOKUP($B717,LIRAa!$1:$1048576,5,FALSE)</f>
        <v>Sem Informação</v>
      </c>
      <c r="O717" s="49"/>
    </row>
    <row r="718" spans="1:15" ht="15.75" x14ac:dyDescent="0.25">
      <c r="A718" s="53">
        <v>713</v>
      </c>
      <c r="B718" s="13">
        <v>316110</v>
      </c>
      <c r="C718" s="46" t="s">
        <v>121</v>
      </c>
      <c r="D718" s="46" t="s">
        <v>723</v>
      </c>
      <c r="E718" s="20">
        <f>Dengue!I717</f>
        <v>2</v>
      </c>
      <c r="F718" s="20">
        <f>Chik!I717</f>
        <v>0</v>
      </c>
      <c r="G718" s="20">
        <f>Zika!I717</f>
        <v>0</v>
      </c>
      <c r="H718" s="20">
        <f>G718+F718+E718</f>
        <v>2</v>
      </c>
      <c r="I718" s="20">
        <v>56805</v>
      </c>
      <c r="J718" s="14">
        <f>(G718+F718+E718)/Dengue!J717*100000</f>
        <v>3.5208168295044451</v>
      </c>
      <c r="K718" s="13" t="str">
        <f>IF(J718=0,"Silencioso",IF(AND(J718&gt;0,J718&lt;100),"Baixa",IF(AND(J718&gt;=100,J718&lt;300),"Média",IF(AND(J718&gt;=300,J718&lt;500),"Alta",IF(J718&gt;=500,"Muito Alta","Avaliar")))))</f>
        <v>Baixa</v>
      </c>
      <c r="L718" s="13">
        <f>VLOOKUP($B718,LIRAa!$1:$1048576,3,FALSE)</f>
        <v>0</v>
      </c>
      <c r="M718" s="13">
        <f>VLOOKUP($B718,LIRAa!$1:$1048576,4,FALSE)</f>
        <v>0.8</v>
      </c>
      <c r="N718" s="13">
        <f>VLOOKUP($B718,LIRAa!$1:$1048576,5,FALSE)</f>
        <v>1.5</v>
      </c>
      <c r="O718" s="49"/>
    </row>
    <row r="719" spans="1:15" ht="15.75" x14ac:dyDescent="0.25">
      <c r="A719" s="53">
        <v>714</v>
      </c>
      <c r="B719" s="13">
        <v>316120</v>
      </c>
      <c r="C719" s="46" t="s">
        <v>26</v>
      </c>
      <c r="D719" s="46" t="s">
        <v>724</v>
      </c>
      <c r="E719" s="20">
        <f>Dengue!I718</f>
        <v>1</v>
      </c>
      <c r="F719" s="20">
        <f>Chik!I718</f>
        <v>0</v>
      </c>
      <c r="G719" s="20">
        <f>Zika!I718</f>
        <v>0</v>
      </c>
      <c r="H719" s="20">
        <f>G719+F719+E719</f>
        <v>1</v>
      </c>
      <c r="I719" s="20">
        <v>6673</v>
      </c>
      <c r="J719" s="14">
        <f>(G719+F719+E719)/Dengue!J718*100000</f>
        <v>14.985763524651579</v>
      </c>
      <c r="K719" s="13" t="str">
        <f>IF(J719=0,"Silencioso",IF(AND(J719&gt;0,J719&lt;100),"Baixa",IF(AND(J719&gt;=100,J719&lt;300),"Média",IF(AND(J719&gt;=300,J719&lt;500),"Alta",IF(J719&gt;=500,"Muito Alta","Avaliar")))))</f>
        <v>Baixa</v>
      </c>
      <c r="L719" s="13" t="str">
        <f>VLOOKUP($B719,LIRAa!$1:$1048576,3,FALSE)</f>
        <v>Sem Informação</v>
      </c>
      <c r="M719" s="13" t="str">
        <f>VLOOKUP($B719,LIRAa!$1:$1048576,4,FALSE)</f>
        <v>Sem Informação</v>
      </c>
      <c r="N719" s="13" t="str">
        <f>VLOOKUP($B719,LIRAa!$1:$1048576,5,FALSE)</f>
        <v>Sem Informação</v>
      </c>
      <c r="O719" s="49"/>
    </row>
    <row r="720" spans="1:15" ht="15.75" x14ac:dyDescent="0.25">
      <c r="A720" s="53">
        <v>715</v>
      </c>
      <c r="B720" s="13">
        <v>316130</v>
      </c>
      <c r="C720" s="46" t="s">
        <v>24</v>
      </c>
      <c r="D720" s="46" t="s">
        <v>725</v>
      </c>
      <c r="E720" s="20">
        <f>Dengue!I719</f>
        <v>45</v>
      </c>
      <c r="F720" s="20">
        <f>Chik!I719</f>
        <v>0</v>
      </c>
      <c r="G720" s="20">
        <f>Zika!I719</f>
        <v>0</v>
      </c>
      <c r="H720" s="20">
        <f>G720+F720+E720</f>
        <v>45</v>
      </c>
      <c r="I720" s="20">
        <v>6224</v>
      </c>
      <c r="J720" s="14">
        <f>(G720+F720+E720)/Dengue!J719*100000</f>
        <v>723.00771208226229</v>
      </c>
      <c r="K720" s="13" t="str">
        <f>IF(J720=0,"Silencioso",IF(AND(J720&gt;0,J720&lt;100),"Baixa",IF(AND(J720&gt;=100,J720&lt;300),"Média",IF(AND(J720&gt;=300,J720&lt;500),"Alta",IF(J720&gt;=500,"Muito Alta","Avaliar")))))</f>
        <v>Muito Alta</v>
      </c>
      <c r="L720" s="13" t="str">
        <f>VLOOKUP($B720,LIRAa!$1:$1048576,3,FALSE)</f>
        <v>Sem Informação</v>
      </c>
      <c r="M720" s="13" t="str">
        <f>VLOOKUP($B720,LIRAa!$1:$1048576,4,FALSE)</f>
        <v>Sem Informação</v>
      </c>
      <c r="N720" s="13" t="str">
        <f>VLOOKUP($B720,LIRAa!$1:$1048576,5,FALSE)</f>
        <v>Sem Informação</v>
      </c>
      <c r="O720" s="49"/>
    </row>
    <row r="721" spans="1:15" ht="15.75" x14ac:dyDescent="0.25">
      <c r="A721" s="53">
        <v>716</v>
      </c>
      <c r="B721" s="13">
        <v>316140</v>
      </c>
      <c r="C721" s="46" t="s">
        <v>62</v>
      </c>
      <c r="D721" s="46" t="s">
        <v>726</v>
      </c>
      <c r="E721" s="20">
        <f>Dengue!I720</f>
        <v>0</v>
      </c>
      <c r="F721" s="20">
        <f>Chik!I720</f>
        <v>0</v>
      </c>
      <c r="G721" s="20">
        <f>Zika!I720</f>
        <v>0</v>
      </c>
      <c r="H721" s="20">
        <f>G721+F721+E721</f>
        <v>0</v>
      </c>
      <c r="I721" s="20">
        <v>5085</v>
      </c>
      <c r="J721" s="14">
        <f>(G721+F721+E721)/Dengue!J720*100000</f>
        <v>0</v>
      </c>
      <c r="K721" s="13" t="str">
        <f>IF(J721=0,"Silencioso",IF(AND(J721&gt;0,J721&lt;100),"Baixa",IF(AND(J721&gt;=100,J721&lt;300),"Média",IF(AND(J721&gt;=300,J721&lt;500),"Alta",IF(J721&gt;=500,"Muito Alta","Avaliar")))))</f>
        <v>Silencioso</v>
      </c>
      <c r="L721" s="13" t="str">
        <f>VLOOKUP($B721,LIRAa!$1:$1048576,3,FALSE)</f>
        <v>Sem Informação</v>
      </c>
      <c r="M721" s="13" t="str">
        <f>VLOOKUP($B721,LIRAa!$1:$1048576,4,FALSE)</f>
        <v>Sem Informação</v>
      </c>
      <c r="N721" s="13" t="str">
        <f>VLOOKUP($B721,LIRAa!$1:$1048576,5,FALSE)</f>
        <v>Sem Informação</v>
      </c>
      <c r="O721" s="49"/>
    </row>
    <row r="722" spans="1:15" ht="15.75" x14ac:dyDescent="0.25">
      <c r="A722" s="53">
        <v>717</v>
      </c>
      <c r="B722" s="13">
        <v>316150</v>
      </c>
      <c r="C722" s="46" t="s">
        <v>62</v>
      </c>
      <c r="D722" s="46" t="s">
        <v>727</v>
      </c>
      <c r="E722" s="20">
        <f>Dengue!I721</f>
        <v>0</v>
      </c>
      <c r="F722" s="20">
        <f>Chik!I721</f>
        <v>0</v>
      </c>
      <c r="G722" s="20">
        <f>Zika!I721</f>
        <v>0</v>
      </c>
      <c r="H722" s="20">
        <f>G722+F722+E722</f>
        <v>0</v>
      </c>
      <c r="I722" s="20">
        <v>11905</v>
      </c>
      <c r="J722" s="14">
        <f>(G722+F722+E722)/Dengue!J721*100000</f>
        <v>0</v>
      </c>
      <c r="K722" s="13" t="str">
        <f>IF(J722=0,"Silencioso",IF(AND(J722&gt;0,J722&lt;100),"Baixa",IF(AND(J722&gt;=100,J722&lt;300),"Média",IF(AND(J722&gt;=300,J722&lt;500),"Alta",IF(J722&gt;=500,"Muito Alta","Avaliar")))))</f>
        <v>Silencioso</v>
      </c>
      <c r="L722" s="13" t="str">
        <f>VLOOKUP($B722,LIRAa!$1:$1048576,3,FALSE)</f>
        <v>Sem Informação</v>
      </c>
      <c r="M722" s="13" t="str">
        <f>VLOOKUP($B722,LIRAa!$1:$1048576,4,FALSE)</f>
        <v>Sem Informação</v>
      </c>
      <c r="N722" s="13" t="str">
        <f>VLOOKUP($B722,LIRAa!$1:$1048576,5,FALSE)</f>
        <v>Sem Informação</v>
      </c>
      <c r="O722" s="49"/>
    </row>
    <row r="723" spans="1:15" ht="15.75" x14ac:dyDescent="0.25">
      <c r="A723" s="53">
        <v>718</v>
      </c>
      <c r="B723" s="13">
        <v>316160</v>
      </c>
      <c r="C723" s="46" t="s">
        <v>22</v>
      </c>
      <c r="D723" s="46" t="s">
        <v>728</v>
      </c>
      <c r="E723" s="20">
        <f>Dengue!I722</f>
        <v>0</v>
      </c>
      <c r="F723" s="20">
        <f>Chik!I722</f>
        <v>0</v>
      </c>
      <c r="G723" s="20">
        <f>Zika!I722</f>
        <v>0</v>
      </c>
      <c r="H723" s="20">
        <f>G723+F723+E723</f>
        <v>0</v>
      </c>
      <c r="I723" s="20">
        <v>4214</v>
      </c>
      <c r="J723" s="14">
        <f>(G723+F723+E723)/Dengue!J722*100000</f>
        <v>0</v>
      </c>
      <c r="K723" s="13" t="str">
        <f>IF(J723=0,"Silencioso",IF(AND(J723&gt;0,J723&lt;100),"Baixa",IF(AND(J723&gt;=100,J723&lt;300),"Média",IF(AND(J723&gt;=300,J723&lt;500),"Alta",IF(J723&gt;=500,"Muito Alta","Avaliar")))))</f>
        <v>Silencioso</v>
      </c>
      <c r="L723" s="13" t="str">
        <f>VLOOKUP($B723,LIRAa!$1:$1048576,3,FALSE)</f>
        <v>Sem Informação</v>
      </c>
      <c r="M723" s="13" t="str">
        <f>VLOOKUP($B723,LIRAa!$1:$1048576,4,FALSE)</f>
        <v>Sem Informação</v>
      </c>
      <c r="N723" s="13" t="str">
        <f>VLOOKUP($B723,LIRAa!$1:$1048576,5,FALSE)</f>
        <v>Sem Informação</v>
      </c>
      <c r="O723" s="49"/>
    </row>
    <row r="724" spans="1:15" ht="15.75" x14ac:dyDescent="0.25">
      <c r="A724" s="53">
        <v>719</v>
      </c>
      <c r="B724" s="13">
        <v>316165</v>
      </c>
      <c r="C724" s="46" t="s">
        <v>22</v>
      </c>
      <c r="D724" s="46" t="s">
        <v>729</v>
      </c>
      <c r="E724" s="20">
        <f>Dengue!I723</f>
        <v>0</v>
      </c>
      <c r="F724" s="20">
        <f>Chik!I723</f>
        <v>0</v>
      </c>
      <c r="G724" s="20">
        <f>Zika!I723</f>
        <v>0</v>
      </c>
      <c r="H724" s="20">
        <f>G724+F724+E724</f>
        <v>0</v>
      </c>
      <c r="I724" s="20">
        <v>3920</v>
      </c>
      <c r="J724" s="14">
        <f>(G724+F724+E724)/Dengue!J723*100000</f>
        <v>0</v>
      </c>
      <c r="K724" s="13" t="str">
        <f>IF(J724=0,"Silencioso",IF(AND(J724&gt;0,J724&lt;100),"Baixa",IF(AND(J724&gt;=100,J724&lt;300),"Média",IF(AND(J724&gt;=300,J724&lt;500),"Alta",IF(J724&gt;=500,"Muito Alta","Avaliar")))))</f>
        <v>Silencioso</v>
      </c>
      <c r="L724" s="13" t="str">
        <f>VLOOKUP($B724,LIRAa!$1:$1048576,3,FALSE)</f>
        <v>Sem Informação</v>
      </c>
      <c r="M724" s="13" t="str">
        <f>VLOOKUP($B724,LIRAa!$1:$1048576,4,FALSE)</f>
        <v>Sem Informação</v>
      </c>
      <c r="N724" s="13" t="str">
        <f>VLOOKUP($B724,LIRAa!$1:$1048576,5,FALSE)</f>
        <v>Sem Informação</v>
      </c>
      <c r="O724" s="49"/>
    </row>
    <row r="725" spans="1:15" ht="15.75" x14ac:dyDescent="0.25">
      <c r="A725" s="53">
        <v>720</v>
      </c>
      <c r="B725" s="13">
        <v>316170</v>
      </c>
      <c r="C725" s="46" t="s">
        <v>71</v>
      </c>
      <c r="D725" s="46" t="s">
        <v>730</v>
      </c>
      <c r="E725" s="20">
        <f>Dengue!I724</f>
        <v>44</v>
      </c>
      <c r="F725" s="20">
        <f>Chik!I724</f>
        <v>0</v>
      </c>
      <c r="G725" s="20">
        <f>Zika!I724</f>
        <v>0</v>
      </c>
      <c r="H725" s="20">
        <f>G725+F725+E725</f>
        <v>44</v>
      </c>
      <c r="I725" s="20">
        <v>6898</v>
      </c>
      <c r="J725" s="14">
        <f>(G725+F725+E725)/Dengue!J724*100000</f>
        <v>637.86604812989276</v>
      </c>
      <c r="K725" s="13" t="str">
        <f>IF(J725=0,"Silencioso",IF(AND(J725&gt;0,J725&lt;100),"Baixa",IF(AND(J725&gt;=100,J725&lt;300),"Média",IF(AND(J725&gt;=300,J725&lt;500),"Alta",IF(J725&gt;=500,"Muito Alta","Avaliar")))))</f>
        <v>Muito Alta</v>
      </c>
      <c r="L725" s="13" t="str">
        <f>VLOOKUP($B725,LIRAa!$1:$1048576,3,FALSE)</f>
        <v>Sem Informação</v>
      </c>
      <c r="M725" s="13" t="str">
        <f>VLOOKUP($B725,LIRAa!$1:$1048576,4,FALSE)</f>
        <v>Sem Informação</v>
      </c>
      <c r="N725" s="13" t="str">
        <f>VLOOKUP($B725,LIRAa!$1:$1048576,5,FALSE)</f>
        <v>Sem Informação</v>
      </c>
      <c r="O725" s="49"/>
    </row>
    <row r="726" spans="1:15" ht="15.75" x14ac:dyDescent="0.25">
      <c r="A726" s="53">
        <v>721</v>
      </c>
      <c r="B726" s="13">
        <v>316180</v>
      </c>
      <c r="C726" s="46" t="s">
        <v>26</v>
      </c>
      <c r="D726" s="46" t="s">
        <v>731</v>
      </c>
      <c r="E726" s="20">
        <f>Dengue!I725</f>
        <v>149</v>
      </c>
      <c r="F726" s="20">
        <f>Chik!I725</f>
        <v>0</v>
      </c>
      <c r="G726" s="20">
        <f>Zika!I725</f>
        <v>0</v>
      </c>
      <c r="H726" s="20">
        <f>G726+F726+E726</f>
        <v>149</v>
      </c>
      <c r="I726" s="20">
        <v>11985</v>
      </c>
      <c r="J726" s="14">
        <f>(G726+F726+E726)/Dengue!J725*100000</f>
        <v>1243.2206925323321</v>
      </c>
      <c r="K726" s="13" t="str">
        <f>IF(J726=0,"Silencioso",IF(AND(J726&gt;0,J726&lt;100),"Baixa",IF(AND(J726&gt;=100,J726&lt;300),"Média",IF(AND(J726&gt;=300,J726&lt;500),"Alta",IF(J726&gt;=500,"Muito Alta","Avaliar")))))</f>
        <v>Muito Alta</v>
      </c>
      <c r="L726" s="13" t="str">
        <f>VLOOKUP($B726,LIRAa!$1:$1048576,3,FALSE)</f>
        <v>Sem Informação</v>
      </c>
      <c r="M726" s="13" t="str">
        <f>VLOOKUP($B726,LIRAa!$1:$1048576,4,FALSE)</f>
        <v>Sem Informação</v>
      </c>
      <c r="N726" s="13" t="str">
        <f>VLOOKUP($B726,LIRAa!$1:$1048576,5,FALSE)</f>
        <v>Sem Informação</v>
      </c>
      <c r="O726" s="49"/>
    </row>
    <row r="727" spans="1:15" ht="15.75" x14ac:dyDescent="0.25">
      <c r="A727" s="53">
        <v>722</v>
      </c>
      <c r="B727" s="13">
        <v>316190</v>
      </c>
      <c r="C727" s="46" t="s">
        <v>90</v>
      </c>
      <c r="D727" s="46" t="s">
        <v>732</v>
      </c>
      <c r="E727" s="20">
        <f>Dengue!I726</f>
        <v>3</v>
      </c>
      <c r="F727" s="20">
        <f>Chik!I726</f>
        <v>0</v>
      </c>
      <c r="G727" s="20">
        <f>Zika!I726</f>
        <v>0</v>
      </c>
      <c r="H727" s="20">
        <f>G727+F727+E727</f>
        <v>3</v>
      </c>
      <c r="I727" s="20">
        <v>10773</v>
      </c>
      <c r="J727" s="14">
        <f>(G727+F727+E727)/Dengue!J726*100000</f>
        <v>27.847396268448897</v>
      </c>
      <c r="K727" s="13" t="str">
        <f>IF(J727=0,"Silencioso",IF(AND(J727&gt;0,J727&lt;100),"Baixa",IF(AND(J727&gt;=100,J727&lt;300),"Média",IF(AND(J727&gt;=300,J727&lt;500),"Alta",IF(J727&gt;=500,"Muito Alta","Avaliar")))))</f>
        <v>Baixa</v>
      </c>
      <c r="L727" s="13" t="str">
        <f>VLOOKUP($B727,LIRAa!$1:$1048576,3,FALSE)</f>
        <v>Sem Informação</v>
      </c>
      <c r="M727" s="13" t="str">
        <f>VLOOKUP($B727,LIRAa!$1:$1048576,4,FALSE)</f>
        <v>Sem Informação</v>
      </c>
      <c r="N727" s="13" t="str">
        <f>VLOOKUP($B727,LIRAa!$1:$1048576,5,FALSE)</f>
        <v>Sem Informação</v>
      </c>
      <c r="O727" s="49"/>
    </row>
    <row r="728" spans="1:15" ht="15.75" x14ac:dyDescent="0.25">
      <c r="A728" s="53">
        <v>723</v>
      </c>
      <c r="B728" s="13">
        <v>312550</v>
      </c>
      <c r="C728" s="46" t="s">
        <v>53</v>
      </c>
      <c r="D728" s="46" t="s">
        <v>733</v>
      </c>
      <c r="E728" s="20">
        <f>Dengue!I727</f>
        <v>1</v>
      </c>
      <c r="F728" s="20">
        <f>Chik!I727</f>
        <v>0</v>
      </c>
      <c r="G728" s="20">
        <f>Zika!I727</f>
        <v>0</v>
      </c>
      <c r="H728" s="20">
        <f>G728+F728+E728</f>
        <v>1</v>
      </c>
      <c r="I728" s="20">
        <v>3205</v>
      </c>
      <c r="J728" s="14">
        <f>(G728+F728+E728)/Dengue!J727*100000</f>
        <v>31.201248049921997</v>
      </c>
      <c r="K728" s="13" t="str">
        <f>IF(J728=0,"Silencioso",IF(AND(J728&gt;0,J728&lt;100),"Baixa",IF(AND(J728&gt;=100,J728&lt;300),"Média",IF(AND(J728&gt;=300,J728&lt;500),"Alta",IF(J728&gt;=500,"Muito Alta","Avaliar")))))</f>
        <v>Baixa</v>
      </c>
      <c r="L728" s="13" t="str">
        <f>VLOOKUP($B728,LIRAa!$1:$1048576,3,FALSE)</f>
        <v>Sem Informação</v>
      </c>
      <c r="M728" s="13" t="str">
        <f>VLOOKUP($B728,LIRAa!$1:$1048576,4,FALSE)</f>
        <v>Sem Informação</v>
      </c>
      <c r="N728" s="13" t="str">
        <f>VLOOKUP($B728,LIRAa!$1:$1048576,5,FALSE)</f>
        <v>Sem Informação</v>
      </c>
      <c r="O728" s="49"/>
    </row>
    <row r="729" spans="1:15" ht="15.75" x14ac:dyDescent="0.25">
      <c r="A729" s="53">
        <v>724</v>
      </c>
      <c r="B729" s="13">
        <v>316200</v>
      </c>
      <c r="C729" s="46" t="s">
        <v>33</v>
      </c>
      <c r="D729" s="46" t="s">
        <v>734</v>
      </c>
      <c r="E729" s="20">
        <f>Dengue!I728</f>
        <v>10</v>
      </c>
      <c r="F729" s="20">
        <f>Chik!I728</f>
        <v>0</v>
      </c>
      <c r="G729" s="20">
        <f>Zika!I728</f>
        <v>0</v>
      </c>
      <c r="H729" s="20">
        <f>G729+F729+E729</f>
        <v>10</v>
      </c>
      <c r="I729" s="20">
        <v>25517</v>
      </c>
      <c r="J729" s="14">
        <f>(G729+F729+E729)/Dengue!J728*100000</f>
        <v>39.189559901242305</v>
      </c>
      <c r="K729" s="13" t="str">
        <f>IF(J729=0,"Silencioso",IF(AND(J729&gt;0,J729&lt;100),"Baixa",IF(AND(J729&gt;=100,J729&lt;300),"Média",IF(AND(J729&gt;=300,J729&lt;500),"Alta",IF(J729&gt;=500,"Muito Alta","Avaliar")))))</f>
        <v>Baixa</v>
      </c>
      <c r="L729" s="13" t="str">
        <f>VLOOKUP($B729,LIRAa!$1:$1048576,3,FALSE)</f>
        <v>Sem Informação</v>
      </c>
      <c r="M729" s="13" t="str">
        <f>VLOOKUP($B729,LIRAa!$1:$1048576,4,FALSE)</f>
        <v>Sem Informação</v>
      </c>
      <c r="N729" s="13" t="str">
        <f>VLOOKUP($B729,LIRAa!$1:$1048576,5,FALSE)</f>
        <v>Sem Informação</v>
      </c>
      <c r="O729" s="49"/>
    </row>
    <row r="730" spans="1:15" ht="15.75" x14ac:dyDescent="0.25">
      <c r="A730" s="53">
        <v>725</v>
      </c>
      <c r="B730" s="13">
        <v>316210</v>
      </c>
      <c r="C730" s="46" t="s">
        <v>71</v>
      </c>
      <c r="D730" s="46" t="s">
        <v>735</v>
      </c>
      <c r="E730" s="20">
        <f>Dengue!I729</f>
        <v>25</v>
      </c>
      <c r="F730" s="20">
        <f>Chik!I729</f>
        <v>0</v>
      </c>
      <c r="G730" s="20">
        <f>Zika!I729</f>
        <v>0</v>
      </c>
      <c r="H730" s="20">
        <f>G730+F730+E730</f>
        <v>25</v>
      </c>
      <c r="I730" s="20">
        <v>35016</v>
      </c>
      <c r="J730" s="14">
        <f>(G730+F730+E730)/Dengue!J729*100000</f>
        <v>71.395933287639934</v>
      </c>
      <c r="K730" s="13" t="str">
        <f>IF(J730=0,"Silencioso",IF(AND(J730&gt;0,J730&lt;100),"Baixa",IF(AND(J730&gt;=100,J730&lt;300),"Média",IF(AND(J730&gt;=300,J730&lt;500),"Alta",IF(J730&gt;=500,"Muito Alta","Avaliar")))))</f>
        <v>Baixa</v>
      </c>
      <c r="L730" s="13">
        <f>VLOOKUP($B730,LIRAa!$1:$1048576,3,FALSE)</f>
        <v>2.2000000000000002</v>
      </c>
      <c r="M730" s="13">
        <f>VLOOKUP($B730,LIRAa!$1:$1048576,4,FALSE)</f>
        <v>3.4</v>
      </c>
      <c r="N730" s="13">
        <f>VLOOKUP($B730,LIRAa!$1:$1048576,5,FALSE)</f>
        <v>1.5</v>
      </c>
      <c r="O730" s="49"/>
    </row>
    <row r="731" spans="1:15" ht="15.75" x14ac:dyDescent="0.25">
      <c r="A731" s="53">
        <v>726</v>
      </c>
      <c r="B731" s="13">
        <v>316220</v>
      </c>
      <c r="C731" s="46" t="s">
        <v>45</v>
      </c>
      <c r="D731" s="46" t="s">
        <v>736</v>
      </c>
      <c r="E731" s="20">
        <f>Dengue!I730</f>
        <v>14</v>
      </c>
      <c r="F731" s="20">
        <f>Chik!I730</f>
        <v>0</v>
      </c>
      <c r="G731" s="20">
        <f>Zika!I730</f>
        <v>0</v>
      </c>
      <c r="H731" s="20">
        <f>G731+F731+E731</f>
        <v>14</v>
      </c>
      <c r="I731" s="20">
        <v>7431</v>
      </c>
      <c r="J731" s="14">
        <f>(G731+F731+E731)/Dengue!J730*100000</f>
        <v>188.39994617144396</v>
      </c>
      <c r="K731" s="13" t="str">
        <f>IF(J731=0,"Silencioso",IF(AND(J731&gt;0,J731&lt;100),"Baixa",IF(AND(J731&gt;=100,J731&lt;300),"Média",IF(AND(J731&gt;=300,J731&lt;500),"Alta",IF(J731&gt;=500,"Muito Alta","Avaliar")))))</f>
        <v>Média</v>
      </c>
      <c r="L731" s="13" t="str">
        <f>VLOOKUP($B731,LIRAa!$1:$1048576,3,FALSE)</f>
        <v>Sem Informação</v>
      </c>
      <c r="M731" s="13" t="str">
        <f>VLOOKUP($B731,LIRAa!$1:$1048576,4,FALSE)</f>
        <v>Sem Informação</v>
      </c>
      <c r="N731" s="13" t="str">
        <f>VLOOKUP($B731,LIRAa!$1:$1048576,5,FALSE)</f>
        <v>Sem Informação</v>
      </c>
      <c r="O731" s="49"/>
    </row>
    <row r="732" spans="1:15" ht="15.75" x14ac:dyDescent="0.25">
      <c r="A732" s="53">
        <v>727</v>
      </c>
      <c r="B732" s="13">
        <v>316225</v>
      </c>
      <c r="C732" s="46" t="s">
        <v>102</v>
      </c>
      <c r="D732" s="46" t="s">
        <v>737</v>
      </c>
      <c r="E732" s="20">
        <f>Dengue!I731</f>
        <v>4</v>
      </c>
      <c r="F732" s="20">
        <f>Chik!I731</f>
        <v>0</v>
      </c>
      <c r="G732" s="20">
        <f>Zika!I731</f>
        <v>0</v>
      </c>
      <c r="H732" s="20">
        <f>G732+F732+E732</f>
        <v>4</v>
      </c>
      <c r="I732" s="20">
        <v>4942</v>
      </c>
      <c r="J732" s="14">
        <f>(G732+F732+E732)/Dengue!J731*100000</f>
        <v>80.938891137191419</v>
      </c>
      <c r="K732" s="13" t="str">
        <f>IF(J732=0,"Silencioso",IF(AND(J732&gt;0,J732&lt;100),"Baixa",IF(AND(J732&gt;=100,J732&lt;300),"Média",IF(AND(J732&gt;=300,J732&lt;500),"Alta",IF(J732&gt;=500,"Muito Alta","Avaliar")))))</f>
        <v>Baixa</v>
      </c>
      <c r="L732" s="13" t="str">
        <f>VLOOKUP($B732,LIRAa!$1:$1048576,3,FALSE)</f>
        <v>Sem Informação</v>
      </c>
      <c r="M732" s="13" t="str">
        <f>VLOOKUP($B732,LIRAa!$1:$1048576,4,FALSE)</f>
        <v>Sem Informação</v>
      </c>
      <c r="N732" s="13" t="str">
        <f>VLOOKUP($B732,LIRAa!$1:$1048576,5,FALSE)</f>
        <v>Sem Informação</v>
      </c>
      <c r="O732" s="49"/>
    </row>
    <row r="733" spans="1:15" ht="15.75" x14ac:dyDescent="0.25">
      <c r="A733" s="53">
        <v>728</v>
      </c>
      <c r="B733" s="13">
        <v>316230</v>
      </c>
      <c r="C733" s="46" t="s">
        <v>36</v>
      </c>
      <c r="D733" s="46" t="s">
        <v>738</v>
      </c>
      <c r="E733" s="20">
        <f>Dengue!I732</f>
        <v>0</v>
      </c>
      <c r="F733" s="20">
        <f>Chik!I732</f>
        <v>0</v>
      </c>
      <c r="G733" s="20">
        <f>Zika!I732</f>
        <v>0</v>
      </c>
      <c r="H733" s="20">
        <f>G733+F733+E733</f>
        <v>0</v>
      </c>
      <c r="I733" s="20">
        <v>2811</v>
      </c>
      <c r="J733" s="14">
        <f>(G733+F733+E733)/Dengue!J732*100000</f>
        <v>0</v>
      </c>
      <c r="K733" s="13" t="str">
        <f>IF(J733=0,"Silencioso",IF(AND(J733&gt;0,J733&lt;100),"Baixa",IF(AND(J733&gt;=100,J733&lt;300),"Média",IF(AND(J733&gt;=300,J733&lt;500),"Alta",IF(J733&gt;=500,"Muito Alta","Avaliar")))))</f>
        <v>Silencioso</v>
      </c>
      <c r="L733" s="13" t="str">
        <f>VLOOKUP($B733,LIRAa!$1:$1048576,3,FALSE)</f>
        <v>Sem Informação</v>
      </c>
      <c r="M733" s="13" t="str">
        <f>VLOOKUP($B733,LIRAa!$1:$1048576,4,FALSE)</f>
        <v>Sem Informação</v>
      </c>
      <c r="N733" s="13" t="str">
        <f>VLOOKUP($B733,LIRAa!$1:$1048576,5,FALSE)</f>
        <v>Sem Informação</v>
      </c>
      <c r="O733" s="49"/>
    </row>
    <row r="734" spans="1:15" ht="15.75" x14ac:dyDescent="0.25">
      <c r="A734" s="53">
        <v>729</v>
      </c>
      <c r="B734" s="13">
        <v>316240</v>
      </c>
      <c r="C734" s="46" t="s">
        <v>121</v>
      </c>
      <c r="D734" s="46" t="s">
        <v>739</v>
      </c>
      <c r="E734" s="20">
        <f>Dengue!I733</f>
        <v>46</v>
      </c>
      <c r="F734" s="20">
        <f>Chik!I733</f>
        <v>0</v>
      </c>
      <c r="G734" s="20">
        <f>Zika!I733</f>
        <v>0</v>
      </c>
      <c r="H734" s="20">
        <f>G734+F734+E734</f>
        <v>46</v>
      </c>
      <c r="I734" s="20">
        <v>25856</v>
      </c>
      <c r="J734" s="14">
        <f>(G734+F734+E734)/Dengue!J733*100000</f>
        <v>177.90841584158417</v>
      </c>
      <c r="K734" s="13" t="str">
        <f>IF(J734=0,"Silencioso",IF(AND(J734&gt;0,J734&lt;100),"Baixa",IF(AND(J734&gt;=100,J734&lt;300),"Média",IF(AND(J734&gt;=300,J734&lt;500),"Alta",IF(J734&gt;=500,"Muito Alta","Avaliar")))))</f>
        <v>Média</v>
      </c>
      <c r="L734" s="13">
        <f>VLOOKUP($B734,LIRAa!$1:$1048576,3,FALSE)</f>
        <v>1.3</v>
      </c>
      <c r="M734" s="13">
        <f>VLOOKUP($B734,LIRAa!$1:$1048576,4,FALSE)</f>
        <v>1.3</v>
      </c>
      <c r="N734" s="13">
        <f>VLOOKUP($B734,LIRAa!$1:$1048576,5,FALSE)</f>
        <v>4.3</v>
      </c>
      <c r="O734" s="49"/>
    </row>
    <row r="735" spans="1:15" ht="15.75" x14ac:dyDescent="0.25">
      <c r="A735" s="53">
        <v>730</v>
      </c>
      <c r="B735" s="13">
        <v>316245</v>
      </c>
      <c r="C735" s="46" t="s">
        <v>121</v>
      </c>
      <c r="D735" s="46" t="s">
        <v>740</v>
      </c>
      <c r="E735" s="20">
        <f>Dengue!I734</f>
        <v>0</v>
      </c>
      <c r="F735" s="20">
        <f>Chik!I734</f>
        <v>0</v>
      </c>
      <c r="G735" s="20">
        <f>Zika!I734</f>
        <v>0</v>
      </c>
      <c r="H735" s="20">
        <f>G735+F735+E735</f>
        <v>0</v>
      </c>
      <c r="I735" s="20">
        <v>12862</v>
      </c>
      <c r="J735" s="14">
        <f>(G735+F735+E735)/Dengue!J734*100000</f>
        <v>0</v>
      </c>
      <c r="K735" s="13" t="str">
        <f>IF(J735=0,"Silencioso",IF(AND(J735&gt;0,J735&lt;100),"Baixa",IF(AND(J735&gt;=100,J735&lt;300),"Média",IF(AND(J735&gt;=300,J735&lt;500),"Alta",IF(J735&gt;=500,"Muito Alta","Avaliar")))))</f>
        <v>Silencioso</v>
      </c>
      <c r="L735" s="13" t="str">
        <f>VLOOKUP($B735,LIRAa!$1:$1048576,3,FALSE)</f>
        <v>Sem Informação</v>
      </c>
      <c r="M735" s="13" t="str">
        <f>VLOOKUP($B735,LIRAa!$1:$1048576,4,FALSE)</f>
        <v>Sem Informação</v>
      </c>
      <c r="N735" s="13" t="str">
        <f>VLOOKUP($B735,LIRAa!$1:$1048576,5,FALSE)</f>
        <v>Sem Informação</v>
      </c>
      <c r="O735" s="49"/>
    </row>
    <row r="736" spans="1:15" ht="15.75" x14ac:dyDescent="0.25">
      <c r="A736" s="53">
        <v>731</v>
      </c>
      <c r="B736" s="13">
        <v>316250</v>
      </c>
      <c r="C736" s="46" t="s">
        <v>94</v>
      </c>
      <c r="D736" s="46" t="s">
        <v>741</v>
      </c>
      <c r="E736" s="20">
        <f>Dengue!I735</f>
        <v>28</v>
      </c>
      <c r="F736" s="20">
        <f>Chik!I735</f>
        <v>0</v>
      </c>
      <c r="G736" s="20">
        <f>Zika!I735</f>
        <v>0</v>
      </c>
      <c r="H736" s="20">
        <f>G736+F736+E736</f>
        <v>28</v>
      </c>
      <c r="I736" s="20">
        <v>90263</v>
      </c>
      <c r="J736" s="14">
        <f>(G736+F736+E736)/Dengue!J735*100000</f>
        <v>31.020462426464888</v>
      </c>
      <c r="K736" s="13" t="str">
        <f>IF(J736=0,"Silencioso",IF(AND(J736&gt;0,J736&lt;100),"Baixa",IF(AND(J736&gt;=100,J736&lt;300),"Média",IF(AND(J736&gt;=300,J736&lt;500),"Alta",IF(J736&gt;=500,"Muito Alta","Avaliar")))))</f>
        <v>Baixa</v>
      </c>
      <c r="L736" s="13">
        <f>VLOOKUP($B736,LIRAa!$1:$1048576,3,FALSE)</f>
        <v>1.1000000000000001</v>
      </c>
      <c r="M736" s="13">
        <f>VLOOKUP($B736,LIRAa!$1:$1048576,4,FALSE)</f>
        <v>4.7</v>
      </c>
      <c r="N736" s="13">
        <f>VLOOKUP($B736,LIRAa!$1:$1048576,5,FALSE)</f>
        <v>2.7</v>
      </c>
      <c r="O736" s="49"/>
    </row>
    <row r="737" spans="1:15" ht="15.75" x14ac:dyDescent="0.25">
      <c r="A737" s="53">
        <v>732</v>
      </c>
      <c r="B737" s="13">
        <v>316255</v>
      </c>
      <c r="C737" s="46" t="s">
        <v>14</v>
      </c>
      <c r="D737" s="46" t="s">
        <v>742</v>
      </c>
      <c r="E737" s="20">
        <f>Dengue!I736</f>
        <v>2</v>
      </c>
      <c r="F737" s="20">
        <f>Chik!I736</f>
        <v>0</v>
      </c>
      <c r="G737" s="20">
        <f>Zika!I736</f>
        <v>0</v>
      </c>
      <c r="H737" s="20">
        <f>G737+F737+E737</f>
        <v>2</v>
      </c>
      <c r="I737" s="20">
        <v>11367</v>
      </c>
      <c r="J737" s="14">
        <f>(G737+F737+E737)/Dengue!J736*100000</f>
        <v>17.594791941585292</v>
      </c>
      <c r="K737" s="13" t="str">
        <f>IF(J737=0,"Silencioso",IF(AND(J737&gt;0,J737&lt;100),"Baixa",IF(AND(J737&gt;=100,J737&lt;300),"Média",IF(AND(J737&gt;=300,J737&lt;500),"Alta",IF(J737&gt;=500,"Muito Alta","Avaliar")))))</f>
        <v>Baixa</v>
      </c>
      <c r="L737" s="13" t="str">
        <f>VLOOKUP($B737,LIRAa!$1:$1048576,3,FALSE)</f>
        <v>Sem Informação</v>
      </c>
      <c r="M737" s="13" t="str">
        <f>VLOOKUP($B737,LIRAa!$1:$1048576,4,FALSE)</f>
        <v>Sem Informação</v>
      </c>
      <c r="N737" s="13" t="str">
        <f>VLOOKUP($B737,LIRAa!$1:$1048576,5,FALSE)</f>
        <v>Sem Informação</v>
      </c>
      <c r="O737" s="49"/>
    </row>
    <row r="738" spans="1:15" ht="15.75" x14ac:dyDescent="0.25">
      <c r="A738" s="53">
        <v>733</v>
      </c>
      <c r="B738" s="13">
        <v>316257</v>
      </c>
      <c r="C738" s="46" t="s">
        <v>22</v>
      </c>
      <c r="D738" s="46" t="s">
        <v>743</v>
      </c>
      <c r="E738" s="20">
        <f>Dengue!I737</f>
        <v>0</v>
      </c>
      <c r="F738" s="20">
        <f>Chik!I737</f>
        <v>0</v>
      </c>
      <c r="G738" s="20">
        <f>Zika!I737</f>
        <v>0</v>
      </c>
      <c r="H738" s="20">
        <f>G738+F738+E738</f>
        <v>0</v>
      </c>
      <c r="I738" s="20">
        <v>5759</v>
      </c>
      <c r="J738" s="14">
        <f>(G738+F738+E738)/Dengue!J737*100000</f>
        <v>0</v>
      </c>
      <c r="K738" s="13" t="str">
        <f>IF(J738=0,"Silencioso",IF(AND(J738&gt;0,J738&lt;100),"Baixa",IF(AND(J738&gt;=100,J738&lt;300),"Média",IF(AND(J738&gt;=300,J738&lt;500),"Alta",IF(J738&gt;=500,"Muito Alta","Avaliar")))))</f>
        <v>Silencioso</v>
      </c>
      <c r="L738" s="13" t="str">
        <f>VLOOKUP($B738,LIRAa!$1:$1048576,3,FALSE)</f>
        <v>Sem Informação</v>
      </c>
      <c r="M738" s="13" t="str">
        <f>VLOOKUP($B738,LIRAa!$1:$1048576,4,FALSE)</f>
        <v>Sem Informação</v>
      </c>
      <c r="N738" s="13" t="str">
        <f>VLOOKUP($B738,LIRAa!$1:$1048576,5,FALSE)</f>
        <v>Sem Informação</v>
      </c>
      <c r="O738" s="49"/>
    </row>
    <row r="739" spans="1:15" ht="15.75" x14ac:dyDescent="0.25">
      <c r="A739" s="53">
        <v>734</v>
      </c>
      <c r="B739" s="13">
        <v>316260</v>
      </c>
      <c r="C739" s="46" t="s">
        <v>20</v>
      </c>
      <c r="D739" s="46" t="s">
        <v>744</v>
      </c>
      <c r="E739" s="20">
        <f>Dengue!I738</f>
        <v>0</v>
      </c>
      <c r="F739" s="20">
        <f>Chik!I738</f>
        <v>0</v>
      </c>
      <c r="G739" s="20">
        <f>Zika!I738</f>
        <v>0</v>
      </c>
      <c r="H739" s="20">
        <f>G739+F739+E739</f>
        <v>0</v>
      </c>
      <c r="I739" s="20">
        <v>7819</v>
      </c>
      <c r="J739" s="14">
        <f>(G739+F739+E739)/Dengue!J738*100000</f>
        <v>0</v>
      </c>
      <c r="K739" s="13" t="str">
        <f>IF(J739=0,"Silencioso",IF(AND(J739&gt;0,J739&lt;100),"Baixa",IF(AND(J739&gt;=100,J739&lt;300),"Média",IF(AND(J739&gt;=300,J739&lt;500),"Alta",IF(J739&gt;=500,"Muito Alta","Avaliar")))))</f>
        <v>Silencioso</v>
      </c>
      <c r="L739" s="13" t="str">
        <f>VLOOKUP($B739,LIRAa!$1:$1048576,3,FALSE)</f>
        <v>Sem Informação</v>
      </c>
      <c r="M739" s="13" t="str">
        <f>VLOOKUP($B739,LIRAa!$1:$1048576,4,FALSE)</f>
        <v>Sem Informação</v>
      </c>
      <c r="N739" s="13" t="str">
        <f>VLOOKUP($B739,LIRAa!$1:$1048576,5,FALSE)</f>
        <v>Sem Informação</v>
      </c>
      <c r="O739" s="49"/>
    </row>
    <row r="740" spans="1:15" ht="15.75" x14ac:dyDescent="0.25">
      <c r="A740" s="53">
        <v>735</v>
      </c>
      <c r="B740" s="13">
        <v>316265</v>
      </c>
      <c r="C740" s="46" t="s">
        <v>102</v>
      </c>
      <c r="D740" s="46" t="s">
        <v>745</v>
      </c>
      <c r="E740" s="20">
        <f>Dengue!I739</f>
        <v>5</v>
      </c>
      <c r="F740" s="20">
        <f>Chik!I739</f>
        <v>0</v>
      </c>
      <c r="G740" s="20">
        <f>Zika!I739</f>
        <v>0</v>
      </c>
      <c r="H740" s="20">
        <f>G740+F740+E740</f>
        <v>5</v>
      </c>
      <c r="I740" s="20">
        <v>4396</v>
      </c>
      <c r="J740" s="14">
        <f>(G740+F740+E740)/Dengue!J739*100000</f>
        <v>113.73976342129207</v>
      </c>
      <c r="K740" s="13" t="str">
        <f>IF(J740=0,"Silencioso",IF(AND(J740&gt;0,J740&lt;100),"Baixa",IF(AND(J740&gt;=100,J740&lt;300),"Média",IF(AND(J740&gt;=300,J740&lt;500),"Alta",IF(J740&gt;=500,"Muito Alta","Avaliar")))))</f>
        <v>Média</v>
      </c>
      <c r="L740" s="13" t="str">
        <f>VLOOKUP($B740,LIRAa!$1:$1048576,3,FALSE)</f>
        <v>Sem Informação</v>
      </c>
      <c r="M740" s="13" t="str">
        <f>VLOOKUP($B740,LIRAa!$1:$1048576,4,FALSE)</f>
        <v>Sem Informação</v>
      </c>
      <c r="N740" s="13" t="str">
        <f>VLOOKUP($B740,LIRAa!$1:$1048576,5,FALSE)</f>
        <v>Sem Informação</v>
      </c>
      <c r="O740" s="49"/>
    </row>
    <row r="741" spans="1:15" ht="15.75" x14ac:dyDescent="0.25">
      <c r="A741" s="53">
        <v>736</v>
      </c>
      <c r="B741" s="13">
        <v>316270</v>
      </c>
      <c r="C741" s="46" t="s">
        <v>102</v>
      </c>
      <c r="D741" s="46" t="s">
        <v>746</v>
      </c>
      <c r="E741" s="20">
        <f>Dengue!I740</f>
        <v>1</v>
      </c>
      <c r="F741" s="20">
        <f>Chik!I740</f>
        <v>0</v>
      </c>
      <c r="G741" s="20">
        <f>Zika!I740</f>
        <v>0</v>
      </c>
      <c r="H741" s="20">
        <f>G741+F741+E741</f>
        <v>1</v>
      </c>
      <c r="I741" s="20">
        <v>23729</v>
      </c>
      <c r="J741" s="14">
        <f>(G741+F741+E741)/Dengue!J740*100000</f>
        <v>4.2142526023009825</v>
      </c>
      <c r="K741" s="13" t="str">
        <f>IF(J741=0,"Silencioso",IF(AND(J741&gt;0,J741&lt;100),"Baixa",IF(AND(J741&gt;=100,J741&lt;300),"Média",IF(AND(J741&gt;=300,J741&lt;500),"Alta",IF(J741&gt;=500,"Muito Alta","Avaliar")))))</f>
        <v>Baixa</v>
      </c>
      <c r="L741" s="13" t="str">
        <f>VLOOKUP($B741,LIRAa!$1:$1048576,3,FALSE)</f>
        <v>Sem Informação</v>
      </c>
      <c r="M741" s="13" t="str">
        <f>VLOOKUP($B741,LIRAa!$1:$1048576,4,FALSE)</f>
        <v>Sem Informação</v>
      </c>
      <c r="N741" s="13">
        <f>VLOOKUP($B741,LIRAa!$1:$1048576,5,FALSE)</f>
        <v>3.3</v>
      </c>
      <c r="O741" s="49"/>
    </row>
    <row r="742" spans="1:15" ht="15.75" x14ac:dyDescent="0.25">
      <c r="A742" s="53">
        <v>737</v>
      </c>
      <c r="B742" s="13">
        <v>316280</v>
      </c>
      <c r="C742" s="46" t="s">
        <v>22</v>
      </c>
      <c r="D742" s="46" t="s">
        <v>747</v>
      </c>
      <c r="E742" s="20">
        <f>Dengue!I741</f>
        <v>0</v>
      </c>
      <c r="F742" s="20">
        <f>Chik!I741</f>
        <v>0</v>
      </c>
      <c r="G742" s="20">
        <f>Zika!I741</f>
        <v>0</v>
      </c>
      <c r="H742" s="20">
        <f>G742+F742+E742</f>
        <v>0</v>
      </c>
      <c r="I742" s="20">
        <v>16083</v>
      </c>
      <c r="J742" s="14">
        <f>(G742+F742+E742)/Dengue!J741*100000</f>
        <v>0</v>
      </c>
      <c r="K742" s="13" t="str">
        <f>IF(J742=0,"Silencioso",IF(AND(J742&gt;0,J742&lt;100),"Baixa",IF(AND(J742&gt;=100,J742&lt;300),"Média",IF(AND(J742&gt;=300,J742&lt;500),"Alta",IF(J742&gt;=500,"Muito Alta","Avaliar")))))</f>
        <v>Silencioso</v>
      </c>
      <c r="L742" s="13" t="str">
        <f>VLOOKUP($B742,LIRAa!$1:$1048576,3,FALSE)</f>
        <v>Sem Informação</v>
      </c>
      <c r="M742" s="13" t="str">
        <f>VLOOKUP($B742,LIRAa!$1:$1048576,4,FALSE)</f>
        <v>Sem Informação</v>
      </c>
      <c r="N742" s="13" t="str">
        <f>VLOOKUP($B742,LIRAa!$1:$1048576,5,FALSE)</f>
        <v>Sem Informação</v>
      </c>
      <c r="O742" s="49"/>
    </row>
    <row r="743" spans="1:15" ht="15.75" x14ac:dyDescent="0.25">
      <c r="A743" s="53">
        <v>738</v>
      </c>
      <c r="B743" s="13">
        <v>316290</v>
      </c>
      <c r="C743" s="46" t="s">
        <v>57</v>
      </c>
      <c r="D743" s="46" t="s">
        <v>748</v>
      </c>
      <c r="E743" s="20">
        <f>Dengue!I742</f>
        <v>533</v>
      </c>
      <c r="F743" s="20">
        <f>Chik!I742</f>
        <v>0</v>
      </c>
      <c r="G743" s="20">
        <f>Zika!I742</f>
        <v>0</v>
      </c>
      <c r="H743" s="20">
        <f>G743+F743+E743</f>
        <v>533</v>
      </c>
      <c r="I743" s="20">
        <v>26538</v>
      </c>
      <c r="J743" s="14">
        <f>(G743+F743+E743)/Dengue!J742*100000</f>
        <v>2008.4407265053883</v>
      </c>
      <c r="K743" s="13" t="str">
        <f>IF(J743=0,"Silencioso",IF(AND(J743&gt;0,J743&lt;100),"Baixa",IF(AND(J743&gt;=100,J743&lt;300),"Média",IF(AND(J743&gt;=300,J743&lt;500),"Alta",IF(J743&gt;=500,"Muito Alta","Avaliar")))))</f>
        <v>Muito Alta</v>
      </c>
      <c r="L743" s="13">
        <f>VLOOKUP($B743,LIRAa!$1:$1048576,3,FALSE)</f>
        <v>0.8</v>
      </c>
      <c r="M743" s="13">
        <f>VLOOKUP($B743,LIRAa!$1:$1048576,4,FALSE)</f>
        <v>2.1</v>
      </c>
      <c r="N743" s="13">
        <f>VLOOKUP($B743,LIRAa!$1:$1048576,5,FALSE)</f>
        <v>2.1</v>
      </c>
      <c r="O743" s="49"/>
    </row>
    <row r="744" spans="1:15" ht="15.75" x14ac:dyDescent="0.25">
      <c r="A744" s="53">
        <v>739</v>
      </c>
      <c r="B744" s="13">
        <v>316292</v>
      </c>
      <c r="C744" s="46" t="s">
        <v>98</v>
      </c>
      <c r="D744" s="46" t="s">
        <v>749</v>
      </c>
      <c r="E744" s="20">
        <f>Dengue!I743</f>
        <v>77</v>
      </c>
      <c r="F744" s="20">
        <f>Chik!I743</f>
        <v>0</v>
      </c>
      <c r="G744" s="20">
        <f>Zika!I743</f>
        <v>0</v>
      </c>
      <c r="H744" s="20">
        <f>G744+F744+E744</f>
        <v>77</v>
      </c>
      <c r="I744" s="20">
        <v>30160</v>
      </c>
      <c r="J744" s="14">
        <f>(G744+F744+E744)/Dengue!J743*100000</f>
        <v>255.30503978779839</v>
      </c>
      <c r="K744" s="13" t="str">
        <f>IF(J744=0,"Silencioso",IF(AND(J744&gt;0,J744&lt;100),"Baixa",IF(AND(J744&gt;=100,J744&lt;300),"Média",IF(AND(J744&gt;=300,J744&lt;500),"Alta",IF(J744&gt;=500,"Muito Alta","Avaliar")))))</f>
        <v>Média</v>
      </c>
      <c r="L744" s="13">
        <f>VLOOKUP($B744,LIRAa!$1:$1048576,3,FALSE)</f>
        <v>0.8</v>
      </c>
      <c r="M744" s="13">
        <f>VLOOKUP($B744,LIRAa!$1:$1048576,4,FALSE)</f>
        <v>1.1000000000000001</v>
      </c>
      <c r="N744" s="13">
        <f>VLOOKUP($B744,LIRAa!$1:$1048576,5,FALSE)</f>
        <v>0.6</v>
      </c>
      <c r="O744" s="49"/>
    </row>
    <row r="745" spans="1:15" ht="15.75" x14ac:dyDescent="0.25">
      <c r="A745" s="53">
        <v>740</v>
      </c>
      <c r="B745" s="13">
        <v>316294</v>
      </c>
      <c r="C745" s="46" t="s">
        <v>45</v>
      </c>
      <c r="D745" s="46" t="s">
        <v>750</v>
      </c>
      <c r="E745" s="20">
        <f>Dengue!I744</f>
        <v>6</v>
      </c>
      <c r="F745" s="20">
        <f>Chik!I744</f>
        <v>0</v>
      </c>
      <c r="G745" s="20">
        <f>Zika!I744</f>
        <v>0</v>
      </c>
      <c r="H745" s="20">
        <f>G745+F745+E745</f>
        <v>6</v>
      </c>
      <c r="I745" s="20">
        <v>7374</v>
      </c>
      <c r="J745" s="14">
        <f>(G745+F745+E745)/Dengue!J744*100000</f>
        <v>81.366965012205043</v>
      </c>
      <c r="K745" s="13" t="str">
        <f>IF(J745=0,"Silencioso",IF(AND(J745&gt;0,J745&lt;100),"Baixa",IF(AND(J745&gt;=100,J745&lt;300),"Média",IF(AND(J745&gt;=300,J745&lt;500),"Alta",IF(J745&gt;=500,"Muito Alta","Avaliar")))))</f>
        <v>Baixa</v>
      </c>
      <c r="L745" s="13" t="str">
        <f>VLOOKUP($B745,LIRAa!$1:$1048576,3,FALSE)</f>
        <v>Sem Informação</v>
      </c>
      <c r="M745" s="13" t="str">
        <f>VLOOKUP($B745,LIRAa!$1:$1048576,4,FALSE)</f>
        <v>Sem Informação</v>
      </c>
      <c r="N745" s="13" t="str">
        <f>VLOOKUP($B745,LIRAa!$1:$1048576,5,FALSE)</f>
        <v>Sem Informação</v>
      </c>
      <c r="O745" s="49"/>
    </row>
    <row r="746" spans="1:15" ht="15.75" x14ac:dyDescent="0.25">
      <c r="A746" s="53">
        <v>741</v>
      </c>
      <c r="B746" s="13">
        <v>316295</v>
      </c>
      <c r="C746" s="46" t="s">
        <v>98</v>
      </c>
      <c r="D746" s="46" t="s">
        <v>751</v>
      </c>
      <c r="E746" s="20">
        <f>Dengue!I745</f>
        <v>14</v>
      </c>
      <c r="F746" s="20">
        <f>Chik!I745</f>
        <v>0</v>
      </c>
      <c r="G746" s="20">
        <f>Zika!I745</f>
        <v>0</v>
      </c>
      <c r="H746" s="20">
        <f>G746+F746+E746</f>
        <v>14</v>
      </c>
      <c r="I746" s="20">
        <v>22910</v>
      </c>
      <c r="J746" s="14">
        <f>(G746+F746+E746)/Dengue!J745*100000</f>
        <v>61.108686163247498</v>
      </c>
      <c r="K746" s="13" t="str">
        <f>IF(J746=0,"Silencioso",IF(AND(J746&gt;0,J746&lt;100),"Baixa",IF(AND(J746&gt;=100,J746&lt;300),"Média",IF(AND(J746&gt;=300,J746&lt;500),"Alta",IF(J746&gt;=500,"Muito Alta","Avaliar")))))</f>
        <v>Baixa</v>
      </c>
      <c r="L746" s="13" t="str">
        <f>VLOOKUP($B746,LIRAa!$1:$1048576,3,FALSE)</f>
        <v>Sem Informação</v>
      </c>
      <c r="M746" s="13" t="str">
        <f>VLOOKUP($B746,LIRAa!$1:$1048576,4,FALSE)</f>
        <v>Sem Informação</v>
      </c>
      <c r="N746" s="13">
        <f>VLOOKUP($B746,LIRAa!$1:$1048576,5,FALSE)</f>
        <v>2.4</v>
      </c>
      <c r="O746" s="49"/>
    </row>
    <row r="747" spans="1:15" ht="15.75" x14ac:dyDescent="0.25">
      <c r="A747" s="53">
        <v>742</v>
      </c>
      <c r="B747" s="13">
        <v>316300</v>
      </c>
      <c r="C747" s="46" t="s">
        <v>22</v>
      </c>
      <c r="D747" s="46" t="s">
        <v>752</v>
      </c>
      <c r="E747" s="20">
        <f>Dengue!I746</f>
        <v>7</v>
      </c>
      <c r="F747" s="20">
        <f>Chik!I746</f>
        <v>0</v>
      </c>
      <c r="G747" s="20">
        <f>Zika!I746</f>
        <v>0</v>
      </c>
      <c r="H747" s="20">
        <f>G747+F747+E747</f>
        <v>7</v>
      </c>
      <c r="I747" s="20">
        <v>4303</v>
      </c>
      <c r="J747" s="14">
        <f>(G747+F747+E747)/Dengue!J746*100000</f>
        <v>162.67720195212641</v>
      </c>
      <c r="K747" s="13" t="str">
        <f>IF(J747=0,"Silencioso",IF(AND(J747&gt;0,J747&lt;100),"Baixa",IF(AND(J747&gt;=100,J747&lt;300),"Média",IF(AND(J747&gt;=300,J747&lt;500),"Alta",IF(J747&gt;=500,"Muito Alta","Avaliar")))))</f>
        <v>Média</v>
      </c>
      <c r="L747" s="13" t="str">
        <f>VLOOKUP($B747,LIRAa!$1:$1048576,3,FALSE)</f>
        <v>Sem Informação</v>
      </c>
      <c r="M747" s="13" t="str">
        <f>VLOOKUP($B747,LIRAa!$1:$1048576,4,FALSE)</f>
        <v>Sem Informação</v>
      </c>
      <c r="N747" s="13" t="str">
        <f>VLOOKUP($B747,LIRAa!$1:$1048576,5,FALSE)</f>
        <v>Sem Informação</v>
      </c>
      <c r="O747" s="49"/>
    </row>
    <row r="748" spans="1:15" ht="15.75" x14ac:dyDescent="0.25">
      <c r="A748" s="53">
        <v>743</v>
      </c>
      <c r="B748" s="13">
        <v>316310</v>
      </c>
      <c r="C748" s="46" t="s">
        <v>26</v>
      </c>
      <c r="D748" s="46" t="s">
        <v>753</v>
      </c>
      <c r="E748" s="20">
        <f>Dengue!I747</f>
        <v>6</v>
      </c>
      <c r="F748" s="20">
        <f>Chik!I747</f>
        <v>0</v>
      </c>
      <c r="G748" s="20">
        <f>Zika!I747</f>
        <v>0</v>
      </c>
      <c r="H748" s="20">
        <f>G748+F748+E748</f>
        <v>6</v>
      </c>
      <c r="I748" s="20">
        <v>4834</v>
      </c>
      <c r="J748" s="14">
        <f>(G748+F748+E748)/Dengue!J747*100000</f>
        <v>124.12081092263136</v>
      </c>
      <c r="K748" s="13" t="str">
        <f>IF(J748=0,"Silencioso",IF(AND(J748&gt;0,J748&lt;100),"Baixa",IF(AND(J748&gt;=100,J748&lt;300),"Média",IF(AND(J748&gt;=300,J748&lt;500),"Alta",IF(J748&gt;=500,"Muito Alta","Avaliar")))))</f>
        <v>Média</v>
      </c>
      <c r="L748" s="13" t="str">
        <f>VLOOKUP($B748,LIRAa!$1:$1048576,3,FALSE)</f>
        <v>Sem Informação</v>
      </c>
      <c r="M748" s="13" t="str">
        <f>VLOOKUP($B748,LIRAa!$1:$1048576,4,FALSE)</f>
        <v>Sem Informação</v>
      </c>
      <c r="N748" s="13" t="str">
        <f>VLOOKUP($B748,LIRAa!$1:$1048576,5,FALSE)</f>
        <v>Sem Informação</v>
      </c>
      <c r="O748" s="49"/>
    </row>
    <row r="749" spans="1:15" ht="15.75" x14ac:dyDescent="0.25">
      <c r="A749" s="53">
        <v>744</v>
      </c>
      <c r="B749" s="13">
        <v>316320</v>
      </c>
      <c r="C749" s="46" t="s">
        <v>36</v>
      </c>
      <c r="D749" s="46" t="s">
        <v>754</v>
      </c>
      <c r="E749" s="20">
        <f>Dengue!I748</f>
        <v>0</v>
      </c>
      <c r="F749" s="20">
        <f>Chik!I748</f>
        <v>0</v>
      </c>
      <c r="G749" s="20">
        <f>Zika!I748</f>
        <v>0</v>
      </c>
      <c r="H749" s="20">
        <f>G749+F749+E749</f>
        <v>0</v>
      </c>
      <c r="I749" s="20">
        <v>4228</v>
      </c>
      <c r="J749" s="14">
        <f>(G749+F749+E749)/Dengue!J748*100000</f>
        <v>0</v>
      </c>
      <c r="K749" s="13" t="str">
        <f>IF(J749=0,"Silencioso",IF(AND(J749&gt;0,J749&lt;100),"Baixa",IF(AND(J749&gt;=100,J749&lt;300),"Média",IF(AND(J749&gt;=300,J749&lt;500),"Alta",IF(J749&gt;=500,"Muito Alta","Avaliar")))))</f>
        <v>Silencioso</v>
      </c>
      <c r="L749" s="13" t="str">
        <f>VLOOKUP($B749,LIRAa!$1:$1048576,3,FALSE)</f>
        <v>Sem Informação</v>
      </c>
      <c r="M749" s="13" t="str">
        <f>VLOOKUP($B749,LIRAa!$1:$1048576,4,FALSE)</f>
        <v>Sem Informação</v>
      </c>
      <c r="N749" s="13" t="str">
        <f>VLOOKUP($B749,LIRAa!$1:$1048576,5,FALSE)</f>
        <v>Sem Informação</v>
      </c>
      <c r="O749" s="49"/>
    </row>
    <row r="750" spans="1:15" ht="15.75" x14ac:dyDescent="0.25">
      <c r="A750" s="53">
        <v>745</v>
      </c>
      <c r="B750" s="13">
        <v>316330</v>
      </c>
      <c r="C750" s="46" t="s">
        <v>28</v>
      </c>
      <c r="D750" s="46" t="s">
        <v>755</v>
      </c>
      <c r="E750" s="20">
        <f>Dengue!I749</f>
        <v>1</v>
      </c>
      <c r="F750" s="20">
        <f>Chik!I749</f>
        <v>0</v>
      </c>
      <c r="G750" s="20">
        <f>Zika!I749</f>
        <v>0</v>
      </c>
      <c r="H750" s="20">
        <f>G750+F750+E750</f>
        <v>1</v>
      </c>
      <c r="I750" s="20">
        <v>3946</v>
      </c>
      <c r="J750" s="14">
        <f>(G750+F750+E750)/Dengue!J749*100000</f>
        <v>25.342118601115054</v>
      </c>
      <c r="K750" s="13" t="str">
        <f>IF(J750=0,"Silencioso",IF(AND(J750&gt;0,J750&lt;100),"Baixa",IF(AND(J750&gt;=100,J750&lt;300),"Média",IF(AND(J750&gt;=300,J750&lt;500),"Alta",IF(J750&gt;=500,"Muito Alta","Avaliar")))))</f>
        <v>Baixa</v>
      </c>
      <c r="L750" s="13" t="str">
        <f>VLOOKUP($B750,LIRAa!$1:$1048576,3,FALSE)</f>
        <v>Sem Informação</v>
      </c>
      <c r="M750" s="13" t="str">
        <f>VLOOKUP($B750,LIRAa!$1:$1048576,4,FALSE)</f>
        <v>Sem Informação</v>
      </c>
      <c r="N750" s="13" t="str">
        <f>VLOOKUP($B750,LIRAa!$1:$1048576,5,FALSE)</f>
        <v>Sem Informação</v>
      </c>
      <c r="O750" s="49"/>
    </row>
    <row r="751" spans="1:15" ht="15.75" x14ac:dyDescent="0.25">
      <c r="A751" s="53">
        <v>746</v>
      </c>
      <c r="B751" s="13">
        <v>316340</v>
      </c>
      <c r="C751" s="46" t="s">
        <v>17</v>
      </c>
      <c r="D751" s="46" t="s">
        <v>756</v>
      </c>
      <c r="E751" s="20">
        <f>Dengue!I750</f>
        <v>1</v>
      </c>
      <c r="F751" s="20">
        <f>Chik!I750</f>
        <v>0</v>
      </c>
      <c r="G751" s="20">
        <f>Zika!I750</f>
        <v>0</v>
      </c>
      <c r="H751" s="20">
        <f>G751+F751+E751</f>
        <v>1</v>
      </c>
      <c r="I751" s="20">
        <v>5633</v>
      </c>
      <c r="J751" s="14">
        <f>(G751+F751+E751)/Dengue!J750*100000</f>
        <v>17.752529735487304</v>
      </c>
      <c r="K751" s="13" t="str">
        <f>IF(J751=0,"Silencioso",IF(AND(J751&gt;0,J751&lt;100),"Baixa",IF(AND(J751&gt;=100,J751&lt;300),"Média",IF(AND(J751&gt;=300,J751&lt;500),"Alta",IF(J751&gt;=500,"Muito Alta","Avaliar")))))</f>
        <v>Baixa</v>
      </c>
      <c r="L751" s="13" t="str">
        <f>VLOOKUP($B751,LIRAa!$1:$1048576,3,FALSE)</f>
        <v>Sem Informação</v>
      </c>
      <c r="M751" s="13" t="str">
        <f>VLOOKUP($B751,LIRAa!$1:$1048576,4,FALSE)</f>
        <v>Sem Informação</v>
      </c>
      <c r="N751" s="13" t="str">
        <f>VLOOKUP($B751,LIRAa!$1:$1048576,5,FALSE)</f>
        <v>Sem Informação</v>
      </c>
      <c r="O751" s="49"/>
    </row>
    <row r="752" spans="1:15" ht="15.75" x14ac:dyDescent="0.25">
      <c r="A752" s="53">
        <v>747</v>
      </c>
      <c r="B752" s="13">
        <v>316350</v>
      </c>
      <c r="C752" s="46" t="s">
        <v>22</v>
      </c>
      <c r="D752" s="46" t="s">
        <v>757</v>
      </c>
      <c r="E752" s="20">
        <f>Dengue!I751</f>
        <v>0</v>
      </c>
      <c r="F752" s="20">
        <f>Chik!I751</f>
        <v>0</v>
      </c>
      <c r="G752" s="20">
        <f>Zika!I751</f>
        <v>0</v>
      </c>
      <c r="H752" s="20">
        <f>G752+F752+E752</f>
        <v>0</v>
      </c>
      <c r="I752" s="20">
        <v>6650</v>
      </c>
      <c r="J752" s="14">
        <f>(G752+F752+E752)/Dengue!J751*100000</f>
        <v>0</v>
      </c>
      <c r="K752" s="13" t="str">
        <f>IF(J752=0,"Silencioso",IF(AND(J752&gt;0,J752&lt;100),"Baixa",IF(AND(J752&gt;=100,J752&lt;300),"Média",IF(AND(J752&gt;=300,J752&lt;500),"Alta",IF(J752&gt;=500,"Muito Alta","Avaliar")))))</f>
        <v>Silencioso</v>
      </c>
      <c r="L752" s="13" t="str">
        <f>VLOOKUP($B752,LIRAa!$1:$1048576,3,FALSE)</f>
        <v>Sem Informação</v>
      </c>
      <c r="M752" s="13" t="str">
        <f>VLOOKUP($B752,LIRAa!$1:$1048576,4,FALSE)</f>
        <v>Sem Informação</v>
      </c>
      <c r="N752" s="13" t="str">
        <f>VLOOKUP($B752,LIRAa!$1:$1048576,5,FALSE)</f>
        <v>Sem Informação</v>
      </c>
      <c r="O752" s="49"/>
    </row>
    <row r="753" spans="1:15" ht="15.75" x14ac:dyDescent="0.25">
      <c r="A753" s="53">
        <v>748</v>
      </c>
      <c r="B753" s="13">
        <v>316360</v>
      </c>
      <c r="C753" s="46" t="s">
        <v>14</v>
      </c>
      <c r="D753" s="46" t="s">
        <v>758</v>
      </c>
      <c r="E753" s="20">
        <f>Dengue!I752</f>
        <v>0</v>
      </c>
      <c r="F753" s="20">
        <f>Chik!I752</f>
        <v>0</v>
      </c>
      <c r="G753" s="20">
        <f>Zika!I752</f>
        <v>0</v>
      </c>
      <c r="H753" s="20">
        <f>G753+F753+E753</f>
        <v>0</v>
      </c>
      <c r="I753" s="20">
        <v>2787</v>
      </c>
      <c r="J753" s="14">
        <f>(G753+F753+E753)/Dengue!J752*100000</f>
        <v>0</v>
      </c>
      <c r="K753" s="13" t="str">
        <f>IF(J753=0,"Silencioso",IF(AND(J753&gt;0,J753&lt;100),"Baixa",IF(AND(J753&gt;=100,J753&lt;300),"Média",IF(AND(J753&gt;=300,J753&lt;500),"Alta",IF(J753&gt;=500,"Muito Alta","Avaliar")))))</f>
        <v>Silencioso</v>
      </c>
      <c r="L753" s="13" t="str">
        <f>VLOOKUP($B753,LIRAa!$1:$1048576,3,FALSE)</f>
        <v>Sem Informação</v>
      </c>
      <c r="M753" s="13" t="str">
        <f>VLOOKUP($B753,LIRAa!$1:$1048576,4,FALSE)</f>
        <v>Sem Informação</v>
      </c>
      <c r="N753" s="13" t="str">
        <f>VLOOKUP($B753,LIRAa!$1:$1048576,5,FALSE)</f>
        <v>Sem Informação</v>
      </c>
      <c r="O753" s="49"/>
    </row>
    <row r="754" spans="1:15" ht="15.75" x14ac:dyDescent="0.25">
      <c r="A754" s="53">
        <v>749</v>
      </c>
      <c r="B754" s="13">
        <v>316370</v>
      </c>
      <c r="C754" s="46" t="s">
        <v>33</v>
      </c>
      <c r="D754" s="46" t="s">
        <v>759</v>
      </c>
      <c r="E754" s="20">
        <f>Dengue!I753</f>
        <v>1</v>
      </c>
      <c r="F754" s="20">
        <f>Chik!I753</f>
        <v>0</v>
      </c>
      <c r="G754" s="20">
        <f>Zika!I753</f>
        <v>0</v>
      </c>
      <c r="H754" s="20">
        <f>G754+F754+E754</f>
        <v>1</v>
      </c>
      <c r="I754" s="20">
        <v>45457</v>
      </c>
      <c r="J754" s="14">
        <f>(G754+F754+E754)/Dengue!J753*100000</f>
        <v>2.1998812064148536</v>
      </c>
      <c r="K754" s="13" t="str">
        <f>IF(J754=0,"Silencioso",IF(AND(J754&gt;0,J754&lt;100),"Baixa",IF(AND(J754&gt;=100,J754&lt;300),"Média",IF(AND(J754&gt;=300,J754&lt;500),"Alta",IF(J754&gt;=500,"Muito Alta","Avaliar")))))</f>
        <v>Baixa</v>
      </c>
      <c r="L754" s="13">
        <f>VLOOKUP($B754,LIRAa!$1:$1048576,3,FALSE)</f>
        <v>0.4</v>
      </c>
      <c r="M754" s="13">
        <f>VLOOKUP($B754,LIRAa!$1:$1048576,4,FALSE)</f>
        <v>0.5</v>
      </c>
      <c r="N754" s="13" t="str">
        <f>VLOOKUP($B754,LIRAa!$1:$1048576,5,FALSE)</f>
        <v>Sem Informação</v>
      </c>
      <c r="O754" s="49"/>
    </row>
    <row r="755" spans="1:15" ht="15.75" x14ac:dyDescent="0.25">
      <c r="A755" s="53">
        <v>750</v>
      </c>
      <c r="B755" s="13">
        <v>316380</v>
      </c>
      <c r="C755" s="46" t="s">
        <v>17</v>
      </c>
      <c r="D755" s="46" t="s">
        <v>760</v>
      </c>
      <c r="E755" s="20">
        <f>Dengue!I754</f>
        <v>0</v>
      </c>
      <c r="F755" s="20">
        <f>Chik!I754</f>
        <v>0</v>
      </c>
      <c r="G755" s="20">
        <f>Zika!I754</f>
        <v>0</v>
      </c>
      <c r="H755" s="20">
        <f>G755+F755+E755</f>
        <v>0</v>
      </c>
      <c r="I755" s="20">
        <v>7045</v>
      </c>
      <c r="J755" s="14">
        <f>(G755+F755+E755)/Dengue!J754*100000</f>
        <v>0</v>
      </c>
      <c r="K755" s="13" t="str">
        <f>IF(J755=0,"Silencioso",IF(AND(J755&gt;0,J755&lt;100),"Baixa",IF(AND(J755&gt;=100,J755&lt;300),"Média",IF(AND(J755&gt;=300,J755&lt;500),"Alta",IF(J755&gt;=500,"Muito Alta","Avaliar")))))</f>
        <v>Silencioso</v>
      </c>
      <c r="L755" s="13" t="str">
        <f>VLOOKUP($B755,LIRAa!$1:$1048576,3,FALSE)</f>
        <v>Sem Informação</v>
      </c>
      <c r="M755" s="13" t="str">
        <f>VLOOKUP($B755,LIRAa!$1:$1048576,4,FALSE)</f>
        <v>Sem Informação</v>
      </c>
      <c r="N755" s="13" t="str">
        <f>VLOOKUP($B755,LIRAa!$1:$1048576,5,FALSE)</f>
        <v>Sem Informação</v>
      </c>
      <c r="O755" s="49"/>
    </row>
    <row r="756" spans="1:15" ht="15.75" x14ac:dyDescent="0.25">
      <c r="A756" s="53">
        <v>751</v>
      </c>
      <c r="B756" s="13">
        <v>316390</v>
      </c>
      <c r="C756" s="46" t="s">
        <v>40</v>
      </c>
      <c r="D756" s="46" t="s">
        <v>761</v>
      </c>
      <c r="E756" s="20">
        <f>Dengue!I755</f>
        <v>0</v>
      </c>
      <c r="F756" s="20">
        <f>Chik!I755</f>
        <v>0</v>
      </c>
      <c r="G756" s="20">
        <f>Zika!I755</f>
        <v>0</v>
      </c>
      <c r="H756" s="20">
        <f>G756+F756+E756</f>
        <v>0</v>
      </c>
      <c r="I756" s="20">
        <v>4911</v>
      </c>
      <c r="J756" s="14">
        <f>(G756+F756+E756)/Dengue!J755*100000</f>
        <v>0</v>
      </c>
      <c r="K756" s="13" t="str">
        <f>IF(J756=0,"Silencioso",IF(AND(J756&gt;0,J756&lt;100),"Baixa",IF(AND(J756&gt;=100,J756&lt;300),"Média",IF(AND(J756&gt;=300,J756&lt;500),"Alta",IF(J756&gt;=500,"Muito Alta","Avaliar")))))</f>
        <v>Silencioso</v>
      </c>
      <c r="L756" s="13" t="str">
        <f>VLOOKUP($B756,LIRAa!$1:$1048576,3,FALSE)</f>
        <v>Sem Informação</v>
      </c>
      <c r="M756" s="13" t="str">
        <f>VLOOKUP($B756,LIRAa!$1:$1048576,4,FALSE)</f>
        <v>Sem Informação</v>
      </c>
      <c r="N756" s="13" t="str">
        <f>VLOOKUP($B756,LIRAa!$1:$1048576,5,FALSE)</f>
        <v>Sem Informação</v>
      </c>
      <c r="O756" s="49"/>
    </row>
    <row r="757" spans="1:15" ht="15.75" x14ac:dyDescent="0.25">
      <c r="A757" s="53">
        <v>752</v>
      </c>
      <c r="B757" s="13">
        <v>316410</v>
      </c>
      <c r="C757" s="46" t="s">
        <v>22</v>
      </c>
      <c r="D757" s="46" t="s">
        <v>762</v>
      </c>
      <c r="E757" s="20">
        <f>Dengue!I756</f>
        <v>6</v>
      </c>
      <c r="F757" s="20">
        <f>Chik!I756</f>
        <v>0</v>
      </c>
      <c r="G757" s="20">
        <f>Zika!I756</f>
        <v>0</v>
      </c>
      <c r="H757" s="20">
        <f>G757+F757+E757</f>
        <v>6</v>
      </c>
      <c r="I757" s="20">
        <v>5494</v>
      </c>
      <c r="J757" s="14">
        <f>(G757+F757+E757)/Dengue!J756*100000</f>
        <v>109.21004732435385</v>
      </c>
      <c r="K757" s="13" t="str">
        <f>IF(J757=0,"Silencioso",IF(AND(J757&gt;0,J757&lt;100),"Baixa",IF(AND(J757&gt;=100,J757&lt;300),"Média",IF(AND(J757&gt;=300,J757&lt;500),"Alta",IF(J757&gt;=500,"Muito Alta","Avaliar")))))</f>
        <v>Média</v>
      </c>
      <c r="L757" s="13" t="str">
        <f>VLOOKUP($B757,LIRAa!$1:$1048576,3,FALSE)</f>
        <v>Sem Informação</v>
      </c>
      <c r="M757" s="13" t="str">
        <f>VLOOKUP($B757,LIRAa!$1:$1048576,4,FALSE)</f>
        <v>Sem Informação</v>
      </c>
      <c r="N757" s="13" t="str">
        <f>VLOOKUP($B757,LIRAa!$1:$1048576,5,FALSE)</f>
        <v>Sem Informação</v>
      </c>
      <c r="O757" s="49"/>
    </row>
    <row r="758" spans="1:15" ht="15.75" x14ac:dyDescent="0.25">
      <c r="A758" s="53">
        <v>753</v>
      </c>
      <c r="B758" s="13">
        <v>316400</v>
      </c>
      <c r="C758" s="46" t="s">
        <v>17</v>
      </c>
      <c r="D758" s="46" t="s">
        <v>763</v>
      </c>
      <c r="E758" s="20">
        <f>Dengue!I757</f>
        <v>0</v>
      </c>
      <c r="F758" s="20">
        <f>Chik!I757</f>
        <v>0</v>
      </c>
      <c r="G758" s="20">
        <f>Zika!I757</f>
        <v>0</v>
      </c>
      <c r="H758" s="20">
        <f>G758+F758+E758</f>
        <v>0</v>
      </c>
      <c r="I758" s="20">
        <v>8181</v>
      </c>
      <c r="J758" s="14">
        <f>(G758+F758+E758)/Dengue!J757*100000</f>
        <v>0</v>
      </c>
      <c r="K758" s="13" t="str">
        <f>IF(J758=0,"Silencioso",IF(AND(J758&gt;0,J758&lt;100),"Baixa",IF(AND(J758&gt;=100,J758&lt;300),"Média",IF(AND(J758&gt;=300,J758&lt;500),"Alta",IF(J758&gt;=500,"Muito Alta","Avaliar")))))</f>
        <v>Silencioso</v>
      </c>
      <c r="L758" s="13" t="str">
        <f>VLOOKUP($B758,LIRAa!$1:$1048576,3,FALSE)</f>
        <v>Sem Informação</v>
      </c>
      <c r="M758" s="13" t="str">
        <f>VLOOKUP($B758,LIRAa!$1:$1048576,4,FALSE)</f>
        <v>Sem Informação</v>
      </c>
      <c r="N758" s="13" t="str">
        <f>VLOOKUP($B758,LIRAa!$1:$1048576,5,FALSE)</f>
        <v>Sem Informação</v>
      </c>
      <c r="O758" s="49"/>
    </row>
    <row r="759" spans="1:15" ht="15.75" x14ac:dyDescent="0.25">
      <c r="A759" s="53">
        <v>754</v>
      </c>
      <c r="B759" s="13">
        <v>316420</v>
      </c>
      <c r="C759" s="46" t="s">
        <v>121</v>
      </c>
      <c r="D759" s="46" t="s">
        <v>764</v>
      </c>
      <c r="E759" s="20">
        <f>Dengue!I758</f>
        <v>25</v>
      </c>
      <c r="F759" s="20">
        <f>Chik!I758</f>
        <v>0</v>
      </c>
      <c r="G759" s="20">
        <f>Zika!I758</f>
        <v>0</v>
      </c>
      <c r="H759" s="20">
        <f>G759+F759+E759</f>
        <v>25</v>
      </c>
      <c r="I759" s="20">
        <v>11892</v>
      </c>
      <c r="J759" s="14">
        <f>(G759+F759+E759)/Dengue!J758*100000</f>
        <v>210.22536158762196</v>
      </c>
      <c r="K759" s="13" t="str">
        <f>IF(J759=0,"Silencioso",IF(AND(J759&gt;0,J759&lt;100),"Baixa",IF(AND(J759&gt;=100,J759&lt;300),"Média",IF(AND(J759&gt;=300,J759&lt;500),"Alta",IF(J759&gt;=500,"Muito Alta","Avaliar")))))</f>
        <v>Média</v>
      </c>
      <c r="L759" s="13" t="str">
        <f>VLOOKUP($B759,LIRAa!$1:$1048576,3,FALSE)</f>
        <v>Sem Informação</v>
      </c>
      <c r="M759" s="13" t="str">
        <f>VLOOKUP($B759,LIRAa!$1:$1048576,4,FALSE)</f>
        <v>Sem Informação</v>
      </c>
      <c r="N759" s="13" t="str">
        <f>VLOOKUP($B759,LIRAa!$1:$1048576,5,FALSE)</f>
        <v>Sem Informação</v>
      </c>
      <c r="O759" s="49"/>
    </row>
    <row r="760" spans="1:15" ht="15.75" x14ac:dyDescent="0.25">
      <c r="A760" s="53">
        <v>755</v>
      </c>
      <c r="B760" s="13">
        <v>316430</v>
      </c>
      <c r="C760" s="46" t="s">
        <v>45</v>
      </c>
      <c r="D760" s="46" t="s">
        <v>765</v>
      </c>
      <c r="E760" s="20">
        <f>Dengue!I759</f>
        <v>0</v>
      </c>
      <c r="F760" s="20">
        <f>Chik!I759</f>
        <v>0</v>
      </c>
      <c r="G760" s="20">
        <f>Zika!I759</f>
        <v>0</v>
      </c>
      <c r="H760" s="20">
        <f>G760+F760+E760</f>
        <v>0</v>
      </c>
      <c r="I760" s="20">
        <v>7092</v>
      </c>
      <c r="J760" s="14">
        <f>(G760+F760+E760)/Dengue!J759*100000</f>
        <v>0</v>
      </c>
      <c r="K760" s="13" t="str">
        <f>IF(J760=0,"Silencioso",IF(AND(J760&gt;0,J760&lt;100),"Baixa",IF(AND(J760&gt;=100,J760&lt;300),"Média",IF(AND(J760&gt;=300,J760&lt;500),"Alta",IF(J760&gt;=500,"Muito Alta","Avaliar")))))</f>
        <v>Silencioso</v>
      </c>
      <c r="L760" s="13" t="str">
        <f>VLOOKUP($B760,LIRAa!$1:$1048576,3,FALSE)</f>
        <v>Sem Informação</v>
      </c>
      <c r="M760" s="13" t="str">
        <f>VLOOKUP($B760,LIRAa!$1:$1048576,4,FALSE)</f>
        <v>Sem Informação</v>
      </c>
      <c r="N760" s="13" t="str">
        <f>VLOOKUP($B760,LIRAa!$1:$1048576,5,FALSE)</f>
        <v>Sem Informação</v>
      </c>
      <c r="O760" s="49"/>
    </row>
    <row r="761" spans="1:15" ht="15.75" x14ac:dyDescent="0.25">
      <c r="A761" s="53">
        <v>756</v>
      </c>
      <c r="B761" s="13">
        <v>316440</v>
      </c>
      <c r="C761" s="46" t="s">
        <v>36</v>
      </c>
      <c r="D761" s="46" t="s">
        <v>766</v>
      </c>
      <c r="E761" s="20">
        <f>Dengue!I760</f>
        <v>0</v>
      </c>
      <c r="F761" s="20">
        <f>Chik!I760</f>
        <v>0</v>
      </c>
      <c r="G761" s="20">
        <f>Zika!I760</f>
        <v>0</v>
      </c>
      <c r="H761" s="20">
        <f>G761+F761+E761</f>
        <v>0</v>
      </c>
      <c r="I761" s="20">
        <v>5438</v>
      </c>
      <c r="J761" s="14">
        <f>(G761+F761+E761)/Dengue!J760*100000</f>
        <v>0</v>
      </c>
      <c r="K761" s="13" t="str">
        <f>IF(J761=0,"Silencioso",IF(AND(J761&gt;0,J761&lt;100),"Baixa",IF(AND(J761&gt;=100,J761&lt;300),"Média",IF(AND(J761&gt;=300,J761&lt;500),"Alta",IF(J761&gt;=500,"Muito Alta","Avaliar")))))</f>
        <v>Silencioso</v>
      </c>
      <c r="L761" s="13" t="str">
        <f>VLOOKUP($B761,LIRAa!$1:$1048576,3,FALSE)</f>
        <v>Sem Informação</v>
      </c>
      <c r="M761" s="13" t="str">
        <f>VLOOKUP($B761,LIRAa!$1:$1048576,4,FALSE)</f>
        <v>Sem Informação</v>
      </c>
      <c r="N761" s="13" t="str">
        <f>VLOOKUP($B761,LIRAa!$1:$1048576,5,FALSE)</f>
        <v>Sem Informação</v>
      </c>
      <c r="O761" s="49"/>
    </row>
    <row r="762" spans="1:15" ht="15.75" x14ac:dyDescent="0.25">
      <c r="A762" s="53">
        <v>757</v>
      </c>
      <c r="B762" s="13">
        <v>316443</v>
      </c>
      <c r="C762" s="46" t="s">
        <v>62</v>
      </c>
      <c r="D762" s="46" t="s">
        <v>767</v>
      </c>
      <c r="E762" s="20">
        <f>Dengue!I761</f>
        <v>0</v>
      </c>
      <c r="F762" s="20">
        <f>Chik!I761</f>
        <v>0</v>
      </c>
      <c r="G762" s="20">
        <f>Zika!I761</f>
        <v>0</v>
      </c>
      <c r="H762" s="20">
        <f>G762+F762+E762</f>
        <v>0</v>
      </c>
      <c r="I762" s="20">
        <v>3006</v>
      </c>
      <c r="J762" s="14">
        <f>(G762+F762+E762)/Dengue!J761*100000</f>
        <v>0</v>
      </c>
      <c r="K762" s="13" t="str">
        <f>IF(J762=0,"Silencioso",IF(AND(J762&gt;0,J762&lt;100),"Baixa",IF(AND(J762&gt;=100,J762&lt;300),"Média",IF(AND(J762&gt;=300,J762&lt;500),"Alta",IF(J762&gt;=500,"Muito Alta","Avaliar")))))</f>
        <v>Silencioso</v>
      </c>
      <c r="L762" s="13" t="str">
        <f>VLOOKUP($B762,LIRAa!$1:$1048576,3,FALSE)</f>
        <v>Sem Informação</v>
      </c>
      <c r="M762" s="13" t="str">
        <f>VLOOKUP($B762,LIRAa!$1:$1048576,4,FALSE)</f>
        <v>Sem Informação</v>
      </c>
      <c r="N762" s="13" t="str">
        <f>VLOOKUP($B762,LIRAa!$1:$1048576,5,FALSE)</f>
        <v>Sem Informação</v>
      </c>
      <c r="O762" s="49"/>
    </row>
    <row r="763" spans="1:15" ht="15.75" x14ac:dyDescent="0.25">
      <c r="A763" s="53">
        <v>758</v>
      </c>
      <c r="B763" s="13">
        <v>316447</v>
      </c>
      <c r="C763" s="46" t="s">
        <v>20</v>
      </c>
      <c r="D763" s="46" t="s">
        <v>768</v>
      </c>
      <c r="E763" s="20">
        <f>Dengue!I762</f>
        <v>2</v>
      </c>
      <c r="F763" s="20">
        <f>Chik!I762</f>
        <v>0</v>
      </c>
      <c r="G763" s="20">
        <f>Zika!I762</f>
        <v>0</v>
      </c>
      <c r="H763" s="20">
        <f>G763+F763+E763</f>
        <v>2</v>
      </c>
      <c r="I763" s="20">
        <v>6419</v>
      </c>
      <c r="J763" s="14">
        <f>(G763+F763+E763)/Dengue!J762*100000</f>
        <v>31.157501168406291</v>
      </c>
      <c r="K763" s="13" t="str">
        <f>IF(J763=0,"Silencioso",IF(AND(J763&gt;0,J763&lt;100),"Baixa",IF(AND(J763&gt;=100,J763&lt;300),"Média",IF(AND(J763&gt;=300,J763&lt;500),"Alta",IF(J763&gt;=500,"Muito Alta","Avaliar")))))</f>
        <v>Baixa</v>
      </c>
      <c r="L763" s="13" t="str">
        <f>VLOOKUP($B763,LIRAa!$1:$1048576,3,FALSE)</f>
        <v>Sem Informação</v>
      </c>
      <c r="M763" s="13" t="str">
        <f>VLOOKUP($B763,LIRAa!$1:$1048576,4,FALSE)</f>
        <v>Sem Informação</v>
      </c>
      <c r="N763" s="13" t="str">
        <f>VLOOKUP($B763,LIRAa!$1:$1048576,5,FALSE)</f>
        <v>Sem Informação</v>
      </c>
      <c r="O763" s="49"/>
    </row>
    <row r="764" spans="1:15" ht="15.75" x14ac:dyDescent="0.25">
      <c r="A764" s="53">
        <v>759</v>
      </c>
      <c r="B764" s="13">
        <v>316450</v>
      </c>
      <c r="C764" s="46" t="s">
        <v>22</v>
      </c>
      <c r="D764" s="46" t="s">
        <v>769</v>
      </c>
      <c r="E764" s="20">
        <f>Dengue!I763</f>
        <v>0</v>
      </c>
      <c r="F764" s="20">
        <f>Chik!I763</f>
        <v>0</v>
      </c>
      <c r="G764" s="20">
        <f>Zika!I763</f>
        <v>0</v>
      </c>
      <c r="H764" s="20">
        <f>G764+F764+E764</f>
        <v>0</v>
      </c>
      <c r="I764" s="20">
        <v>10511</v>
      </c>
      <c r="J764" s="14">
        <f>(G764+F764+E764)/Dengue!J763*100000</f>
        <v>0</v>
      </c>
      <c r="K764" s="13" t="str">
        <f>IF(J764=0,"Silencioso",IF(AND(J764&gt;0,J764&lt;100),"Baixa",IF(AND(J764&gt;=100,J764&lt;300),"Média",IF(AND(J764&gt;=300,J764&lt;500),"Alta",IF(J764&gt;=500,"Muito Alta","Avaliar")))))</f>
        <v>Silencioso</v>
      </c>
      <c r="L764" s="13" t="str">
        <f>VLOOKUP($B764,LIRAa!$1:$1048576,3,FALSE)</f>
        <v>Sem Informação</v>
      </c>
      <c r="M764" s="13" t="str">
        <f>VLOOKUP($B764,LIRAa!$1:$1048576,4,FALSE)</f>
        <v>Sem Informação</v>
      </c>
      <c r="N764" s="13" t="str">
        <f>VLOOKUP($B764,LIRAa!$1:$1048576,5,FALSE)</f>
        <v>Sem Informação</v>
      </c>
      <c r="O764" s="49"/>
    </row>
    <row r="765" spans="1:15" ht="15.75" x14ac:dyDescent="0.25">
      <c r="A765" s="53">
        <v>760</v>
      </c>
      <c r="B765" s="13">
        <v>316460</v>
      </c>
      <c r="C765" s="46" t="s">
        <v>26</v>
      </c>
      <c r="D765" s="46" t="s">
        <v>770</v>
      </c>
      <c r="E765" s="20">
        <f>Dengue!I764</f>
        <v>5</v>
      </c>
      <c r="F765" s="20">
        <f>Chik!I764</f>
        <v>0</v>
      </c>
      <c r="G765" s="20">
        <f>Zika!I764</f>
        <v>0</v>
      </c>
      <c r="H765" s="20">
        <f>G765+F765+E765</f>
        <v>5</v>
      </c>
      <c r="I765" s="20">
        <v>6589</v>
      </c>
      <c r="J765" s="14">
        <f>(G765+F765+E765)/Dengue!J764*100000</f>
        <v>75.884049172863854</v>
      </c>
      <c r="K765" s="13" t="str">
        <f>IF(J765=0,"Silencioso",IF(AND(J765&gt;0,J765&lt;100),"Baixa",IF(AND(J765&gt;=100,J765&lt;300),"Média",IF(AND(J765&gt;=300,J765&lt;500),"Alta",IF(J765&gt;=500,"Muito Alta","Avaliar")))))</f>
        <v>Baixa</v>
      </c>
      <c r="L765" s="13" t="str">
        <f>VLOOKUP($B765,LIRAa!$1:$1048576,3,FALSE)</f>
        <v>Sem Informação</v>
      </c>
      <c r="M765" s="13" t="str">
        <f>VLOOKUP($B765,LIRAa!$1:$1048576,4,FALSE)</f>
        <v>Sem Informação</v>
      </c>
      <c r="N765" s="13" t="str">
        <f>VLOOKUP($B765,LIRAa!$1:$1048576,5,FALSE)</f>
        <v>Sem Informação</v>
      </c>
      <c r="O765" s="49"/>
    </row>
    <row r="766" spans="1:15" ht="15.75" x14ac:dyDescent="0.25">
      <c r="A766" s="53">
        <v>761</v>
      </c>
      <c r="B766" s="13">
        <v>316470</v>
      </c>
      <c r="C766" s="46" t="s">
        <v>45</v>
      </c>
      <c r="D766" s="46" t="s">
        <v>771</v>
      </c>
      <c r="E766" s="20">
        <f>Dengue!I765</f>
        <v>338</v>
      </c>
      <c r="F766" s="20">
        <f>Chik!I765</f>
        <v>0</v>
      </c>
      <c r="G766" s="20">
        <f>Zika!I765</f>
        <v>0</v>
      </c>
      <c r="H766" s="20">
        <f>G766+F766+E766</f>
        <v>338</v>
      </c>
      <c r="I766" s="20">
        <v>70533</v>
      </c>
      <c r="J766" s="14">
        <f>(G766+F766+E766)/Dengue!J765*100000</f>
        <v>479.20831383891232</v>
      </c>
      <c r="K766" s="13" t="str">
        <f>IF(J766=0,"Silencioso",IF(AND(J766&gt;0,J766&lt;100),"Baixa",IF(AND(J766&gt;=100,J766&lt;300),"Média",IF(AND(J766&gt;=300,J766&lt;500),"Alta",IF(J766&gt;=500,"Muito Alta","Avaliar")))))</f>
        <v>Alta</v>
      </c>
      <c r="L766" s="13">
        <f>VLOOKUP($B766,LIRAa!$1:$1048576,3,FALSE)</f>
        <v>2</v>
      </c>
      <c r="M766" s="13">
        <f>VLOOKUP($B766,LIRAa!$1:$1048576,4,FALSE)</f>
        <v>2.1</v>
      </c>
      <c r="N766" s="13">
        <f>VLOOKUP($B766,LIRAa!$1:$1048576,5,FALSE)</f>
        <v>2.1</v>
      </c>
      <c r="O766" s="49"/>
    </row>
    <row r="767" spans="1:15" ht="15.75" x14ac:dyDescent="0.25">
      <c r="A767" s="53">
        <v>762</v>
      </c>
      <c r="B767" s="13">
        <v>316480</v>
      </c>
      <c r="C767" s="46" t="s">
        <v>90</v>
      </c>
      <c r="D767" s="46" t="s">
        <v>772</v>
      </c>
      <c r="E767" s="20">
        <f>Dengue!I766</f>
        <v>0</v>
      </c>
      <c r="F767" s="20">
        <f>Chik!I766</f>
        <v>0</v>
      </c>
      <c r="G767" s="20">
        <f>Zika!I766</f>
        <v>0</v>
      </c>
      <c r="H767" s="20">
        <f>G767+F767+E767</f>
        <v>0</v>
      </c>
      <c r="I767" s="20">
        <v>1582</v>
      </c>
      <c r="J767" s="14">
        <f>(G767+F767+E767)/Dengue!J766*100000</f>
        <v>0</v>
      </c>
      <c r="K767" s="13" t="str">
        <f>IF(J767=0,"Silencioso",IF(AND(J767&gt;0,J767&lt;100),"Baixa",IF(AND(J767&gt;=100,J767&lt;300),"Média",IF(AND(J767&gt;=300,J767&lt;500),"Alta",IF(J767&gt;=500,"Muito Alta","Avaliar")))))</f>
        <v>Silencioso</v>
      </c>
      <c r="L767" s="13" t="str">
        <f>VLOOKUP($B767,LIRAa!$1:$1048576,3,FALSE)</f>
        <v>Sem Informação</v>
      </c>
      <c r="M767" s="13" t="str">
        <f>VLOOKUP($B767,LIRAa!$1:$1048576,4,FALSE)</f>
        <v>Sem Informação</v>
      </c>
      <c r="N767" s="13" t="str">
        <f>VLOOKUP($B767,LIRAa!$1:$1048576,5,FALSE)</f>
        <v>Sem Informação</v>
      </c>
      <c r="O767" s="49"/>
    </row>
    <row r="768" spans="1:15" ht="15.75" x14ac:dyDescent="0.25">
      <c r="A768" s="53">
        <v>763</v>
      </c>
      <c r="B768" s="13">
        <v>316490</v>
      </c>
      <c r="C768" s="46" t="s">
        <v>33</v>
      </c>
      <c r="D768" s="46" t="s">
        <v>773</v>
      </c>
      <c r="E768" s="20">
        <f>Dengue!I767</f>
        <v>0</v>
      </c>
      <c r="F768" s="20">
        <f>Chik!I767</f>
        <v>0</v>
      </c>
      <c r="G768" s="20">
        <f>Zika!I767</f>
        <v>0</v>
      </c>
      <c r="H768" s="20">
        <f>G768+F768+E768</f>
        <v>0</v>
      </c>
      <c r="I768" s="20">
        <v>2249</v>
      </c>
      <c r="J768" s="14">
        <f>(G768+F768+E768)/Dengue!J767*100000</f>
        <v>0</v>
      </c>
      <c r="K768" s="13" t="str">
        <f>IF(J768=0,"Silencioso",IF(AND(J768&gt;0,J768&lt;100),"Baixa",IF(AND(J768&gt;=100,J768&lt;300),"Média",IF(AND(J768&gt;=300,J768&lt;500),"Alta",IF(J768&gt;=500,"Muito Alta","Avaliar")))))</f>
        <v>Silencioso</v>
      </c>
      <c r="L768" s="13" t="str">
        <f>VLOOKUP($B768,LIRAa!$1:$1048576,3,FALSE)</f>
        <v>Sem Informação</v>
      </c>
      <c r="M768" s="13" t="str">
        <f>VLOOKUP($B768,LIRAa!$1:$1048576,4,FALSE)</f>
        <v>Sem Informação</v>
      </c>
      <c r="N768" s="13" t="str">
        <f>VLOOKUP($B768,LIRAa!$1:$1048576,5,FALSE)</f>
        <v>Sem Informação</v>
      </c>
      <c r="O768" s="49"/>
    </row>
    <row r="769" spans="1:15" ht="15.75" x14ac:dyDescent="0.25">
      <c r="A769" s="53">
        <v>764</v>
      </c>
      <c r="B769" s="13">
        <v>316500</v>
      </c>
      <c r="C769" s="46" t="s">
        <v>94</v>
      </c>
      <c r="D769" s="46" t="s">
        <v>774</v>
      </c>
      <c r="E769" s="20">
        <f>Dengue!I768</f>
        <v>2</v>
      </c>
      <c r="F769" s="20">
        <f>Chik!I768</f>
        <v>0</v>
      </c>
      <c r="G769" s="20">
        <f>Zika!I768</f>
        <v>0</v>
      </c>
      <c r="H769" s="20">
        <f>G769+F769+E769</f>
        <v>2</v>
      </c>
      <c r="I769" s="20">
        <v>11073</v>
      </c>
      <c r="J769" s="14">
        <f>(G769+F769+E769)/Dengue!J768*100000</f>
        <v>18.061952497064933</v>
      </c>
      <c r="K769" s="13" t="str">
        <f>IF(J769=0,"Silencioso",IF(AND(J769&gt;0,J769&lt;100),"Baixa",IF(AND(J769&gt;=100,J769&lt;300),"Média",IF(AND(J769&gt;=300,J769&lt;500),"Alta",IF(J769&gt;=500,"Muito Alta","Avaliar")))))</f>
        <v>Baixa</v>
      </c>
      <c r="L769" s="13" t="str">
        <f>VLOOKUP($B769,LIRAa!$1:$1048576,3,FALSE)</f>
        <v>Sem Informação</v>
      </c>
      <c r="M769" s="13" t="str">
        <f>VLOOKUP($B769,LIRAa!$1:$1048576,4,FALSE)</f>
        <v>Sem Informação</v>
      </c>
      <c r="N769" s="13" t="str">
        <f>VLOOKUP($B769,LIRAa!$1:$1048576,5,FALSE)</f>
        <v>Sem Informação</v>
      </c>
      <c r="O769" s="49"/>
    </row>
    <row r="770" spans="1:15" ht="15.75" x14ac:dyDescent="0.25">
      <c r="A770" s="53">
        <v>765</v>
      </c>
      <c r="B770" s="13">
        <v>316510</v>
      </c>
      <c r="C770" s="46" t="s">
        <v>45</v>
      </c>
      <c r="D770" s="46" t="s">
        <v>775</v>
      </c>
      <c r="E770" s="20">
        <f>Dengue!I769</f>
        <v>86</v>
      </c>
      <c r="F770" s="20">
        <f>Chik!I769</f>
        <v>0</v>
      </c>
      <c r="G770" s="20">
        <f>Zika!I769</f>
        <v>0</v>
      </c>
      <c r="H770" s="20">
        <f>G770+F770+E770</f>
        <v>86</v>
      </c>
      <c r="I770" s="20">
        <v>7222</v>
      </c>
      <c r="J770" s="14">
        <f>(G770+F770+E770)/Dengue!J769*100000</f>
        <v>1190.8058709498755</v>
      </c>
      <c r="K770" s="13" t="str">
        <f>IF(J770=0,"Silencioso",IF(AND(J770&gt;0,J770&lt;100),"Baixa",IF(AND(J770&gt;=100,J770&lt;300),"Média",IF(AND(J770&gt;=300,J770&lt;500),"Alta",IF(J770&gt;=500,"Muito Alta","Avaliar")))))</f>
        <v>Muito Alta</v>
      </c>
      <c r="L770" s="13" t="str">
        <f>VLOOKUP($B770,LIRAa!$1:$1048576,3,FALSE)</f>
        <v>Sem Informação</v>
      </c>
      <c r="M770" s="13" t="str">
        <f>VLOOKUP($B770,LIRAa!$1:$1048576,4,FALSE)</f>
        <v>Sem Informação</v>
      </c>
      <c r="N770" s="13" t="str">
        <f>VLOOKUP($B770,LIRAa!$1:$1048576,5,FALSE)</f>
        <v>Sem Informação</v>
      </c>
      <c r="O770" s="49"/>
    </row>
    <row r="771" spans="1:15" ht="15.75" x14ac:dyDescent="0.25">
      <c r="A771" s="53">
        <v>766</v>
      </c>
      <c r="B771" s="13">
        <v>316520</v>
      </c>
      <c r="C771" s="46" t="s">
        <v>33</v>
      </c>
      <c r="D771" s="46" t="s">
        <v>865</v>
      </c>
      <c r="E771" s="20">
        <f>Dengue!I770</f>
        <v>0</v>
      </c>
      <c r="F771" s="20">
        <f>Chik!I770</f>
        <v>0</v>
      </c>
      <c r="G771" s="20">
        <f>Zika!I770</f>
        <v>0</v>
      </c>
      <c r="H771" s="20">
        <f>G771+F771+E771</f>
        <v>0</v>
      </c>
      <c r="I771" s="20">
        <v>7106</v>
      </c>
      <c r="J771" s="14">
        <f>(G771+F771+E771)/Dengue!J770*100000</f>
        <v>0</v>
      </c>
      <c r="K771" s="13" t="str">
        <f>IF(J771=0,"Silencioso",IF(AND(J771&gt;0,J771&lt;100),"Baixa",IF(AND(J771&gt;=100,J771&lt;300),"Média",IF(AND(J771&gt;=300,J771&lt;500),"Alta",IF(J771&gt;=500,"Muito Alta","Avaliar")))))</f>
        <v>Silencioso</v>
      </c>
      <c r="L771" s="13" t="str">
        <f>VLOOKUP($B771,LIRAa!$1:$1048576,3,FALSE)</f>
        <v>Sem Informação</v>
      </c>
      <c r="M771" s="13" t="str">
        <f>VLOOKUP($B771,LIRAa!$1:$1048576,4,FALSE)</f>
        <v>Sem Informação</v>
      </c>
      <c r="N771" s="13" t="str">
        <f>VLOOKUP($B771,LIRAa!$1:$1048576,5,FALSE)</f>
        <v>Sem Informação</v>
      </c>
      <c r="O771" s="49"/>
    </row>
    <row r="772" spans="1:15" ht="15.75" x14ac:dyDescent="0.25">
      <c r="A772" s="53">
        <v>767</v>
      </c>
      <c r="B772" s="13">
        <v>316530</v>
      </c>
      <c r="C772" s="46" t="s">
        <v>94</v>
      </c>
      <c r="D772" s="46" t="s">
        <v>776</v>
      </c>
      <c r="E772" s="20">
        <f>Dengue!I771</f>
        <v>0</v>
      </c>
      <c r="F772" s="20">
        <f>Chik!I771</f>
        <v>0</v>
      </c>
      <c r="G772" s="20">
        <f>Zika!I771</f>
        <v>0</v>
      </c>
      <c r="H772" s="20">
        <f>G772+F772+E772</f>
        <v>0</v>
      </c>
      <c r="I772" s="20">
        <v>7672</v>
      </c>
      <c r="J772" s="14">
        <f>(G772+F772+E772)/Dengue!J771*100000</f>
        <v>0</v>
      </c>
      <c r="K772" s="13" t="str">
        <f>IF(J772=0,"Silencioso",IF(AND(J772&gt;0,J772&lt;100),"Baixa",IF(AND(J772&gt;=100,J772&lt;300),"Média",IF(AND(J772&gt;=300,J772&lt;500),"Alta",IF(J772&gt;=500,"Muito Alta","Avaliar")))))</f>
        <v>Silencioso</v>
      </c>
      <c r="L772" s="13" t="str">
        <f>VLOOKUP($B772,LIRAa!$1:$1048576,3,FALSE)</f>
        <v>Sem Informação</v>
      </c>
      <c r="M772" s="13" t="str">
        <f>VLOOKUP($B772,LIRAa!$1:$1048576,4,FALSE)</f>
        <v>Sem Informação</v>
      </c>
      <c r="N772" s="13" t="str">
        <f>VLOOKUP($B772,LIRAa!$1:$1048576,5,FALSE)</f>
        <v>Sem Informação</v>
      </c>
      <c r="O772" s="49"/>
    </row>
    <row r="773" spans="1:15" ht="15.75" x14ac:dyDescent="0.25">
      <c r="A773" s="53">
        <v>768</v>
      </c>
      <c r="B773" s="13">
        <v>316540</v>
      </c>
      <c r="C773" s="46" t="s">
        <v>36</v>
      </c>
      <c r="D773" s="46" t="s">
        <v>777</v>
      </c>
      <c r="E773" s="20">
        <f>Dengue!I772</f>
        <v>0</v>
      </c>
      <c r="F773" s="20">
        <f>Chik!I772</f>
        <v>0</v>
      </c>
      <c r="G773" s="20">
        <f>Zika!I772</f>
        <v>0</v>
      </c>
      <c r="H773" s="20">
        <f>G773+F773+E773</f>
        <v>0</v>
      </c>
      <c r="I773" s="20">
        <v>6850</v>
      </c>
      <c r="J773" s="14">
        <f>(G773+F773+E773)/Dengue!J772*100000</f>
        <v>0</v>
      </c>
      <c r="K773" s="13" t="str">
        <f>IF(J773=0,"Silencioso",IF(AND(J773&gt;0,J773&lt;100),"Baixa",IF(AND(J773&gt;=100,J773&lt;300),"Média",IF(AND(J773&gt;=300,J773&lt;500),"Alta",IF(J773&gt;=500,"Muito Alta","Avaliar")))))</f>
        <v>Silencioso</v>
      </c>
      <c r="L773" s="13" t="str">
        <f>VLOOKUP($B773,LIRAa!$1:$1048576,3,FALSE)</f>
        <v>Sem Informação</v>
      </c>
      <c r="M773" s="13" t="str">
        <f>VLOOKUP($B773,LIRAa!$1:$1048576,4,FALSE)</f>
        <v>Sem Informação</v>
      </c>
      <c r="N773" s="13" t="str">
        <f>VLOOKUP($B773,LIRAa!$1:$1048576,5,FALSE)</f>
        <v>Sem Informação</v>
      </c>
      <c r="O773" s="49"/>
    </row>
    <row r="774" spans="1:15" ht="15.75" x14ac:dyDescent="0.25">
      <c r="A774" s="53">
        <v>769</v>
      </c>
      <c r="B774" s="13">
        <v>316550</v>
      </c>
      <c r="C774" s="46" t="s">
        <v>22</v>
      </c>
      <c r="D774" s="46" t="s">
        <v>778</v>
      </c>
      <c r="E774" s="20">
        <f>Dengue!I773</f>
        <v>0</v>
      </c>
      <c r="F774" s="20">
        <f>Chik!I773</f>
        <v>0</v>
      </c>
      <c r="G774" s="20">
        <f>Zika!I773</f>
        <v>0</v>
      </c>
      <c r="H774" s="20">
        <f>G774+F774+E774</f>
        <v>0</v>
      </c>
      <c r="I774" s="20">
        <v>6198</v>
      </c>
      <c r="J774" s="14">
        <f>(G774+F774+E774)/Dengue!J773*100000</f>
        <v>0</v>
      </c>
      <c r="K774" s="13" t="str">
        <f>IF(J774=0,"Silencioso",IF(AND(J774&gt;0,J774&lt;100),"Baixa",IF(AND(J774&gt;=100,J774&lt;300),"Média",IF(AND(J774&gt;=300,J774&lt;500),"Alta",IF(J774&gt;=500,"Muito Alta","Avaliar")))))</f>
        <v>Silencioso</v>
      </c>
      <c r="L774" s="13" t="str">
        <f>VLOOKUP($B774,LIRAa!$1:$1048576,3,FALSE)</f>
        <v>Sem Informação</v>
      </c>
      <c r="M774" s="13" t="str">
        <f>VLOOKUP($B774,LIRAa!$1:$1048576,4,FALSE)</f>
        <v>Sem Informação</v>
      </c>
      <c r="N774" s="13" t="str">
        <f>VLOOKUP($B774,LIRAa!$1:$1048576,5,FALSE)</f>
        <v>Sem Informação</v>
      </c>
      <c r="O774" s="49"/>
    </row>
    <row r="775" spans="1:15" ht="15.75" x14ac:dyDescent="0.25">
      <c r="A775" s="53">
        <v>770</v>
      </c>
      <c r="B775" s="13">
        <v>316553</v>
      </c>
      <c r="C775" s="46" t="s">
        <v>98</v>
      </c>
      <c r="D775" s="46" t="s">
        <v>779</v>
      </c>
      <c r="E775" s="20">
        <f>Dengue!I774</f>
        <v>579</v>
      </c>
      <c r="F775" s="20">
        <f>Chik!I774</f>
        <v>0</v>
      </c>
      <c r="G775" s="20">
        <f>Zika!I774</f>
        <v>0</v>
      </c>
      <c r="H775" s="20">
        <f>G775+F775+E775</f>
        <v>579</v>
      </c>
      <c r="I775" s="20">
        <v>31037</v>
      </c>
      <c r="J775" s="14">
        <f>(G775+F775+E775)/Dengue!J774*100000</f>
        <v>1865.5153526436191</v>
      </c>
      <c r="K775" s="13" t="str">
        <f>IF(J775=0,"Silencioso",IF(AND(J775&gt;0,J775&lt;100),"Baixa",IF(AND(J775&gt;=100,J775&lt;300),"Média",IF(AND(J775&gt;=300,J775&lt;500),"Alta",IF(J775&gt;=500,"Muito Alta","Avaliar")))))</f>
        <v>Muito Alta</v>
      </c>
      <c r="L775" s="13">
        <f>VLOOKUP($B775,LIRAa!$1:$1048576,3,FALSE)</f>
        <v>0.7</v>
      </c>
      <c r="M775" s="13">
        <f>VLOOKUP($B775,LIRAa!$1:$1048576,4,FALSE)</f>
        <v>1.3</v>
      </c>
      <c r="N775" s="13">
        <f>VLOOKUP($B775,LIRAa!$1:$1048576,5,FALSE)</f>
        <v>2.6</v>
      </c>
      <c r="O775" s="49"/>
    </row>
    <row r="776" spans="1:15" ht="15.75" x14ac:dyDescent="0.25">
      <c r="A776" s="53">
        <v>771</v>
      </c>
      <c r="B776" s="13">
        <v>316556</v>
      </c>
      <c r="C776" s="46" t="s">
        <v>17</v>
      </c>
      <c r="D776" s="46" t="s">
        <v>780</v>
      </c>
      <c r="E776" s="20">
        <f>Dengue!I775</f>
        <v>0</v>
      </c>
      <c r="F776" s="20">
        <f>Chik!I775</f>
        <v>0</v>
      </c>
      <c r="G776" s="20">
        <f>Zika!I775</f>
        <v>0</v>
      </c>
      <c r="H776" s="20">
        <f>G776+F776+E776</f>
        <v>0</v>
      </c>
      <c r="I776" s="20">
        <v>2776</v>
      </c>
      <c r="J776" s="14">
        <f>(G776+F776+E776)/Dengue!J775*100000</f>
        <v>0</v>
      </c>
      <c r="K776" s="13" t="str">
        <f>IF(J776=0,"Silencioso",IF(AND(J776&gt;0,J776&lt;100),"Baixa",IF(AND(J776&gt;=100,J776&lt;300),"Média",IF(AND(J776&gt;=300,J776&lt;500),"Alta",IF(J776&gt;=500,"Muito Alta","Avaliar")))))</f>
        <v>Silencioso</v>
      </c>
      <c r="L776" s="13" t="str">
        <f>VLOOKUP($B776,LIRAa!$1:$1048576,3,FALSE)</f>
        <v>Sem Informação</v>
      </c>
      <c r="M776" s="13" t="str">
        <f>VLOOKUP($B776,LIRAa!$1:$1048576,4,FALSE)</f>
        <v>Sem Informação</v>
      </c>
      <c r="N776" s="13" t="str">
        <f>VLOOKUP($B776,LIRAa!$1:$1048576,5,FALSE)</f>
        <v>Sem Informação</v>
      </c>
      <c r="O776" s="49"/>
    </row>
    <row r="777" spans="1:15" ht="15.75" x14ac:dyDescent="0.25">
      <c r="A777" s="53">
        <v>772</v>
      </c>
      <c r="B777" s="13">
        <v>316557</v>
      </c>
      <c r="C777" s="46" t="s">
        <v>36</v>
      </c>
      <c r="D777" s="46" t="s">
        <v>781</v>
      </c>
      <c r="E777" s="20">
        <f>Dengue!I776</f>
        <v>0</v>
      </c>
      <c r="F777" s="20">
        <f>Chik!I776</f>
        <v>0</v>
      </c>
      <c r="G777" s="20">
        <f>Zika!I776</f>
        <v>0</v>
      </c>
      <c r="H777" s="20">
        <f>G777+F777+E777</f>
        <v>0</v>
      </c>
      <c r="I777" s="20">
        <v>5439</v>
      </c>
      <c r="J777" s="14">
        <f>(G777+F777+E777)/Dengue!J776*100000</f>
        <v>0</v>
      </c>
      <c r="K777" s="13" t="str">
        <f>IF(J777=0,"Silencioso",IF(AND(J777&gt;0,J777&lt;100),"Baixa",IF(AND(J777&gt;=100,J777&lt;300),"Média",IF(AND(J777&gt;=300,J777&lt;500),"Alta",IF(J777&gt;=500,"Muito Alta","Avaliar")))))</f>
        <v>Silencioso</v>
      </c>
      <c r="L777" s="13" t="str">
        <f>VLOOKUP($B777,LIRAa!$1:$1048576,3,FALSE)</f>
        <v>Sem Informação</v>
      </c>
      <c r="M777" s="13" t="str">
        <f>VLOOKUP($B777,LIRAa!$1:$1048576,4,FALSE)</f>
        <v>Sem Informação</v>
      </c>
      <c r="N777" s="13" t="str">
        <f>VLOOKUP($B777,LIRAa!$1:$1048576,5,FALSE)</f>
        <v>Sem Informação</v>
      </c>
      <c r="O777" s="49"/>
    </row>
    <row r="778" spans="1:15" ht="15.75" x14ac:dyDescent="0.25">
      <c r="A778" s="53">
        <v>773</v>
      </c>
      <c r="B778" s="13">
        <v>316560</v>
      </c>
      <c r="C778" s="46" t="s">
        <v>57</v>
      </c>
      <c r="D778" s="46" t="s">
        <v>782</v>
      </c>
      <c r="E778" s="20">
        <f>Dengue!I777</f>
        <v>0</v>
      </c>
      <c r="F778" s="20">
        <f>Chik!I777</f>
        <v>0</v>
      </c>
      <c r="G778" s="20">
        <f>Zika!I777</f>
        <v>0</v>
      </c>
      <c r="H778" s="20">
        <f>G778+F778+E778</f>
        <v>0</v>
      </c>
      <c r="I778" s="20">
        <v>2049</v>
      </c>
      <c r="J778" s="14">
        <f>(G778+F778+E778)/Dengue!J777*100000</f>
        <v>0</v>
      </c>
      <c r="K778" s="13" t="str">
        <f>IF(J778=0,"Silencioso",IF(AND(J778&gt;0,J778&lt;100),"Baixa",IF(AND(J778&gt;=100,J778&lt;300),"Média",IF(AND(J778&gt;=300,J778&lt;500),"Alta",IF(J778&gt;=500,"Muito Alta","Avaliar")))))</f>
        <v>Silencioso</v>
      </c>
      <c r="L778" s="13" t="str">
        <f>VLOOKUP($B778,LIRAa!$1:$1048576,3,FALSE)</f>
        <v>Sem Informação</v>
      </c>
      <c r="M778" s="13" t="str">
        <f>VLOOKUP($B778,LIRAa!$1:$1048576,4,FALSE)</f>
        <v>Sem Informação</v>
      </c>
      <c r="N778" s="13" t="str">
        <f>VLOOKUP($B778,LIRAa!$1:$1048576,5,FALSE)</f>
        <v>Sem Informação</v>
      </c>
      <c r="O778" s="49"/>
    </row>
    <row r="779" spans="1:15" ht="15.75" x14ac:dyDescent="0.25">
      <c r="A779" s="53">
        <v>774</v>
      </c>
      <c r="B779" s="13">
        <v>316570</v>
      </c>
      <c r="C779" s="46" t="s">
        <v>62</v>
      </c>
      <c r="D779" s="46" t="s">
        <v>783</v>
      </c>
      <c r="E779" s="20">
        <f>Dengue!I778</f>
        <v>3</v>
      </c>
      <c r="F779" s="20">
        <f>Chik!I778</f>
        <v>0</v>
      </c>
      <c r="G779" s="20">
        <f>Zika!I778</f>
        <v>0</v>
      </c>
      <c r="H779" s="20">
        <f>G779+F779+E779</f>
        <v>3</v>
      </c>
      <c r="I779" s="20">
        <v>7792</v>
      </c>
      <c r="J779" s="14">
        <f>(G779+F779+E779)/Dengue!J778*100000</f>
        <v>38.501026694045173</v>
      </c>
      <c r="K779" s="13" t="str">
        <f>IF(J779=0,"Silencioso",IF(AND(J779&gt;0,J779&lt;100),"Baixa",IF(AND(J779&gt;=100,J779&lt;300),"Média",IF(AND(J779&gt;=300,J779&lt;500),"Alta",IF(J779&gt;=500,"Muito Alta","Avaliar")))))</f>
        <v>Baixa</v>
      </c>
      <c r="L779" s="13" t="str">
        <f>VLOOKUP($B779,LIRAa!$1:$1048576,3,FALSE)</f>
        <v>Sem Informação</v>
      </c>
      <c r="M779" s="13" t="str">
        <f>VLOOKUP($B779,LIRAa!$1:$1048576,4,FALSE)</f>
        <v>Sem Informação</v>
      </c>
      <c r="N779" s="13" t="str">
        <f>VLOOKUP($B779,LIRAa!$1:$1048576,5,FALSE)</f>
        <v>Sem Informação</v>
      </c>
      <c r="O779" s="49"/>
    </row>
    <row r="780" spans="1:15" ht="15.75" x14ac:dyDescent="0.25">
      <c r="A780" s="53">
        <v>775</v>
      </c>
      <c r="B780" s="13">
        <v>316580</v>
      </c>
      <c r="C780" s="46" t="s">
        <v>36</v>
      </c>
      <c r="D780" s="46" t="s">
        <v>784</v>
      </c>
      <c r="E780" s="20">
        <f>Dengue!I779</f>
        <v>0</v>
      </c>
      <c r="F780" s="20">
        <f>Chik!I779</f>
        <v>0</v>
      </c>
      <c r="G780" s="20">
        <f>Zika!I779</f>
        <v>0</v>
      </c>
      <c r="H780" s="20">
        <f>G780+F780+E780</f>
        <v>0</v>
      </c>
      <c r="I780" s="20">
        <v>1672</v>
      </c>
      <c r="J780" s="14">
        <f>(G780+F780+E780)/Dengue!J779*100000</f>
        <v>0</v>
      </c>
      <c r="K780" s="13" t="str">
        <f>IF(J780=0,"Silencioso",IF(AND(J780&gt;0,J780&lt;100),"Baixa",IF(AND(J780&gt;=100,J780&lt;300),"Média",IF(AND(J780&gt;=300,J780&lt;500),"Alta",IF(J780&gt;=500,"Muito Alta","Avaliar")))))</f>
        <v>Silencioso</v>
      </c>
      <c r="L780" s="13" t="str">
        <f>VLOOKUP($B780,LIRAa!$1:$1048576,3,FALSE)</f>
        <v>Sem Informação</v>
      </c>
      <c r="M780" s="13" t="str">
        <f>VLOOKUP($B780,LIRAa!$1:$1048576,4,FALSE)</f>
        <v>Sem Informação</v>
      </c>
      <c r="N780" s="13" t="str">
        <f>VLOOKUP($B780,LIRAa!$1:$1048576,5,FALSE)</f>
        <v>Sem Informação</v>
      </c>
      <c r="O780" s="49"/>
    </row>
    <row r="781" spans="1:15" ht="15.75" x14ac:dyDescent="0.25">
      <c r="A781" s="53">
        <v>776</v>
      </c>
      <c r="B781" s="13">
        <v>316590</v>
      </c>
      <c r="C781" s="46" t="s">
        <v>53</v>
      </c>
      <c r="D781" s="46" t="s">
        <v>785</v>
      </c>
      <c r="E781" s="20">
        <f>Dengue!I780</f>
        <v>0</v>
      </c>
      <c r="F781" s="20">
        <f>Chik!I780</f>
        <v>0</v>
      </c>
      <c r="G781" s="20">
        <f>Zika!I780</f>
        <v>0</v>
      </c>
      <c r="H781" s="20">
        <f>G781+F781+E781</f>
        <v>0</v>
      </c>
      <c r="I781" s="20">
        <v>4410</v>
      </c>
      <c r="J781" s="14">
        <f>(G781+F781+E781)/Dengue!J780*100000</f>
        <v>0</v>
      </c>
      <c r="K781" s="13" t="str">
        <f>IF(J781=0,"Silencioso",IF(AND(J781&gt;0,J781&lt;100),"Baixa",IF(AND(J781&gt;=100,J781&lt;300),"Média",IF(AND(J781&gt;=300,J781&lt;500),"Alta",IF(J781&gt;=500,"Muito Alta","Avaliar")))))</f>
        <v>Silencioso</v>
      </c>
      <c r="L781" s="13" t="str">
        <f>VLOOKUP($B781,LIRAa!$1:$1048576,3,FALSE)</f>
        <v>Sem Informação</v>
      </c>
      <c r="M781" s="13" t="str">
        <f>VLOOKUP($B781,LIRAa!$1:$1048576,4,FALSE)</f>
        <v>Sem Informação</v>
      </c>
      <c r="N781" s="13" t="str">
        <f>VLOOKUP($B781,LIRAa!$1:$1048576,5,FALSE)</f>
        <v>Sem Informação</v>
      </c>
      <c r="O781" s="49"/>
    </row>
    <row r="782" spans="1:15" ht="15.75" x14ac:dyDescent="0.25">
      <c r="A782" s="53">
        <v>777</v>
      </c>
      <c r="B782" s="13">
        <v>316600</v>
      </c>
      <c r="C782" s="46" t="s">
        <v>41</v>
      </c>
      <c r="D782" s="46" t="s">
        <v>786</v>
      </c>
      <c r="E782" s="20">
        <f>Dengue!I781</f>
        <v>0</v>
      </c>
      <c r="F782" s="20">
        <f>Chik!I781</f>
        <v>0</v>
      </c>
      <c r="G782" s="20">
        <f>Zika!I781</f>
        <v>0</v>
      </c>
      <c r="H782" s="20">
        <f>G782+F782+E782</f>
        <v>0</v>
      </c>
      <c r="I782" s="20">
        <v>5892</v>
      </c>
      <c r="J782" s="14">
        <f>(G782+F782+E782)/Dengue!J781*100000</f>
        <v>0</v>
      </c>
      <c r="K782" s="13" t="str">
        <f>IF(J782=0,"Silencioso",IF(AND(J782&gt;0,J782&lt;100),"Baixa",IF(AND(J782&gt;=100,J782&lt;300),"Média",IF(AND(J782&gt;=300,J782&lt;500),"Alta",IF(J782&gt;=500,"Muito Alta","Avaliar")))))</f>
        <v>Silencioso</v>
      </c>
      <c r="L782" s="13" t="str">
        <f>VLOOKUP($B782,LIRAa!$1:$1048576,3,FALSE)</f>
        <v>Sem Informação</v>
      </c>
      <c r="M782" s="13" t="str">
        <f>VLOOKUP($B782,LIRAa!$1:$1048576,4,FALSE)</f>
        <v>Sem Informação</v>
      </c>
      <c r="N782" s="13" t="str">
        <f>VLOOKUP($B782,LIRAa!$1:$1048576,5,FALSE)</f>
        <v>Sem Informação</v>
      </c>
      <c r="O782" s="49"/>
    </row>
    <row r="783" spans="1:15" ht="15.75" x14ac:dyDescent="0.25">
      <c r="A783" s="53">
        <v>778</v>
      </c>
      <c r="B783" s="13">
        <v>316610</v>
      </c>
      <c r="C783" s="46" t="s">
        <v>90</v>
      </c>
      <c r="D783" s="46" t="s">
        <v>787</v>
      </c>
      <c r="E783" s="20">
        <f>Dengue!I782</f>
        <v>0</v>
      </c>
      <c r="F783" s="20">
        <f>Chik!I782</f>
        <v>0</v>
      </c>
      <c r="G783" s="20">
        <f>Zika!I782</f>
        <v>0</v>
      </c>
      <c r="H783" s="20">
        <f>G783+F783+E783</f>
        <v>0</v>
      </c>
      <c r="I783" s="20">
        <v>3602</v>
      </c>
      <c r="J783" s="14">
        <f>(G783+F783+E783)/Dengue!J782*100000</f>
        <v>0</v>
      </c>
      <c r="K783" s="13" t="str">
        <f>IF(J783=0,"Silencioso",IF(AND(J783&gt;0,J783&lt;100),"Baixa",IF(AND(J783&gt;=100,J783&lt;300),"Média",IF(AND(J783&gt;=300,J783&lt;500),"Alta",IF(J783&gt;=500,"Muito Alta","Avaliar")))))</f>
        <v>Silencioso</v>
      </c>
      <c r="L783" s="13" t="str">
        <f>VLOOKUP($B783,LIRAa!$1:$1048576,3,FALSE)</f>
        <v>Sem Informação</v>
      </c>
      <c r="M783" s="13" t="str">
        <f>VLOOKUP($B783,LIRAa!$1:$1048576,4,FALSE)</f>
        <v>Sem Informação</v>
      </c>
      <c r="N783" s="13" t="str">
        <f>VLOOKUP($B783,LIRAa!$1:$1048576,5,FALSE)</f>
        <v>Sem Informação</v>
      </c>
      <c r="O783" s="49"/>
    </row>
    <row r="784" spans="1:15" ht="15.75" x14ac:dyDescent="0.25">
      <c r="A784" s="53">
        <v>779</v>
      </c>
      <c r="B784" s="13">
        <v>316620</v>
      </c>
      <c r="C784" s="46" t="s">
        <v>41</v>
      </c>
      <c r="D784" s="46" t="s">
        <v>788</v>
      </c>
      <c r="E784" s="20">
        <f>Dengue!I783</f>
        <v>0</v>
      </c>
      <c r="F784" s="20">
        <f>Chik!I783</f>
        <v>0</v>
      </c>
      <c r="G784" s="20">
        <f>Zika!I783</f>
        <v>0</v>
      </c>
      <c r="H784" s="20">
        <f>G784+F784+E784</f>
        <v>0</v>
      </c>
      <c r="I784" s="20">
        <v>10622</v>
      </c>
      <c r="J784" s="14">
        <f>(G784+F784+E784)/Dengue!J783*100000</f>
        <v>0</v>
      </c>
      <c r="K784" s="13" t="str">
        <f>IF(J784=0,"Silencioso",IF(AND(J784&gt;0,J784&lt;100),"Baixa",IF(AND(J784&gt;=100,J784&lt;300),"Média",IF(AND(J784&gt;=300,J784&lt;500),"Alta",IF(J784&gt;=500,"Muito Alta","Avaliar")))))</f>
        <v>Silencioso</v>
      </c>
      <c r="L784" s="13" t="str">
        <f>VLOOKUP($B784,LIRAa!$1:$1048576,3,FALSE)</f>
        <v>Sem Informação</v>
      </c>
      <c r="M784" s="13" t="str">
        <f>VLOOKUP($B784,LIRAa!$1:$1048576,4,FALSE)</f>
        <v>Sem Informação</v>
      </c>
      <c r="N784" s="13" t="str">
        <f>VLOOKUP($B784,LIRAa!$1:$1048576,5,FALSE)</f>
        <v>Sem Informação</v>
      </c>
      <c r="O784" s="49"/>
    </row>
    <row r="785" spans="1:15" ht="15.75" x14ac:dyDescent="0.25">
      <c r="A785" s="53">
        <v>780</v>
      </c>
      <c r="B785" s="13">
        <v>316630</v>
      </c>
      <c r="C785" s="46" t="s">
        <v>17</v>
      </c>
      <c r="D785" s="46" t="s">
        <v>789</v>
      </c>
      <c r="E785" s="20">
        <f>Dengue!I784</f>
        <v>0</v>
      </c>
      <c r="F785" s="20">
        <f>Chik!I784</f>
        <v>0</v>
      </c>
      <c r="G785" s="20">
        <f>Zika!I784</f>
        <v>0</v>
      </c>
      <c r="H785" s="20">
        <f>G785+F785+E785</f>
        <v>0</v>
      </c>
      <c r="I785" s="20">
        <v>7434</v>
      </c>
      <c r="J785" s="14">
        <f>(G785+F785+E785)/Dengue!J784*100000</f>
        <v>0</v>
      </c>
      <c r="K785" s="13" t="str">
        <f>IF(J785=0,"Silencioso",IF(AND(J785&gt;0,J785&lt;100),"Baixa",IF(AND(J785&gt;=100,J785&lt;300),"Média",IF(AND(J785&gt;=300,J785&lt;500),"Alta",IF(J785&gt;=500,"Muito Alta","Avaliar")))))</f>
        <v>Silencioso</v>
      </c>
      <c r="L785" s="13" t="str">
        <f>VLOOKUP($B785,LIRAa!$1:$1048576,3,FALSE)</f>
        <v>Sem Informação</v>
      </c>
      <c r="M785" s="13" t="str">
        <f>VLOOKUP($B785,LIRAa!$1:$1048576,4,FALSE)</f>
        <v>Sem Informação</v>
      </c>
      <c r="N785" s="13" t="str">
        <f>VLOOKUP($B785,LIRAa!$1:$1048576,5,FALSE)</f>
        <v>Sem Informação</v>
      </c>
      <c r="O785" s="49"/>
    </row>
    <row r="786" spans="1:15" ht="15.75" x14ac:dyDescent="0.25">
      <c r="A786" s="53">
        <v>781</v>
      </c>
      <c r="B786" s="13">
        <v>316640</v>
      </c>
      <c r="C786" s="46" t="s">
        <v>33</v>
      </c>
      <c r="D786" s="46" t="s">
        <v>790</v>
      </c>
      <c r="E786" s="20">
        <f>Dengue!I785</f>
        <v>0</v>
      </c>
      <c r="F786" s="20">
        <f>Chik!I785</f>
        <v>0</v>
      </c>
      <c r="G786" s="20">
        <f>Zika!I785</f>
        <v>0</v>
      </c>
      <c r="H786" s="20">
        <f>G786+F786+E786</f>
        <v>0</v>
      </c>
      <c r="I786" s="20">
        <v>1874</v>
      </c>
      <c r="J786" s="14">
        <f>(G786+F786+E786)/Dengue!J785*100000</f>
        <v>0</v>
      </c>
      <c r="K786" s="13" t="str">
        <f>IF(J786=0,"Silencioso",IF(AND(J786&gt;0,J786&lt;100),"Baixa",IF(AND(J786&gt;=100,J786&lt;300),"Média",IF(AND(J786&gt;=300,J786&lt;500),"Alta",IF(J786&gt;=500,"Muito Alta","Avaliar")))))</f>
        <v>Silencioso</v>
      </c>
      <c r="L786" s="13" t="str">
        <f>VLOOKUP($B786,LIRAa!$1:$1048576,3,FALSE)</f>
        <v>Sem Informação</v>
      </c>
      <c r="M786" s="13" t="str">
        <f>VLOOKUP($B786,LIRAa!$1:$1048576,4,FALSE)</f>
        <v>Sem Informação</v>
      </c>
      <c r="N786" s="13" t="str">
        <f>VLOOKUP($B786,LIRAa!$1:$1048576,5,FALSE)</f>
        <v>Sem Informação</v>
      </c>
      <c r="O786" s="49"/>
    </row>
    <row r="787" spans="1:15" ht="15.75" x14ac:dyDescent="0.25">
      <c r="A787" s="53">
        <v>782</v>
      </c>
      <c r="B787" s="13">
        <v>316650</v>
      </c>
      <c r="C787" s="46" t="s">
        <v>53</v>
      </c>
      <c r="D787" s="46" t="s">
        <v>791</v>
      </c>
      <c r="E787" s="20">
        <f>Dengue!I786</f>
        <v>0</v>
      </c>
      <c r="F787" s="20">
        <f>Chik!I786</f>
        <v>0</v>
      </c>
      <c r="G787" s="20">
        <f>Zika!I786</f>
        <v>0</v>
      </c>
      <c r="H787" s="20">
        <f>G787+F787+E787</f>
        <v>0</v>
      </c>
      <c r="I787" s="20">
        <v>4372</v>
      </c>
      <c r="J787" s="14">
        <f>(G787+F787+E787)/Dengue!J786*100000</f>
        <v>0</v>
      </c>
      <c r="K787" s="13" t="str">
        <f>IF(J787=0,"Silencioso",IF(AND(J787&gt;0,J787&lt;100),"Baixa",IF(AND(J787&gt;=100,J787&lt;300),"Média",IF(AND(J787&gt;=300,J787&lt;500),"Alta",IF(J787&gt;=500,"Muito Alta","Avaliar")))))</f>
        <v>Silencioso</v>
      </c>
      <c r="L787" s="13" t="str">
        <f>VLOOKUP($B787,LIRAa!$1:$1048576,3,FALSE)</f>
        <v>Sem Informação</v>
      </c>
      <c r="M787" s="13" t="str">
        <f>VLOOKUP($B787,LIRAa!$1:$1048576,4,FALSE)</f>
        <v>Sem Informação</v>
      </c>
      <c r="N787" s="13" t="str">
        <f>VLOOKUP($B787,LIRAa!$1:$1048576,5,FALSE)</f>
        <v>Sem Informação</v>
      </c>
      <c r="O787" s="49"/>
    </row>
    <row r="788" spans="1:15" ht="15.75" x14ac:dyDescent="0.25">
      <c r="A788" s="53">
        <v>783</v>
      </c>
      <c r="B788" s="13">
        <v>316660</v>
      </c>
      <c r="C788" s="46" t="s">
        <v>26</v>
      </c>
      <c r="D788" s="46" t="s">
        <v>792</v>
      </c>
      <c r="E788" s="20">
        <f>Dengue!I787</f>
        <v>0</v>
      </c>
      <c r="F788" s="20">
        <f>Chik!I787</f>
        <v>0</v>
      </c>
      <c r="G788" s="20">
        <f>Zika!I787</f>
        <v>0</v>
      </c>
      <c r="H788" s="20">
        <f>G788+F788+E788</f>
        <v>0</v>
      </c>
      <c r="I788" s="20">
        <v>812</v>
      </c>
      <c r="J788" s="14">
        <f>(G788+F788+E788)/Dengue!J787*100000</f>
        <v>0</v>
      </c>
      <c r="K788" s="13" t="str">
        <f>IF(J788=0,"Silencioso",IF(AND(J788&gt;0,J788&lt;100),"Baixa",IF(AND(J788&gt;=100,J788&lt;300),"Média",IF(AND(J788&gt;=300,J788&lt;500),"Alta",IF(J788&gt;=500,"Muito Alta","Avaliar")))))</f>
        <v>Silencioso</v>
      </c>
      <c r="L788" s="13" t="str">
        <f>VLOOKUP($B788,LIRAa!$1:$1048576,3,FALSE)</f>
        <v>Sem Informação</v>
      </c>
      <c r="M788" s="13" t="str">
        <f>VLOOKUP($B788,LIRAa!$1:$1048576,4,FALSE)</f>
        <v>Sem Informação</v>
      </c>
      <c r="N788" s="13" t="str">
        <f>VLOOKUP($B788,LIRAa!$1:$1048576,5,FALSE)</f>
        <v>Sem Informação</v>
      </c>
      <c r="O788" s="49"/>
    </row>
    <row r="789" spans="1:15" ht="15.75" x14ac:dyDescent="0.25">
      <c r="A789" s="53">
        <v>784</v>
      </c>
      <c r="B789" s="13">
        <v>316680</v>
      </c>
      <c r="C789" s="46" t="s">
        <v>71</v>
      </c>
      <c r="D789" s="46" t="s">
        <v>793</v>
      </c>
      <c r="E789" s="20">
        <f>Dengue!I788</f>
        <v>8</v>
      </c>
      <c r="F789" s="20">
        <f>Chik!I788</f>
        <v>0</v>
      </c>
      <c r="G789" s="20">
        <f>Zika!I788</f>
        <v>0</v>
      </c>
      <c r="H789" s="20">
        <f>G789+F789+E789</f>
        <v>8</v>
      </c>
      <c r="I789" s="20">
        <v>11491</v>
      </c>
      <c r="J789" s="14">
        <f>(G789+F789+E789)/Dengue!J788*100000</f>
        <v>69.619702375772334</v>
      </c>
      <c r="K789" s="13" t="str">
        <f>IF(J789=0,"Silencioso",IF(AND(J789&gt;0,J789&lt;100),"Baixa",IF(AND(J789&gt;=100,J789&lt;300),"Média",IF(AND(J789&gt;=300,J789&lt;500),"Alta",IF(J789&gt;=500,"Muito Alta","Avaliar")))))</f>
        <v>Baixa</v>
      </c>
      <c r="L789" s="13" t="str">
        <f>VLOOKUP($B789,LIRAa!$1:$1048576,3,FALSE)</f>
        <v>Sem Informação</v>
      </c>
      <c r="M789" s="13" t="str">
        <f>VLOOKUP($B789,LIRAa!$1:$1048576,4,FALSE)</f>
        <v>Sem Informação</v>
      </c>
      <c r="N789" s="13" t="str">
        <f>VLOOKUP($B789,LIRAa!$1:$1048576,5,FALSE)</f>
        <v>Sem Informação</v>
      </c>
      <c r="O789" s="49"/>
    </row>
    <row r="790" spans="1:15" ht="15.75" x14ac:dyDescent="0.25">
      <c r="A790" s="53">
        <v>785</v>
      </c>
      <c r="B790" s="13">
        <v>316670</v>
      </c>
      <c r="C790" s="46" t="s">
        <v>28</v>
      </c>
      <c r="D790" s="46" t="s">
        <v>794</v>
      </c>
      <c r="E790" s="20">
        <f>Dengue!I789</f>
        <v>0</v>
      </c>
      <c r="F790" s="20">
        <f>Chik!I789</f>
        <v>0</v>
      </c>
      <c r="G790" s="20">
        <f>Zika!I789</f>
        <v>0</v>
      </c>
      <c r="H790" s="20">
        <f>G790+F790+E790</f>
        <v>0</v>
      </c>
      <c r="I790" s="20">
        <v>8809</v>
      </c>
      <c r="J790" s="14">
        <f>(G790+F790+E790)/Dengue!J789*100000</f>
        <v>0</v>
      </c>
      <c r="K790" s="13" t="str">
        <f>IF(J790=0,"Silencioso",IF(AND(J790&gt;0,J790&lt;100),"Baixa",IF(AND(J790&gt;=100,J790&lt;300),"Média",IF(AND(J790&gt;=300,J790&lt;500),"Alta",IF(J790&gt;=500,"Muito Alta","Avaliar")))))</f>
        <v>Silencioso</v>
      </c>
      <c r="L790" s="13" t="str">
        <f>VLOOKUP($B790,LIRAa!$1:$1048576,3,FALSE)</f>
        <v>Sem Informação</v>
      </c>
      <c r="M790" s="13" t="str">
        <f>VLOOKUP($B790,LIRAa!$1:$1048576,4,FALSE)</f>
        <v>Sem Informação</v>
      </c>
      <c r="N790" s="13" t="str">
        <f>VLOOKUP($B790,LIRAa!$1:$1048576,5,FALSE)</f>
        <v>Sem Informação</v>
      </c>
      <c r="O790" s="49"/>
    </row>
    <row r="791" spans="1:15" ht="15.75" x14ac:dyDescent="0.25">
      <c r="A791" s="53">
        <v>786</v>
      </c>
      <c r="B791" s="13">
        <v>316690</v>
      </c>
      <c r="C791" s="46" t="s">
        <v>40</v>
      </c>
      <c r="D791" s="46" t="s">
        <v>795</v>
      </c>
      <c r="E791" s="20">
        <f>Dengue!I790</f>
        <v>1</v>
      </c>
      <c r="F791" s="20">
        <f>Chik!I790</f>
        <v>0</v>
      </c>
      <c r="G791" s="20">
        <f>Zika!I790</f>
        <v>0</v>
      </c>
      <c r="H791" s="20">
        <f>G791+F791+E791</f>
        <v>1</v>
      </c>
      <c r="I791" s="20">
        <v>7812</v>
      </c>
      <c r="J791" s="14">
        <f>(G791+F791+E791)/Dengue!J790*100000</f>
        <v>12.800819252432156</v>
      </c>
      <c r="K791" s="13" t="str">
        <f>IF(J791=0,"Silencioso",IF(AND(J791&gt;0,J791&lt;100),"Baixa",IF(AND(J791&gt;=100,J791&lt;300),"Média",IF(AND(J791&gt;=300,J791&lt;500),"Alta",IF(J791&gt;=500,"Muito Alta","Avaliar")))))</f>
        <v>Baixa</v>
      </c>
      <c r="L791" s="13" t="str">
        <f>VLOOKUP($B791,LIRAa!$1:$1048576,3,FALSE)</f>
        <v>Sem Informação</v>
      </c>
      <c r="M791" s="13" t="str">
        <f>VLOOKUP($B791,LIRAa!$1:$1048576,4,FALSE)</f>
        <v>Sem Informação</v>
      </c>
      <c r="N791" s="13" t="str">
        <f>VLOOKUP($B791,LIRAa!$1:$1048576,5,FALSE)</f>
        <v>Sem Informação</v>
      </c>
      <c r="O791" s="49"/>
    </row>
    <row r="792" spans="1:15" ht="15.75" x14ac:dyDescent="0.25">
      <c r="A792" s="53">
        <v>787</v>
      </c>
      <c r="B792" s="13">
        <v>316695</v>
      </c>
      <c r="C792" s="46" t="s">
        <v>102</v>
      </c>
      <c r="D792" s="46" t="s">
        <v>796</v>
      </c>
      <c r="E792" s="20">
        <f>Dengue!I791</f>
        <v>0</v>
      </c>
      <c r="F792" s="20">
        <f>Chik!I791</f>
        <v>0</v>
      </c>
      <c r="G792" s="20">
        <f>Zika!I791</f>
        <v>0</v>
      </c>
      <c r="H792" s="20">
        <f>G792+F792+E792</f>
        <v>0</v>
      </c>
      <c r="I792" s="20">
        <v>4769</v>
      </c>
      <c r="J792" s="14">
        <f>(G792+F792+E792)/Dengue!J791*100000</f>
        <v>0</v>
      </c>
      <c r="K792" s="13" t="str">
        <f>IF(J792=0,"Silencioso",IF(AND(J792&gt;0,J792&lt;100),"Baixa",IF(AND(J792&gt;=100,J792&lt;300),"Média",IF(AND(J792&gt;=300,J792&lt;500),"Alta",IF(J792&gt;=500,"Muito Alta","Avaliar")))))</f>
        <v>Silencioso</v>
      </c>
      <c r="L792" s="13" t="str">
        <f>VLOOKUP($B792,LIRAa!$1:$1048576,3,FALSE)</f>
        <v>Sem Informação</v>
      </c>
      <c r="M792" s="13" t="str">
        <f>VLOOKUP($B792,LIRAa!$1:$1048576,4,FALSE)</f>
        <v>Sem Informação</v>
      </c>
      <c r="N792" s="13" t="str">
        <f>VLOOKUP($B792,LIRAa!$1:$1048576,5,FALSE)</f>
        <v>Sem Informação</v>
      </c>
      <c r="O792" s="49"/>
    </row>
    <row r="793" spans="1:15" ht="15.75" x14ac:dyDescent="0.25">
      <c r="A793" s="53">
        <v>788</v>
      </c>
      <c r="B793" s="13">
        <v>316700</v>
      </c>
      <c r="C793" s="46" t="s">
        <v>33</v>
      </c>
      <c r="D793" s="46" t="s">
        <v>797</v>
      </c>
      <c r="E793" s="20">
        <f>Dengue!I792</f>
        <v>0</v>
      </c>
      <c r="F793" s="20">
        <f>Chik!I792</f>
        <v>0</v>
      </c>
      <c r="G793" s="20">
        <f>Zika!I792</f>
        <v>0</v>
      </c>
      <c r="H793" s="20">
        <f>G793+F793+E793</f>
        <v>0</v>
      </c>
      <c r="I793" s="20">
        <v>2023</v>
      </c>
      <c r="J793" s="14">
        <f>(G793+F793+E793)/Dengue!J792*100000</f>
        <v>0</v>
      </c>
      <c r="K793" s="13" t="str">
        <f>IF(J793=0,"Silencioso",IF(AND(J793&gt;0,J793&lt;100),"Baixa",IF(AND(J793&gt;=100,J793&lt;300),"Média",IF(AND(J793&gt;=300,J793&lt;500),"Alta",IF(J793&gt;=500,"Muito Alta","Avaliar")))))</f>
        <v>Silencioso</v>
      </c>
      <c r="L793" s="13" t="str">
        <f>VLOOKUP($B793,LIRAa!$1:$1048576,3,FALSE)</f>
        <v>Sem Informação</v>
      </c>
      <c r="M793" s="13" t="str">
        <f>VLOOKUP($B793,LIRAa!$1:$1048576,4,FALSE)</f>
        <v>Sem Informação</v>
      </c>
      <c r="N793" s="13" t="str">
        <f>VLOOKUP($B793,LIRAa!$1:$1048576,5,FALSE)</f>
        <v>Sem Informação</v>
      </c>
      <c r="O793" s="49"/>
    </row>
    <row r="794" spans="1:15" ht="15.75" x14ac:dyDescent="0.25">
      <c r="A794" s="53">
        <v>789</v>
      </c>
      <c r="B794" s="13">
        <v>316710</v>
      </c>
      <c r="C794" s="46" t="s">
        <v>53</v>
      </c>
      <c r="D794" s="46" t="s">
        <v>798</v>
      </c>
      <c r="E794" s="20">
        <f>Dengue!I793</f>
        <v>0</v>
      </c>
      <c r="F794" s="20">
        <f>Chik!I793</f>
        <v>0</v>
      </c>
      <c r="G794" s="20">
        <f>Zika!I793</f>
        <v>0</v>
      </c>
      <c r="H794" s="20">
        <f>G794+F794+E794</f>
        <v>0</v>
      </c>
      <c r="I794" s="20">
        <v>21435</v>
      </c>
      <c r="J794" s="14">
        <f>(G794+F794+E794)/Dengue!J793*100000</f>
        <v>0</v>
      </c>
      <c r="K794" s="13" t="str">
        <f>IF(J794=0,"Silencioso",IF(AND(J794&gt;0,J794&lt;100),"Baixa",IF(AND(J794&gt;=100,J794&lt;300),"Média",IF(AND(J794&gt;=300,J794&lt;500),"Alta",IF(J794&gt;=500,"Muito Alta","Avaliar")))))</f>
        <v>Silencioso</v>
      </c>
      <c r="L794" s="13" t="str">
        <f>VLOOKUP($B794,LIRAa!$1:$1048576,3,FALSE)</f>
        <v>Sem Informação</v>
      </c>
      <c r="M794" s="13" t="str">
        <f>VLOOKUP($B794,LIRAa!$1:$1048576,4,FALSE)</f>
        <v>Sem Informação</v>
      </c>
      <c r="N794" s="13" t="str">
        <f>VLOOKUP($B794,LIRAa!$1:$1048576,5,FALSE)</f>
        <v>Sem Informação</v>
      </c>
      <c r="O794" s="49"/>
    </row>
    <row r="795" spans="1:15" ht="15.75" x14ac:dyDescent="0.25">
      <c r="A795" s="53">
        <v>790</v>
      </c>
      <c r="B795" s="13">
        <v>316720</v>
      </c>
      <c r="C795" s="46" t="s">
        <v>11</v>
      </c>
      <c r="D795" s="46" t="s">
        <v>11</v>
      </c>
      <c r="E795" s="20">
        <f>Dengue!I794</f>
        <v>62</v>
      </c>
      <c r="F795" s="20">
        <f>Chik!I794</f>
        <v>0</v>
      </c>
      <c r="G795" s="20">
        <f>Zika!I794</f>
        <v>0</v>
      </c>
      <c r="H795" s="20">
        <f>G795+F795+E795</f>
        <v>62</v>
      </c>
      <c r="I795" s="20">
        <v>236228</v>
      </c>
      <c r="J795" s="14">
        <f>(G795+F795+E795)/Dengue!J794*100000</f>
        <v>26.245830299541122</v>
      </c>
      <c r="K795" s="13" t="str">
        <f>IF(J795=0,"Silencioso",IF(AND(J795&gt;0,J795&lt;100),"Baixa",IF(AND(J795&gt;=100,J795&lt;300),"Média",IF(AND(J795&gt;=300,J795&lt;500),"Alta",IF(J795&gt;=500,"Muito Alta","Avaliar")))))</f>
        <v>Baixa</v>
      </c>
      <c r="L795" s="13">
        <f>VLOOKUP($B795,LIRAa!$1:$1048576,3,FALSE)</f>
        <v>2.4</v>
      </c>
      <c r="M795" s="13">
        <f>VLOOKUP($B795,LIRAa!$1:$1048576,4,FALSE)</f>
        <v>3.1</v>
      </c>
      <c r="N795" s="13">
        <f>VLOOKUP($B795,LIRAa!$1:$1048576,5,FALSE)</f>
        <v>3.7</v>
      </c>
      <c r="O795" s="49"/>
    </row>
    <row r="796" spans="1:15" ht="15.75" x14ac:dyDescent="0.25">
      <c r="A796" s="53">
        <v>791</v>
      </c>
      <c r="B796" s="13">
        <v>316555</v>
      </c>
      <c r="C796" s="46" t="s">
        <v>28</v>
      </c>
      <c r="D796" s="46" t="s">
        <v>799</v>
      </c>
      <c r="E796" s="20">
        <f>Dengue!I795</f>
        <v>0</v>
      </c>
      <c r="F796" s="20">
        <f>Chik!I795</f>
        <v>0</v>
      </c>
      <c r="G796" s="20">
        <f>Zika!I795</f>
        <v>0</v>
      </c>
      <c r="H796" s="20">
        <f>G796+F796+E796</f>
        <v>0</v>
      </c>
      <c r="I796" s="20">
        <v>12060</v>
      </c>
      <c r="J796" s="14">
        <f>(G796+F796+E796)/Dengue!J795*100000</f>
        <v>0</v>
      </c>
      <c r="K796" s="13" t="str">
        <f>IF(J796=0,"Silencioso",IF(AND(J796&gt;0,J796&lt;100),"Baixa",IF(AND(J796&gt;=100,J796&lt;300),"Média",IF(AND(J796&gt;=300,J796&lt;500),"Alta",IF(J796&gt;=500,"Muito Alta","Avaliar")))))</f>
        <v>Silencioso</v>
      </c>
      <c r="L796" s="13" t="str">
        <f>VLOOKUP($B796,LIRAa!$1:$1048576,3,FALSE)</f>
        <v>Sem Informação</v>
      </c>
      <c r="M796" s="13" t="str">
        <f>VLOOKUP($B796,LIRAa!$1:$1048576,4,FALSE)</f>
        <v>Sem Informação</v>
      </c>
      <c r="N796" s="13" t="str">
        <f>VLOOKUP($B796,LIRAa!$1:$1048576,5,FALSE)</f>
        <v>Sem Informação</v>
      </c>
      <c r="O796" s="49"/>
    </row>
    <row r="797" spans="1:15" ht="15.75" x14ac:dyDescent="0.25">
      <c r="A797" s="53">
        <v>792</v>
      </c>
      <c r="B797" s="13">
        <v>316730</v>
      </c>
      <c r="C797" s="46" t="s">
        <v>62</v>
      </c>
      <c r="D797" s="46" t="s">
        <v>800</v>
      </c>
      <c r="E797" s="20">
        <f>Dengue!I796</f>
        <v>0</v>
      </c>
      <c r="F797" s="20">
        <f>Chik!I796</f>
        <v>0</v>
      </c>
      <c r="G797" s="20">
        <f>Zika!I796</f>
        <v>0</v>
      </c>
      <c r="H797" s="20">
        <f>G797+F797+E797</f>
        <v>0</v>
      </c>
      <c r="I797" s="20">
        <v>2292</v>
      </c>
      <c r="J797" s="14">
        <f>(G797+F797+E797)/Dengue!J796*100000</f>
        <v>0</v>
      </c>
      <c r="K797" s="13" t="str">
        <f>IF(J797=0,"Silencioso",IF(AND(J797&gt;0,J797&lt;100),"Baixa",IF(AND(J797&gt;=100,J797&lt;300),"Média",IF(AND(J797&gt;=300,J797&lt;500),"Alta",IF(J797&gt;=500,"Muito Alta","Avaliar")))))</f>
        <v>Silencioso</v>
      </c>
      <c r="L797" s="13" t="str">
        <f>VLOOKUP($B797,LIRAa!$1:$1048576,3,FALSE)</f>
        <v>Sem Informação</v>
      </c>
      <c r="M797" s="13" t="str">
        <f>VLOOKUP($B797,LIRAa!$1:$1048576,4,FALSE)</f>
        <v>Sem Informação</v>
      </c>
      <c r="N797" s="13" t="str">
        <f>VLOOKUP($B797,LIRAa!$1:$1048576,5,FALSE)</f>
        <v>Sem Informação</v>
      </c>
      <c r="O797" s="49"/>
    </row>
    <row r="798" spans="1:15" ht="15.75" x14ac:dyDescent="0.25">
      <c r="A798" s="53">
        <v>793</v>
      </c>
      <c r="B798" s="13">
        <v>316740</v>
      </c>
      <c r="C798" s="46" t="s">
        <v>36</v>
      </c>
      <c r="D798" s="46" t="s">
        <v>801</v>
      </c>
      <c r="E798" s="20">
        <f>Dengue!I797</f>
        <v>0</v>
      </c>
      <c r="F798" s="20">
        <f>Chik!I797</f>
        <v>0</v>
      </c>
      <c r="G798" s="20">
        <f>Zika!I797</f>
        <v>0</v>
      </c>
      <c r="H798" s="20">
        <f>G798+F798+E798</f>
        <v>0</v>
      </c>
      <c r="I798" s="20">
        <v>6314</v>
      </c>
      <c r="J798" s="14">
        <f>(G798+F798+E798)/Dengue!J797*100000</f>
        <v>0</v>
      </c>
      <c r="K798" s="13" t="str">
        <f>IF(J798=0,"Silencioso",IF(AND(J798&gt;0,J798&lt;100),"Baixa",IF(AND(J798&gt;=100,J798&lt;300),"Média",IF(AND(J798&gt;=300,J798&lt;500),"Alta",IF(J798&gt;=500,"Muito Alta","Avaliar")))))</f>
        <v>Silencioso</v>
      </c>
      <c r="L798" s="13" t="str">
        <f>VLOOKUP($B798,LIRAa!$1:$1048576,3,FALSE)</f>
        <v>Sem Informação</v>
      </c>
      <c r="M798" s="13" t="str">
        <f>VLOOKUP($B798,LIRAa!$1:$1048576,4,FALSE)</f>
        <v>Sem Informação</v>
      </c>
      <c r="N798" s="13" t="str">
        <f>VLOOKUP($B798,LIRAa!$1:$1048576,5,FALSE)</f>
        <v>Sem Informação</v>
      </c>
      <c r="O798" s="49"/>
    </row>
    <row r="799" spans="1:15" ht="15.75" x14ac:dyDescent="0.25">
      <c r="A799" s="53">
        <v>794</v>
      </c>
      <c r="B799" s="13">
        <v>316750</v>
      </c>
      <c r="C799" s="46" t="s">
        <v>57</v>
      </c>
      <c r="D799" s="46" t="s">
        <v>802</v>
      </c>
      <c r="E799" s="20">
        <f>Dengue!I798</f>
        <v>0</v>
      </c>
      <c r="F799" s="20">
        <f>Chik!I798</f>
        <v>0</v>
      </c>
      <c r="G799" s="20">
        <f>Zika!I798</f>
        <v>0</v>
      </c>
      <c r="H799" s="20">
        <f>G799+F799+E799</f>
        <v>0</v>
      </c>
      <c r="I799" s="20">
        <v>2651</v>
      </c>
      <c r="J799" s="14">
        <f>(G799+F799+E799)/Dengue!J798*100000</f>
        <v>0</v>
      </c>
      <c r="K799" s="13" t="str">
        <f>IF(J799=0,"Silencioso",IF(AND(J799&gt;0,J799&lt;100),"Baixa",IF(AND(J799&gt;=100,J799&lt;300),"Média",IF(AND(J799&gt;=300,J799&lt;500),"Alta",IF(J799&gt;=500,"Muito Alta","Avaliar")))))</f>
        <v>Silencioso</v>
      </c>
      <c r="L799" s="13" t="str">
        <f>VLOOKUP($B799,LIRAa!$1:$1048576,3,FALSE)</f>
        <v>Sem Informação</v>
      </c>
      <c r="M799" s="13" t="str">
        <f>VLOOKUP($B799,LIRAa!$1:$1048576,4,FALSE)</f>
        <v>Sem Informação</v>
      </c>
      <c r="N799" s="13" t="str">
        <f>VLOOKUP($B799,LIRAa!$1:$1048576,5,FALSE)</f>
        <v>Sem Informação</v>
      </c>
      <c r="O799" s="49"/>
    </row>
    <row r="800" spans="1:15" ht="15.75" x14ac:dyDescent="0.25">
      <c r="A800" s="53">
        <v>795</v>
      </c>
      <c r="B800" s="13">
        <v>316760</v>
      </c>
      <c r="C800" s="46" t="s">
        <v>14</v>
      </c>
      <c r="D800" s="46" t="s">
        <v>803</v>
      </c>
      <c r="E800" s="20">
        <f>Dengue!I799</f>
        <v>1</v>
      </c>
      <c r="F800" s="20">
        <f>Chik!I799</f>
        <v>0</v>
      </c>
      <c r="G800" s="20">
        <f>Zika!I799</f>
        <v>0</v>
      </c>
      <c r="H800" s="20">
        <f>G800+F800+E800</f>
        <v>1</v>
      </c>
      <c r="I800" s="20">
        <v>19633</v>
      </c>
      <c r="J800" s="14">
        <f>(G800+F800+E800)/Dengue!J799*100000</f>
        <v>5.093465084296847</v>
      </c>
      <c r="K800" s="13" t="str">
        <f>IF(J800=0,"Silencioso",IF(AND(J800&gt;0,J800&lt;100),"Baixa",IF(AND(J800&gt;=100,J800&lt;300),"Média",IF(AND(J800&gt;=300,J800&lt;500),"Alta",IF(J800&gt;=500,"Muito Alta","Avaliar")))))</f>
        <v>Baixa</v>
      </c>
      <c r="L800" s="13" t="str">
        <f>VLOOKUP($B800,LIRAa!$1:$1048576,3,FALSE)</f>
        <v>Sem Informação</v>
      </c>
      <c r="M800" s="13" t="str">
        <f>VLOOKUP($B800,LIRAa!$1:$1048576,4,FALSE)</f>
        <v>Sem Informação</v>
      </c>
      <c r="N800" s="13" t="str">
        <f>VLOOKUP($B800,LIRAa!$1:$1048576,5,FALSE)</f>
        <v>Sem Informação</v>
      </c>
      <c r="O800" s="49"/>
    </row>
    <row r="801" spans="1:15" ht="15.75" x14ac:dyDescent="0.25">
      <c r="A801" s="53">
        <v>796</v>
      </c>
      <c r="B801" s="13">
        <v>316770</v>
      </c>
      <c r="C801" s="46" t="s">
        <v>22</v>
      </c>
      <c r="D801" s="46" t="s">
        <v>804</v>
      </c>
      <c r="E801" s="20">
        <f>Dengue!I800</f>
        <v>0</v>
      </c>
      <c r="F801" s="20">
        <f>Chik!I800</f>
        <v>0</v>
      </c>
      <c r="G801" s="20">
        <f>Zika!I800</f>
        <v>0</v>
      </c>
      <c r="H801" s="20">
        <f>G801+F801+E801</f>
        <v>0</v>
      </c>
      <c r="I801" s="20">
        <v>5791</v>
      </c>
      <c r="J801" s="14">
        <f>(G801+F801+E801)/Dengue!J800*100000</f>
        <v>0</v>
      </c>
      <c r="K801" s="13" t="str">
        <f>IF(J801=0,"Silencioso",IF(AND(J801&gt;0,J801&lt;100),"Baixa",IF(AND(J801&gt;=100,J801&lt;300),"Média",IF(AND(J801&gt;=300,J801&lt;500),"Alta",IF(J801&gt;=500,"Muito Alta","Avaliar")))))</f>
        <v>Silencioso</v>
      </c>
      <c r="L801" s="13" t="str">
        <f>VLOOKUP($B801,LIRAa!$1:$1048576,3,FALSE)</f>
        <v>Sem Informação</v>
      </c>
      <c r="M801" s="13" t="str">
        <f>VLOOKUP($B801,LIRAa!$1:$1048576,4,FALSE)</f>
        <v>Sem Informação</v>
      </c>
      <c r="N801" s="13" t="str">
        <f>VLOOKUP($B801,LIRAa!$1:$1048576,5,FALSE)</f>
        <v>Sem Informação</v>
      </c>
      <c r="O801" s="49"/>
    </row>
    <row r="802" spans="1:15" ht="15.75" x14ac:dyDescent="0.25">
      <c r="A802" s="53">
        <v>797</v>
      </c>
      <c r="B802" s="13">
        <v>316780</v>
      </c>
      <c r="C802" s="46" t="s">
        <v>33</v>
      </c>
      <c r="D802" s="46" t="s">
        <v>805</v>
      </c>
      <c r="E802" s="20">
        <f>Dengue!I801</f>
        <v>0</v>
      </c>
      <c r="F802" s="20">
        <f>Chik!I801</f>
        <v>0</v>
      </c>
      <c r="G802" s="20">
        <f>Zika!I801</f>
        <v>0</v>
      </c>
      <c r="H802" s="20">
        <f>G802+F802+E802</f>
        <v>0</v>
      </c>
      <c r="I802" s="20">
        <v>6131</v>
      </c>
      <c r="J802" s="14">
        <f>(G802+F802+E802)/Dengue!J801*100000</f>
        <v>0</v>
      </c>
      <c r="K802" s="13" t="str">
        <f>IF(J802=0,"Silencioso",IF(AND(J802&gt;0,J802&lt;100),"Baixa",IF(AND(J802&gt;=100,J802&lt;300),"Média",IF(AND(J802&gt;=300,J802&lt;500),"Alta",IF(J802&gt;=500,"Muito Alta","Avaliar")))))</f>
        <v>Silencioso</v>
      </c>
      <c r="L802" s="13" t="str">
        <f>VLOOKUP($B802,LIRAa!$1:$1048576,3,FALSE)</f>
        <v>Sem Informação</v>
      </c>
      <c r="M802" s="13" t="str">
        <f>VLOOKUP($B802,LIRAa!$1:$1048576,4,FALSE)</f>
        <v>Sem Informação</v>
      </c>
      <c r="N802" s="13" t="str">
        <f>VLOOKUP($B802,LIRAa!$1:$1048576,5,FALSE)</f>
        <v>Sem Informação</v>
      </c>
      <c r="O802" s="49"/>
    </row>
    <row r="803" spans="1:15" ht="15.75" x14ac:dyDescent="0.25">
      <c r="A803" s="53">
        <v>798</v>
      </c>
      <c r="B803" s="13">
        <v>316790</v>
      </c>
      <c r="C803" s="46" t="s">
        <v>62</v>
      </c>
      <c r="D803" s="46" t="s">
        <v>806</v>
      </c>
      <c r="E803" s="20">
        <f>Dengue!I802</f>
        <v>46</v>
      </c>
      <c r="F803" s="20">
        <f>Chik!I802</f>
        <v>0</v>
      </c>
      <c r="G803" s="20">
        <f>Zika!I802</f>
        <v>0</v>
      </c>
      <c r="H803" s="20">
        <f>G803+F803+E803</f>
        <v>46</v>
      </c>
      <c r="I803" s="20">
        <v>3963</v>
      </c>
      <c r="J803" s="14">
        <f>(G803+F803+E803)/Dengue!J802*100000</f>
        <v>1160.73681554378</v>
      </c>
      <c r="K803" s="13" t="str">
        <f>IF(J803=0,"Silencioso",IF(AND(J803&gt;0,J803&lt;100),"Baixa",IF(AND(J803&gt;=100,J803&lt;300),"Média",IF(AND(J803&gt;=300,J803&lt;500),"Alta",IF(J803&gt;=500,"Muito Alta","Avaliar")))))</f>
        <v>Muito Alta</v>
      </c>
      <c r="L803" s="13" t="str">
        <f>VLOOKUP($B803,LIRAa!$1:$1048576,3,FALSE)</f>
        <v>Sem Informação</v>
      </c>
      <c r="M803" s="13" t="str">
        <f>VLOOKUP($B803,LIRAa!$1:$1048576,4,FALSE)</f>
        <v>Sem Informação</v>
      </c>
      <c r="N803" s="13" t="str">
        <f>VLOOKUP($B803,LIRAa!$1:$1048576,5,FALSE)</f>
        <v>Sem Informação</v>
      </c>
      <c r="O803" s="49"/>
    </row>
    <row r="804" spans="1:15" ht="15.75" x14ac:dyDescent="0.25">
      <c r="A804" s="53">
        <v>799</v>
      </c>
      <c r="B804" s="13">
        <v>316800</v>
      </c>
      <c r="C804" s="46" t="s">
        <v>102</v>
      </c>
      <c r="D804" s="46" t="s">
        <v>807</v>
      </c>
      <c r="E804" s="20">
        <f>Dengue!I803</f>
        <v>9</v>
      </c>
      <c r="F804" s="20">
        <f>Chik!I803</f>
        <v>0</v>
      </c>
      <c r="G804" s="20">
        <f>Zika!I803</f>
        <v>0</v>
      </c>
      <c r="H804" s="20">
        <f>G804+F804+E804</f>
        <v>9</v>
      </c>
      <c r="I804" s="20">
        <v>33824</v>
      </c>
      <c r="J804" s="14">
        <f>(G804+F804+E804)/Dengue!J803*100000</f>
        <v>26.608325449385056</v>
      </c>
      <c r="K804" s="13" t="str">
        <f>IF(J804=0,"Silencioso",IF(AND(J804&gt;0,J804&lt;100),"Baixa",IF(AND(J804&gt;=100,J804&lt;300),"Média",IF(AND(J804&gt;=300,J804&lt;500),"Alta",IF(J804&gt;=500,"Muito Alta","Avaliar")))))</f>
        <v>Baixa</v>
      </c>
      <c r="L804" s="13">
        <f>VLOOKUP($B804,LIRAa!$1:$1048576,3,FALSE)</f>
        <v>1</v>
      </c>
      <c r="M804" s="13">
        <f>VLOOKUP($B804,LIRAa!$1:$1048576,4,FALSE)</f>
        <v>1.7</v>
      </c>
      <c r="N804" s="13">
        <f>VLOOKUP($B804,LIRAa!$1:$1048576,5,FALSE)</f>
        <v>2.9</v>
      </c>
      <c r="O804" s="49"/>
    </row>
    <row r="805" spans="1:15" ht="15.75" x14ac:dyDescent="0.25">
      <c r="A805" s="53">
        <v>800</v>
      </c>
      <c r="B805" s="13">
        <v>316805</v>
      </c>
      <c r="C805" s="46" t="s">
        <v>14</v>
      </c>
      <c r="D805" s="46" t="s">
        <v>808</v>
      </c>
      <c r="E805" s="20">
        <f>Dengue!I804</f>
        <v>0</v>
      </c>
      <c r="F805" s="20">
        <f>Chik!I804</f>
        <v>0</v>
      </c>
      <c r="G805" s="20">
        <f>Zika!I804</f>
        <v>0</v>
      </c>
      <c r="H805" s="20">
        <f>G805+F805+E805</f>
        <v>0</v>
      </c>
      <c r="I805" s="20">
        <v>3196</v>
      </c>
      <c r="J805" s="14">
        <f>(G805+F805+E805)/Dengue!J804*100000</f>
        <v>0</v>
      </c>
      <c r="K805" s="13" t="str">
        <f>IF(J805=0,"Silencioso",IF(AND(J805&gt;0,J805&lt;100),"Baixa",IF(AND(J805&gt;=100,J805&lt;300),"Média",IF(AND(J805&gt;=300,J805&lt;500),"Alta",IF(J805&gt;=500,"Muito Alta","Avaliar")))))</f>
        <v>Silencioso</v>
      </c>
      <c r="L805" s="13" t="str">
        <f>VLOOKUP($B805,LIRAa!$1:$1048576,3,FALSE)</f>
        <v>Sem Informação</v>
      </c>
      <c r="M805" s="13" t="str">
        <f>VLOOKUP($B805,LIRAa!$1:$1048576,4,FALSE)</f>
        <v>Sem Informação</v>
      </c>
      <c r="N805" s="13" t="str">
        <f>VLOOKUP($B805,LIRAa!$1:$1048576,5,FALSE)</f>
        <v>Sem Informação</v>
      </c>
      <c r="O805" s="49"/>
    </row>
    <row r="806" spans="1:15" ht="15.75" x14ac:dyDescent="0.25">
      <c r="A806" s="53">
        <v>801</v>
      </c>
      <c r="B806" s="13">
        <v>316810</v>
      </c>
      <c r="C806" s="46" t="s">
        <v>24</v>
      </c>
      <c r="D806" s="46" t="s">
        <v>809</v>
      </c>
      <c r="E806" s="20">
        <f>Dengue!I805</f>
        <v>0</v>
      </c>
      <c r="F806" s="20">
        <f>Chik!I805</f>
        <v>0</v>
      </c>
      <c r="G806" s="20">
        <f>Zika!I805</f>
        <v>0</v>
      </c>
      <c r="H806" s="20">
        <f>G806+F806+E806</f>
        <v>0</v>
      </c>
      <c r="I806" s="20">
        <v>4650</v>
      </c>
      <c r="J806" s="14">
        <f>(G806+F806+E806)/Dengue!J805*100000</f>
        <v>0</v>
      </c>
      <c r="K806" s="13" t="str">
        <f>IF(J806=0,"Silencioso",IF(AND(J806&gt;0,J806&lt;100),"Baixa",IF(AND(J806&gt;=100,J806&lt;300),"Média",IF(AND(J806&gt;=300,J806&lt;500),"Alta",IF(J806&gt;=500,"Muito Alta","Avaliar")))))</f>
        <v>Silencioso</v>
      </c>
      <c r="L806" s="13" t="str">
        <f>VLOOKUP($B806,LIRAa!$1:$1048576,3,FALSE)</f>
        <v>Sem Informação</v>
      </c>
      <c r="M806" s="13" t="str">
        <f>VLOOKUP($B806,LIRAa!$1:$1048576,4,FALSE)</f>
        <v>Sem Informação</v>
      </c>
      <c r="N806" s="13" t="str">
        <f>VLOOKUP($B806,LIRAa!$1:$1048576,5,FALSE)</f>
        <v>Sem Informação</v>
      </c>
      <c r="O806" s="49"/>
    </row>
    <row r="807" spans="1:15" ht="15.75" x14ac:dyDescent="0.25">
      <c r="A807" s="53">
        <v>802</v>
      </c>
      <c r="B807" s="13">
        <v>316820</v>
      </c>
      <c r="C807" s="46" t="s">
        <v>26</v>
      </c>
      <c r="D807" s="46" t="s">
        <v>810</v>
      </c>
      <c r="E807" s="20">
        <f>Dengue!I806</f>
        <v>0</v>
      </c>
      <c r="F807" s="20">
        <f>Chik!I806</f>
        <v>0</v>
      </c>
      <c r="G807" s="20">
        <f>Zika!I806</f>
        <v>0</v>
      </c>
      <c r="H807" s="20">
        <f>G807+F807+E807</f>
        <v>0</v>
      </c>
      <c r="I807" s="20">
        <v>1921</v>
      </c>
      <c r="J807" s="14">
        <f>(G807+F807+E807)/Dengue!J806*100000</f>
        <v>0</v>
      </c>
      <c r="K807" s="13" t="str">
        <f>IF(J807=0,"Silencioso",IF(AND(J807&gt;0,J807&lt;100),"Baixa",IF(AND(J807&gt;=100,J807&lt;300),"Média",IF(AND(J807&gt;=300,J807&lt;500),"Alta",IF(J807&gt;=500,"Muito Alta","Avaliar")))))</f>
        <v>Silencioso</v>
      </c>
      <c r="L807" s="13" t="str">
        <f>VLOOKUP($B807,LIRAa!$1:$1048576,3,FALSE)</f>
        <v>Sem Informação</v>
      </c>
      <c r="M807" s="13" t="str">
        <f>VLOOKUP($B807,LIRAa!$1:$1048576,4,FALSE)</f>
        <v>Sem Informação</v>
      </c>
      <c r="N807" s="13" t="str">
        <f>VLOOKUP($B807,LIRAa!$1:$1048576,5,FALSE)</f>
        <v>Sem Informação</v>
      </c>
      <c r="O807" s="49"/>
    </row>
    <row r="808" spans="1:15" ht="15.75" x14ac:dyDescent="0.25">
      <c r="A808" s="53">
        <v>803</v>
      </c>
      <c r="B808" s="13">
        <v>316830</v>
      </c>
      <c r="C808" s="46" t="s">
        <v>98</v>
      </c>
      <c r="D808" s="46" t="s">
        <v>811</v>
      </c>
      <c r="E808" s="20">
        <f>Dengue!I807</f>
        <v>0</v>
      </c>
      <c r="F808" s="20">
        <f>Chik!I807</f>
        <v>0</v>
      </c>
      <c r="G808" s="20">
        <f>Zika!I807</f>
        <v>0</v>
      </c>
      <c r="H808" s="20">
        <f>G808+F808+E808</f>
        <v>0</v>
      </c>
      <c r="I808" s="20">
        <v>4075</v>
      </c>
      <c r="J808" s="14">
        <f>(G808+F808+E808)/Dengue!J807*100000</f>
        <v>0</v>
      </c>
      <c r="K808" s="13" t="str">
        <f>IF(J808=0,"Silencioso",IF(AND(J808&gt;0,J808&lt;100),"Baixa",IF(AND(J808&gt;=100,J808&lt;300),"Média",IF(AND(J808&gt;=300,J808&lt;500),"Alta",IF(J808&gt;=500,"Muito Alta","Avaliar")))))</f>
        <v>Silencioso</v>
      </c>
      <c r="L808" s="13" t="str">
        <f>VLOOKUP($B808,LIRAa!$1:$1048576,3,FALSE)</f>
        <v>Sem Informação</v>
      </c>
      <c r="M808" s="13" t="str">
        <f>VLOOKUP($B808,LIRAa!$1:$1048576,4,FALSE)</f>
        <v>Sem Informação</v>
      </c>
      <c r="N808" s="13" t="str">
        <f>VLOOKUP($B808,LIRAa!$1:$1048576,5,FALSE)</f>
        <v>Sem Informação</v>
      </c>
      <c r="O808" s="49"/>
    </row>
    <row r="809" spans="1:15" ht="15.75" x14ac:dyDescent="0.25">
      <c r="A809" s="53">
        <v>804</v>
      </c>
      <c r="B809" s="13">
        <v>316840</v>
      </c>
      <c r="C809" s="46" t="s">
        <v>22</v>
      </c>
      <c r="D809" s="46" t="s">
        <v>812</v>
      </c>
      <c r="E809" s="20">
        <f>Dengue!I808</f>
        <v>2</v>
      </c>
      <c r="F809" s="20">
        <f>Chik!I808</f>
        <v>0</v>
      </c>
      <c r="G809" s="20">
        <f>Zika!I808</f>
        <v>0</v>
      </c>
      <c r="H809" s="20">
        <f>G809+F809+E809</f>
        <v>2</v>
      </c>
      <c r="I809" s="20">
        <v>14667</v>
      </c>
      <c r="J809" s="14">
        <f>(G809+F809+E809)/Dengue!J808*100000</f>
        <v>13.636053726051681</v>
      </c>
      <c r="K809" s="13" t="str">
        <f>IF(J809=0,"Silencioso",IF(AND(J809&gt;0,J809&lt;100),"Baixa",IF(AND(J809&gt;=100,J809&lt;300),"Média",IF(AND(J809&gt;=300,J809&lt;500),"Alta",IF(J809&gt;=500,"Muito Alta","Avaliar")))))</f>
        <v>Baixa</v>
      </c>
      <c r="L809" s="13" t="str">
        <f>VLOOKUP($B809,LIRAa!$1:$1048576,3,FALSE)</f>
        <v>Sem Informação</v>
      </c>
      <c r="M809" s="13" t="str">
        <f>VLOOKUP($B809,LIRAa!$1:$1048576,4,FALSE)</f>
        <v>Sem Informação</v>
      </c>
      <c r="N809" s="13" t="str">
        <f>VLOOKUP($B809,LIRAa!$1:$1048576,5,FALSE)</f>
        <v>Sem Informação</v>
      </c>
      <c r="O809" s="49"/>
    </row>
    <row r="810" spans="1:15" ht="15.75" x14ac:dyDescent="0.25">
      <c r="A810" s="53">
        <v>805</v>
      </c>
      <c r="B810" s="13">
        <v>316850</v>
      </c>
      <c r="C810" s="46" t="s">
        <v>17</v>
      </c>
      <c r="D810" s="46" t="s">
        <v>813</v>
      </c>
      <c r="E810" s="20">
        <f>Dengue!I809</f>
        <v>2</v>
      </c>
      <c r="F810" s="20">
        <f>Chik!I809</f>
        <v>0</v>
      </c>
      <c r="G810" s="20">
        <f>Zika!I809</f>
        <v>0</v>
      </c>
      <c r="H810" s="20">
        <f>G810+F810+E810</f>
        <v>2</v>
      </c>
      <c r="I810" s="20">
        <v>11836</v>
      </c>
      <c r="J810" s="14">
        <f>(G810+F810+E810)/Dengue!J809*100000</f>
        <v>16.897600540723214</v>
      </c>
      <c r="K810" s="13" t="str">
        <f>IF(J810=0,"Silencioso",IF(AND(J810&gt;0,J810&lt;100),"Baixa",IF(AND(J810&gt;=100,J810&lt;300),"Média",IF(AND(J810&gt;=300,J810&lt;500),"Alta",IF(J810&gt;=500,"Muito Alta","Avaliar")))))</f>
        <v>Baixa</v>
      </c>
      <c r="L810" s="13" t="str">
        <f>VLOOKUP($B810,LIRAa!$1:$1048576,3,FALSE)</f>
        <v>Sem Informação</v>
      </c>
      <c r="M810" s="13" t="str">
        <f>VLOOKUP($B810,LIRAa!$1:$1048576,4,FALSE)</f>
        <v>Sem Informação</v>
      </c>
      <c r="N810" s="13" t="str">
        <f>VLOOKUP($B810,LIRAa!$1:$1048576,5,FALSE)</f>
        <v>Sem Informação</v>
      </c>
      <c r="O810" s="49"/>
    </row>
    <row r="811" spans="1:15" ht="15.75" x14ac:dyDescent="0.25">
      <c r="A811" s="53">
        <v>806</v>
      </c>
      <c r="B811" s="13">
        <v>316860</v>
      </c>
      <c r="C811" s="46" t="s">
        <v>28</v>
      </c>
      <c r="D811" s="46" t="s">
        <v>28</v>
      </c>
      <c r="E811" s="20">
        <f>Dengue!I810</f>
        <v>7</v>
      </c>
      <c r="F811" s="20">
        <f>Chik!I810</f>
        <v>0</v>
      </c>
      <c r="G811" s="20">
        <f>Zika!I810</f>
        <v>0</v>
      </c>
      <c r="H811" s="20">
        <f>G811+F811+E811</f>
        <v>7</v>
      </c>
      <c r="I811" s="20">
        <v>141934</v>
      </c>
      <c r="J811" s="14">
        <f>(G811+F811+E811)/Dengue!J810*100000</f>
        <v>4.9318697422745785</v>
      </c>
      <c r="K811" s="13" t="str">
        <f>IF(J811=0,"Silencioso",IF(AND(J811&gt;0,J811&lt;100),"Baixa",IF(AND(J811&gt;=100,J811&lt;300),"Média",IF(AND(J811&gt;=300,J811&lt;500),"Alta",IF(J811&gt;=500,"Muito Alta","Avaliar")))))</f>
        <v>Baixa</v>
      </c>
      <c r="L811" s="13">
        <f>VLOOKUP($B811,LIRAa!$1:$1048576,3,FALSE)</f>
        <v>1.3</v>
      </c>
      <c r="M811" s="13">
        <f>VLOOKUP($B811,LIRAa!$1:$1048576,4,FALSE)</f>
        <v>2.8</v>
      </c>
      <c r="N811" s="13">
        <f>VLOOKUP($B811,LIRAa!$1:$1048576,5,FALSE)</f>
        <v>1.8</v>
      </c>
      <c r="O811" s="49"/>
    </row>
    <row r="812" spans="1:15" ht="15.75" x14ac:dyDescent="0.25">
      <c r="A812" s="53">
        <v>807</v>
      </c>
      <c r="B812" s="13">
        <v>316870</v>
      </c>
      <c r="C812" s="46" t="s">
        <v>20</v>
      </c>
      <c r="D812" s="46" t="s">
        <v>814</v>
      </c>
      <c r="E812" s="20">
        <f>Dengue!I811</f>
        <v>26</v>
      </c>
      <c r="F812" s="20">
        <f>Chik!I811</f>
        <v>0</v>
      </c>
      <c r="G812" s="20">
        <f>Zika!I811</f>
        <v>0</v>
      </c>
      <c r="H812" s="20">
        <f>G812+F812+E812</f>
        <v>26</v>
      </c>
      <c r="I812" s="20">
        <v>88931</v>
      </c>
      <c r="J812" s="14">
        <f>(G812+F812+E812)/Dengue!J811*100000</f>
        <v>29.23614937423396</v>
      </c>
      <c r="K812" s="13" t="str">
        <f>IF(J812=0,"Silencioso",IF(AND(J812&gt;0,J812&lt;100),"Baixa",IF(AND(J812&gt;=100,J812&lt;300),"Média",IF(AND(J812&gt;=300,J812&lt;500),"Alta",IF(J812&gt;=500,"Muito Alta","Avaliar")))))</f>
        <v>Baixa</v>
      </c>
      <c r="L812" s="13">
        <f>VLOOKUP($B812,LIRAa!$1:$1048576,3,FALSE)</f>
        <v>2.5</v>
      </c>
      <c r="M812" s="13">
        <f>VLOOKUP($B812,LIRAa!$1:$1048576,4,FALSE)</f>
        <v>2.6</v>
      </c>
      <c r="N812" s="13">
        <f>VLOOKUP($B812,LIRAa!$1:$1048576,5,FALSE)</f>
        <v>3</v>
      </c>
      <c r="O812" s="49"/>
    </row>
    <row r="813" spans="1:15" ht="15.75" x14ac:dyDescent="0.25">
      <c r="A813" s="53">
        <v>808</v>
      </c>
      <c r="B813" s="13">
        <v>316880</v>
      </c>
      <c r="C813" s="46" t="s">
        <v>94</v>
      </c>
      <c r="D813" s="46" t="s">
        <v>815</v>
      </c>
      <c r="E813" s="20">
        <f>Dengue!I812</f>
        <v>2</v>
      </c>
      <c r="F813" s="20">
        <f>Chik!I812</f>
        <v>0</v>
      </c>
      <c r="G813" s="20">
        <f>Zika!I812</f>
        <v>0</v>
      </c>
      <c r="H813" s="20">
        <f>G813+F813+E813</f>
        <v>2</v>
      </c>
      <c r="I813" s="20">
        <v>7807</v>
      </c>
      <c r="J813" s="14">
        <f>(G813+F813+E813)/Dengue!J812*100000</f>
        <v>25.618035096708081</v>
      </c>
      <c r="K813" s="13" t="str">
        <f>IF(J813=0,"Silencioso",IF(AND(J813&gt;0,J813&lt;100),"Baixa",IF(AND(J813&gt;=100,J813&lt;300),"Média",IF(AND(J813&gt;=300,J813&lt;500),"Alta",IF(J813&gt;=500,"Muito Alta","Avaliar")))))</f>
        <v>Baixa</v>
      </c>
      <c r="L813" s="13" t="str">
        <f>VLOOKUP($B813,LIRAa!$1:$1048576,3,FALSE)</f>
        <v>Sem Informação</v>
      </c>
      <c r="M813" s="13" t="str">
        <f>VLOOKUP($B813,LIRAa!$1:$1048576,4,FALSE)</f>
        <v>Sem Informação</v>
      </c>
      <c r="N813" s="13" t="str">
        <f>VLOOKUP($B813,LIRAa!$1:$1048576,5,FALSE)</f>
        <v>Sem Informação</v>
      </c>
      <c r="O813" s="49"/>
    </row>
    <row r="814" spans="1:15" ht="15.75" x14ac:dyDescent="0.25">
      <c r="A814" s="53">
        <v>809</v>
      </c>
      <c r="B814" s="13">
        <v>316890</v>
      </c>
      <c r="C814" s="46" t="s">
        <v>71</v>
      </c>
      <c r="D814" s="46" t="s">
        <v>816</v>
      </c>
      <c r="E814" s="20">
        <f>Dengue!I813</f>
        <v>3</v>
      </c>
      <c r="F814" s="20">
        <f>Chik!I813</f>
        <v>0</v>
      </c>
      <c r="G814" s="20">
        <f>Zika!I813</f>
        <v>0</v>
      </c>
      <c r="H814" s="20">
        <f>G814+F814+E814</f>
        <v>3</v>
      </c>
      <c r="I814" s="20">
        <v>6795</v>
      </c>
      <c r="J814" s="14">
        <f>(G814+F814+E814)/Dengue!J813*100000</f>
        <v>44.150110375275936</v>
      </c>
      <c r="K814" s="13" t="str">
        <f>IF(J814=0,"Silencioso",IF(AND(J814&gt;0,J814&lt;100),"Baixa",IF(AND(J814&gt;=100,J814&lt;300),"Média",IF(AND(J814&gt;=300,J814&lt;500),"Alta",IF(J814&gt;=500,"Muito Alta","Avaliar")))))</f>
        <v>Baixa</v>
      </c>
      <c r="L814" s="13" t="str">
        <f>VLOOKUP($B814,LIRAa!$1:$1048576,3,FALSE)</f>
        <v>Sem Informação</v>
      </c>
      <c r="M814" s="13" t="str">
        <f>VLOOKUP($B814,LIRAa!$1:$1048576,4,FALSE)</f>
        <v>Sem Informação</v>
      </c>
      <c r="N814" s="13" t="str">
        <f>VLOOKUP($B814,LIRAa!$1:$1048576,5,FALSE)</f>
        <v>Sem Informação</v>
      </c>
      <c r="O814" s="49"/>
    </row>
    <row r="815" spans="1:15" ht="15.75" x14ac:dyDescent="0.25">
      <c r="A815" s="53">
        <v>810</v>
      </c>
      <c r="B815" s="13">
        <v>316900</v>
      </c>
      <c r="C815" s="46" t="s">
        <v>62</v>
      </c>
      <c r="D815" s="46" t="s">
        <v>817</v>
      </c>
      <c r="E815" s="20">
        <f>Dengue!I814</f>
        <v>12</v>
      </c>
      <c r="F815" s="20">
        <f>Chik!I814</f>
        <v>0</v>
      </c>
      <c r="G815" s="20">
        <f>Zika!I814</f>
        <v>0</v>
      </c>
      <c r="H815" s="20">
        <f>G815+F815+E815</f>
        <v>12</v>
      </c>
      <c r="I815" s="20">
        <v>16766</v>
      </c>
      <c r="J815" s="14">
        <f>(G815+F815+E815)/Dengue!J814*100000</f>
        <v>71.573422402481214</v>
      </c>
      <c r="K815" s="13" t="str">
        <f>IF(J815=0,"Silencioso",IF(AND(J815&gt;0,J815&lt;100),"Baixa",IF(AND(J815&gt;=100,J815&lt;300),"Média",IF(AND(J815&gt;=300,J815&lt;500),"Alta",IF(J815&gt;=500,"Muito Alta","Avaliar")))))</f>
        <v>Baixa</v>
      </c>
      <c r="L815" s="13" t="str">
        <f>VLOOKUP($B815,LIRAa!$1:$1048576,3,FALSE)</f>
        <v>Sem Informação</v>
      </c>
      <c r="M815" s="13" t="str">
        <f>VLOOKUP($B815,LIRAa!$1:$1048576,4,FALSE)</f>
        <v>Sem Informação</v>
      </c>
      <c r="N815" s="13" t="str">
        <f>VLOOKUP($B815,LIRAa!$1:$1048576,5,FALSE)</f>
        <v>Sem Informação</v>
      </c>
      <c r="O815" s="49"/>
    </row>
    <row r="816" spans="1:15" ht="15.75" x14ac:dyDescent="0.25">
      <c r="A816" s="53">
        <v>811</v>
      </c>
      <c r="B816" s="13">
        <v>316905</v>
      </c>
      <c r="C816" s="46" t="s">
        <v>36</v>
      </c>
      <c r="D816" s="46" t="s">
        <v>818</v>
      </c>
      <c r="E816" s="20">
        <f>Dengue!I815</f>
        <v>0</v>
      </c>
      <c r="F816" s="20">
        <f>Chik!I815</f>
        <v>0</v>
      </c>
      <c r="G816" s="20">
        <f>Zika!I815</f>
        <v>0</v>
      </c>
      <c r="H816" s="20">
        <f>G816+F816+E816</f>
        <v>0</v>
      </c>
      <c r="I816" s="20">
        <v>4147</v>
      </c>
      <c r="J816" s="14">
        <f>(G816+F816+E816)/Dengue!J815*100000</f>
        <v>0</v>
      </c>
      <c r="K816" s="13" t="str">
        <f>IF(J816=0,"Silencioso",IF(AND(J816&gt;0,J816&lt;100),"Baixa",IF(AND(J816&gt;=100,J816&lt;300),"Média",IF(AND(J816&gt;=300,J816&lt;500),"Alta",IF(J816&gt;=500,"Muito Alta","Avaliar")))))</f>
        <v>Silencioso</v>
      </c>
      <c r="L816" s="13" t="str">
        <f>VLOOKUP($B816,LIRAa!$1:$1048576,3,FALSE)</f>
        <v>Sem Informação</v>
      </c>
      <c r="M816" s="13" t="str">
        <f>VLOOKUP($B816,LIRAa!$1:$1048576,4,FALSE)</f>
        <v>Sem Informação</v>
      </c>
      <c r="N816" s="13" t="str">
        <f>VLOOKUP($B816,LIRAa!$1:$1048576,5,FALSE)</f>
        <v>Sem Informação</v>
      </c>
      <c r="O816" s="49"/>
    </row>
    <row r="817" spans="1:15" ht="15.75" x14ac:dyDescent="0.25">
      <c r="A817" s="53">
        <v>812</v>
      </c>
      <c r="B817" s="13">
        <v>316910</v>
      </c>
      <c r="C817" s="46" t="s">
        <v>36</v>
      </c>
      <c r="D817" s="46" t="s">
        <v>819</v>
      </c>
      <c r="E817" s="20">
        <f>Dengue!I816</f>
        <v>0</v>
      </c>
      <c r="F817" s="20">
        <f>Chik!I816</f>
        <v>0</v>
      </c>
      <c r="G817" s="20">
        <f>Zika!I816</f>
        <v>0</v>
      </c>
      <c r="H817" s="20">
        <f>G817+F817+E817</f>
        <v>0</v>
      </c>
      <c r="I817" s="20">
        <v>6232</v>
      </c>
      <c r="J817" s="14">
        <f>(G817+F817+E817)/Dengue!J816*100000</f>
        <v>0</v>
      </c>
      <c r="K817" s="13" t="str">
        <f>IF(J817=0,"Silencioso",IF(AND(J817&gt;0,J817&lt;100),"Baixa",IF(AND(J817&gt;=100,J817&lt;300),"Média",IF(AND(J817&gt;=300,J817&lt;500),"Alta",IF(J817&gt;=500,"Muito Alta","Avaliar")))))</f>
        <v>Silencioso</v>
      </c>
      <c r="L817" s="13" t="str">
        <f>VLOOKUP($B817,LIRAa!$1:$1048576,3,FALSE)</f>
        <v>Sem Informação</v>
      </c>
      <c r="M817" s="13" t="str">
        <f>VLOOKUP($B817,LIRAa!$1:$1048576,4,FALSE)</f>
        <v>Sem Informação</v>
      </c>
      <c r="N817" s="13" t="str">
        <f>VLOOKUP($B817,LIRAa!$1:$1048576,5,FALSE)</f>
        <v>Sem Informação</v>
      </c>
      <c r="O817" s="49"/>
    </row>
    <row r="818" spans="1:15" ht="15.75" x14ac:dyDescent="0.25">
      <c r="A818" s="53">
        <v>813</v>
      </c>
      <c r="B818" s="13">
        <v>316920</v>
      </c>
      <c r="C818" s="46" t="s">
        <v>14</v>
      </c>
      <c r="D818" s="46" t="s">
        <v>820</v>
      </c>
      <c r="E818" s="20">
        <f>Dengue!I817</f>
        <v>2</v>
      </c>
      <c r="F818" s="20">
        <f>Chik!I817</f>
        <v>0</v>
      </c>
      <c r="G818" s="20">
        <f>Zika!I817</f>
        <v>0</v>
      </c>
      <c r="H818" s="20">
        <f>G818+F818+E818</f>
        <v>2</v>
      </c>
      <c r="I818" s="20">
        <v>8772</v>
      </c>
      <c r="J818" s="14">
        <f>(G818+F818+E818)/Dengue!J817*100000</f>
        <v>22.799817601459189</v>
      </c>
      <c r="K818" s="13" t="str">
        <f>IF(J818=0,"Silencioso",IF(AND(J818&gt;0,J818&lt;100),"Baixa",IF(AND(J818&gt;=100,J818&lt;300),"Média",IF(AND(J818&gt;=300,J818&lt;500),"Alta",IF(J818&gt;=500,"Muito Alta","Avaliar")))))</f>
        <v>Baixa</v>
      </c>
      <c r="L818" s="13" t="str">
        <f>VLOOKUP($B818,LIRAa!$1:$1048576,3,FALSE)</f>
        <v>Sem Informação</v>
      </c>
      <c r="M818" s="13" t="str">
        <f>VLOOKUP($B818,LIRAa!$1:$1048576,4,FALSE)</f>
        <v>Sem Informação</v>
      </c>
      <c r="N818" s="13" t="str">
        <f>VLOOKUP($B818,LIRAa!$1:$1048576,5,FALSE)</f>
        <v>Sem Informação</v>
      </c>
      <c r="O818" s="49"/>
    </row>
    <row r="819" spans="1:15" ht="15.75" x14ac:dyDescent="0.25">
      <c r="A819" s="53">
        <v>814</v>
      </c>
      <c r="B819" s="13">
        <v>316930</v>
      </c>
      <c r="C819" s="46" t="s">
        <v>33</v>
      </c>
      <c r="D819" s="46" t="s">
        <v>821</v>
      </c>
      <c r="E819" s="20">
        <f>Dengue!I818</f>
        <v>1</v>
      </c>
      <c r="F819" s="20">
        <f>Chik!I818</f>
        <v>0</v>
      </c>
      <c r="G819" s="20">
        <f>Zika!I818</f>
        <v>0</v>
      </c>
      <c r="H819" s="20">
        <f>G819+F819+E819</f>
        <v>1</v>
      </c>
      <c r="I819" s="20">
        <v>78999</v>
      </c>
      <c r="J819" s="14">
        <f>(G819+F819+E819)/Dengue!J818*100000</f>
        <v>1.2658388080861782</v>
      </c>
      <c r="K819" s="13" t="str">
        <f>IF(J819=0,"Silencioso",IF(AND(J819&gt;0,J819&lt;100),"Baixa",IF(AND(J819&gt;=100,J819&lt;300),"Média",IF(AND(J819&gt;=300,J819&lt;500),"Alta",IF(J819&gt;=500,"Muito Alta","Avaliar")))))</f>
        <v>Baixa</v>
      </c>
      <c r="L819" s="13">
        <f>VLOOKUP($B819,LIRAa!$1:$1048576,3,FALSE)</f>
        <v>0.3</v>
      </c>
      <c r="M819" s="13" t="str">
        <f>VLOOKUP($B819,LIRAa!$1:$1048576,4,FALSE)</f>
        <v>Sem Informação</v>
      </c>
      <c r="N819" s="13" t="str">
        <f>VLOOKUP($B819,LIRAa!$1:$1048576,5,FALSE)</f>
        <v>Sem Informação</v>
      </c>
      <c r="O819" s="49"/>
    </row>
    <row r="820" spans="1:15" ht="15.75" x14ac:dyDescent="0.25">
      <c r="A820" s="53">
        <v>815</v>
      </c>
      <c r="B820" s="13">
        <v>316935</v>
      </c>
      <c r="C820" s="46" t="s">
        <v>11</v>
      </c>
      <c r="D820" s="46" t="s">
        <v>822</v>
      </c>
      <c r="E820" s="20">
        <f>Dengue!I819</f>
        <v>126</v>
      </c>
      <c r="F820" s="20">
        <f>Chik!I819</f>
        <v>0</v>
      </c>
      <c r="G820" s="20">
        <f>Zika!I819</f>
        <v>0</v>
      </c>
      <c r="H820" s="20">
        <f>G820+F820+E820</f>
        <v>126</v>
      </c>
      <c r="I820" s="20">
        <v>31687</v>
      </c>
      <c r="J820" s="14">
        <f>(G820+F820+E820)/Dengue!J819*100000</f>
        <v>397.63941048379456</v>
      </c>
      <c r="K820" s="13" t="str">
        <f>IF(J820=0,"Silencioso",IF(AND(J820&gt;0,J820&lt;100),"Baixa",IF(AND(J820&gt;=100,J820&lt;300),"Média",IF(AND(J820&gt;=300,J820&lt;500),"Alta",IF(J820&gt;=500,"Muito Alta","Avaliar")))))</f>
        <v>Alta</v>
      </c>
      <c r="L820" s="13">
        <f>VLOOKUP($B820,LIRAa!$1:$1048576,3,FALSE)</f>
        <v>2</v>
      </c>
      <c r="M820" s="13">
        <f>VLOOKUP($B820,LIRAa!$1:$1048576,4,FALSE)</f>
        <v>4.4000000000000004</v>
      </c>
      <c r="N820" s="13">
        <f>VLOOKUP($B820,LIRAa!$1:$1048576,5,FALSE)</f>
        <v>5</v>
      </c>
      <c r="O820" s="49"/>
    </row>
    <row r="821" spans="1:15" ht="15.75" x14ac:dyDescent="0.25">
      <c r="A821" s="53">
        <v>816</v>
      </c>
      <c r="B821" s="13">
        <v>316940</v>
      </c>
      <c r="C821" s="46" t="s">
        <v>33</v>
      </c>
      <c r="D821" s="46" t="s">
        <v>823</v>
      </c>
      <c r="E821" s="20">
        <f>Dengue!I820</f>
        <v>139</v>
      </c>
      <c r="F821" s="20">
        <f>Chik!I820</f>
        <v>0</v>
      </c>
      <c r="G821" s="20">
        <f>Zika!I820</f>
        <v>0</v>
      </c>
      <c r="H821" s="20">
        <f>G821+F821+E821</f>
        <v>139</v>
      </c>
      <c r="I821" s="20">
        <v>57097</v>
      </c>
      <c r="J821" s="14">
        <f>(G821+F821+E821)/Dengue!J820*100000</f>
        <v>243.44536490533653</v>
      </c>
      <c r="K821" s="13" t="str">
        <f>IF(J821=0,"Silencioso",IF(AND(J821&gt;0,J821&lt;100),"Baixa",IF(AND(J821&gt;=100,J821&lt;300),"Média",IF(AND(J821&gt;=300,J821&lt;500),"Alta",IF(J821&gt;=500,"Muito Alta","Avaliar")))))</f>
        <v>Média</v>
      </c>
      <c r="L821" s="13">
        <f>VLOOKUP($B821,LIRAa!$1:$1048576,3,FALSE)</f>
        <v>0.6</v>
      </c>
      <c r="M821" s="13">
        <f>VLOOKUP($B821,LIRAa!$1:$1048576,4,FALSE)</f>
        <v>1.6</v>
      </c>
      <c r="N821" s="13" t="str">
        <f>VLOOKUP($B821,LIRAa!$1:$1048576,5,FALSE)</f>
        <v>Sem Informação</v>
      </c>
      <c r="O821" s="49"/>
    </row>
    <row r="822" spans="1:15" ht="15.75" x14ac:dyDescent="0.25">
      <c r="A822" s="53">
        <v>817</v>
      </c>
      <c r="B822" s="13">
        <v>316950</v>
      </c>
      <c r="C822" s="46" t="s">
        <v>22</v>
      </c>
      <c r="D822" s="46" t="s">
        <v>824</v>
      </c>
      <c r="E822" s="20">
        <f>Dengue!I821</f>
        <v>0</v>
      </c>
      <c r="F822" s="20">
        <f>Chik!I821</f>
        <v>0</v>
      </c>
      <c r="G822" s="20">
        <f>Zika!I821</f>
        <v>0</v>
      </c>
      <c r="H822" s="20">
        <f>G822+F822+E822</f>
        <v>0</v>
      </c>
      <c r="I822" s="20">
        <v>6739</v>
      </c>
      <c r="J822" s="14">
        <f>(G822+F822+E822)/Dengue!J821*100000</f>
        <v>0</v>
      </c>
      <c r="K822" s="13" t="str">
        <f>IF(J822=0,"Silencioso",IF(AND(J822&gt;0,J822&lt;100),"Baixa",IF(AND(J822&gt;=100,J822&lt;300),"Média",IF(AND(J822&gt;=300,J822&lt;500),"Alta",IF(J822&gt;=500,"Muito Alta","Avaliar")))))</f>
        <v>Silencioso</v>
      </c>
      <c r="L822" s="13" t="str">
        <f>VLOOKUP($B822,LIRAa!$1:$1048576,3,FALSE)</f>
        <v>Sem Informação</v>
      </c>
      <c r="M822" s="13" t="str">
        <f>VLOOKUP($B822,LIRAa!$1:$1048576,4,FALSE)</f>
        <v>Sem Informação</v>
      </c>
      <c r="N822" s="13" t="str">
        <f>VLOOKUP($B822,LIRAa!$1:$1048576,5,FALSE)</f>
        <v>Sem Informação</v>
      </c>
      <c r="O822" s="49"/>
    </row>
    <row r="823" spans="1:15" ht="15.75" x14ac:dyDescent="0.25">
      <c r="A823" s="53">
        <v>818</v>
      </c>
      <c r="B823" s="13">
        <v>316960</v>
      </c>
      <c r="C823" s="46" t="s">
        <v>8</v>
      </c>
      <c r="D823" s="46" t="s">
        <v>825</v>
      </c>
      <c r="E823" s="20">
        <f>Dengue!I822</f>
        <v>2</v>
      </c>
      <c r="F823" s="20">
        <f>Chik!I822</f>
        <v>0</v>
      </c>
      <c r="G823" s="20">
        <f>Zika!I822</f>
        <v>0</v>
      </c>
      <c r="H823" s="20">
        <f>G823+F823+E823</f>
        <v>2</v>
      </c>
      <c r="I823" s="20">
        <v>25538</v>
      </c>
      <c r="J823" s="14">
        <f>(G823+F823+E823)/Dengue!J822*100000</f>
        <v>7.8314668337379585</v>
      </c>
      <c r="K823" s="13" t="str">
        <f>IF(J823=0,"Silencioso",IF(AND(J823&gt;0,J823&lt;100),"Baixa",IF(AND(J823&gt;=100,J823&lt;300),"Média",IF(AND(J823&gt;=300,J823&lt;500),"Alta",IF(J823&gt;=500,"Muito Alta","Avaliar")))))</f>
        <v>Baixa</v>
      </c>
      <c r="L823" s="13" t="str">
        <f>VLOOKUP($B823,LIRAa!$1:$1048576,3,FALSE)</f>
        <v>Sem Informação</v>
      </c>
      <c r="M823" s="13">
        <f>VLOOKUP($B823,LIRAa!$1:$1048576,4,FALSE)</f>
        <v>3.5</v>
      </c>
      <c r="N823" s="13">
        <f>VLOOKUP($B823,LIRAa!$1:$1048576,5,FALSE)</f>
        <v>0</v>
      </c>
      <c r="O823" s="49"/>
    </row>
    <row r="824" spans="1:15" ht="15.75" x14ac:dyDescent="0.25">
      <c r="A824" s="53">
        <v>819</v>
      </c>
      <c r="B824" s="13">
        <v>316970</v>
      </c>
      <c r="C824" s="46" t="s">
        <v>53</v>
      </c>
      <c r="D824" s="46" t="s">
        <v>826</v>
      </c>
      <c r="E824" s="20">
        <f>Dengue!I823</f>
        <v>13</v>
      </c>
      <c r="F824" s="20">
        <f>Chik!I823</f>
        <v>0</v>
      </c>
      <c r="G824" s="20">
        <f>Zika!I823</f>
        <v>0</v>
      </c>
      <c r="H824" s="20">
        <f>G824+F824+E824</f>
        <v>13</v>
      </c>
      <c r="I824" s="20">
        <v>19762</v>
      </c>
      <c r="J824" s="14">
        <f>(G824+F824+E824)/Dengue!J823*100000</f>
        <v>65.782815504503588</v>
      </c>
      <c r="K824" s="13" t="str">
        <f>IF(J824=0,"Silencioso",IF(AND(J824&gt;0,J824&lt;100),"Baixa",IF(AND(J824&gt;=100,J824&lt;300),"Média",IF(AND(J824&gt;=300,J824&lt;500),"Alta",IF(J824&gt;=500,"Muito Alta","Avaliar")))))</f>
        <v>Baixa</v>
      </c>
      <c r="L824" s="13" t="str">
        <f>VLOOKUP($B824,LIRAa!$1:$1048576,3,FALSE)</f>
        <v>Sem Informação</v>
      </c>
      <c r="M824" s="13" t="str">
        <f>VLOOKUP($B824,LIRAa!$1:$1048576,4,FALSE)</f>
        <v>Sem Informação</v>
      </c>
      <c r="N824" s="13" t="str">
        <f>VLOOKUP($B824,LIRAa!$1:$1048576,5,FALSE)</f>
        <v>Sem Informação</v>
      </c>
      <c r="O824" s="49"/>
    </row>
    <row r="825" spans="1:15" ht="15.75" x14ac:dyDescent="0.25">
      <c r="A825" s="53">
        <v>820</v>
      </c>
      <c r="B825" s="13">
        <v>316980</v>
      </c>
      <c r="C825" s="46" t="s">
        <v>36</v>
      </c>
      <c r="D825" s="46" t="s">
        <v>827</v>
      </c>
      <c r="E825" s="20">
        <f>Dengue!I824</f>
        <v>1</v>
      </c>
      <c r="F825" s="20">
        <f>Chik!I824</f>
        <v>0</v>
      </c>
      <c r="G825" s="20">
        <f>Zika!I824</f>
        <v>0</v>
      </c>
      <c r="H825" s="20">
        <f>G825+F825+E825</f>
        <v>1</v>
      </c>
      <c r="I825" s="20">
        <v>5025</v>
      </c>
      <c r="J825" s="14">
        <f>(G825+F825+E825)/Dengue!J824*100000</f>
        <v>19.900497512437809</v>
      </c>
      <c r="K825" s="13" t="str">
        <f>IF(J825=0,"Silencioso",IF(AND(J825&gt;0,J825&lt;100),"Baixa",IF(AND(J825&gt;=100,J825&lt;300),"Média",IF(AND(J825&gt;=300,J825&lt;500),"Alta",IF(J825&gt;=500,"Muito Alta","Avaliar")))))</f>
        <v>Baixa</v>
      </c>
      <c r="L825" s="13" t="str">
        <f>VLOOKUP($B825,LIRAa!$1:$1048576,3,FALSE)</f>
        <v>Sem Informação</v>
      </c>
      <c r="M825" s="13" t="str">
        <f>VLOOKUP($B825,LIRAa!$1:$1048576,4,FALSE)</f>
        <v>Sem Informação</v>
      </c>
      <c r="N825" s="13" t="str">
        <f>VLOOKUP($B825,LIRAa!$1:$1048576,5,FALSE)</f>
        <v>Sem Informação</v>
      </c>
      <c r="O825" s="49"/>
    </row>
    <row r="826" spans="1:15" ht="15.75" x14ac:dyDescent="0.25">
      <c r="A826" s="53">
        <v>821</v>
      </c>
      <c r="B826" s="13">
        <v>316990</v>
      </c>
      <c r="C826" s="46" t="s">
        <v>62</v>
      </c>
      <c r="D826" s="57" t="s">
        <v>62</v>
      </c>
      <c r="E826" s="58">
        <f>Dengue!I825</f>
        <v>27</v>
      </c>
      <c r="F826" s="20">
        <f>Chik!I825</f>
        <v>0</v>
      </c>
      <c r="G826" s="20">
        <f>Zika!I825</f>
        <v>0</v>
      </c>
      <c r="H826" s="20">
        <f>G826+F826+E826</f>
        <v>27</v>
      </c>
      <c r="I826" s="20">
        <v>113300</v>
      </c>
      <c r="J826" s="14">
        <f>(G826+F826+E826)/Dengue!J825*100000</f>
        <v>23.830538393645192</v>
      </c>
      <c r="K826" s="13" t="str">
        <f>IF(J826=0,"Silencioso",IF(AND(J826&gt;0,J826&lt;100),"Baixa",IF(AND(J826&gt;=100,J826&lt;300),"Média",IF(AND(J826&gt;=300,J826&lt;500),"Alta",IF(J826&gt;=500,"Muito Alta","Avaliar")))))</f>
        <v>Baixa</v>
      </c>
      <c r="L826" s="13">
        <f>VLOOKUP($B826,LIRAa!$1:$1048576,3,FALSE)</f>
        <v>3.8</v>
      </c>
      <c r="M826" s="13">
        <f>VLOOKUP($B826,LIRAa!$1:$1048576,4,FALSE)</f>
        <v>4.9000000000000004</v>
      </c>
      <c r="N826" s="13">
        <f>VLOOKUP($B826,LIRAa!$1:$1048576,5,FALSE)</f>
        <v>5.0999999999999996</v>
      </c>
      <c r="O826" s="49"/>
    </row>
    <row r="827" spans="1:15" ht="15.75" x14ac:dyDescent="0.25">
      <c r="A827" s="53">
        <v>822</v>
      </c>
      <c r="B827" s="13">
        <v>317000</v>
      </c>
      <c r="C827" s="46" t="s">
        <v>121</v>
      </c>
      <c r="D827" s="46" t="s">
        <v>828</v>
      </c>
      <c r="E827" s="20">
        <f>Dengue!I826</f>
        <v>104</v>
      </c>
      <c r="F827" s="20">
        <f>Chik!I826</f>
        <v>0</v>
      </c>
      <c r="G827" s="20">
        <f>Zika!I826</f>
        <v>0</v>
      </c>
      <c r="H827" s="20">
        <f>G827+F827+E827</f>
        <v>104</v>
      </c>
      <c r="I827" s="20">
        <v>12531</v>
      </c>
      <c r="J827" s="14">
        <f>(G827+F827+E827)/Dengue!J826*100000</f>
        <v>829.94174447370528</v>
      </c>
      <c r="K827" s="13" t="str">
        <f>IF(J827=0,"Silencioso",IF(AND(J827&gt;0,J827&lt;100),"Baixa",IF(AND(J827&gt;=100,J827&lt;300),"Média",IF(AND(J827&gt;=300,J827&lt;500),"Alta",IF(J827&gt;=500,"Muito Alta","Avaliar")))))</f>
        <v>Muito Alta</v>
      </c>
      <c r="L827" s="13" t="str">
        <f>VLOOKUP($B827,LIRAa!$1:$1048576,3,FALSE)</f>
        <v>Sem Informação</v>
      </c>
      <c r="M827" s="13" t="str">
        <f>VLOOKUP($B827,LIRAa!$1:$1048576,4,FALSE)</f>
        <v>Sem Informação</v>
      </c>
      <c r="N827" s="13" t="str">
        <f>VLOOKUP($B827,LIRAa!$1:$1048576,5,FALSE)</f>
        <v>Sem Informação</v>
      </c>
      <c r="O827" s="49"/>
    </row>
    <row r="828" spans="1:15" ht="15.75" x14ac:dyDescent="0.25">
      <c r="A828" s="53">
        <v>823</v>
      </c>
      <c r="B828" s="13">
        <v>317005</v>
      </c>
      <c r="C828" s="46" t="s">
        <v>20</v>
      </c>
      <c r="D828" s="46" t="s">
        <v>829</v>
      </c>
      <c r="E828" s="20">
        <f>Dengue!I827</f>
        <v>1</v>
      </c>
      <c r="F828" s="20">
        <f>Chik!I827</f>
        <v>0</v>
      </c>
      <c r="G828" s="20">
        <f>Zika!I827</f>
        <v>0</v>
      </c>
      <c r="H828" s="20">
        <f>G828+F828+E828</f>
        <v>1</v>
      </c>
      <c r="I828" s="20">
        <v>12622</v>
      </c>
      <c r="J828" s="14">
        <f>(G828+F828+E828)/Dengue!J827*100000</f>
        <v>7.9226746949770241</v>
      </c>
      <c r="K828" s="13" t="str">
        <f>IF(J828=0,"Silencioso",IF(AND(J828&gt;0,J828&lt;100),"Baixa",IF(AND(J828&gt;=100,J828&lt;300),"Média",IF(AND(J828&gt;=300,J828&lt;500),"Alta",IF(J828&gt;=500,"Muito Alta","Avaliar")))))</f>
        <v>Baixa</v>
      </c>
      <c r="L828" s="13" t="str">
        <f>VLOOKUP($B828,LIRAa!$1:$1048576,3,FALSE)</f>
        <v>Sem Informação</v>
      </c>
      <c r="M828" s="13" t="str">
        <f>VLOOKUP($B828,LIRAa!$1:$1048576,4,FALSE)</f>
        <v>Sem Informação</v>
      </c>
      <c r="N828" s="13" t="str">
        <f>VLOOKUP($B828,LIRAa!$1:$1048576,5,FALSE)</f>
        <v>Sem Informação</v>
      </c>
      <c r="O828" s="49"/>
    </row>
    <row r="829" spans="1:15" ht="15.75" x14ac:dyDescent="0.25">
      <c r="A829" s="53">
        <v>824</v>
      </c>
      <c r="B829" s="13">
        <v>317010</v>
      </c>
      <c r="C829" s="46" t="s">
        <v>24</v>
      </c>
      <c r="D829" s="46" t="s">
        <v>24</v>
      </c>
      <c r="E829" s="20">
        <f>Dengue!I828</f>
        <v>569</v>
      </c>
      <c r="F829" s="20">
        <f>Chik!I828</f>
        <v>0</v>
      </c>
      <c r="G829" s="20">
        <f>Zika!I828</f>
        <v>0</v>
      </c>
      <c r="H829" s="20">
        <f>G829+F829+E829</f>
        <v>569</v>
      </c>
      <c r="I829" s="20">
        <v>328272</v>
      </c>
      <c r="J829" s="14">
        <f>(G829+F829+E829)/Dengue!J828*100000</f>
        <v>173.331871131257</v>
      </c>
      <c r="K829" s="13" t="str">
        <f>IF(J829=0,"Silencioso",IF(AND(J829&gt;0,J829&lt;100),"Baixa",IF(AND(J829&gt;=100,J829&lt;300),"Média",IF(AND(J829&gt;=300,J829&lt;500),"Alta",IF(J829&gt;=500,"Muito Alta","Avaliar")))))</f>
        <v>Média</v>
      </c>
      <c r="L829" s="13">
        <f>VLOOKUP($B829,LIRAa!$1:$1048576,3,FALSE)</f>
        <v>1.6</v>
      </c>
      <c r="M829" s="13">
        <f>VLOOKUP($B829,LIRAa!$1:$1048576,4,FALSE)</f>
        <v>2.4</v>
      </c>
      <c r="N829" s="13">
        <f>VLOOKUP($B829,LIRAa!$1:$1048576,5,FALSE)</f>
        <v>3</v>
      </c>
      <c r="O829" s="49"/>
    </row>
    <row r="830" spans="1:15" ht="15.75" x14ac:dyDescent="0.25">
      <c r="A830" s="53">
        <v>825</v>
      </c>
      <c r="B830" s="13">
        <v>317020</v>
      </c>
      <c r="C830" s="46" t="s">
        <v>8</v>
      </c>
      <c r="D830" s="46" t="s">
        <v>8</v>
      </c>
      <c r="E830" s="20">
        <f>Dengue!I829</f>
        <v>2721</v>
      </c>
      <c r="F830" s="20">
        <f>Chik!I829</f>
        <v>0</v>
      </c>
      <c r="G830" s="20">
        <f>Zika!I829</f>
        <v>0</v>
      </c>
      <c r="H830" s="20">
        <f>G830+F830+E830</f>
        <v>2721</v>
      </c>
      <c r="I830" s="20">
        <v>676613</v>
      </c>
      <c r="J830" s="14">
        <f>(G830+F830+E830)/Dengue!J829*100000</f>
        <v>402.15012126577528</v>
      </c>
      <c r="K830" s="13" t="str">
        <f>IF(J830=0,"Silencioso",IF(AND(J830&gt;0,J830&lt;100),"Baixa",IF(AND(J830&gt;=100,J830&lt;300),"Média",IF(AND(J830&gt;=300,J830&lt;500),"Alta",IF(J830&gt;=500,"Muito Alta","Avaliar")))))</f>
        <v>Alta</v>
      </c>
      <c r="L830" s="13">
        <f>VLOOKUP($B830,LIRAa!$1:$1048576,3,FALSE)</f>
        <v>2.1</v>
      </c>
      <c r="M830" s="13" t="str">
        <f>VLOOKUP($B830,LIRAa!$1:$1048576,4,FALSE)</f>
        <v>Sem Informação</v>
      </c>
      <c r="N830" s="13">
        <f>VLOOKUP($B830,LIRAa!$1:$1048576,5,FALSE)</f>
        <v>3.5</v>
      </c>
      <c r="O830" s="49"/>
    </row>
    <row r="831" spans="1:15" ht="15.75" x14ac:dyDescent="0.25">
      <c r="A831" s="53">
        <v>826</v>
      </c>
      <c r="B831" s="13">
        <v>317030</v>
      </c>
      <c r="C831" s="46" t="s">
        <v>28</v>
      </c>
      <c r="D831" s="46" t="s">
        <v>830</v>
      </c>
      <c r="E831" s="20">
        <f>Dengue!I830</f>
        <v>1</v>
      </c>
      <c r="F831" s="20">
        <f>Chik!I830</f>
        <v>0</v>
      </c>
      <c r="G831" s="20">
        <f>Zika!I830</f>
        <v>0</v>
      </c>
      <c r="H831" s="20">
        <f>G831+F831+E831</f>
        <v>1</v>
      </c>
      <c r="I831" s="20">
        <v>2709</v>
      </c>
      <c r="J831" s="14">
        <f>(G831+F831+E831)/Dengue!J830*100000</f>
        <v>36.913990402362494</v>
      </c>
      <c r="K831" s="13" t="str">
        <f>IF(J831=0,"Silencioso",IF(AND(J831&gt;0,J831&lt;100),"Baixa",IF(AND(J831&gt;=100,J831&lt;300),"Média",IF(AND(J831&gt;=300,J831&lt;500),"Alta",IF(J831&gt;=500,"Muito Alta","Avaliar")))))</f>
        <v>Baixa</v>
      </c>
      <c r="L831" s="13" t="str">
        <f>VLOOKUP($B831,LIRAa!$1:$1048576,3,FALSE)</f>
        <v>Sem Informação</v>
      </c>
      <c r="M831" s="13" t="str">
        <f>VLOOKUP($B831,LIRAa!$1:$1048576,4,FALSE)</f>
        <v>Sem Informação</v>
      </c>
      <c r="N831" s="13" t="str">
        <f>VLOOKUP($B831,LIRAa!$1:$1048576,5,FALSE)</f>
        <v>Sem Informação</v>
      </c>
      <c r="O831" s="49"/>
    </row>
    <row r="832" spans="1:15" ht="15.75" x14ac:dyDescent="0.25">
      <c r="A832" s="53">
        <v>827</v>
      </c>
      <c r="B832" s="13">
        <v>317040</v>
      </c>
      <c r="C832" s="46" t="s">
        <v>80</v>
      </c>
      <c r="D832" s="46" t="s">
        <v>80</v>
      </c>
      <c r="E832" s="20">
        <f>Dengue!I831</f>
        <v>114</v>
      </c>
      <c r="F832" s="20">
        <f>Chik!I831</f>
        <v>0</v>
      </c>
      <c r="G832" s="20">
        <f>Zika!I831</f>
        <v>0</v>
      </c>
      <c r="H832" s="20">
        <f>G832+F832+E832</f>
        <v>114</v>
      </c>
      <c r="I832" s="20">
        <v>83980</v>
      </c>
      <c r="J832" s="14">
        <f>(G832+F832+E832)/Dengue!J831*100000</f>
        <v>135.74660633484163</v>
      </c>
      <c r="K832" s="13" t="str">
        <f>IF(J832=0,"Silencioso",IF(AND(J832&gt;0,J832&lt;100),"Baixa",IF(AND(J832&gt;=100,J832&lt;300),"Média",IF(AND(J832&gt;=300,J832&lt;500),"Alta",IF(J832&gt;=500,"Muito Alta","Avaliar")))))</f>
        <v>Média</v>
      </c>
      <c r="L832" s="13">
        <f>VLOOKUP($B832,LIRAa!$1:$1048576,3,FALSE)</f>
        <v>1.3</v>
      </c>
      <c r="M832" s="13">
        <f>VLOOKUP($B832,LIRAa!$1:$1048576,4,FALSE)</f>
        <v>3.2</v>
      </c>
      <c r="N832" s="13">
        <f>VLOOKUP($B832,LIRAa!$1:$1048576,5,FALSE)</f>
        <v>3.1</v>
      </c>
      <c r="O832" s="49"/>
    </row>
    <row r="833" spans="1:15" ht="15.75" x14ac:dyDescent="0.25">
      <c r="A833" s="53">
        <v>828</v>
      </c>
      <c r="B833" s="13">
        <v>317043</v>
      </c>
      <c r="C833" s="46" t="s">
        <v>24</v>
      </c>
      <c r="D833" s="46" t="s">
        <v>831</v>
      </c>
      <c r="E833" s="20">
        <f>Dengue!I832</f>
        <v>0</v>
      </c>
      <c r="F833" s="20">
        <f>Chik!I832</f>
        <v>0</v>
      </c>
      <c r="G833" s="20">
        <f>Zika!I832</f>
        <v>0</v>
      </c>
      <c r="H833" s="20">
        <f>G833+F833+E833</f>
        <v>0</v>
      </c>
      <c r="I833" s="20">
        <v>4452</v>
      </c>
      <c r="J833" s="14">
        <f>(G833+F833+E833)/Dengue!J832*100000</f>
        <v>0</v>
      </c>
      <c r="K833" s="13" t="str">
        <f>IF(J833=0,"Silencioso",IF(AND(J833&gt;0,J833&lt;100),"Baixa",IF(AND(J833&gt;=100,J833&lt;300),"Média",IF(AND(J833&gt;=300,J833&lt;500),"Alta",IF(J833&gt;=500,"Muito Alta","Avaliar")))))</f>
        <v>Silencioso</v>
      </c>
      <c r="L833" s="13" t="str">
        <f>VLOOKUP($B833,LIRAa!$1:$1048576,3,FALSE)</f>
        <v>Sem Informação</v>
      </c>
      <c r="M833" s="13" t="str">
        <f>VLOOKUP($B833,LIRAa!$1:$1048576,4,FALSE)</f>
        <v>Sem Informação</v>
      </c>
      <c r="N833" s="13" t="str">
        <f>VLOOKUP($B833,LIRAa!$1:$1048576,5,FALSE)</f>
        <v>Sem Informação</v>
      </c>
      <c r="O833" s="49"/>
    </row>
    <row r="834" spans="1:15" ht="15.75" x14ac:dyDescent="0.25">
      <c r="A834" s="53">
        <v>829</v>
      </c>
      <c r="B834" s="13">
        <v>317047</v>
      </c>
      <c r="C834" s="46" t="s">
        <v>80</v>
      </c>
      <c r="D834" s="46" t="s">
        <v>832</v>
      </c>
      <c r="E834" s="20">
        <f>Dengue!I833</f>
        <v>3</v>
      </c>
      <c r="F834" s="20">
        <f>Chik!I833</f>
        <v>0</v>
      </c>
      <c r="G834" s="20">
        <f>Zika!I833</f>
        <v>0</v>
      </c>
      <c r="H834" s="20">
        <f>G834+F834+E834</f>
        <v>3</v>
      </c>
      <c r="I834" s="20">
        <v>3338</v>
      </c>
      <c r="J834" s="14">
        <f>(G834+F834+E834)/Dengue!J833*100000</f>
        <v>89.874176153385264</v>
      </c>
      <c r="K834" s="13" t="str">
        <f>IF(J834=0,"Silencioso",IF(AND(J834&gt;0,J834&lt;100),"Baixa",IF(AND(J834&gt;=100,J834&lt;300),"Média",IF(AND(J834&gt;=300,J834&lt;500),"Alta",IF(J834&gt;=500,"Muito Alta","Avaliar")))))</f>
        <v>Baixa</v>
      </c>
      <c r="L834" s="13" t="str">
        <f>VLOOKUP($B834,LIRAa!$1:$1048576,3,FALSE)</f>
        <v>Sem Informação</v>
      </c>
      <c r="M834" s="13" t="str">
        <f>VLOOKUP($B834,LIRAa!$1:$1048576,4,FALSE)</f>
        <v>Sem Informação</v>
      </c>
      <c r="N834" s="13" t="str">
        <f>VLOOKUP($B834,LIRAa!$1:$1048576,5,FALSE)</f>
        <v>Sem Informação</v>
      </c>
      <c r="O834" s="49"/>
    </row>
    <row r="835" spans="1:15" ht="15.75" x14ac:dyDescent="0.25">
      <c r="A835" s="53">
        <v>830</v>
      </c>
      <c r="B835" s="13">
        <v>317050</v>
      </c>
      <c r="C835" s="46" t="s">
        <v>17</v>
      </c>
      <c r="D835" s="46" t="s">
        <v>833</v>
      </c>
      <c r="E835" s="20">
        <f>Dengue!I834</f>
        <v>0</v>
      </c>
      <c r="F835" s="20">
        <f>Chik!I834</f>
        <v>0</v>
      </c>
      <c r="G835" s="20">
        <f>Zika!I834</f>
        <v>0</v>
      </c>
      <c r="H835" s="20">
        <f>G835+F835+E835</f>
        <v>0</v>
      </c>
      <c r="I835" s="20">
        <v>10589</v>
      </c>
      <c r="J835" s="14">
        <f>(G835+F835+E835)/Dengue!J834*100000</f>
        <v>0</v>
      </c>
      <c r="K835" s="13" t="str">
        <f>IF(J835=0,"Silencioso",IF(AND(J835&gt;0,J835&lt;100),"Baixa",IF(AND(J835&gt;=100,J835&lt;300),"Média",IF(AND(J835&gt;=300,J835&lt;500),"Alta",IF(J835&gt;=500,"Muito Alta","Avaliar")))))</f>
        <v>Silencioso</v>
      </c>
      <c r="L835" s="13" t="str">
        <f>VLOOKUP($B835,LIRAa!$1:$1048576,3,FALSE)</f>
        <v>Sem Informação</v>
      </c>
      <c r="M835" s="13" t="str">
        <f>VLOOKUP($B835,LIRAa!$1:$1048576,4,FALSE)</f>
        <v>Sem Informação</v>
      </c>
      <c r="N835" s="13" t="str">
        <f>VLOOKUP($B835,LIRAa!$1:$1048576,5,FALSE)</f>
        <v>Sem Informação</v>
      </c>
      <c r="O835" s="49"/>
    </row>
    <row r="836" spans="1:15" ht="15.75" x14ac:dyDescent="0.25">
      <c r="A836" s="53">
        <v>831</v>
      </c>
      <c r="B836" s="13">
        <v>317052</v>
      </c>
      <c r="C836" s="46" t="s">
        <v>121</v>
      </c>
      <c r="D836" s="46" t="s">
        <v>834</v>
      </c>
      <c r="E836" s="20">
        <f>Dengue!I835</f>
        <v>22</v>
      </c>
      <c r="F836" s="20">
        <f>Chik!I835</f>
        <v>0</v>
      </c>
      <c r="G836" s="20">
        <f>Zika!I835</f>
        <v>0</v>
      </c>
      <c r="H836" s="20">
        <f>G836+F836+E836</f>
        <v>22</v>
      </c>
      <c r="I836" s="20">
        <v>16095</v>
      </c>
      <c r="J836" s="14">
        <f>(G836+F836+E836)/Dengue!J835*100000</f>
        <v>136.6884125504815</v>
      </c>
      <c r="K836" s="13" t="str">
        <f>IF(J836=0,"Silencioso",IF(AND(J836&gt;0,J836&lt;100),"Baixa",IF(AND(J836&gt;=100,J836&lt;300),"Média",IF(AND(J836&gt;=300,J836&lt;500),"Alta",IF(J836&gt;=500,"Muito Alta","Avaliar")))))</f>
        <v>Média</v>
      </c>
      <c r="L836" s="13" t="str">
        <f>VLOOKUP($B836,LIRAa!$1:$1048576,3,FALSE)</f>
        <v>Sem Informação</v>
      </c>
      <c r="M836" s="13" t="str">
        <f>VLOOKUP($B836,LIRAa!$1:$1048576,4,FALSE)</f>
        <v>Sem Informação</v>
      </c>
      <c r="N836" s="13" t="str">
        <f>VLOOKUP($B836,LIRAa!$1:$1048576,5,FALSE)</f>
        <v>Sem Informação</v>
      </c>
      <c r="O836" s="49"/>
    </row>
    <row r="837" spans="1:15" ht="15.75" x14ac:dyDescent="0.25">
      <c r="A837" s="53">
        <v>832</v>
      </c>
      <c r="B837" s="13">
        <v>317057</v>
      </c>
      <c r="C837" s="46" t="s">
        <v>20</v>
      </c>
      <c r="D837" s="46" t="s">
        <v>835</v>
      </c>
      <c r="E837" s="20">
        <f>Dengue!I836</f>
        <v>0</v>
      </c>
      <c r="F837" s="20">
        <f>Chik!I836</f>
        <v>0</v>
      </c>
      <c r="G837" s="20">
        <f>Zika!I836</f>
        <v>0</v>
      </c>
      <c r="H837" s="20">
        <f>G837+F837+E837</f>
        <v>0</v>
      </c>
      <c r="I837" s="20">
        <v>6632</v>
      </c>
      <c r="J837" s="14">
        <f>(G837+F837+E837)/Dengue!J836*100000</f>
        <v>0</v>
      </c>
      <c r="K837" s="13" t="str">
        <f>IF(J837=0,"Silencioso",IF(AND(J837&gt;0,J837&lt;100),"Baixa",IF(AND(J837&gt;=100,J837&lt;300),"Média",IF(AND(J837&gt;=300,J837&lt;500),"Alta",IF(J837&gt;=500,"Muito Alta","Avaliar")))))</f>
        <v>Silencioso</v>
      </c>
      <c r="L837" s="13" t="str">
        <f>VLOOKUP($B837,LIRAa!$1:$1048576,3,FALSE)</f>
        <v>Sem Informação</v>
      </c>
      <c r="M837" s="13" t="str">
        <f>VLOOKUP($B837,LIRAa!$1:$1048576,4,FALSE)</f>
        <v>Sem Informação</v>
      </c>
      <c r="N837" s="13" t="str">
        <f>VLOOKUP($B837,LIRAa!$1:$1048576,5,FALSE)</f>
        <v>Sem Informação</v>
      </c>
      <c r="O837" s="49"/>
    </row>
    <row r="838" spans="1:15" ht="15.75" x14ac:dyDescent="0.25">
      <c r="A838" s="53">
        <v>833</v>
      </c>
      <c r="B838" s="13">
        <v>317060</v>
      </c>
      <c r="C838" s="46" t="s">
        <v>45</v>
      </c>
      <c r="D838" s="46" t="s">
        <v>836</v>
      </c>
      <c r="E838" s="20">
        <f>Dengue!I837</f>
        <v>0</v>
      </c>
      <c r="F838" s="20">
        <f>Chik!I837</f>
        <v>0</v>
      </c>
      <c r="G838" s="20">
        <f>Zika!I837</f>
        <v>0</v>
      </c>
      <c r="H838" s="20">
        <f>G838+F838+E838</f>
        <v>0</v>
      </c>
      <c r="I838" s="20">
        <v>2209</v>
      </c>
      <c r="J838" s="14">
        <f>(G838+F838+E838)/Dengue!J837*100000</f>
        <v>0</v>
      </c>
      <c r="K838" s="13" t="str">
        <f>IF(J838=0,"Silencioso",IF(AND(J838&gt;0,J838&lt;100),"Baixa",IF(AND(J838&gt;=100,J838&lt;300),"Média",IF(AND(J838&gt;=300,J838&lt;500),"Alta",IF(J838&gt;=500,"Muito Alta","Avaliar")))))</f>
        <v>Silencioso</v>
      </c>
      <c r="L838" s="13" t="str">
        <f>VLOOKUP($B838,LIRAa!$1:$1048576,3,FALSE)</f>
        <v>Sem Informação</v>
      </c>
      <c r="M838" s="13" t="str">
        <f>VLOOKUP($B838,LIRAa!$1:$1048576,4,FALSE)</f>
        <v>Sem Informação</v>
      </c>
      <c r="N838" s="13" t="str">
        <f>VLOOKUP($B838,LIRAa!$1:$1048576,5,FALSE)</f>
        <v>Sem Informação</v>
      </c>
      <c r="O838" s="49"/>
    </row>
    <row r="839" spans="1:15" ht="15.75" x14ac:dyDescent="0.25">
      <c r="A839" s="53">
        <v>834</v>
      </c>
      <c r="B839" s="13">
        <v>317065</v>
      </c>
      <c r="C839" s="46" t="s">
        <v>102</v>
      </c>
      <c r="D839" s="46" t="s">
        <v>837</v>
      </c>
      <c r="E839" s="20">
        <f>Dengue!I838</f>
        <v>0</v>
      </c>
      <c r="F839" s="20">
        <f>Chik!I838</f>
        <v>0</v>
      </c>
      <c r="G839" s="20">
        <f>Zika!I838</f>
        <v>0</v>
      </c>
      <c r="H839" s="20">
        <f>G839+F839+E839</f>
        <v>0</v>
      </c>
      <c r="I839" s="20">
        <v>5032</v>
      </c>
      <c r="J839" s="14">
        <f>(G839+F839+E839)/Dengue!J838*100000</f>
        <v>0</v>
      </c>
      <c r="K839" s="13" t="str">
        <f>IF(J839=0,"Silencioso",IF(AND(J839&gt;0,J839&lt;100),"Baixa",IF(AND(J839&gt;=100,J839&lt;300),"Média",IF(AND(J839&gt;=300,J839&lt;500),"Alta",IF(J839&gt;=500,"Muito Alta","Avaliar")))))</f>
        <v>Silencioso</v>
      </c>
      <c r="L839" s="13" t="str">
        <f>VLOOKUP($B839,LIRAa!$1:$1048576,3,FALSE)</f>
        <v>Sem Informação</v>
      </c>
      <c r="M839" s="13" t="str">
        <f>VLOOKUP($B839,LIRAa!$1:$1048576,4,FALSE)</f>
        <v>Sem Informação</v>
      </c>
      <c r="N839" s="13" t="str">
        <f>VLOOKUP($B839,LIRAa!$1:$1048576,5,FALSE)</f>
        <v>Sem Informação</v>
      </c>
      <c r="O839" s="49"/>
    </row>
    <row r="840" spans="1:15" ht="15.75" x14ac:dyDescent="0.25">
      <c r="A840" s="53">
        <v>835</v>
      </c>
      <c r="B840" s="13">
        <v>317070</v>
      </c>
      <c r="C840" s="46" t="s">
        <v>33</v>
      </c>
      <c r="D840" s="46" t="s">
        <v>33</v>
      </c>
      <c r="E840" s="20">
        <f>Dengue!I839</f>
        <v>3</v>
      </c>
      <c r="F840" s="20">
        <f>Chik!I839</f>
        <v>0</v>
      </c>
      <c r="G840" s="20">
        <f>Zika!I839</f>
        <v>0</v>
      </c>
      <c r="H840" s="20">
        <f>G840+F840+E840</f>
        <v>3</v>
      </c>
      <c r="I840" s="20">
        <v>134364</v>
      </c>
      <c r="J840" s="14">
        <f>(G840+F840+E840)/Dengue!J839*100000</f>
        <v>2.2327409127444851</v>
      </c>
      <c r="K840" s="13" t="str">
        <f>IF(J840=0,"Silencioso",IF(AND(J840&gt;0,J840&lt;100),"Baixa",IF(AND(J840&gt;=100,J840&lt;300),"Média",IF(AND(J840&gt;=300,J840&lt;500),"Alta",IF(J840&gt;=500,"Muito Alta","Avaliar")))))</f>
        <v>Baixa</v>
      </c>
      <c r="L840" s="13">
        <f>VLOOKUP($B840,LIRAa!$1:$1048576,3,FALSE)</f>
        <v>1.1000000000000001</v>
      </c>
      <c r="M840" s="13">
        <f>VLOOKUP($B840,LIRAa!$1:$1048576,4,FALSE)</f>
        <v>1.1000000000000001</v>
      </c>
      <c r="N840" s="13" t="str">
        <f>VLOOKUP($B840,LIRAa!$1:$1048576,5,FALSE)</f>
        <v>Sem Informação</v>
      </c>
      <c r="O840" s="49"/>
    </row>
    <row r="841" spans="1:15" ht="15.75" x14ac:dyDescent="0.25">
      <c r="A841" s="53">
        <v>836</v>
      </c>
      <c r="B841" s="13">
        <v>317075</v>
      </c>
      <c r="C841" s="46" t="s">
        <v>71</v>
      </c>
      <c r="D841" s="46" t="s">
        <v>838</v>
      </c>
      <c r="E841" s="20">
        <f>Dengue!I840</f>
        <v>2</v>
      </c>
      <c r="F841" s="20">
        <f>Chik!I840</f>
        <v>0</v>
      </c>
      <c r="G841" s="20">
        <f>Zika!I840</f>
        <v>0</v>
      </c>
      <c r="H841" s="20">
        <f>G841+F841+E841</f>
        <v>2</v>
      </c>
      <c r="I841" s="20">
        <v>6947</v>
      </c>
      <c r="J841" s="14">
        <f>(G841+F841+E841)/Dengue!J840*100000</f>
        <v>28.789405498776453</v>
      </c>
      <c r="K841" s="13" t="str">
        <f>IF(J841=0,"Silencioso",IF(AND(J841&gt;0,J841&lt;100),"Baixa",IF(AND(J841&gt;=100,J841&lt;300),"Média",IF(AND(J841&gt;=300,J841&lt;500),"Alta",IF(J841&gt;=500,"Muito Alta","Avaliar")))))</f>
        <v>Baixa</v>
      </c>
      <c r="L841" s="13" t="str">
        <f>VLOOKUP($B841,LIRAa!$1:$1048576,3,FALSE)</f>
        <v>Sem Informação</v>
      </c>
      <c r="M841" s="13" t="str">
        <f>VLOOKUP($B841,LIRAa!$1:$1048576,4,FALSE)</f>
        <v>Sem Informação</v>
      </c>
      <c r="N841" s="13" t="str">
        <f>VLOOKUP($B841,LIRAa!$1:$1048576,5,FALSE)</f>
        <v>Sem Informação</v>
      </c>
      <c r="O841" s="49"/>
    </row>
    <row r="842" spans="1:15" ht="15.75" x14ac:dyDescent="0.25">
      <c r="A842" s="53">
        <v>837</v>
      </c>
      <c r="B842" s="13">
        <v>317080</v>
      </c>
      <c r="C842" s="46" t="s">
        <v>135</v>
      </c>
      <c r="D842" s="46" t="s">
        <v>839</v>
      </c>
      <c r="E842" s="20">
        <f>Dengue!I841</f>
        <v>205</v>
      </c>
      <c r="F842" s="20">
        <f>Chik!I841</f>
        <v>0</v>
      </c>
      <c r="G842" s="20">
        <f>Zika!I841</f>
        <v>0</v>
      </c>
      <c r="H842" s="20">
        <f>G842+F842+E842</f>
        <v>205</v>
      </c>
      <c r="I842" s="20">
        <v>39128</v>
      </c>
      <c r="J842" s="14">
        <f>(G842+F842+E842)/Dengue!J841*100000</f>
        <v>523.92148844817018</v>
      </c>
      <c r="K842" s="13" t="str">
        <f>IF(J842=0,"Silencioso",IF(AND(J842&gt;0,J842&lt;100),"Baixa",IF(AND(J842&gt;=100,J842&lt;300),"Média",IF(AND(J842&gt;=300,J842&lt;500),"Alta",IF(J842&gt;=500,"Muito Alta","Avaliar")))))</f>
        <v>Muito Alta</v>
      </c>
      <c r="L842" s="13">
        <f>VLOOKUP($B842,LIRAa!$1:$1048576,3,FALSE)</f>
        <v>2.2999999999999998</v>
      </c>
      <c r="M842" s="13">
        <f>VLOOKUP($B842,LIRAa!$1:$1048576,4,FALSE)</f>
        <v>4.8</v>
      </c>
      <c r="N842" s="13" t="str">
        <f>VLOOKUP($B842,LIRAa!$1:$1048576,5,FALSE)</f>
        <v>Sem Informação</v>
      </c>
      <c r="O842" s="49"/>
    </row>
    <row r="843" spans="1:15" ht="15.75" x14ac:dyDescent="0.25">
      <c r="A843" s="53">
        <v>838</v>
      </c>
      <c r="B843" s="13">
        <v>317090</v>
      </c>
      <c r="C843" s="46" t="s">
        <v>121</v>
      </c>
      <c r="D843" s="46" t="s">
        <v>840</v>
      </c>
      <c r="E843" s="20">
        <f>Dengue!I842</f>
        <v>56</v>
      </c>
      <c r="F843" s="20">
        <f>Chik!I842</f>
        <v>0</v>
      </c>
      <c r="G843" s="20">
        <f>Zika!I842</f>
        <v>0</v>
      </c>
      <c r="H843" s="20">
        <f>G843+F843+E843</f>
        <v>56</v>
      </c>
      <c r="I843" s="20">
        <v>19723</v>
      </c>
      <c r="J843" s="14">
        <f>(G843+F843+E843)/Dengue!J842*100000</f>
        <v>283.9324646351975</v>
      </c>
      <c r="K843" s="13" t="str">
        <f>IF(J843=0,"Silencioso",IF(AND(J843&gt;0,J843&lt;100),"Baixa",IF(AND(J843&gt;=100,J843&lt;300),"Média",IF(AND(J843&gt;=300,J843&lt;500),"Alta",IF(J843&gt;=500,"Muito Alta","Avaliar")))))</f>
        <v>Média</v>
      </c>
      <c r="L843" s="13" t="str">
        <f>VLOOKUP($B843,LIRAa!$1:$1048576,3,FALSE)</f>
        <v>Sem Informação</v>
      </c>
      <c r="M843" s="13" t="str">
        <f>VLOOKUP($B843,LIRAa!$1:$1048576,4,FALSE)</f>
        <v>Sem Informação</v>
      </c>
      <c r="N843" s="13" t="str">
        <f>VLOOKUP($B843,LIRAa!$1:$1048576,5,FALSE)</f>
        <v>Sem Informação</v>
      </c>
      <c r="O843" s="49"/>
    </row>
    <row r="844" spans="1:15" ht="15.75" x14ac:dyDescent="0.25">
      <c r="A844" s="53">
        <v>839</v>
      </c>
      <c r="B844" s="13">
        <v>317100</v>
      </c>
      <c r="C844" s="46" t="s">
        <v>71</v>
      </c>
      <c r="D844" s="46" t="s">
        <v>841</v>
      </c>
      <c r="E844" s="20">
        <f>Dengue!I843</f>
        <v>136</v>
      </c>
      <c r="F844" s="20">
        <f>Chik!I843</f>
        <v>0</v>
      </c>
      <c r="G844" s="20">
        <f>Zika!I843</f>
        <v>0</v>
      </c>
      <c r="H844" s="20">
        <f>G844+F844+E844</f>
        <v>136</v>
      </c>
      <c r="I844" s="20">
        <v>20784</v>
      </c>
      <c r="J844" s="14">
        <f>(G844+F844+E844)/Dengue!J843*100000</f>
        <v>654.34949961508858</v>
      </c>
      <c r="K844" s="13" t="str">
        <f>IF(J844=0,"Silencioso",IF(AND(J844&gt;0,J844&lt;100),"Baixa",IF(AND(J844&gt;=100,J844&lt;300),"Média",IF(AND(J844&gt;=300,J844&lt;500),"Alta",IF(J844&gt;=500,"Muito Alta","Avaliar")))))</f>
        <v>Muito Alta</v>
      </c>
      <c r="L844" s="13">
        <f>VLOOKUP($B844,LIRAa!$1:$1048576,3,FALSE)</f>
        <v>1</v>
      </c>
      <c r="M844" s="13">
        <f>VLOOKUP($B844,LIRAa!$1:$1048576,4,FALSE)</f>
        <v>1.7</v>
      </c>
      <c r="N844" s="13">
        <f>VLOOKUP($B844,LIRAa!$1:$1048576,5,FALSE)</f>
        <v>1.8</v>
      </c>
      <c r="O844" s="49"/>
    </row>
    <row r="845" spans="1:15" ht="15.75" x14ac:dyDescent="0.25">
      <c r="A845" s="53">
        <v>840</v>
      </c>
      <c r="B845" s="13">
        <v>317103</v>
      </c>
      <c r="C845" s="46" t="s">
        <v>102</v>
      </c>
      <c r="D845" s="46" t="s">
        <v>842</v>
      </c>
      <c r="E845" s="20">
        <f>Dengue!I844</f>
        <v>0</v>
      </c>
      <c r="F845" s="20">
        <f>Chik!I844</f>
        <v>0</v>
      </c>
      <c r="G845" s="20">
        <f>Zika!I844</f>
        <v>0</v>
      </c>
      <c r="H845" s="20">
        <f>G845+F845+E845</f>
        <v>0</v>
      </c>
      <c r="I845" s="20">
        <v>9220</v>
      </c>
      <c r="J845" s="14">
        <f>(G845+F845+E845)/Dengue!J844*100000</f>
        <v>0</v>
      </c>
      <c r="K845" s="13" t="str">
        <f>IF(J845=0,"Silencioso",IF(AND(J845&gt;0,J845&lt;100),"Baixa",IF(AND(J845&gt;=100,J845&lt;300),"Média",IF(AND(J845&gt;=300,J845&lt;500),"Alta",IF(J845&gt;=500,"Muito Alta","Avaliar")))))</f>
        <v>Silencioso</v>
      </c>
      <c r="L845" s="13" t="str">
        <f>VLOOKUP($B845,LIRAa!$1:$1048576,3,FALSE)</f>
        <v>Sem Informação</v>
      </c>
      <c r="M845" s="13" t="str">
        <f>VLOOKUP($B845,LIRAa!$1:$1048576,4,FALSE)</f>
        <v>Sem Informação</v>
      </c>
      <c r="N845" s="13" t="str">
        <f>VLOOKUP($B845,LIRAa!$1:$1048576,5,FALSE)</f>
        <v>Sem Informação</v>
      </c>
      <c r="O845" s="49"/>
    </row>
    <row r="846" spans="1:15" ht="15.75" x14ac:dyDescent="0.25">
      <c r="A846" s="53">
        <v>841</v>
      </c>
      <c r="B846" s="13">
        <v>317107</v>
      </c>
      <c r="C846" s="46" t="s">
        <v>53</v>
      </c>
      <c r="D846" s="46" t="s">
        <v>843</v>
      </c>
      <c r="E846" s="20">
        <f>Dengue!I845</f>
        <v>0</v>
      </c>
      <c r="F846" s="20">
        <f>Chik!I845</f>
        <v>0</v>
      </c>
      <c r="G846" s="20">
        <f>Zika!I845</f>
        <v>0</v>
      </c>
      <c r="H846" s="20">
        <f>G846+F846+E846</f>
        <v>0</v>
      </c>
      <c r="I846" s="20">
        <v>5798</v>
      </c>
      <c r="J846" s="14">
        <f>(G846+F846+E846)/Dengue!J845*100000</f>
        <v>0</v>
      </c>
      <c r="K846" s="13" t="str">
        <f>IF(J846=0,"Silencioso",IF(AND(J846&gt;0,J846&lt;100),"Baixa",IF(AND(J846&gt;=100,J846&lt;300),"Média",IF(AND(J846&gt;=300,J846&lt;500),"Alta",IF(J846&gt;=500,"Muito Alta","Avaliar")))))</f>
        <v>Silencioso</v>
      </c>
      <c r="L846" s="13" t="str">
        <f>VLOOKUP($B846,LIRAa!$1:$1048576,3,FALSE)</f>
        <v>Sem Informação</v>
      </c>
      <c r="M846" s="13" t="str">
        <f>VLOOKUP($B846,LIRAa!$1:$1048576,4,FALSE)</f>
        <v>Sem Informação</v>
      </c>
      <c r="N846" s="13" t="str">
        <f>VLOOKUP($B846,LIRAa!$1:$1048576,5,FALSE)</f>
        <v>Sem Informação</v>
      </c>
      <c r="O846" s="49"/>
    </row>
    <row r="847" spans="1:15" ht="15.75" x14ac:dyDescent="0.25">
      <c r="A847" s="53">
        <v>842</v>
      </c>
      <c r="B847" s="13">
        <v>317110</v>
      </c>
      <c r="C847" s="46" t="s">
        <v>24</v>
      </c>
      <c r="D847" s="46" t="s">
        <v>844</v>
      </c>
      <c r="E847" s="20">
        <f>Dengue!I846</f>
        <v>42</v>
      </c>
      <c r="F847" s="20">
        <f>Chik!I846</f>
        <v>0</v>
      </c>
      <c r="G847" s="20">
        <f>Zika!I846</f>
        <v>0</v>
      </c>
      <c r="H847" s="20">
        <f>G847+F847+E847</f>
        <v>42</v>
      </c>
      <c r="I847" s="20">
        <v>3911</v>
      </c>
      <c r="J847" s="14">
        <f>(G847+F847+E847)/Dengue!J846*100000</f>
        <v>1073.8941447200204</v>
      </c>
      <c r="K847" s="13" t="str">
        <f>IF(J847=0,"Silencioso",IF(AND(J847&gt;0,J847&lt;100),"Baixa",IF(AND(J847&gt;=100,J847&lt;300),"Média",IF(AND(J847&gt;=300,J847&lt;500),"Alta",IF(J847&gt;=500,"Muito Alta","Avaliar")))))</f>
        <v>Muito Alta</v>
      </c>
      <c r="L847" s="13" t="str">
        <f>VLOOKUP($B847,LIRAa!$1:$1048576,3,FALSE)</f>
        <v>Sem Informação</v>
      </c>
      <c r="M847" s="13" t="str">
        <f>VLOOKUP($B847,LIRAa!$1:$1048576,4,FALSE)</f>
        <v>Sem Informação</v>
      </c>
      <c r="N847" s="13" t="str">
        <f>VLOOKUP($B847,LIRAa!$1:$1048576,5,FALSE)</f>
        <v>Sem Informação</v>
      </c>
      <c r="O847" s="49"/>
    </row>
    <row r="848" spans="1:15" ht="15.75" x14ac:dyDescent="0.25">
      <c r="A848" s="53">
        <v>843</v>
      </c>
      <c r="B848" s="13">
        <v>317115</v>
      </c>
      <c r="C848" s="46" t="s">
        <v>20</v>
      </c>
      <c r="D848" s="46" t="s">
        <v>845</v>
      </c>
      <c r="E848" s="20">
        <f>Dengue!I847</f>
        <v>0</v>
      </c>
      <c r="F848" s="20">
        <f>Chik!I847</f>
        <v>0</v>
      </c>
      <c r="G848" s="20">
        <f>Zika!I847</f>
        <v>0</v>
      </c>
      <c r="H848" s="20">
        <f>G848+F848+E848</f>
        <v>0</v>
      </c>
      <c r="I848" s="20">
        <v>4905</v>
      </c>
      <c r="J848" s="14">
        <f>(G848+F848+E848)/Dengue!J847*100000</f>
        <v>0</v>
      </c>
      <c r="K848" s="13" t="str">
        <f>IF(J848=0,"Silencioso",IF(AND(J848&gt;0,J848&lt;100),"Baixa",IF(AND(J848&gt;=100,J848&lt;300),"Média",IF(AND(J848&gt;=300,J848&lt;500),"Alta",IF(J848&gt;=500,"Muito Alta","Avaliar")))))</f>
        <v>Silencioso</v>
      </c>
      <c r="L848" s="13" t="str">
        <f>VLOOKUP($B848,LIRAa!$1:$1048576,3,FALSE)</f>
        <v>Sem Informação</v>
      </c>
      <c r="M848" s="13" t="str">
        <f>VLOOKUP($B848,LIRAa!$1:$1048576,4,FALSE)</f>
        <v>Sem Informação</v>
      </c>
      <c r="N848" s="13" t="str">
        <f>VLOOKUP($B848,LIRAa!$1:$1048576,5,FALSE)</f>
        <v>Sem Informação</v>
      </c>
      <c r="O848" s="49"/>
    </row>
    <row r="849" spans="1:15" ht="15.75" x14ac:dyDescent="0.25">
      <c r="A849" s="53">
        <v>844</v>
      </c>
      <c r="B849" s="13">
        <v>317120</v>
      </c>
      <c r="C849" s="46" t="s">
        <v>98</v>
      </c>
      <c r="D849" s="46" t="s">
        <v>846</v>
      </c>
      <c r="E849" s="20">
        <f>Dengue!I848</f>
        <v>22</v>
      </c>
      <c r="F849" s="20">
        <f>Chik!I848</f>
        <v>0</v>
      </c>
      <c r="G849" s="20">
        <f>Zika!I848</f>
        <v>0</v>
      </c>
      <c r="H849" s="20">
        <f>G849+F849+E849</f>
        <v>22</v>
      </c>
      <c r="I849" s="20">
        <v>122365</v>
      </c>
      <c r="J849" s="14">
        <f>(G849+F849+E849)/Dengue!J848*100000</f>
        <v>17.978997262289052</v>
      </c>
      <c r="K849" s="13" t="str">
        <f>IF(J849=0,"Silencioso",IF(AND(J849&gt;0,J849&lt;100),"Baixa",IF(AND(J849&gt;=100,J849&lt;300),"Média",IF(AND(J849&gt;=300,J849&lt;500),"Alta",IF(J849&gt;=500,"Muito Alta","Avaliar")))))</f>
        <v>Baixa</v>
      </c>
      <c r="L849" s="13">
        <f>VLOOKUP($B849,LIRAa!$1:$1048576,3,FALSE)</f>
        <v>2.1</v>
      </c>
      <c r="M849" s="13">
        <f>VLOOKUP($B849,LIRAa!$1:$1048576,4,FALSE)</f>
        <v>3.3</v>
      </c>
      <c r="N849" s="13">
        <f>VLOOKUP($B849,LIRAa!$1:$1048576,5,FALSE)</f>
        <v>2.5</v>
      </c>
      <c r="O849" s="49"/>
    </row>
    <row r="850" spans="1:15" ht="15.75" x14ac:dyDescent="0.25">
      <c r="A850" s="53">
        <v>845</v>
      </c>
      <c r="B850" s="13">
        <v>317130</v>
      </c>
      <c r="C850" s="46" t="s">
        <v>17</v>
      </c>
      <c r="D850" s="46" t="s">
        <v>847</v>
      </c>
      <c r="E850" s="20">
        <f>Dengue!I849</f>
        <v>6</v>
      </c>
      <c r="F850" s="20">
        <f>Chik!I849</f>
        <v>0</v>
      </c>
      <c r="G850" s="20">
        <f>Zika!I849</f>
        <v>0</v>
      </c>
      <c r="H850" s="20">
        <f>G850+F850+E850</f>
        <v>6</v>
      </c>
      <c r="I850" s="20">
        <v>78381</v>
      </c>
      <c r="J850" s="14">
        <f>(G850+F850+E850)/Dengue!J849*100000</f>
        <v>7.6549163700386567</v>
      </c>
      <c r="K850" s="13" t="str">
        <f>IF(J850=0,"Silencioso",IF(AND(J850&gt;0,J850&lt;100),"Baixa",IF(AND(J850&gt;=100,J850&lt;300),"Média",IF(AND(J850&gt;=300,J850&lt;500),"Alta",IF(J850&gt;=500,"Muito Alta","Avaliar")))))</f>
        <v>Baixa</v>
      </c>
      <c r="L850" s="13">
        <f>VLOOKUP($B850,LIRAa!$1:$1048576,3,FALSE)</f>
        <v>0.3</v>
      </c>
      <c r="M850" s="13">
        <f>VLOOKUP($B850,LIRAa!$1:$1048576,4,FALSE)</f>
        <v>0.8</v>
      </c>
      <c r="N850" s="13">
        <f>VLOOKUP($B850,LIRAa!$1:$1048576,5,FALSE)</f>
        <v>1</v>
      </c>
      <c r="O850" s="49"/>
    </row>
    <row r="851" spans="1:15" ht="15.75" x14ac:dyDescent="0.25">
      <c r="A851" s="53">
        <v>846</v>
      </c>
      <c r="B851" s="13">
        <v>317140</v>
      </c>
      <c r="C851" s="46" t="s">
        <v>62</v>
      </c>
      <c r="D851" s="46" t="s">
        <v>848</v>
      </c>
      <c r="E851" s="20">
        <f>Dengue!I850</f>
        <v>0</v>
      </c>
      <c r="F851" s="20">
        <f>Chik!I850</f>
        <v>0</v>
      </c>
      <c r="G851" s="20">
        <f>Zika!I850</f>
        <v>0</v>
      </c>
      <c r="H851" s="20">
        <f>G851+F851+E851</f>
        <v>0</v>
      </c>
      <c r="I851" s="20">
        <v>3741</v>
      </c>
      <c r="J851" s="14">
        <f>(G851+F851+E851)/Dengue!J850*100000</f>
        <v>0</v>
      </c>
      <c r="K851" s="13" t="str">
        <f>IF(J851=0,"Silencioso",IF(AND(J851&gt;0,J851&lt;100),"Baixa",IF(AND(J851&gt;=100,J851&lt;300),"Média",IF(AND(J851&gt;=300,J851&lt;500),"Alta",IF(J851&gt;=500,"Muito Alta","Avaliar")))))</f>
        <v>Silencioso</v>
      </c>
      <c r="L851" s="13" t="str">
        <f>VLOOKUP($B851,LIRAa!$1:$1048576,3,FALSE)</f>
        <v>Sem Informação</v>
      </c>
      <c r="M851" s="13" t="str">
        <f>VLOOKUP($B851,LIRAa!$1:$1048576,4,FALSE)</f>
        <v>Sem Informação</v>
      </c>
      <c r="N851" s="13" t="str">
        <f>VLOOKUP($B851,LIRAa!$1:$1048576,5,FALSE)</f>
        <v>Sem Informação</v>
      </c>
      <c r="O851" s="49"/>
    </row>
    <row r="852" spans="1:15" ht="15.75" x14ac:dyDescent="0.25">
      <c r="A852" s="53">
        <v>847</v>
      </c>
      <c r="B852" s="13">
        <v>317160</v>
      </c>
      <c r="C852" s="46" t="s">
        <v>53</v>
      </c>
      <c r="D852" s="46" t="s">
        <v>849</v>
      </c>
      <c r="E852" s="20">
        <f>Dengue!I851</f>
        <v>1</v>
      </c>
      <c r="F852" s="20">
        <f>Chik!I851</f>
        <v>0</v>
      </c>
      <c r="G852" s="20">
        <f>Zika!I851</f>
        <v>0</v>
      </c>
      <c r="H852" s="20">
        <f>G852+F852+E852</f>
        <v>1</v>
      </c>
      <c r="I852" s="20">
        <v>14043</v>
      </c>
      <c r="J852" s="14">
        <f>(G852+F852+E852)/Dengue!J851*100000</f>
        <v>7.1209855443993453</v>
      </c>
      <c r="K852" s="13" t="str">
        <f>IF(J852=0,"Silencioso",IF(AND(J852&gt;0,J852&lt;100),"Baixa",IF(AND(J852&gt;=100,J852&lt;300),"Média",IF(AND(J852&gt;=300,J852&lt;500),"Alta",IF(J852&gt;=500,"Muito Alta","Avaliar")))))</f>
        <v>Baixa</v>
      </c>
      <c r="L852" s="13" t="str">
        <f>VLOOKUP($B852,LIRAa!$1:$1048576,3,FALSE)</f>
        <v>Sem Informação</v>
      </c>
      <c r="M852" s="13" t="str">
        <f>VLOOKUP($B852,LIRAa!$1:$1048576,4,FALSE)</f>
        <v>Sem Informação</v>
      </c>
      <c r="N852" s="13" t="str">
        <f>VLOOKUP($B852,LIRAa!$1:$1048576,5,FALSE)</f>
        <v>Sem Informação</v>
      </c>
      <c r="O852" s="49"/>
    </row>
    <row r="853" spans="1:15" ht="15.75" x14ac:dyDescent="0.25">
      <c r="A853" s="53">
        <v>848</v>
      </c>
      <c r="B853" s="13">
        <v>317170</v>
      </c>
      <c r="C853" s="46" t="s">
        <v>33</v>
      </c>
      <c r="D853" s="46" t="s">
        <v>850</v>
      </c>
      <c r="E853" s="20">
        <f>Dengue!I852</f>
        <v>0</v>
      </c>
      <c r="F853" s="20">
        <f>Chik!I852</f>
        <v>0</v>
      </c>
      <c r="G853" s="20">
        <f>Zika!I852</f>
        <v>0</v>
      </c>
      <c r="H853" s="20">
        <f>G853+F853+E853</f>
        <v>0</v>
      </c>
      <c r="I853" s="20">
        <v>8870</v>
      </c>
      <c r="J853" s="14">
        <f>(G853+F853+E853)/Dengue!J852*100000</f>
        <v>0</v>
      </c>
      <c r="K853" s="13" t="str">
        <f>IF(J853=0,"Silencioso",IF(AND(J853&gt;0,J853&lt;100),"Baixa",IF(AND(J853&gt;=100,J853&lt;300),"Média",IF(AND(J853&gt;=300,J853&lt;500),"Alta",IF(J853&gt;=500,"Muito Alta","Avaliar")))))</f>
        <v>Silencioso</v>
      </c>
      <c r="L853" s="13" t="str">
        <f>VLOOKUP($B853,LIRAa!$1:$1048576,3,FALSE)</f>
        <v>Sem Informação</v>
      </c>
      <c r="M853" s="13" t="str">
        <f>VLOOKUP($B853,LIRAa!$1:$1048576,4,FALSE)</f>
        <v>Sem Informação</v>
      </c>
      <c r="N853" s="13" t="str">
        <f>VLOOKUP($B853,LIRAa!$1:$1048576,5,FALSE)</f>
        <v>Sem Informação</v>
      </c>
      <c r="O853" s="49"/>
    </row>
    <row r="854" spans="1:15" ht="15.75" x14ac:dyDescent="0.25">
      <c r="A854" s="53">
        <v>849</v>
      </c>
      <c r="B854" s="13">
        <v>317180</v>
      </c>
      <c r="C854" s="46" t="s">
        <v>90</v>
      </c>
      <c r="D854" s="46" t="s">
        <v>851</v>
      </c>
      <c r="E854" s="20">
        <f>Dengue!I853</f>
        <v>1</v>
      </c>
      <c r="F854" s="20">
        <f>Chik!I853</f>
        <v>0</v>
      </c>
      <c r="G854" s="20">
        <f>Zika!I853</f>
        <v>0</v>
      </c>
      <c r="H854" s="20">
        <f>G854+F854+E854</f>
        <v>1</v>
      </c>
      <c r="I854" s="20">
        <v>10793</v>
      </c>
      <c r="J854" s="14">
        <f>(G854+F854+E854)/Dengue!J853*100000</f>
        <v>9.2652645233021396</v>
      </c>
      <c r="K854" s="13" t="str">
        <f>IF(J854=0,"Silencioso",IF(AND(J854&gt;0,J854&lt;100),"Baixa",IF(AND(J854&gt;=100,J854&lt;300),"Média",IF(AND(J854&gt;=300,J854&lt;500),"Alta",IF(J854&gt;=500,"Muito Alta","Avaliar")))))</f>
        <v>Baixa</v>
      </c>
      <c r="L854" s="13" t="str">
        <f>VLOOKUP($B854,LIRAa!$1:$1048576,3,FALSE)</f>
        <v>Sem Informação</v>
      </c>
      <c r="M854" s="13" t="str">
        <f>VLOOKUP($B854,LIRAa!$1:$1048576,4,FALSE)</f>
        <v>Sem Informação</v>
      </c>
      <c r="N854" s="13" t="str">
        <f>VLOOKUP($B854,LIRAa!$1:$1048576,5,FALSE)</f>
        <v>Sem Informação</v>
      </c>
      <c r="O854" s="49"/>
    </row>
    <row r="855" spans="1:15" ht="15.75" x14ac:dyDescent="0.25">
      <c r="A855" s="53">
        <v>850</v>
      </c>
      <c r="B855" s="13">
        <v>317190</v>
      </c>
      <c r="C855" s="46" t="s">
        <v>22</v>
      </c>
      <c r="D855" s="46" t="s">
        <v>852</v>
      </c>
      <c r="E855" s="20">
        <f>Dengue!I854</f>
        <v>0</v>
      </c>
      <c r="F855" s="20">
        <f>Chik!I854</f>
        <v>0</v>
      </c>
      <c r="G855" s="20">
        <f>Zika!I854</f>
        <v>0</v>
      </c>
      <c r="H855" s="20">
        <f>G855+F855+E855</f>
        <v>0</v>
      </c>
      <c r="I855" s="20">
        <v>5613</v>
      </c>
      <c r="J855" s="14">
        <f>(G855+F855+E855)/Dengue!J854*100000</f>
        <v>0</v>
      </c>
      <c r="K855" s="13" t="str">
        <f>IF(J855=0,"Silencioso",IF(AND(J855&gt;0,J855&lt;100),"Baixa",IF(AND(J855&gt;=100,J855&lt;300),"Média",IF(AND(J855&gt;=300,J855&lt;500),"Alta",IF(J855&gt;=500,"Muito Alta","Avaliar")))))</f>
        <v>Silencioso</v>
      </c>
      <c r="L855" s="13" t="str">
        <f>VLOOKUP($B855,LIRAa!$1:$1048576,3,FALSE)</f>
        <v>Sem Informação</v>
      </c>
      <c r="M855" s="13" t="str">
        <f>VLOOKUP($B855,LIRAa!$1:$1048576,4,FALSE)</f>
        <v>Sem Informação</v>
      </c>
      <c r="N855" s="13" t="str">
        <f>VLOOKUP($B855,LIRAa!$1:$1048576,5,FALSE)</f>
        <v>Sem Informação</v>
      </c>
      <c r="O855" s="49"/>
    </row>
    <row r="856" spans="1:15" ht="15.75" x14ac:dyDescent="0.25">
      <c r="A856" s="53">
        <v>851</v>
      </c>
      <c r="B856" s="13">
        <v>317200</v>
      </c>
      <c r="C856" s="46" t="s">
        <v>62</v>
      </c>
      <c r="D856" s="46" t="s">
        <v>853</v>
      </c>
      <c r="E856" s="20">
        <f>Dengue!I855</f>
        <v>53</v>
      </c>
      <c r="F856" s="20">
        <f>Chik!I855</f>
        <v>0</v>
      </c>
      <c r="G856" s="20">
        <f>Zika!I855</f>
        <v>0</v>
      </c>
      <c r="H856" s="20">
        <f>G856+F856+E856</f>
        <v>53</v>
      </c>
      <c r="I856" s="20">
        <v>41932</v>
      </c>
      <c r="J856" s="14">
        <f>(G856+F856+E856)/Dengue!J855*100000</f>
        <v>126.39511590193646</v>
      </c>
      <c r="K856" s="13" t="str">
        <f>IF(J856=0,"Silencioso",IF(AND(J856&gt;0,J856&lt;100),"Baixa",IF(AND(J856&gt;=100,J856&lt;300),"Média",IF(AND(J856&gt;=300,J856&lt;500),"Alta",IF(J856&gt;=500,"Muito Alta","Avaliar")))))</f>
        <v>Média</v>
      </c>
      <c r="L856" s="13">
        <f>VLOOKUP($B856,LIRAa!$1:$1048576,3,FALSE)</f>
        <v>2.2999999999999998</v>
      </c>
      <c r="M856" s="13">
        <f>VLOOKUP($B856,LIRAa!$1:$1048576,4,FALSE)</f>
        <v>1.3</v>
      </c>
      <c r="N856" s="13">
        <f>VLOOKUP($B856,LIRAa!$1:$1048576,5,FALSE)</f>
        <v>1.7</v>
      </c>
      <c r="O856" s="49"/>
    </row>
    <row r="857" spans="1:15" ht="15.75" x14ac:dyDescent="0.25">
      <c r="A857" s="53">
        <v>852</v>
      </c>
      <c r="B857" s="13">
        <v>317210</v>
      </c>
      <c r="C857" s="46" t="s">
        <v>38</v>
      </c>
      <c r="D857" s="46" t="s">
        <v>854</v>
      </c>
      <c r="E857" s="20">
        <f>Dengue!I856</f>
        <v>0</v>
      </c>
      <c r="F857" s="20">
        <f>Chik!I856</f>
        <v>0</v>
      </c>
      <c r="G857" s="20">
        <f>Zika!I856</f>
        <v>0</v>
      </c>
      <c r="H857" s="20">
        <f>G857+F857+E857</f>
        <v>0</v>
      </c>
      <c r="I857" s="20">
        <v>5315</v>
      </c>
      <c r="J857" s="14">
        <f>(G857+F857+E857)/Dengue!J856*100000</f>
        <v>0</v>
      </c>
      <c r="K857" s="13" t="str">
        <f>IF(J857=0,"Silencioso",IF(AND(J857&gt;0,J857&lt;100),"Baixa",IF(AND(J857&gt;=100,J857&lt;300),"Média",IF(AND(J857&gt;=300,J857&lt;500),"Alta",IF(J857&gt;=500,"Muito Alta","Avaliar")))))</f>
        <v>Silencioso</v>
      </c>
      <c r="L857" s="13" t="str">
        <f>VLOOKUP($B857,LIRAa!$1:$1048576,3,FALSE)</f>
        <v>Sem Informação</v>
      </c>
      <c r="M857" s="13" t="str">
        <f>VLOOKUP($B857,LIRAa!$1:$1048576,4,FALSE)</f>
        <v>Sem Informação</v>
      </c>
      <c r="N857" s="13" t="str">
        <f>VLOOKUP($B857,LIRAa!$1:$1048576,5,FALSE)</f>
        <v>Sem Informação</v>
      </c>
      <c r="O857" s="49"/>
    </row>
    <row r="858" spans="1:15" ht="15.75" x14ac:dyDescent="0.25">
      <c r="A858" s="53">
        <v>853</v>
      </c>
      <c r="B858" s="13">
        <v>317220</v>
      </c>
      <c r="C858" s="46" t="s">
        <v>36</v>
      </c>
      <c r="D858" s="46" t="s">
        <v>855</v>
      </c>
      <c r="E858" s="20">
        <f>Dengue!I857</f>
        <v>0</v>
      </c>
      <c r="F858" s="20">
        <f>Chik!I857</f>
        <v>0</v>
      </c>
      <c r="G858" s="20"/>
      <c r="H858" s="20">
        <f>G858+F858+E858</f>
        <v>0</v>
      </c>
      <c r="I858" s="20">
        <v>2615</v>
      </c>
      <c r="J858" s="14">
        <f>(G858+F858+E858)/Dengue!J857*100000</f>
        <v>0</v>
      </c>
      <c r="K858" s="13" t="str">
        <f>IF(J858=0,"Silencioso",IF(AND(J858&gt;0,J858&lt;100),"Baixa",IF(AND(J858&gt;=100,J858&lt;300),"Média",IF(AND(J858&gt;=300,J858&lt;500),"Alta",IF(J858&gt;=500,"Muito Alta","Avaliar")))))</f>
        <v>Silencioso</v>
      </c>
      <c r="L858" s="13" t="str">
        <f>VLOOKUP($B858,LIRAa!$1:$1048576,3,FALSE)</f>
        <v>Sem Informação</v>
      </c>
      <c r="M858" s="13" t="str">
        <f>VLOOKUP($B858,LIRAa!$1:$1048576,4,FALSE)</f>
        <v>Sem Informação</v>
      </c>
      <c r="N858" s="13" t="str">
        <f>VLOOKUP($B858,LIRAa!$1:$1048576,5,FALSE)</f>
        <v>Sem Informação</v>
      </c>
      <c r="O858" s="49"/>
    </row>
    <row r="859" spans="1:15" x14ac:dyDescent="0.25">
      <c r="D859" s="55"/>
      <c r="E859" s="24">
        <f>SUM(E6:E858)</f>
        <v>30159</v>
      </c>
      <c r="F859" s="24">
        <f>SUM(F6:F858)</f>
        <v>332</v>
      </c>
      <c r="G859" s="24">
        <f>SUM(G6:G858)</f>
        <v>128</v>
      </c>
      <c r="H859" s="24"/>
      <c r="I859" s="24"/>
      <c r="J859" s="20"/>
      <c r="K859" s="20"/>
      <c r="L859" s="20"/>
      <c r="M859" s="20"/>
      <c r="N859" s="20"/>
    </row>
  </sheetData>
  <autoFilter ref="A5:N859">
    <sortState ref="A6:N859">
      <sortCondition ref="D5:D859"/>
    </sortState>
  </autoFilter>
  <mergeCells count="4">
    <mergeCell ref="E4:G4"/>
    <mergeCell ref="A2:K2"/>
    <mergeCell ref="L4:N4"/>
    <mergeCell ref="H4:K4"/>
  </mergeCells>
  <conditionalFormatting sqref="J6:J858">
    <cfRule type="cellIs" dxfId="10" priority="13" operator="equal">
      <formula>"Alta"</formula>
    </cfRule>
    <cfRule type="cellIs" dxfId="9" priority="14" operator="equal">
      <formula>"Média"</formula>
    </cfRule>
    <cfRule type="cellIs" dxfId="8" priority="15" operator="equal">
      <formula>"Baixa"</formula>
    </cfRule>
  </conditionalFormatting>
  <conditionalFormatting sqref="L6:N858">
    <cfRule type="cellIs" dxfId="7" priority="8" operator="equal">
      <formula>"Sem Informação"</formula>
    </cfRule>
    <cfRule type="cellIs" dxfId="6" priority="9" operator="greaterThanOrEqual">
      <formula>4</formula>
    </cfRule>
    <cfRule type="cellIs" dxfId="5" priority="10" operator="between">
      <formula>1</formula>
      <formula>3.9</formula>
    </cfRule>
    <cfRule type="cellIs" dxfId="4" priority="11" operator="between">
      <formula>0</formula>
      <formula>0.9</formula>
    </cfRule>
  </conditionalFormatting>
  <conditionalFormatting sqref="K6:K858">
    <cfRule type="cellIs" dxfId="3" priority="1" operator="equal">
      <formula>"Muito Alta"</formula>
    </cfRule>
    <cfRule type="cellIs" dxfId="2" priority="2" operator="equal">
      <formula>"Alta"</formula>
    </cfRule>
    <cfRule type="cellIs" dxfId="1" priority="3" operator="equal">
      <formula>"Média"</formula>
    </cfRule>
    <cfRule type="cellIs" dxfId="0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Dengue</vt:lpstr>
      <vt:lpstr>Chik</vt:lpstr>
      <vt:lpstr>Zika</vt:lpstr>
      <vt:lpstr>LIRAa</vt:lpstr>
      <vt:lpstr>Consolidado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Campos Avedanho</dc:creator>
  <cp:lastModifiedBy>Márcia Costa Ooteman Mendes</cp:lastModifiedBy>
  <cp:lastPrinted>2017-05-08T17:09:45Z</cp:lastPrinted>
  <dcterms:created xsi:type="dcterms:W3CDTF">2016-01-22T18:58:14Z</dcterms:created>
  <dcterms:modified xsi:type="dcterms:W3CDTF">2019-03-25T19:07:39Z</dcterms:modified>
</cp:coreProperties>
</file>