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quivos\ARQUIVOS\QG_DENGUE\2019\Boletim Epidemiológico\01-07-2019\"/>
    </mc:Choice>
  </mc:AlternateContent>
  <bookViews>
    <workbookView xWindow="480" yWindow="1890" windowWidth="20835" windowHeight="8190" activeTab="1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Dengue!$A$4:$S$858</definedName>
    <definedName name="_xlnm._FilterDatabase" localSheetId="3" hidden="1">LIRAa!$A$1:$E$1</definedName>
    <definedName name="_xlnm._FilterDatabase" localSheetId="2" hidden="1">zika!$A$4:$N$857</definedName>
  </definedNames>
  <calcPr calcId="162913"/>
</workbook>
</file>

<file path=xl/calcChain.xml><?xml version="1.0" encoding="utf-8"?>
<calcChain xmlns="http://schemas.openxmlformats.org/spreadsheetml/2006/main">
  <c r="H626" i="5" l="1"/>
  <c r="H175" i="5"/>
  <c r="H504" i="5"/>
  <c r="H60" i="5"/>
  <c r="H41" i="5"/>
  <c r="H67" i="5"/>
  <c r="H847" i="5"/>
  <c r="H845" i="5"/>
  <c r="H115" i="5"/>
  <c r="H645" i="5"/>
  <c r="H286" i="5"/>
  <c r="H589" i="5"/>
  <c r="H457" i="5"/>
  <c r="H647" i="5"/>
  <c r="H837" i="5"/>
  <c r="H646" i="5"/>
  <c r="H222" i="5"/>
  <c r="H264" i="5"/>
  <c r="H217" i="5"/>
  <c r="H830" i="5"/>
  <c r="H478" i="5"/>
  <c r="H138" i="5"/>
  <c r="H827" i="5"/>
  <c r="H825" i="5"/>
  <c r="H578" i="5"/>
  <c r="H824" i="5"/>
  <c r="H200" i="5"/>
  <c r="H496" i="5"/>
  <c r="H321" i="5"/>
  <c r="H501" i="5"/>
  <c r="H581" i="5"/>
  <c r="H485" i="5"/>
  <c r="H215" i="5"/>
  <c r="H813" i="5"/>
  <c r="H811" i="5"/>
  <c r="H809" i="5"/>
  <c r="H497" i="5"/>
  <c r="H461" i="5"/>
  <c r="H299" i="5"/>
  <c r="H153" i="5"/>
  <c r="H345" i="5"/>
  <c r="H290" i="5"/>
  <c r="H435" i="5"/>
  <c r="H503" i="5"/>
  <c r="H130" i="5"/>
  <c r="H800" i="5"/>
  <c r="H252" i="5"/>
  <c r="H212" i="5"/>
  <c r="H254" i="5"/>
  <c r="H799" i="5"/>
  <c r="H398" i="5"/>
  <c r="H17" i="5"/>
  <c r="H479" i="5"/>
  <c r="H56" i="5"/>
  <c r="H798" i="5"/>
  <c r="H449" i="5"/>
  <c r="H568" i="5"/>
  <c r="H794" i="5"/>
  <c r="H793" i="5"/>
  <c r="H57" i="5"/>
  <c r="H195" i="5"/>
  <c r="H791" i="5"/>
  <c r="H673" i="5"/>
  <c r="H657" i="5"/>
  <c r="H789" i="5"/>
  <c r="H430" i="5"/>
  <c r="H775" i="5"/>
  <c r="H289" i="5"/>
  <c r="H146" i="5"/>
  <c r="H605" i="5"/>
  <c r="H472" i="5"/>
  <c r="H612" i="5"/>
  <c r="H230" i="5"/>
  <c r="H188" i="5"/>
  <c r="H668" i="5"/>
  <c r="H529" i="5"/>
  <c r="H207" i="5"/>
  <c r="H133" i="5"/>
  <c r="H500" i="5"/>
  <c r="H769" i="5"/>
  <c r="H658" i="5"/>
  <c r="H768" i="5"/>
  <c r="H145" i="5"/>
  <c r="H194" i="5"/>
  <c r="H764" i="5"/>
  <c r="H46" i="5"/>
  <c r="H630" i="5"/>
  <c r="H643" i="5"/>
  <c r="H311" i="5"/>
  <c r="H760" i="5"/>
  <c r="H644" i="5"/>
  <c r="H756" i="5"/>
  <c r="H755" i="5"/>
  <c r="H445" i="5"/>
  <c r="H653" i="5"/>
  <c r="H139" i="5"/>
  <c r="H567" i="5"/>
  <c r="H440" i="5"/>
  <c r="H632" i="5"/>
  <c r="H225" i="5"/>
  <c r="H752" i="5"/>
  <c r="H136" i="5"/>
  <c r="H356" i="5"/>
  <c r="H322" i="5"/>
  <c r="H119" i="5"/>
  <c r="H417" i="5"/>
  <c r="H406" i="5"/>
  <c r="H28" i="5"/>
  <c r="H186" i="5"/>
  <c r="H746" i="5"/>
  <c r="H154" i="5"/>
  <c r="H18" i="5"/>
  <c r="H127" i="5"/>
  <c r="H600" i="5"/>
  <c r="H410" i="5"/>
  <c r="H122" i="5"/>
  <c r="H281" i="5"/>
  <c r="H70" i="5"/>
  <c r="H574" i="5"/>
  <c r="H560" i="5"/>
  <c r="H681" i="5"/>
  <c r="H37" i="5"/>
  <c r="H743" i="5"/>
  <c r="H742" i="5"/>
  <c r="H659" i="5"/>
  <c r="H741" i="5"/>
  <c r="H458" i="5"/>
  <c r="H737" i="5"/>
  <c r="H593" i="5"/>
  <c r="H274" i="5"/>
  <c r="H735" i="5"/>
  <c r="H450" i="5"/>
  <c r="H192" i="5"/>
  <c r="H318" i="5"/>
  <c r="H218" i="5"/>
  <c r="H732" i="5"/>
  <c r="H671" i="5"/>
  <c r="H731" i="5"/>
  <c r="H331" i="5"/>
  <c r="H466" i="5"/>
  <c r="H559" i="5"/>
  <c r="H183" i="5"/>
  <c r="H256" i="5"/>
  <c r="H728" i="5"/>
  <c r="H134" i="5"/>
  <c r="H172" i="5"/>
  <c r="H726" i="5"/>
  <c r="H723" i="5"/>
  <c r="H720" i="5"/>
  <c r="H528" i="5"/>
  <c r="H150" i="5"/>
  <c r="H397" i="5"/>
  <c r="H532" i="5"/>
  <c r="H456" i="5"/>
  <c r="H622" i="5"/>
  <c r="H711" i="5"/>
  <c r="H709" i="5"/>
  <c r="H543" i="5"/>
  <c r="H483" i="5"/>
  <c r="H454" i="5"/>
  <c r="H708" i="5"/>
  <c r="H670" i="5"/>
  <c r="H674" i="5"/>
  <c r="H300" i="5"/>
  <c r="H601" i="5"/>
  <c r="H706" i="5"/>
  <c r="H705" i="5"/>
  <c r="H376" i="5"/>
  <c r="H704" i="5"/>
  <c r="H584" i="5"/>
  <c r="H208" i="5"/>
  <c r="H512" i="5"/>
  <c r="H341" i="5"/>
  <c r="H144" i="5"/>
  <c r="H527" i="5"/>
  <c r="H666" i="5"/>
  <c r="H699" i="5"/>
  <c r="H698" i="5"/>
  <c r="H97" i="5"/>
  <c r="H15" i="5"/>
  <c r="H611" i="5"/>
  <c r="H353" i="5"/>
  <c r="H71" i="5"/>
  <c r="H210" i="5"/>
  <c r="H415" i="5"/>
  <c r="H426" i="5"/>
  <c r="H695" i="5"/>
  <c r="H334" i="5"/>
  <c r="H693" i="5"/>
  <c r="H216" i="5"/>
  <c r="H663" i="5"/>
  <c r="H692" i="5"/>
  <c r="H690" i="5"/>
  <c r="H689" i="5"/>
  <c r="H642" i="5"/>
  <c r="H688" i="5"/>
  <c r="H687" i="5"/>
  <c r="H686" i="5"/>
  <c r="H685" i="5"/>
  <c r="H684" i="5"/>
  <c r="H295" i="5"/>
  <c r="H178" i="5"/>
  <c r="H142" i="5"/>
  <c r="H78" i="5"/>
  <c r="H171" i="5"/>
  <c r="H50" i="5"/>
  <c r="H9" i="5"/>
  <c r="H104" i="5"/>
  <c r="H366" i="5"/>
  <c r="H79" i="5"/>
  <c r="H636" i="5"/>
  <c r="H35" i="5"/>
  <c r="H169" i="5"/>
  <c r="H387" i="5"/>
  <c r="H494" i="5"/>
  <c r="H86" i="5"/>
  <c r="H301" i="5"/>
  <c r="H52" i="5"/>
  <c r="H121" i="5"/>
  <c r="H196" i="5"/>
  <c r="H337" i="5"/>
  <c r="H338" i="5"/>
  <c r="H507" i="5"/>
  <c r="H39" i="5"/>
  <c r="H303" i="5"/>
  <c r="H522" i="5"/>
  <c r="H270" i="5"/>
  <c r="H384" i="5"/>
  <c r="H432" i="5"/>
  <c r="H74" i="5"/>
  <c r="H372" i="5"/>
  <c r="H159" i="5"/>
  <c r="H163" i="5"/>
  <c r="H66" i="5"/>
  <c r="H352" i="5"/>
  <c r="H80" i="5"/>
  <c r="H184" i="5"/>
  <c r="H481" i="5"/>
  <c r="H267" i="5"/>
  <c r="H514" i="5"/>
  <c r="H545" i="5"/>
  <c r="H537" i="5"/>
  <c r="H293" i="5"/>
  <c r="H470" i="5"/>
  <c r="H238" i="5"/>
  <c r="H637" i="5"/>
  <c r="H62" i="5"/>
  <c r="H413" i="5"/>
  <c r="H703" i="5"/>
  <c r="H263" i="5"/>
  <c r="H603" i="5"/>
  <c r="H414" i="5"/>
  <c r="H388" i="5"/>
  <c r="H336" i="5"/>
  <c r="H11" i="5"/>
  <c r="H19" i="5"/>
  <c r="H437" i="5"/>
  <c r="H694" i="5"/>
  <c r="H499" i="5"/>
  <c r="H40" i="5"/>
  <c r="H12" i="5"/>
  <c r="H249" i="5"/>
  <c r="H36" i="5"/>
  <c r="H592" i="5"/>
  <c r="H616" i="5"/>
  <c r="H421" i="5"/>
  <c r="H81" i="5" l="1"/>
  <c r="H531" i="5"/>
  <c r="H777" i="5"/>
  <c r="H778" i="5"/>
  <c r="H779" i="5"/>
  <c r="H103" i="5"/>
  <c r="H471" i="5"/>
  <c r="H247" i="5"/>
  <c r="H202" i="5"/>
  <c r="H583" i="5"/>
  <c r="H679" i="5"/>
  <c r="H358" i="5"/>
  <c r="H201" i="5"/>
  <c r="H326" i="5"/>
  <c r="H219" i="5"/>
  <c r="H786" i="5"/>
  <c r="H680" i="5"/>
  <c r="H10" i="5"/>
  <c r="H94" i="5"/>
  <c r="H787" i="5"/>
  <c r="H541" i="5"/>
  <c r="H68" i="5"/>
  <c r="H239" i="5"/>
  <c r="H675" i="5"/>
  <c r="H102" i="5"/>
  <c r="H377" i="5"/>
  <c r="H389" i="5"/>
  <c r="H803" i="5"/>
  <c r="H804" i="5"/>
  <c r="H141" i="5"/>
  <c r="H530" i="5"/>
  <c r="H386" i="5"/>
  <c r="H165" i="5"/>
  <c r="H488" i="5"/>
  <c r="H516" i="5"/>
  <c r="H405" i="5"/>
  <c r="H805" i="5"/>
  <c r="H381" i="5"/>
  <c r="H149" i="5"/>
  <c r="H427" i="5"/>
  <c r="H623" i="5"/>
  <c r="H357" i="5"/>
  <c r="H655" i="5"/>
  <c r="H807" i="5"/>
  <c r="H468" i="5"/>
  <c r="H347" i="5"/>
  <c r="H651" i="5"/>
  <c r="H431" i="5"/>
  <c r="H390" i="5"/>
  <c r="H260" i="5"/>
  <c r="H816" i="5"/>
  <c r="H63" i="5"/>
  <c r="H273" i="5"/>
  <c r="H818" i="5"/>
  <c r="H819" i="5"/>
  <c r="H821" i="5"/>
  <c r="H205" i="5"/>
  <c r="H822" i="5"/>
  <c r="H284" i="5"/>
  <c r="H324" i="5"/>
  <c r="H31" i="5"/>
  <c r="H487" i="5"/>
  <c r="H455" i="5"/>
  <c r="H638" i="5"/>
  <c r="H361" i="5"/>
  <c r="H835" i="5"/>
  <c r="H838" i="5"/>
  <c r="H841" i="5"/>
  <c r="H403" i="5"/>
  <c r="H631" i="5"/>
  <c r="H849" i="5"/>
  <c r="H551" i="5"/>
  <c r="H850" i="5"/>
  <c r="H554" i="5"/>
  <c r="H443" i="5"/>
  <c r="H852" i="5"/>
  <c r="H323" i="5"/>
  <c r="H237" i="5"/>
  <c r="H177" i="5"/>
  <c r="H275" i="5"/>
  <c r="H549" i="5"/>
  <c r="H109" i="5"/>
  <c r="H42" i="5"/>
  <c r="H856" i="5"/>
  <c r="H409" i="5"/>
  <c r="H58" i="5"/>
  <c r="H160" i="5"/>
  <c r="H635" i="5"/>
  <c r="H112" i="5"/>
  <c r="H482" i="5"/>
  <c r="H510" i="5"/>
  <c r="H402" i="5"/>
  <c r="H385" i="5"/>
  <c r="H279" i="5"/>
  <c r="H423" i="5"/>
  <c r="H604" i="5"/>
  <c r="H65" i="5"/>
  <c r="H181" i="5"/>
  <c r="H314" i="5"/>
  <c r="H128" i="5"/>
  <c r="H561" i="5"/>
  <c r="H85" i="5"/>
  <c r="H523" i="5"/>
  <c r="H101" i="5"/>
  <c r="H88" i="5"/>
  <c r="H362" i="5"/>
  <c r="H25" i="5"/>
  <c r="H404" i="5"/>
  <c r="H265" i="5"/>
  <c r="H506" i="5"/>
  <c r="H676" i="5"/>
  <c r="H691" i="5"/>
  <c r="H469" i="5"/>
  <c r="H221" i="5"/>
  <c r="H231" i="5"/>
  <c r="H702" i="5"/>
  <c r="H359" i="5"/>
  <c r="H320" i="5"/>
  <c r="H354" i="5"/>
  <c r="H226" i="5"/>
  <c r="H677" i="5"/>
  <c r="H713" i="5"/>
  <c r="H199" i="5"/>
  <c r="H534" i="5"/>
  <c r="H280" i="5"/>
  <c r="H573" i="5"/>
  <c r="H672" i="5"/>
  <c r="H724" i="5"/>
  <c r="H660" i="5"/>
  <c r="H562" i="5"/>
  <c r="H365" i="5"/>
  <c r="H629" i="5"/>
  <c r="H744" i="5"/>
  <c r="H490" i="5"/>
  <c r="H38" i="5"/>
  <c r="H49" i="5"/>
  <c r="H475" i="5"/>
  <c r="H617" i="5"/>
  <c r="H762" i="5"/>
  <c r="H513" i="5"/>
  <c r="H241" i="5"/>
  <c r="H436" i="5"/>
  <c r="H344" i="5"/>
  <c r="H446" i="5"/>
  <c r="H29" i="5"/>
  <c r="H305" i="5"/>
  <c r="H90" i="5"/>
  <c r="H24" i="5"/>
  <c r="H394" i="5"/>
  <c r="H13" i="5"/>
  <c r="H23" i="5"/>
  <c r="H329" i="5"/>
  <c r="H242" i="5"/>
  <c r="H480" i="5"/>
  <c r="H486" i="5"/>
  <c r="H451" i="5"/>
  <c r="H382" i="5"/>
  <c r="H228" i="5"/>
  <c r="H53" i="5"/>
  <c r="H214" i="5"/>
  <c r="H515" i="5"/>
  <c r="H614" i="5"/>
  <c r="H701" i="5"/>
  <c r="H379" i="5"/>
  <c r="H240" i="5"/>
  <c r="H667" i="5"/>
  <c r="H441" i="5"/>
  <c r="H370" i="5"/>
  <c r="H596" i="5"/>
  <c r="H96" i="5"/>
  <c r="H734" i="5"/>
  <c r="H739" i="5"/>
  <c r="H602" i="5"/>
  <c r="H22" i="5"/>
  <c r="H526" i="5"/>
  <c r="H572" i="5"/>
  <c r="H64" i="5"/>
  <c r="H565" i="5"/>
  <c r="H766" i="5"/>
  <c r="H114" i="5"/>
  <c r="H656" i="5"/>
  <c r="H770" i="5"/>
  <c r="H772" i="5"/>
  <c r="H132" i="5"/>
  <c r="H258" i="5"/>
  <c r="H683" i="5"/>
  <c r="H557" i="5"/>
  <c r="H77" i="5"/>
  <c r="H817" i="5"/>
  <c r="H598" i="5"/>
  <c r="H411" i="5"/>
  <c r="H33" i="5"/>
  <c r="H269" i="5"/>
  <c r="H555" i="5"/>
  <c r="H55" i="5"/>
  <c r="H539" i="5"/>
  <c r="H420" i="5"/>
  <c r="H257" i="5"/>
  <c r="H383" i="5"/>
  <c r="H173" i="5"/>
  <c r="H245" i="5"/>
  <c r="H462" i="5"/>
  <c r="H51" i="5"/>
  <c r="H89" i="5"/>
  <c r="H185" i="5"/>
  <c r="H628" i="5"/>
  <c r="H618" i="5"/>
  <c r="H700" i="5"/>
  <c r="H707" i="5"/>
  <c r="H111" i="5"/>
  <c r="H452" i="5"/>
  <c r="H143" i="5"/>
  <c r="H294" i="5"/>
  <c r="H484" i="5"/>
  <c r="H316" i="5"/>
  <c r="H312" i="5"/>
  <c r="H346" i="5"/>
  <c r="H464" i="5"/>
  <c r="H180" i="5"/>
  <c r="H575" i="5"/>
  <c r="H351" i="5"/>
  <c r="H313" i="5"/>
  <c r="H30" i="5"/>
  <c r="H302" i="5"/>
  <c r="H129" i="5"/>
  <c r="H495" i="5"/>
  <c r="H463" i="5"/>
  <c r="H615" i="5"/>
  <c r="H235" i="5"/>
  <c r="H621" i="5"/>
  <c r="H213" i="5"/>
  <c r="H547" i="5"/>
  <c r="H191" i="5"/>
  <c r="H234" i="5"/>
  <c r="H148" i="5"/>
  <c r="H20" i="5"/>
  <c r="H182" i="5"/>
  <c r="H639" i="5"/>
  <c r="H26" i="5"/>
  <c r="H16" i="5"/>
  <c r="H98" i="5"/>
  <c r="H76" i="5"/>
  <c r="H21" i="5"/>
  <c r="H151" i="5"/>
  <c r="H368" i="5"/>
  <c r="H465" i="5"/>
  <c r="H82" i="5"/>
  <c r="H220" i="5"/>
  <c r="H45" i="5"/>
  <c r="H209" i="5"/>
  <c r="H682" i="5"/>
  <c r="H654" i="5"/>
  <c r="H211" i="5"/>
  <c r="H697" i="5"/>
  <c r="H650" i="5"/>
  <c r="H369" i="5"/>
  <c r="H412" i="5"/>
  <c r="H106" i="5"/>
  <c r="H710" i="5"/>
  <c r="H310" i="5"/>
  <c r="H161" i="5"/>
  <c r="H556" i="5"/>
  <c r="H416" i="5"/>
  <c r="H594" i="5"/>
  <c r="H140" i="5"/>
  <c r="H722" i="5"/>
  <c r="H308" i="5"/>
  <c r="H304" i="5"/>
  <c r="H285" i="5"/>
  <c r="H117" i="5"/>
  <c r="H439" i="5"/>
  <c r="H190" i="5"/>
  <c r="H400" i="5"/>
  <c r="H747" i="5"/>
  <c r="H330" i="5"/>
  <c r="H107" i="5"/>
  <c r="H268" i="5"/>
  <c r="H763" i="5"/>
  <c r="H227" i="5"/>
  <c r="H609" i="5"/>
  <c r="H418" i="5"/>
  <c r="H34" i="5"/>
  <c r="H166" i="5"/>
  <c r="H550" i="5"/>
  <c r="H447" i="5"/>
  <c r="H422" i="5"/>
  <c r="H718" i="5"/>
  <c r="H72" i="5"/>
  <c r="H459" i="5"/>
  <c r="H317" i="5"/>
  <c r="H434" i="5"/>
  <c r="H425" i="5"/>
  <c r="H306" i="5"/>
  <c r="H733" i="5"/>
  <c r="H608" i="5"/>
  <c r="H740" i="5"/>
  <c r="H156" i="5"/>
  <c r="H391" i="5"/>
  <c r="H307" i="5"/>
  <c r="H546" i="5"/>
  <c r="H566" i="5"/>
  <c r="H170" i="5"/>
  <c r="H640" i="5"/>
  <c r="H751" i="5"/>
  <c r="H393" i="5"/>
  <c r="H48" i="5"/>
  <c r="H371" i="5"/>
  <c r="H759" i="5"/>
  <c r="H288" i="5"/>
  <c r="H588" i="5"/>
  <c r="H765" i="5"/>
  <c r="H14" i="5"/>
  <c r="H767" i="5"/>
  <c r="H176" i="5"/>
  <c r="H44" i="5"/>
  <c r="H157" i="5"/>
  <c r="H309" i="5"/>
  <c r="H243" i="5"/>
  <c r="H61" i="5"/>
  <c r="H278" i="5"/>
  <c r="H125" i="5"/>
  <c r="H408" i="5"/>
  <c r="H577" i="5"/>
  <c r="H773" i="5"/>
  <c r="H498" i="5"/>
  <c r="H291" i="5"/>
  <c r="H590" i="5"/>
  <c r="H374" i="5"/>
  <c r="H93" i="5"/>
  <c r="H648" i="5"/>
  <c r="H508" i="5"/>
  <c r="H277" i="5"/>
  <c r="H661" i="5"/>
  <c r="H47" i="5"/>
  <c r="H69" i="5"/>
  <c r="H105" i="5"/>
  <c r="H333" i="5"/>
  <c r="H123" i="5"/>
  <c r="H591" i="5"/>
  <c r="H808" i="5"/>
  <c r="H287" i="5"/>
  <c r="H244" i="5"/>
  <c r="H340" i="5"/>
  <c r="H189" i="5"/>
  <c r="H520" i="5"/>
  <c r="H158" i="5"/>
  <c r="H599" i="5"/>
  <c r="H460" i="5"/>
  <c r="H712" i="5"/>
  <c r="H349" i="5"/>
  <c r="H193" i="5"/>
  <c r="H248" i="5"/>
  <c r="H533" i="5"/>
  <c r="H563" i="5"/>
  <c r="H339" i="5"/>
  <c r="H714" i="5"/>
  <c r="H715" i="5"/>
  <c r="H570" i="5"/>
  <c r="H716" i="5"/>
  <c r="H155" i="5"/>
  <c r="H719" i="5"/>
  <c r="H721" i="5"/>
  <c r="H360" i="5"/>
  <c r="H489" i="5"/>
  <c r="H538" i="5"/>
  <c r="H606" i="5"/>
  <c r="H271" i="5"/>
  <c r="H6" i="5"/>
  <c r="H453" i="5"/>
  <c r="H579" i="5"/>
  <c r="H736" i="5"/>
  <c r="H328" i="5"/>
  <c r="H327" i="5"/>
  <c r="H419" i="5"/>
  <c r="H296" i="5"/>
  <c r="H364" i="5"/>
  <c r="H167" i="5"/>
  <c r="H342" i="5"/>
  <c r="H54" i="5"/>
  <c r="H750" i="5"/>
  <c r="H32" i="5"/>
  <c r="H754" i="5"/>
  <c r="H509" i="5"/>
  <c r="H758" i="5"/>
  <c r="H535" i="5"/>
  <c r="H438" i="5"/>
  <c r="H521" i="5"/>
  <c r="H162" i="5"/>
  <c r="H518" i="5"/>
  <c r="H204" i="5"/>
  <c r="H251" i="5"/>
  <c r="H8" i="5"/>
  <c r="H276" i="5"/>
  <c r="H633" i="5"/>
  <c r="H569" i="5"/>
  <c r="H75" i="5"/>
  <c r="H771" i="5"/>
  <c r="H348" i="5"/>
  <c r="H282" i="5"/>
  <c r="H576" i="5"/>
  <c r="H343" i="5"/>
  <c r="H367" i="5"/>
  <c r="H433" i="5"/>
  <c r="H147" i="5"/>
  <c r="H776" i="5"/>
  <c r="H582" i="5"/>
  <c r="H553" i="5"/>
  <c r="H473" i="5"/>
  <c r="H587" i="5"/>
  <c r="H780" i="5"/>
  <c r="H373" i="5"/>
  <c r="H781" i="5"/>
  <c r="H43" i="5"/>
  <c r="H116" i="5"/>
  <c r="H782" i="5"/>
  <c r="H783" i="5"/>
  <c r="H784" i="5"/>
  <c r="H785" i="5"/>
  <c r="H355" i="5"/>
  <c r="H363" i="5"/>
  <c r="H548" i="5"/>
  <c r="H87" i="5"/>
  <c r="H137" i="5"/>
  <c r="H788" i="5"/>
  <c r="H283" i="5"/>
  <c r="H790" i="5"/>
  <c r="H424" i="5"/>
  <c r="H792" i="5"/>
  <c r="H627" i="5"/>
  <c r="H540" i="5"/>
  <c r="H315" i="5"/>
  <c r="H585" i="5"/>
  <c r="H83" i="5"/>
  <c r="H619" i="5"/>
  <c r="H378" i="5"/>
  <c r="H571" i="5"/>
  <c r="H236" i="5"/>
  <c r="H542" i="5"/>
  <c r="H118" i="5"/>
  <c r="H335" i="5"/>
  <c r="H253" i="5"/>
  <c r="H536" i="5"/>
  <c r="H823" i="5"/>
  <c r="H826" i="5"/>
  <c r="H232" i="5"/>
  <c r="H396" i="5"/>
  <c r="H380" i="5"/>
  <c r="H229" i="5"/>
  <c r="H476" i="5"/>
  <c r="H100" i="5"/>
  <c r="H444" i="5"/>
  <c r="H197" i="5"/>
  <c r="H696" i="5"/>
  <c r="H168" i="5"/>
  <c r="H120" i="5"/>
  <c r="H325" i="5"/>
  <c r="H665" i="5"/>
  <c r="H375" i="5"/>
  <c r="H597" i="5"/>
  <c r="H678" i="5"/>
  <c r="H179" i="5"/>
  <c r="H717" i="5"/>
  <c r="H113" i="5"/>
  <c r="H399" i="5"/>
  <c r="H725" i="5"/>
  <c r="H727" i="5"/>
  <c r="H729" i="5"/>
  <c r="H730" i="5"/>
  <c r="H233" i="5"/>
  <c r="H187" i="5"/>
  <c r="H110" i="5"/>
  <c r="H738" i="5"/>
  <c r="H95" i="5"/>
  <c r="H448" i="5"/>
  <c r="H745" i="5"/>
  <c r="H99" i="5"/>
  <c r="H511" i="5"/>
  <c r="H108" i="5"/>
  <c r="H748" i="5"/>
  <c r="H749" i="5"/>
  <c r="H753" i="5"/>
  <c r="H259" i="5"/>
  <c r="H272" i="5"/>
  <c r="H757" i="5"/>
  <c r="H761" i="5"/>
  <c r="H492" i="5"/>
  <c r="H407" i="5"/>
  <c r="H27" i="5"/>
  <c r="H517" i="5"/>
  <c r="H493" i="5"/>
  <c r="H491" i="5"/>
  <c r="H564" i="5"/>
  <c r="H292" i="5"/>
  <c r="H91" i="5"/>
  <c r="H613" i="5"/>
  <c r="H350" i="5"/>
  <c r="H332" i="5"/>
  <c r="H558" i="5"/>
  <c r="H625" i="5"/>
  <c r="H774" i="5"/>
  <c r="H152" i="5"/>
  <c r="H796" i="5"/>
  <c r="H797" i="5"/>
  <c r="H126" i="5"/>
  <c r="H801" i="5"/>
  <c r="H124" i="5"/>
  <c r="H802" i="5"/>
  <c r="H174" i="5"/>
  <c r="H395" i="5"/>
  <c r="H429" i="5"/>
  <c r="H620" i="5"/>
  <c r="H641" i="5"/>
  <c r="H519" i="5"/>
  <c r="H815" i="5"/>
  <c r="H223" i="5"/>
  <c r="H297" i="5"/>
  <c r="H442" i="5"/>
  <c r="H795" i="5"/>
  <c r="H224" i="5"/>
  <c r="H73" i="5"/>
  <c r="H7" i="5"/>
  <c r="H84" i="5"/>
  <c r="H505" i="5"/>
  <c r="H634" i="5"/>
  <c r="H250" i="5"/>
  <c r="H392" i="5"/>
  <c r="H261" i="5"/>
  <c r="H552" i="5"/>
  <c r="H814" i="5"/>
  <c r="H255" i="5"/>
  <c r="H298" i="5"/>
  <c r="H610" i="5"/>
  <c r="H59" i="5"/>
  <c r="H428" i="5"/>
  <c r="H624" i="5"/>
  <c r="H580" i="5"/>
  <c r="H266" i="5"/>
  <c r="H131" i="5"/>
  <c r="H855" i="5"/>
  <c r="H851" i="5"/>
  <c r="H848" i="5"/>
  <c r="H844" i="5"/>
  <c r="H840" i="5"/>
  <c r="H833" i="5"/>
  <c r="H652" i="5"/>
  <c r="H203" i="5"/>
  <c r="H401" i="5"/>
  <c r="H319" i="5"/>
  <c r="H206" i="5"/>
  <c r="H858" i="5"/>
  <c r="H854" i="5"/>
  <c r="H843" i="5"/>
  <c r="H544" i="5"/>
  <c r="H836" i="5"/>
  <c r="H832" i="5"/>
  <c r="H829" i="5"/>
  <c r="H812" i="5"/>
  <c r="H664" i="5"/>
  <c r="H662" i="5"/>
  <c r="H524" i="5"/>
  <c r="H595" i="5"/>
  <c r="H649" i="5"/>
  <c r="H164" i="5"/>
  <c r="H198" i="5"/>
  <c r="H477" i="5"/>
  <c r="H857" i="5"/>
  <c r="H853" i="5"/>
  <c r="H669" i="5"/>
  <c r="H846" i="5"/>
  <c r="H842" i="5"/>
  <c r="H839" i="5"/>
  <c r="H607" i="5"/>
  <c r="H828" i="5"/>
  <c r="H820" i="5"/>
  <c r="H246" i="5"/>
  <c r="H262" i="5"/>
  <c r="H586" i="5"/>
  <c r="H525" i="5"/>
  <c r="H467" i="5"/>
  <c r="H135" i="5"/>
  <c r="H502" i="5"/>
  <c r="H92" i="5"/>
  <c r="H474" i="5"/>
  <c r="H834" i="5"/>
  <c r="H831" i="5"/>
  <c r="H810" i="5"/>
  <c r="H806" i="5"/>
  <c r="G858" i="5" l="1"/>
  <c r="F858" i="5" l="1"/>
  <c r="L858" i="5" l="1"/>
  <c r="I858" i="5"/>
  <c r="A3" i="5" l="1"/>
  <c r="E854" i="6" l="1"/>
  <c r="P858" i="5" s="1"/>
  <c r="D854" i="6"/>
  <c r="O858" i="5" s="1"/>
  <c r="C854" i="6"/>
  <c r="N858" i="5" s="1"/>
  <c r="E853" i="6"/>
  <c r="P402" i="5" s="1"/>
  <c r="D853" i="6"/>
  <c r="O402" i="5" s="1"/>
  <c r="C853" i="6"/>
  <c r="N402" i="5" s="1"/>
  <c r="E852" i="6"/>
  <c r="P206" i="5" s="1"/>
  <c r="D852" i="6"/>
  <c r="O206" i="5" s="1"/>
  <c r="C852" i="6"/>
  <c r="N206" i="5" s="1"/>
  <c r="E851" i="6"/>
  <c r="P409" i="5" s="1"/>
  <c r="D851" i="6"/>
  <c r="O409" i="5" s="1"/>
  <c r="C851" i="6"/>
  <c r="N409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510" i="5" s="1"/>
  <c r="D848" i="6"/>
  <c r="O510" i="5" s="1"/>
  <c r="C848" i="6"/>
  <c r="N510" i="5" s="1"/>
  <c r="E846" i="6"/>
  <c r="P855" i="5" s="1"/>
  <c r="D846" i="6"/>
  <c r="O855" i="5" s="1"/>
  <c r="C846" i="6"/>
  <c r="N855" i="5" s="1"/>
  <c r="E845" i="6"/>
  <c r="P257" i="5" s="1"/>
  <c r="D845" i="6"/>
  <c r="O257" i="5" s="1"/>
  <c r="C845" i="6"/>
  <c r="N257" i="5" s="1"/>
  <c r="E844" i="6"/>
  <c r="P79" i="5" s="1"/>
  <c r="D844" i="6"/>
  <c r="O79" i="5" s="1"/>
  <c r="C844" i="6"/>
  <c r="N79" i="5" s="1"/>
  <c r="E843" i="6"/>
  <c r="P854" i="5" s="1"/>
  <c r="D843" i="6"/>
  <c r="O854" i="5" s="1"/>
  <c r="C843" i="6"/>
  <c r="N854" i="5" s="1"/>
  <c r="E842" i="6"/>
  <c r="P42" i="5" s="1"/>
  <c r="D842" i="6"/>
  <c r="O42" i="5" s="1"/>
  <c r="C842" i="6"/>
  <c r="N42" i="5" s="1"/>
  <c r="E841" i="6"/>
  <c r="P626" i="5" s="1"/>
  <c r="D841" i="6"/>
  <c r="O626" i="5" s="1"/>
  <c r="C841" i="6"/>
  <c r="N626" i="5" s="1"/>
  <c r="E840" i="6"/>
  <c r="P482" i="5" s="1"/>
  <c r="D840" i="6"/>
  <c r="O482" i="5" s="1"/>
  <c r="C840" i="6"/>
  <c r="N482" i="5" s="1"/>
  <c r="E839" i="6"/>
  <c r="P131" i="5" s="1"/>
  <c r="D839" i="6"/>
  <c r="O131" i="5" s="1"/>
  <c r="C839" i="6"/>
  <c r="N131" i="5" s="1"/>
  <c r="E838" i="6"/>
  <c r="P109" i="5" s="1"/>
  <c r="D838" i="6"/>
  <c r="O109" i="5" s="1"/>
  <c r="C838" i="6"/>
  <c r="N109" i="5" s="1"/>
  <c r="E837" i="6"/>
  <c r="P112" i="5" s="1"/>
  <c r="D837" i="6"/>
  <c r="O112" i="5" s="1"/>
  <c r="C837" i="6"/>
  <c r="N112" i="5" s="1"/>
  <c r="E836" i="6"/>
  <c r="P238" i="5" s="1"/>
  <c r="D836" i="6"/>
  <c r="O238" i="5" s="1"/>
  <c r="C836" i="6"/>
  <c r="N238" i="5" s="1"/>
  <c r="E835" i="6"/>
  <c r="P549" i="5" s="1"/>
  <c r="D835" i="6"/>
  <c r="O549" i="5" s="1"/>
  <c r="C835" i="6"/>
  <c r="N549" i="5" s="1"/>
  <c r="E834" i="6"/>
  <c r="P474" i="5" s="1"/>
  <c r="D834" i="6"/>
  <c r="O474" i="5" s="1"/>
  <c r="C834" i="6"/>
  <c r="N474" i="5" s="1"/>
  <c r="E833" i="6"/>
  <c r="P275" i="5" s="1"/>
  <c r="D833" i="6"/>
  <c r="O275" i="5" s="1"/>
  <c r="C833" i="6"/>
  <c r="N275" i="5" s="1"/>
  <c r="E832" i="6"/>
  <c r="P635" i="5" s="1"/>
  <c r="D832" i="6"/>
  <c r="O635" i="5" s="1"/>
  <c r="C832" i="6"/>
  <c r="N635" i="5" s="1"/>
  <c r="E831" i="6"/>
  <c r="P177" i="5" s="1"/>
  <c r="D831" i="6"/>
  <c r="O177" i="5" s="1"/>
  <c r="C831" i="6"/>
  <c r="N177" i="5" s="1"/>
  <c r="E830" i="6"/>
  <c r="P477" i="5" s="1"/>
  <c r="D830" i="6"/>
  <c r="O477" i="5" s="1"/>
  <c r="C830" i="6"/>
  <c r="N477" i="5" s="1"/>
  <c r="E829" i="6"/>
  <c r="P237" i="5" s="1"/>
  <c r="D829" i="6"/>
  <c r="O237" i="5" s="1"/>
  <c r="C829" i="6"/>
  <c r="N237" i="5" s="1"/>
  <c r="E828" i="6"/>
  <c r="P160" i="5" s="1"/>
  <c r="D828" i="6"/>
  <c r="O160" i="5" s="1"/>
  <c r="C828" i="6"/>
  <c r="N160" i="5" s="1"/>
  <c r="E827" i="6"/>
  <c r="P323" i="5" s="1"/>
  <c r="D827" i="6"/>
  <c r="O323" i="5" s="1"/>
  <c r="C827" i="6"/>
  <c r="N323" i="5" s="1"/>
  <c r="E826" i="6"/>
  <c r="P853" i="5" s="1"/>
  <c r="D826" i="6"/>
  <c r="O853" i="5" s="1"/>
  <c r="C826" i="6"/>
  <c r="N853" i="5" s="1"/>
  <c r="E825" i="6"/>
  <c r="P78" i="5" s="1"/>
  <c r="D825" i="6"/>
  <c r="O78" i="5" s="1"/>
  <c r="C825" i="6"/>
  <c r="N78" i="5" s="1"/>
  <c r="E824" i="6"/>
  <c r="P265" i="5" s="1"/>
  <c r="D824" i="6"/>
  <c r="O265" i="5" s="1"/>
  <c r="C824" i="6"/>
  <c r="N265" i="5" s="1"/>
  <c r="E823" i="6"/>
  <c r="P664" i="5" s="1"/>
  <c r="D823" i="6"/>
  <c r="O664" i="5" s="1"/>
  <c r="C823" i="6"/>
  <c r="N664" i="5" s="1"/>
  <c r="E822" i="6"/>
  <c r="P175" i="5" s="1"/>
  <c r="D822" i="6"/>
  <c r="O175" i="5" s="1"/>
  <c r="C822" i="6"/>
  <c r="N175" i="5" s="1"/>
  <c r="E821" i="6"/>
  <c r="P384" i="5" s="1"/>
  <c r="D821" i="6"/>
  <c r="O384" i="5" s="1"/>
  <c r="C821" i="6"/>
  <c r="N384" i="5" s="1"/>
  <c r="E820" i="6"/>
  <c r="P852" i="5" s="1"/>
  <c r="D820" i="6"/>
  <c r="O852" i="5" s="1"/>
  <c r="C820" i="6"/>
  <c r="N852" i="5" s="1"/>
  <c r="E819" i="6"/>
  <c r="P266" i="5" s="1"/>
  <c r="D819" i="6"/>
  <c r="O266" i="5" s="1"/>
  <c r="C819" i="6"/>
  <c r="N266" i="5" s="1"/>
  <c r="E818" i="6"/>
  <c r="P443" i="5" s="1"/>
  <c r="D818" i="6"/>
  <c r="O443" i="5" s="1"/>
  <c r="C818" i="6"/>
  <c r="N443" i="5" s="1"/>
  <c r="E817" i="6"/>
  <c r="P504" i="5" s="1"/>
  <c r="D817" i="6"/>
  <c r="O504" i="5" s="1"/>
  <c r="C817" i="6"/>
  <c r="N504" i="5" s="1"/>
  <c r="E816" i="6"/>
  <c r="P58" i="5" s="1"/>
  <c r="D816" i="6"/>
  <c r="O58" i="5" s="1"/>
  <c r="C816" i="6"/>
  <c r="N58" i="5" s="1"/>
  <c r="E815" i="6"/>
  <c r="P92" i="5" s="1"/>
  <c r="D815" i="6"/>
  <c r="O92" i="5" s="1"/>
  <c r="C815" i="6"/>
  <c r="N92" i="5" s="1"/>
  <c r="E814" i="6"/>
  <c r="P554" i="5" s="1"/>
  <c r="D814" i="6"/>
  <c r="O554" i="5" s="1"/>
  <c r="C814" i="6"/>
  <c r="N554" i="5" s="1"/>
  <c r="E813" i="6"/>
  <c r="P385" i="5" s="1"/>
  <c r="D813" i="6"/>
  <c r="O385" i="5" s="1"/>
  <c r="C813" i="6"/>
  <c r="N385" i="5" s="1"/>
  <c r="E812" i="6"/>
  <c r="P851" i="5" s="1"/>
  <c r="D812" i="6"/>
  <c r="O851" i="5" s="1"/>
  <c r="C812" i="6"/>
  <c r="N851" i="5" s="1"/>
  <c r="E811" i="6"/>
  <c r="P850" i="5" s="1"/>
  <c r="D811" i="6"/>
  <c r="O850" i="5" s="1"/>
  <c r="C811" i="6"/>
  <c r="N850" i="5" s="1"/>
  <c r="E810" i="6"/>
  <c r="P39" i="5" s="1"/>
  <c r="D810" i="6"/>
  <c r="O39" i="5" s="1"/>
  <c r="C810" i="6"/>
  <c r="N39" i="5" s="1"/>
  <c r="E809" i="6"/>
  <c r="P502" i="5" s="1"/>
  <c r="D809" i="6"/>
  <c r="O502" i="5" s="1"/>
  <c r="C809" i="6"/>
  <c r="N502" i="5" s="1"/>
  <c r="E808" i="6"/>
  <c r="P60" i="5" s="1"/>
  <c r="D808" i="6"/>
  <c r="O60" i="5" s="1"/>
  <c r="C808" i="6"/>
  <c r="N60" i="5" s="1"/>
  <c r="E807" i="6"/>
  <c r="P514" i="5" s="1"/>
  <c r="D807" i="6"/>
  <c r="O514" i="5" s="1"/>
  <c r="C807" i="6"/>
  <c r="N514" i="5" s="1"/>
  <c r="E806" i="6"/>
  <c r="P551" i="5" s="1"/>
  <c r="D806" i="6"/>
  <c r="O551" i="5" s="1"/>
  <c r="C806" i="6"/>
  <c r="N551" i="5" s="1"/>
  <c r="E805" i="6"/>
  <c r="P580" i="5" s="1"/>
  <c r="D805" i="6"/>
  <c r="O580" i="5" s="1"/>
  <c r="C805" i="6"/>
  <c r="N580" i="5" s="1"/>
  <c r="E804" i="6"/>
  <c r="P669" i="5" s="1"/>
  <c r="D804" i="6"/>
  <c r="O669" i="5" s="1"/>
  <c r="C804" i="6"/>
  <c r="N669" i="5" s="1"/>
  <c r="E803" i="6"/>
  <c r="P41" i="5" s="1"/>
  <c r="D803" i="6"/>
  <c r="O41" i="5" s="1"/>
  <c r="C803" i="6"/>
  <c r="N41" i="5" s="1"/>
  <c r="E802" i="6"/>
  <c r="P849" i="5" s="1"/>
  <c r="D802" i="6"/>
  <c r="O849" i="5" s="1"/>
  <c r="C802" i="6"/>
  <c r="N849" i="5" s="1"/>
  <c r="E801" i="6"/>
  <c r="P848" i="5" s="1"/>
  <c r="D801" i="6"/>
  <c r="O848" i="5" s="1"/>
  <c r="C801" i="6"/>
  <c r="N848" i="5" s="1"/>
  <c r="E800" i="6"/>
  <c r="P135" i="5" s="1"/>
  <c r="D800" i="6"/>
  <c r="O135" i="5" s="1"/>
  <c r="C800" i="6"/>
  <c r="N135" i="5" s="1"/>
  <c r="E799" i="6"/>
  <c r="P382" i="5" s="1"/>
  <c r="D799" i="6"/>
  <c r="O382" i="5" s="1"/>
  <c r="C799" i="6"/>
  <c r="N382" i="5" s="1"/>
  <c r="E798" i="6"/>
  <c r="P67" i="5" s="1"/>
  <c r="D798" i="6"/>
  <c r="O67" i="5" s="1"/>
  <c r="C798" i="6"/>
  <c r="N67" i="5" s="1"/>
  <c r="E797" i="6"/>
  <c r="P631" i="5" s="1"/>
  <c r="D797" i="6"/>
  <c r="O631" i="5" s="1"/>
  <c r="C797" i="6"/>
  <c r="N631" i="5" s="1"/>
  <c r="E796" i="6"/>
  <c r="P624" i="5" s="1"/>
  <c r="D796" i="6"/>
  <c r="O624" i="5" s="1"/>
  <c r="C796" i="6"/>
  <c r="N624" i="5" s="1"/>
  <c r="E795" i="6"/>
  <c r="P652" i="5" s="1"/>
  <c r="D795" i="6"/>
  <c r="O652" i="5" s="1"/>
  <c r="C795" i="6"/>
  <c r="N652" i="5" s="1"/>
  <c r="E794" i="6"/>
  <c r="P847" i="5" s="1"/>
  <c r="D794" i="6"/>
  <c r="O847" i="5" s="1"/>
  <c r="C794" i="6"/>
  <c r="N847" i="5" s="1"/>
  <c r="E793" i="6"/>
  <c r="P846" i="5" s="1"/>
  <c r="D793" i="6"/>
  <c r="O846" i="5" s="1"/>
  <c r="C793" i="6"/>
  <c r="N846" i="5" s="1"/>
  <c r="E792" i="6"/>
  <c r="P845" i="5" s="1"/>
  <c r="D792" i="6"/>
  <c r="O845" i="5" s="1"/>
  <c r="C792" i="6"/>
  <c r="N845" i="5" s="1"/>
  <c r="E771" i="6"/>
  <c r="P662" i="5" s="1"/>
  <c r="D771" i="6"/>
  <c r="O662" i="5" s="1"/>
  <c r="C771" i="6"/>
  <c r="N662" i="5" s="1"/>
  <c r="E791" i="6"/>
  <c r="P115" i="5" s="1"/>
  <c r="D791" i="6"/>
  <c r="O115" i="5" s="1"/>
  <c r="C791" i="6"/>
  <c r="N115" i="5" s="1"/>
  <c r="E790" i="6"/>
  <c r="P403" i="5" s="1"/>
  <c r="D790" i="6"/>
  <c r="O403" i="5" s="1"/>
  <c r="C790" i="6"/>
  <c r="N403" i="5" s="1"/>
  <c r="E789" i="6"/>
  <c r="P844" i="5" s="1"/>
  <c r="D789" i="6"/>
  <c r="O844" i="5" s="1"/>
  <c r="C789" i="6"/>
  <c r="N844" i="5" s="1"/>
  <c r="E788" i="6"/>
  <c r="P467" i="5" s="1"/>
  <c r="D788" i="6"/>
  <c r="O467" i="5" s="1"/>
  <c r="C788" i="6"/>
  <c r="N467" i="5" s="1"/>
  <c r="E787" i="6"/>
  <c r="P645" i="5" s="1"/>
  <c r="D787" i="6"/>
  <c r="O645" i="5" s="1"/>
  <c r="C787" i="6"/>
  <c r="N645" i="5" s="1"/>
  <c r="E786" i="6"/>
  <c r="P286" i="5" s="1"/>
  <c r="D786" i="6"/>
  <c r="O286" i="5" s="1"/>
  <c r="C786" i="6"/>
  <c r="N286" i="5" s="1"/>
  <c r="E785" i="6"/>
  <c r="P843" i="5" s="1"/>
  <c r="D785" i="6"/>
  <c r="O843" i="5" s="1"/>
  <c r="C785" i="6"/>
  <c r="N843" i="5" s="1"/>
  <c r="E784" i="6"/>
  <c r="P842" i="5" s="1"/>
  <c r="D784" i="6"/>
  <c r="O842" i="5" s="1"/>
  <c r="C784" i="6"/>
  <c r="N842" i="5" s="1"/>
  <c r="E783" i="6"/>
  <c r="P589" i="5" s="1"/>
  <c r="D783" i="6"/>
  <c r="O589" i="5" s="1"/>
  <c r="C783" i="6"/>
  <c r="N589" i="5" s="1"/>
  <c r="E782" i="6"/>
  <c r="P841" i="5" s="1"/>
  <c r="D782" i="6"/>
  <c r="O841" i="5" s="1"/>
  <c r="C782" i="6"/>
  <c r="N841" i="5" s="1"/>
  <c r="E781" i="6"/>
  <c r="P428" i="5" s="1"/>
  <c r="D781" i="6"/>
  <c r="O428" i="5" s="1"/>
  <c r="C781" i="6"/>
  <c r="N428" i="5" s="1"/>
  <c r="E780" i="6"/>
  <c r="P525" i="5" s="1"/>
  <c r="D780" i="6"/>
  <c r="O525" i="5" s="1"/>
  <c r="C780" i="6"/>
  <c r="N525" i="5" s="1"/>
  <c r="E779" i="6"/>
  <c r="P840" i="5" s="1"/>
  <c r="D779" i="6"/>
  <c r="O840" i="5" s="1"/>
  <c r="C779" i="6"/>
  <c r="N840" i="5" s="1"/>
  <c r="E778" i="6"/>
  <c r="P544" i="5" s="1"/>
  <c r="D778" i="6"/>
  <c r="O544" i="5" s="1"/>
  <c r="C778" i="6"/>
  <c r="N544" i="5" s="1"/>
  <c r="E777" i="6"/>
  <c r="P457" i="5" s="1"/>
  <c r="D777" i="6"/>
  <c r="O457" i="5" s="1"/>
  <c r="C777" i="6"/>
  <c r="N457" i="5" s="1"/>
  <c r="E776" i="6"/>
  <c r="P839" i="5" s="1"/>
  <c r="D776" i="6"/>
  <c r="O839" i="5" s="1"/>
  <c r="C776" i="6"/>
  <c r="N839" i="5" s="1"/>
  <c r="E775" i="6"/>
  <c r="P647" i="5" s="1"/>
  <c r="D775" i="6"/>
  <c r="O647" i="5" s="1"/>
  <c r="C775" i="6"/>
  <c r="N647" i="5" s="1"/>
  <c r="E774" i="6"/>
  <c r="P77" i="5" s="1"/>
  <c r="D774" i="6"/>
  <c r="O77" i="5" s="1"/>
  <c r="C774" i="6"/>
  <c r="N77" i="5" s="1"/>
  <c r="E773" i="6"/>
  <c r="P838" i="5" s="1"/>
  <c r="D773" i="6"/>
  <c r="O838" i="5" s="1"/>
  <c r="C773" i="6"/>
  <c r="N838" i="5" s="1"/>
  <c r="E772" i="6"/>
  <c r="P837" i="5" s="1"/>
  <c r="D772" i="6"/>
  <c r="O837" i="5" s="1"/>
  <c r="C772" i="6"/>
  <c r="N837" i="5" s="1"/>
  <c r="E770" i="6"/>
  <c r="P319" i="5" s="1"/>
  <c r="D770" i="6"/>
  <c r="O319" i="5" s="1"/>
  <c r="C770" i="6"/>
  <c r="N319" i="5" s="1"/>
  <c r="E769" i="6"/>
  <c r="P836" i="5" s="1"/>
  <c r="D769" i="6"/>
  <c r="O836" i="5" s="1"/>
  <c r="C769" i="6"/>
  <c r="N836" i="5" s="1"/>
  <c r="E768" i="6"/>
  <c r="P835" i="5" s="1"/>
  <c r="D768" i="6"/>
  <c r="O835" i="5" s="1"/>
  <c r="C768" i="6"/>
  <c r="N835" i="5" s="1"/>
  <c r="E767" i="6"/>
  <c r="P646" i="5" s="1"/>
  <c r="D767" i="6"/>
  <c r="O646" i="5" s="1"/>
  <c r="C767" i="6"/>
  <c r="N646" i="5" s="1"/>
  <c r="E765" i="6"/>
  <c r="P222" i="5" s="1"/>
  <c r="D765" i="6"/>
  <c r="O222" i="5" s="1"/>
  <c r="C765" i="6"/>
  <c r="N222" i="5" s="1"/>
  <c r="E764" i="6"/>
  <c r="P361" i="5" s="1"/>
  <c r="D764" i="6"/>
  <c r="O361" i="5" s="1"/>
  <c r="C764" i="6"/>
  <c r="N361" i="5" s="1"/>
  <c r="E766" i="6"/>
  <c r="P834" i="5" s="1"/>
  <c r="D766" i="6"/>
  <c r="O834" i="5" s="1"/>
  <c r="C766" i="6"/>
  <c r="N834" i="5" s="1"/>
  <c r="E763" i="6"/>
  <c r="P833" i="5" s="1"/>
  <c r="D763" i="6"/>
  <c r="O833" i="5" s="1"/>
  <c r="C763" i="6"/>
  <c r="N833" i="5" s="1"/>
  <c r="E762" i="6"/>
  <c r="P832" i="5" s="1"/>
  <c r="D762" i="6"/>
  <c r="O832" i="5" s="1"/>
  <c r="C762" i="6"/>
  <c r="N832" i="5" s="1"/>
  <c r="E761" i="6"/>
  <c r="P366" i="5" s="1"/>
  <c r="D761" i="6"/>
  <c r="O366" i="5" s="1"/>
  <c r="C761" i="6"/>
  <c r="N366" i="5" s="1"/>
  <c r="E760" i="6"/>
  <c r="P264" i="5" s="1"/>
  <c r="D760" i="6"/>
  <c r="O264" i="5" s="1"/>
  <c r="C760" i="6"/>
  <c r="N264" i="5" s="1"/>
  <c r="E759" i="6"/>
  <c r="P607" i="5" s="1"/>
  <c r="D759" i="6"/>
  <c r="O607" i="5" s="1"/>
  <c r="C759" i="6"/>
  <c r="N607" i="5" s="1"/>
  <c r="E758" i="6"/>
  <c r="P217" i="5" s="1"/>
  <c r="D758" i="6"/>
  <c r="O217" i="5" s="1"/>
  <c r="C758" i="6"/>
  <c r="N217" i="5" s="1"/>
  <c r="E757" i="6"/>
  <c r="P831" i="5" s="1"/>
  <c r="D757" i="6"/>
  <c r="O831" i="5" s="1"/>
  <c r="C757" i="6"/>
  <c r="N831" i="5" s="1"/>
  <c r="E756" i="6"/>
  <c r="P830" i="5" s="1"/>
  <c r="D756" i="6"/>
  <c r="O830" i="5" s="1"/>
  <c r="C756" i="6"/>
  <c r="N830" i="5" s="1"/>
  <c r="E755" i="6"/>
  <c r="P638" i="5" s="1"/>
  <c r="D755" i="6"/>
  <c r="O638" i="5" s="1"/>
  <c r="C755" i="6"/>
  <c r="N638" i="5" s="1"/>
  <c r="E754" i="6"/>
  <c r="P478" i="5" s="1"/>
  <c r="D754" i="6"/>
  <c r="O478" i="5" s="1"/>
  <c r="C754" i="6"/>
  <c r="N478" i="5" s="1"/>
  <c r="E753" i="6"/>
  <c r="P829" i="5" s="1"/>
  <c r="D753" i="6"/>
  <c r="O829" i="5" s="1"/>
  <c r="C753" i="6"/>
  <c r="N829" i="5" s="1"/>
  <c r="E752" i="6"/>
  <c r="P401" i="5" s="1"/>
  <c r="D752" i="6"/>
  <c r="O401" i="5" s="1"/>
  <c r="C752" i="6"/>
  <c r="N401" i="5" s="1"/>
  <c r="E751" i="6"/>
  <c r="P414" i="5" s="1"/>
  <c r="D751" i="6"/>
  <c r="O414" i="5" s="1"/>
  <c r="C751" i="6"/>
  <c r="N414" i="5" s="1"/>
  <c r="E750" i="6"/>
  <c r="P455" i="5" s="1"/>
  <c r="D750" i="6"/>
  <c r="O455" i="5" s="1"/>
  <c r="C750" i="6"/>
  <c r="N455" i="5" s="1"/>
  <c r="E749" i="6"/>
  <c r="P636" i="5" s="1"/>
  <c r="D749" i="6"/>
  <c r="O636" i="5" s="1"/>
  <c r="C749" i="6"/>
  <c r="N636" i="5" s="1"/>
  <c r="E748" i="6"/>
  <c r="P828" i="5" s="1"/>
  <c r="D748" i="6"/>
  <c r="O828" i="5" s="1"/>
  <c r="C748" i="6"/>
  <c r="N828" i="5" s="1"/>
  <c r="E747" i="6"/>
  <c r="P340" i="5" s="1"/>
  <c r="D747" i="6"/>
  <c r="O340" i="5" s="1"/>
  <c r="C747" i="6"/>
  <c r="N340" i="5" s="1"/>
  <c r="E746" i="6"/>
  <c r="P138" i="5" s="1"/>
  <c r="D746" i="6"/>
  <c r="O138" i="5" s="1"/>
  <c r="C746" i="6"/>
  <c r="N138" i="5" s="1"/>
  <c r="E745" i="6"/>
  <c r="P487" i="5" s="1"/>
  <c r="D745" i="6"/>
  <c r="O487" i="5" s="1"/>
  <c r="C745" i="6"/>
  <c r="N487" i="5" s="1"/>
  <c r="E744" i="6"/>
  <c r="P827" i="5" s="1"/>
  <c r="D744" i="6"/>
  <c r="O827" i="5" s="1"/>
  <c r="C744" i="6"/>
  <c r="N827" i="5" s="1"/>
  <c r="E743" i="6"/>
  <c r="P263" i="5" s="1"/>
  <c r="D743" i="6"/>
  <c r="O263" i="5" s="1"/>
  <c r="C743" i="6"/>
  <c r="N263" i="5" s="1"/>
  <c r="E742" i="6"/>
  <c r="P586" i="5" s="1"/>
  <c r="D742" i="6"/>
  <c r="O586" i="5" s="1"/>
  <c r="C742" i="6"/>
  <c r="N586" i="5" s="1"/>
  <c r="E741" i="6"/>
  <c r="P55" i="5" s="1"/>
  <c r="D741" i="6"/>
  <c r="O55" i="5" s="1"/>
  <c r="C741" i="6"/>
  <c r="N55" i="5" s="1"/>
  <c r="E740" i="6"/>
  <c r="P826" i="5" s="1"/>
  <c r="D740" i="6"/>
  <c r="O826" i="5" s="1"/>
  <c r="C740" i="6"/>
  <c r="N826" i="5" s="1"/>
  <c r="E739" i="6"/>
  <c r="P31" i="5" s="1"/>
  <c r="D739" i="6"/>
  <c r="O31" i="5" s="1"/>
  <c r="C739" i="6"/>
  <c r="N31" i="5" s="1"/>
  <c r="E738" i="6"/>
  <c r="P65" i="5" s="1"/>
  <c r="D738" i="6"/>
  <c r="O65" i="5" s="1"/>
  <c r="C738" i="6"/>
  <c r="N65" i="5" s="1"/>
  <c r="E737" i="6"/>
  <c r="P303" i="5" s="1"/>
  <c r="D737" i="6"/>
  <c r="O303" i="5" s="1"/>
  <c r="C737" i="6"/>
  <c r="N303" i="5" s="1"/>
  <c r="E736" i="6"/>
  <c r="P442" i="5" s="1"/>
  <c r="D736" i="6"/>
  <c r="O442" i="5" s="1"/>
  <c r="C736" i="6"/>
  <c r="N442" i="5" s="1"/>
  <c r="E735" i="6"/>
  <c r="P198" i="5" s="1"/>
  <c r="D735" i="6"/>
  <c r="O198" i="5" s="1"/>
  <c r="C735" i="6"/>
  <c r="N198" i="5" s="1"/>
  <c r="E734" i="6"/>
  <c r="P825" i="5" s="1"/>
  <c r="D734" i="6"/>
  <c r="O825" i="5" s="1"/>
  <c r="C734" i="6"/>
  <c r="N825" i="5" s="1"/>
  <c r="E733" i="6"/>
  <c r="P324" i="5" s="1"/>
  <c r="D733" i="6"/>
  <c r="O324" i="5" s="1"/>
  <c r="C733" i="6"/>
  <c r="N324" i="5" s="1"/>
  <c r="E732" i="6"/>
  <c r="P578" i="5" s="1"/>
  <c r="D732" i="6"/>
  <c r="O578" i="5" s="1"/>
  <c r="C732" i="6"/>
  <c r="N578" i="5" s="1"/>
  <c r="E731" i="6"/>
  <c r="P267" i="5" s="1"/>
  <c r="D731" i="6"/>
  <c r="O267" i="5" s="1"/>
  <c r="C731" i="6"/>
  <c r="N267" i="5" s="1"/>
  <c r="E730" i="6"/>
  <c r="P203" i="5" s="1"/>
  <c r="D730" i="6"/>
  <c r="O203" i="5" s="1"/>
  <c r="C730" i="6"/>
  <c r="N203" i="5" s="1"/>
  <c r="E729" i="6"/>
  <c r="P88" i="5" s="1"/>
  <c r="D729" i="6"/>
  <c r="O88" i="5" s="1"/>
  <c r="C729" i="6"/>
  <c r="N88" i="5" s="1"/>
  <c r="E728" i="6"/>
  <c r="P824" i="5" s="1"/>
  <c r="D728" i="6"/>
  <c r="O824" i="5" s="1"/>
  <c r="C728" i="6"/>
  <c r="N824" i="5" s="1"/>
  <c r="E727" i="6"/>
  <c r="P59" i="5" s="1"/>
  <c r="D727" i="6"/>
  <c r="O59" i="5" s="1"/>
  <c r="C727" i="6"/>
  <c r="N59" i="5" s="1"/>
  <c r="E726" i="6"/>
  <c r="P200" i="5" s="1"/>
  <c r="D726" i="6"/>
  <c r="O200" i="5" s="1"/>
  <c r="C726" i="6"/>
  <c r="N200" i="5" s="1"/>
  <c r="E725" i="6"/>
  <c r="P244" i="5" s="1"/>
  <c r="D725" i="6"/>
  <c r="O244" i="5" s="1"/>
  <c r="C725" i="6"/>
  <c r="N244" i="5" s="1"/>
  <c r="E724" i="6"/>
  <c r="P496" i="5" s="1"/>
  <c r="D724" i="6"/>
  <c r="O496" i="5" s="1"/>
  <c r="C724" i="6"/>
  <c r="N496" i="5" s="1"/>
  <c r="E285" i="6"/>
  <c r="P284" i="5" s="1"/>
  <c r="D285" i="6"/>
  <c r="O284" i="5" s="1"/>
  <c r="C285" i="6"/>
  <c r="N284" i="5" s="1"/>
  <c r="E723" i="6"/>
  <c r="P321" i="5" s="1"/>
  <c r="D723" i="6"/>
  <c r="O321" i="5" s="1"/>
  <c r="C723" i="6"/>
  <c r="N321" i="5" s="1"/>
  <c r="E722" i="6"/>
  <c r="P23" i="5" s="1"/>
  <c r="D722" i="6"/>
  <c r="O23" i="5" s="1"/>
  <c r="C722" i="6"/>
  <c r="N23" i="5" s="1"/>
  <c r="E721" i="6"/>
  <c r="P262" i="5" s="1"/>
  <c r="D721" i="6"/>
  <c r="O262" i="5" s="1"/>
  <c r="C721" i="6"/>
  <c r="N262" i="5" s="1"/>
  <c r="E720" i="6"/>
  <c r="P823" i="5" s="1"/>
  <c r="D720" i="6"/>
  <c r="O823" i="5" s="1"/>
  <c r="C720" i="6"/>
  <c r="N823" i="5" s="1"/>
  <c r="E719" i="6"/>
  <c r="P822" i="5" s="1"/>
  <c r="D719" i="6"/>
  <c r="O822" i="5" s="1"/>
  <c r="C719" i="6"/>
  <c r="N822" i="5" s="1"/>
  <c r="E718" i="6"/>
  <c r="P297" i="5" s="1"/>
  <c r="D718" i="6"/>
  <c r="O297" i="5" s="1"/>
  <c r="C718" i="6"/>
  <c r="N297" i="5" s="1"/>
  <c r="E717" i="6"/>
  <c r="P604" i="5" s="1"/>
  <c r="D717" i="6"/>
  <c r="O604" i="5" s="1"/>
  <c r="C717" i="6"/>
  <c r="N604" i="5" s="1"/>
  <c r="E716" i="6"/>
  <c r="P164" i="5" s="1"/>
  <c r="D716" i="6"/>
  <c r="O164" i="5" s="1"/>
  <c r="C716" i="6"/>
  <c r="N164" i="5" s="1"/>
  <c r="E715" i="6"/>
  <c r="P501" i="5" s="1"/>
  <c r="D715" i="6"/>
  <c r="O501" i="5" s="1"/>
  <c r="C715" i="6"/>
  <c r="N501" i="5" s="1"/>
  <c r="E714" i="6"/>
  <c r="P205" i="5" s="1"/>
  <c r="D714" i="6"/>
  <c r="O205" i="5" s="1"/>
  <c r="C714" i="6"/>
  <c r="N205" i="5" s="1"/>
  <c r="E713" i="6"/>
  <c r="P821" i="5" s="1"/>
  <c r="D713" i="6"/>
  <c r="O821" i="5" s="1"/>
  <c r="C713" i="6"/>
  <c r="N821" i="5" s="1"/>
  <c r="E712" i="6"/>
  <c r="P368" i="5" s="1"/>
  <c r="D712" i="6"/>
  <c r="O368" i="5" s="1"/>
  <c r="C712" i="6"/>
  <c r="N368" i="5" s="1"/>
  <c r="E711" i="6"/>
  <c r="P820" i="5" s="1"/>
  <c r="D711" i="6"/>
  <c r="O820" i="5" s="1"/>
  <c r="C711" i="6"/>
  <c r="N820" i="5" s="1"/>
  <c r="E710" i="6"/>
  <c r="P305" i="5" s="1"/>
  <c r="D710" i="6"/>
  <c r="O305" i="5" s="1"/>
  <c r="C710" i="6"/>
  <c r="N305" i="5" s="1"/>
  <c r="E709" i="6"/>
  <c r="P819" i="5" s="1"/>
  <c r="D709" i="6"/>
  <c r="O819" i="5" s="1"/>
  <c r="C709" i="6"/>
  <c r="N819" i="5" s="1"/>
  <c r="E708" i="6"/>
  <c r="P610" i="5" s="1"/>
  <c r="D708" i="6"/>
  <c r="O610" i="5" s="1"/>
  <c r="C708" i="6"/>
  <c r="N610" i="5" s="1"/>
  <c r="E707" i="6"/>
  <c r="P279" i="5" s="1"/>
  <c r="D707" i="6"/>
  <c r="O279" i="5" s="1"/>
  <c r="C707" i="6"/>
  <c r="N279" i="5" s="1"/>
  <c r="E706" i="6"/>
  <c r="P818" i="5" s="1"/>
  <c r="D706" i="6"/>
  <c r="O818" i="5" s="1"/>
  <c r="C706" i="6"/>
  <c r="N818" i="5" s="1"/>
  <c r="E705" i="6"/>
  <c r="P298" i="5" s="1"/>
  <c r="D705" i="6"/>
  <c r="O298" i="5" s="1"/>
  <c r="C705" i="6"/>
  <c r="N298" i="5" s="1"/>
  <c r="E704" i="6"/>
  <c r="P223" i="5" s="1"/>
  <c r="D704" i="6"/>
  <c r="O223" i="5" s="1"/>
  <c r="C704" i="6"/>
  <c r="N223" i="5" s="1"/>
  <c r="E703" i="6"/>
  <c r="P581" i="5" s="1"/>
  <c r="D703" i="6"/>
  <c r="O581" i="5" s="1"/>
  <c r="C703" i="6"/>
  <c r="N581" i="5" s="1"/>
  <c r="E702" i="6"/>
  <c r="P255" i="5" s="1"/>
  <c r="D702" i="6"/>
  <c r="O255" i="5" s="1"/>
  <c r="C702" i="6"/>
  <c r="N255" i="5" s="1"/>
  <c r="E701" i="6"/>
  <c r="P246" i="5" s="1"/>
  <c r="D701" i="6"/>
  <c r="O246" i="5" s="1"/>
  <c r="C701" i="6"/>
  <c r="N246" i="5" s="1"/>
  <c r="E700" i="6"/>
  <c r="P817" i="5" s="1"/>
  <c r="D700" i="6"/>
  <c r="O817" i="5" s="1"/>
  <c r="C700" i="6"/>
  <c r="N817" i="5" s="1"/>
  <c r="E699" i="6"/>
  <c r="P273" i="5" s="1"/>
  <c r="D699" i="6"/>
  <c r="O273" i="5" s="1"/>
  <c r="C699" i="6"/>
  <c r="N273" i="5" s="1"/>
  <c r="E698" i="6"/>
  <c r="P215" i="5" s="1"/>
  <c r="D698" i="6"/>
  <c r="O215" i="5" s="1"/>
  <c r="C698" i="6"/>
  <c r="N215" i="5" s="1"/>
  <c r="E697" i="6"/>
  <c r="P431" i="5" s="1"/>
  <c r="D697" i="6"/>
  <c r="O431" i="5" s="1"/>
  <c r="C697" i="6"/>
  <c r="N431" i="5" s="1"/>
  <c r="E696" i="6"/>
  <c r="P519" i="5" s="1"/>
  <c r="D696" i="6"/>
  <c r="O519" i="5" s="1"/>
  <c r="C696" i="6"/>
  <c r="N519" i="5" s="1"/>
  <c r="E695" i="6"/>
  <c r="P536" i="5" s="1"/>
  <c r="D695" i="6"/>
  <c r="O536" i="5" s="1"/>
  <c r="C695" i="6"/>
  <c r="N536" i="5" s="1"/>
  <c r="E693" i="6"/>
  <c r="P641" i="5" s="1"/>
  <c r="D693" i="6"/>
  <c r="O641" i="5" s="1"/>
  <c r="C693" i="6"/>
  <c r="N641" i="5" s="1"/>
  <c r="E692" i="6"/>
  <c r="P812" i="5" s="1"/>
  <c r="D692" i="6"/>
  <c r="O812" i="5" s="1"/>
  <c r="C692" i="6"/>
  <c r="N812" i="5" s="1"/>
  <c r="E694" i="6"/>
  <c r="P813" i="5" s="1"/>
  <c r="D694" i="6"/>
  <c r="O813" i="5" s="1"/>
  <c r="C694" i="6"/>
  <c r="N813" i="5" s="1"/>
  <c r="E691" i="6"/>
  <c r="P651" i="5" s="1"/>
  <c r="D691" i="6"/>
  <c r="O651" i="5" s="1"/>
  <c r="C691" i="6"/>
  <c r="N651" i="5" s="1"/>
  <c r="E690" i="6"/>
  <c r="P485" i="5" s="1"/>
  <c r="D690" i="6"/>
  <c r="O485" i="5" s="1"/>
  <c r="C690" i="6"/>
  <c r="N485" i="5" s="1"/>
  <c r="E689" i="6"/>
  <c r="P63" i="5" s="1"/>
  <c r="D689" i="6"/>
  <c r="O63" i="5" s="1"/>
  <c r="C689" i="6"/>
  <c r="N63" i="5" s="1"/>
  <c r="E688" i="6"/>
  <c r="P507" i="5" s="1"/>
  <c r="D688" i="6"/>
  <c r="O507" i="5" s="1"/>
  <c r="C688" i="6"/>
  <c r="N507" i="5" s="1"/>
  <c r="E687" i="6"/>
  <c r="P649" i="5" s="1"/>
  <c r="D687" i="6"/>
  <c r="O649" i="5" s="1"/>
  <c r="C687" i="6"/>
  <c r="N649" i="5" s="1"/>
  <c r="E686" i="6"/>
  <c r="P816" i="5" s="1"/>
  <c r="D686" i="6"/>
  <c r="O816" i="5" s="1"/>
  <c r="C686" i="6"/>
  <c r="N816" i="5" s="1"/>
  <c r="E685" i="6"/>
  <c r="P815" i="5" s="1"/>
  <c r="D685" i="6"/>
  <c r="O815" i="5" s="1"/>
  <c r="C685" i="6"/>
  <c r="N815" i="5" s="1"/>
  <c r="E684" i="6"/>
  <c r="P421" i="5" s="1"/>
  <c r="D684" i="6"/>
  <c r="O421" i="5" s="1"/>
  <c r="C684" i="6"/>
  <c r="N421" i="5" s="1"/>
  <c r="E683" i="6"/>
  <c r="P260" i="5" s="1"/>
  <c r="D683" i="6"/>
  <c r="O260" i="5" s="1"/>
  <c r="C683" i="6"/>
  <c r="N260" i="5" s="1"/>
  <c r="E682" i="6"/>
  <c r="P814" i="5" s="1"/>
  <c r="D682" i="6"/>
  <c r="O814" i="5" s="1"/>
  <c r="C682" i="6"/>
  <c r="N814" i="5" s="1"/>
  <c r="E681" i="6"/>
  <c r="P390" i="5" s="1"/>
  <c r="D681" i="6"/>
  <c r="O390" i="5" s="1"/>
  <c r="C681" i="6"/>
  <c r="N390" i="5" s="1"/>
  <c r="E680" i="6"/>
  <c r="P347" i="5" s="1"/>
  <c r="D680" i="6"/>
  <c r="O347" i="5" s="1"/>
  <c r="C680" i="6"/>
  <c r="N347" i="5" s="1"/>
  <c r="E679" i="6"/>
  <c r="P811" i="5" s="1"/>
  <c r="D679" i="6"/>
  <c r="O811" i="5" s="1"/>
  <c r="C679" i="6"/>
  <c r="N811" i="5" s="1"/>
  <c r="E678" i="6"/>
  <c r="P810" i="5" s="1"/>
  <c r="D678" i="6"/>
  <c r="O810" i="5" s="1"/>
  <c r="C678" i="6"/>
  <c r="N810" i="5" s="1"/>
  <c r="E677" i="6"/>
  <c r="P809" i="5" s="1"/>
  <c r="D677" i="6"/>
  <c r="O809" i="5" s="1"/>
  <c r="C677" i="6"/>
  <c r="N809" i="5" s="1"/>
  <c r="E676" i="6"/>
  <c r="P121" i="5" s="1"/>
  <c r="D676" i="6"/>
  <c r="O121" i="5" s="1"/>
  <c r="C676" i="6"/>
  <c r="N121" i="5" s="1"/>
  <c r="E675" i="6"/>
  <c r="P287" i="5" s="1"/>
  <c r="D675" i="6"/>
  <c r="O287" i="5" s="1"/>
  <c r="C675" i="6"/>
  <c r="N287" i="5" s="1"/>
  <c r="E674" i="6"/>
  <c r="P497" i="5" s="1"/>
  <c r="D674" i="6"/>
  <c r="O497" i="5" s="1"/>
  <c r="C674" i="6"/>
  <c r="N497" i="5" s="1"/>
  <c r="E673" i="6"/>
  <c r="P253" i="5" s="1"/>
  <c r="D673" i="6"/>
  <c r="O253" i="5" s="1"/>
  <c r="C673" i="6"/>
  <c r="N253" i="5" s="1"/>
  <c r="E672" i="6"/>
  <c r="P461" i="5" s="1"/>
  <c r="D672" i="6"/>
  <c r="O461" i="5" s="1"/>
  <c r="C672" i="6"/>
  <c r="N461" i="5" s="1"/>
  <c r="E671" i="6"/>
  <c r="P468" i="5" s="1"/>
  <c r="D671" i="6"/>
  <c r="O468" i="5" s="1"/>
  <c r="C671" i="6"/>
  <c r="N468" i="5" s="1"/>
  <c r="E670" i="6"/>
  <c r="P299" i="5" s="1"/>
  <c r="D670" i="6"/>
  <c r="O299" i="5" s="1"/>
  <c r="C670" i="6"/>
  <c r="N299" i="5" s="1"/>
  <c r="E669" i="6"/>
  <c r="P336" i="5" s="1"/>
  <c r="D669" i="6"/>
  <c r="O336" i="5" s="1"/>
  <c r="C669" i="6"/>
  <c r="N336" i="5" s="1"/>
  <c r="E668" i="6"/>
  <c r="P808" i="5" s="1"/>
  <c r="D668" i="6"/>
  <c r="O808" i="5" s="1"/>
  <c r="C668" i="6"/>
  <c r="N808" i="5" s="1"/>
  <c r="E667" i="6"/>
  <c r="P552" i="5" s="1"/>
  <c r="D667" i="6"/>
  <c r="O552" i="5" s="1"/>
  <c r="C667" i="6"/>
  <c r="N552" i="5" s="1"/>
  <c r="E666" i="6"/>
  <c r="P807" i="5" s="1"/>
  <c r="D666" i="6"/>
  <c r="O807" i="5" s="1"/>
  <c r="C666" i="6"/>
  <c r="N807" i="5" s="1"/>
  <c r="E665" i="6"/>
  <c r="P591" i="5" s="1"/>
  <c r="D665" i="6"/>
  <c r="O591" i="5" s="1"/>
  <c r="C665" i="6"/>
  <c r="N591" i="5" s="1"/>
  <c r="E664" i="6"/>
  <c r="P806" i="5" s="1"/>
  <c r="D664" i="6"/>
  <c r="O806" i="5" s="1"/>
  <c r="C664" i="6"/>
  <c r="N806" i="5" s="1"/>
  <c r="E663" i="6"/>
  <c r="P153" i="5" s="1"/>
  <c r="D663" i="6"/>
  <c r="O153" i="5" s="1"/>
  <c r="C663" i="6"/>
  <c r="N153" i="5" s="1"/>
  <c r="E662" i="6"/>
  <c r="P173" i="5" s="1"/>
  <c r="D662" i="6"/>
  <c r="O173" i="5" s="1"/>
  <c r="C662" i="6"/>
  <c r="N173" i="5" s="1"/>
  <c r="E661" i="6"/>
  <c r="P523" i="5" s="1"/>
  <c r="D661" i="6"/>
  <c r="O523" i="5" s="1"/>
  <c r="C661" i="6"/>
  <c r="N523" i="5" s="1"/>
  <c r="E660" i="6"/>
  <c r="P100" i="5" s="1"/>
  <c r="D660" i="6"/>
  <c r="O100" i="5" s="1"/>
  <c r="C660" i="6"/>
  <c r="N100" i="5" s="1"/>
  <c r="E659" i="6"/>
  <c r="P655" i="5" s="1"/>
  <c r="D659" i="6"/>
  <c r="O655" i="5" s="1"/>
  <c r="C659" i="6"/>
  <c r="N655" i="5" s="1"/>
  <c r="E658" i="6"/>
  <c r="P345" i="5" s="1"/>
  <c r="D658" i="6"/>
  <c r="O345" i="5" s="1"/>
  <c r="C658" i="6"/>
  <c r="N345" i="5" s="1"/>
  <c r="E657" i="6"/>
  <c r="P595" i="5" s="1"/>
  <c r="D657" i="6"/>
  <c r="O595" i="5" s="1"/>
  <c r="C657" i="6"/>
  <c r="N595" i="5" s="1"/>
  <c r="E656" i="6"/>
  <c r="P290" i="5" s="1"/>
  <c r="D656" i="6"/>
  <c r="O290" i="5" s="1"/>
  <c r="C656" i="6"/>
  <c r="N290" i="5" s="1"/>
  <c r="E655" i="6"/>
  <c r="P261" i="5" s="1"/>
  <c r="D655" i="6"/>
  <c r="O261" i="5" s="1"/>
  <c r="C655" i="6"/>
  <c r="N261" i="5" s="1"/>
  <c r="E654" i="6"/>
  <c r="P435" i="5" s="1"/>
  <c r="D654" i="6"/>
  <c r="O435" i="5" s="1"/>
  <c r="C654" i="6"/>
  <c r="N435" i="5" s="1"/>
  <c r="E653" i="6"/>
  <c r="P388" i="5" s="1"/>
  <c r="D653" i="6"/>
  <c r="O388" i="5" s="1"/>
  <c r="C653" i="6"/>
  <c r="N388" i="5" s="1"/>
  <c r="E652" i="6"/>
  <c r="P123" i="5" s="1"/>
  <c r="D652" i="6"/>
  <c r="O123" i="5" s="1"/>
  <c r="C652" i="6"/>
  <c r="N123" i="5" s="1"/>
  <c r="E651" i="6"/>
  <c r="P620" i="5" s="1"/>
  <c r="D651" i="6"/>
  <c r="O620" i="5" s="1"/>
  <c r="C651" i="6"/>
  <c r="N620" i="5" s="1"/>
  <c r="E650" i="6"/>
  <c r="P335" i="5" s="1"/>
  <c r="D650" i="6"/>
  <c r="O335" i="5" s="1"/>
  <c r="C650" i="6"/>
  <c r="N335" i="5" s="1"/>
  <c r="E649" i="6"/>
  <c r="P333" i="5" s="1"/>
  <c r="D649" i="6"/>
  <c r="O333" i="5" s="1"/>
  <c r="C649" i="6"/>
  <c r="N333" i="5" s="1"/>
  <c r="E648" i="6"/>
  <c r="P522" i="5" s="1"/>
  <c r="D648" i="6"/>
  <c r="O522" i="5" s="1"/>
  <c r="C648" i="6"/>
  <c r="N522" i="5" s="1"/>
  <c r="E647" i="6"/>
  <c r="P357" i="5" s="1"/>
  <c r="D647" i="6"/>
  <c r="O357" i="5" s="1"/>
  <c r="C647" i="6"/>
  <c r="N357" i="5" s="1"/>
  <c r="E646" i="6"/>
  <c r="P394" i="5" s="1"/>
  <c r="D646" i="6"/>
  <c r="O394" i="5" s="1"/>
  <c r="C646" i="6"/>
  <c r="N394" i="5" s="1"/>
  <c r="E645" i="6"/>
  <c r="P118" i="5" s="1"/>
  <c r="D645" i="6"/>
  <c r="O118" i="5" s="1"/>
  <c r="C645" i="6"/>
  <c r="N118" i="5" s="1"/>
  <c r="E644" i="6"/>
  <c r="P623" i="5" s="1"/>
  <c r="D644" i="6"/>
  <c r="O623" i="5" s="1"/>
  <c r="C644" i="6"/>
  <c r="N623" i="5" s="1"/>
  <c r="E643" i="6"/>
  <c r="P427" i="5" s="1"/>
  <c r="D643" i="6"/>
  <c r="O427" i="5" s="1"/>
  <c r="C643" i="6"/>
  <c r="N427" i="5" s="1"/>
  <c r="E642" i="6"/>
  <c r="P524" i="5" s="1"/>
  <c r="D642" i="6"/>
  <c r="O524" i="5" s="1"/>
  <c r="C642" i="6"/>
  <c r="N524" i="5" s="1"/>
  <c r="E641" i="6"/>
  <c r="P429" i="5" s="1"/>
  <c r="D641" i="6"/>
  <c r="O429" i="5" s="1"/>
  <c r="C641" i="6"/>
  <c r="N429" i="5" s="1"/>
  <c r="E640" i="6"/>
  <c r="P149" i="5" s="1"/>
  <c r="D640" i="6"/>
  <c r="O149" i="5" s="1"/>
  <c r="C640" i="6"/>
  <c r="N149" i="5" s="1"/>
  <c r="E639" i="6"/>
  <c r="P392" i="5" s="1"/>
  <c r="D639" i="6"/>
  <c r="O392" i="5" s="1"/>
  <c r="C639" i="6"/>
  <c r="N392" i="5" s="1"/>
  <c r="E638" i="6"/>
  <c r="P50" i="5" s="1"/>
  <c r="D638" i="6"/>
  <c r="O50" i="5" s="1"/>
  <c r="C638" i="6"/>
  <c r="N50" i="5" s="1"/>
  <c r="E637" i="6"/>
  <c r="P381" i="5" s="1"/>
  <c r="D637" i="6"/>
  <c r="O381" i="5" s="1"/>
  <c r="C637" i="6"/>
  <c r="N381" i="5" s="1"/>
  <c r="E636" i="6"/>
  <c r="P105" i="5" s="1"/>
  <c r="D636" i="6"/>
  <c r="O105" i="5" s="1"/>
  <c r="C636" i="6"/>
  <c r="N105" i="5" s="1"/>
  <c r="E635" i="6"/>
  <c r="P805" i="5" s="1"/>
  <c r="D635" i="6"/>
  <c r="O805" i="5" s="1"/>
  <c r="C635" i="6"/>
  <c r="N805" i="5" s="1"/>
  <c r="E634" i="6"/>
  <c r="P437" i="5" s="1"/>
  <c r="D634" i="6"/>
  <c r="O437" i="5" s="1"/>
  <c r="C634" i="6"/>
  <c r="N437" i="5" s="1"/>
  <c r="E633" i="6"/>
  <c r="P542" i="5" s="1"/>
  <c r="D633" i="6"/>
  <c r="O542" i="5" s="1"/>
  <c r="C633" i="6"/>
  <c r="N542" i="5" s="1"/>
  <c r="E632" i="6"/>
  <c r="P405" i="5" s="1"/>
  <c r="D632" i="6"/>
  <c r="O405" i="5" s="1"/>
  <c r="C632" i="6"/>
  <c r="N405" i="5" s="1"/>
  <c r="E631" i="6"/>
  <c r="P236" i="5" s="1"/>
  <c r="D631" i="6"/>
  <c r="O236" i="5" s="1"/>
  <c r="C631" i="6"/>
  <c r="N236" i="5" s="1"/>
  <c r="E630" i="6"/>
  <c r="P516" i="5" s="1"/>
  <c r="D630" i="6"/>
  <c r="O516" i="5" s="1"/>
  <c r="C630" i="6"/>
  <c r="N516" i="5" s="1"/>
  <c r="E629" i="6"/>
  <c r="P395" i="5" s="1"/>
  <c r="D629" i="6"/>
  <c r="O395" i="5" s="1"/>
  <c r="C629" i="6"/>
  <c r="N395" i="5" s="1"/>
  <c r="E628" i="6"/>
  <c r="P488" i="5" s="1"/>
  <c r="D628" i="6"/>
  <c r="O488" i="5" s="1"/>
  <c r="C628" i="6"/>
  <c r="N488" i="5" s="1"/>
  <c r="E627" i="6"/>
  <c r="P250" i="5" s="1"/>
  <c r="D627" i="6"/>
  <c r="O250" i="5" s="1"/>
  <c r="C627" i="6"/>
  <c r="N250" i="5" s="1"/>
  <c r="E626" i="6"/>
  <c r="P165" i="5" s="1"/>
  <c r="D626" i="6"/>
  <c r="O165" i="5" s="1"/>
  <c r="C626" i="6"/>
  <c r="N165" i="5" s="1"/>
  <c r="E624" i="6"/>
  <c r="P69" i="5" s="1"/>
  <c r="D624" i="6"/>
  <c r="O69" i="5" s="1"/>
  <c r="C624" i="6"/>
  <c r="N69" i="5" s="1"/>
  <c r="E623" i="6"/>
  <c r="P386" i="5" s="1"/>
  <c r="D623" i="6"/>
  <c r="O386" i="5" s="1"/>
  <c r="C623" i="6"/>
  <c r="N386" i="5" s="1"/>
  <c r="E622" i="6"/>
  <c r="P47" i="5" s="1"/>
  <c r="D622" i="6"/>
  <c r="O47" i="5" s="1"/>
  <c r="C622" i="6"/>
  <c r="N47" i="5" s="1"/>
  <c r="E621" i="6"/>
  <c r="P530" i="5" s="1"/>
  <c r="D621" i="6"/>
  <c r="O530" i="5" s="1"/>
  <c r="C621" i="6"/>
  <c r="N530" i="5" s="1"/>
  <c r="E620" i="6"/>
  <c r="P571" i="5" s="1"/>
  <c r="D620" i="6"/>
  <c r="O571" i="5" s="1"/>
  <c r="C620" i="6"/>
  <c r="N571" i="5" s="1"/>
  <c r="E619" i="6"/>
  <c r="P141" i="5" s="1"/>
  <c r="D619" i="6"/>
  <c r="O141" i="5" s="1"/>
  <c r="C619" i="6"/>
  <c r="N141" i="5" s="1"/>
  <c r="E618" i="6"/>
  <c r="P174" i="5" s="1"/>
  <c r="D618" i="6"/>
  <c r="O174" i="5" s="1"/>
  <c r="C618" i="6"/>
  <c r="N174" i="5" s="1"/>
  <c r="E617" i="6"/>
  <c r="P314" i="5" s="1"/>
  <c r="D617" i="6"/>
  <c r="O314" i="5" s="1"/>
  <c r="C617" i="6"/>
  <c r="N314" i="5" s="1"/>
  <c r="E616" i="6"/>
  <c r="P804" i="5" s="1"/>
  <c r="D616" i="6"/>
  <c r="O804" i="5" s="1"/>
  <c r="C616" i="6"/>
  <c r="N804" i="5" s="1"/>
  <c r="E615" i="6"/>
  <c r="P634" i="5" s="1"/>
  <c r="D615" i="6"/>
  <c r="O634" i="5" s="1"/>
  <c r="C615" i="6"/>
  <c r="N634" i="5" s="1"/>
  <c r="E614" i="6"/>
  <c r="P803" i="5" s="1"/>
  <c r="D614" i="6"/>
  <c r="O803" i="5" s="1"/>
  <c r="C614" i="6"/>
  <c r="N803" i="5" s="1"/>
  <c r="E613" i="6"/>
  <c r="P505" i="5" s="1"/>
  <c r="D613" i="6"/>
  <c r="O505" i="5" s="1"/>
  <c r="C613" i="6"/>
  <c r="N505" i="5" s="1"/>
  <c r="E612" i="6"/>
  <c r="P389" i="5" s="1"/>
  <c r="D612" i="6"/>
  <c r="O389" i="5" s="1"/>
  <c r="C612" i="6"/>
  <c r="N389" i="5" s="1"/>
  <c r="E611" i="6"/>
  <c r="P661" i="5" s="1"/>
  <c r="D611" i="6"/>
  <c r="O661" i="5" s="1"/>
  <c r="C611" i="6"/>
  <c r="N661" i="5" s="1"/>
  <c r="E610" i="6"/>
  <c r="P377" i="5" s="1"/>
  <c r="D610" i="6"/>
  <c r="O377" i="5" s="1"/>
  <c r="C610" i="6"/>
  <c r="N377" i="5" s="1"/>
  <c r="E609" i="6"/>
  <c r="P378" i="5" s="1"/>
  <c r="D609" i="6"/>
  <c r="O378" i="5" s="1"/>
  <c r="C609" i="6"/>
  <c r="N378" i="5" s="1"/>
  <c r="E608" i="6"/>
  <c r="P82" i="5" s="1"/>
  <c r="D608" i="6"/>
  <c r="O82" i="5" s="1"/>
  <c r="C608" i="6"/>
  <c r="N82" i="5" s="1"/>
  <c r="E607" i="6"/>
  <c r="P102" i="5" s="1"/>
  <c r="D607" i="6"/>
  <c r="O102" i="5" s="1"/>
  <c r="C607" i="6"/>
  <c r="N102" i="5" s="1"/>
  <c r="E606" i="6"/>
  <c r="P802" i="5" s="1"/>
  <c r="D606" i="6"/>
  <c r="O802" i="5" s="1"/>
  <c r="C606" i="6"/>
  <c r="N802" i="5" s="1"/>
  <c r="E605" i="6"/>
  <c r="P675" i="5" s="1"/>
  <c r="D605" i="6"/>
  <c r="O675" i="5" s="1"/>
  <c r="C605" i="6"/>
  <c r="N675" i="5" s="1"/>
  <c r="E604" i="6"/>
  <c r="P124" i="5" s="1"/>
  <c r="D604" i="6"/>
  <c r="O124" i="5" s="1"/>
  <c r="C604" i="6"/>
  <c r="N124" i="5" s="1"/>
  <c r="E603" i="6"/>
  <c r="P239" i="5" s="1"/>
  <c r="D603" i="6"/>
  <c r="O239" i="5" s="1"/>
  <c r="C603" i="6"/>
  <c r="N239" i="5" s="1"/>
  <c r="E602" i="6"/>
  <c r="P84" i="5" s="1"/>
  <c r="D602" i="6"/>
  <c r="O84" i="5" s="1"/>
  <c r="C602" i="6"/>
  <c r="N84" i="5" s="1"/>
  <c r="E601" i="6"/>
  <c r="P68" i="5" s="1"/>
  <c r="D601" i="6"/>
  <c r="O68" i="5" s="1"/>
  <c r="C601" i="6"/>
  <c r="N68" i="5" s="1"/>
  <c r="E600" i="6"/>
  <c r="P277" i="5" s="1"/>
  <c r="D600" i="6"/>
  <c r="O277" i="5" s="1"/>
  <c r="C600" i="6"/>
  <c r="N277" i="5" s="1"/>
  <c r="E599" i="6"/>
  <c r="P616" i="5" s="1"/>
  <c r="D599" i="6"/>
  <c r="O616" i="5" s="1"/>
  <c r="C599" i="6"/>
  <c r="N616" i="5" s="1"/>
  <c r="E598" i="6"/>
  <c r="P541" i="5" s="1"/>
  <c r="D598" i="6"/>
  <c r="O541" i="5" s="1"/>
  <c r="C598" i="6"/>
  <c r="N541" i="5" s="1"/>
  <c r="E597" i="6"/>
  <c r="P619" i="5" s="1"/>
  <c r="D597" i="6"/>
  <c r="O619" i="5" s="1"/>
  <c r="C597" i="6"/>
  <c r="N619" i="5" s="1"/>
  <c r="E596" i="6"/>
  <c r="P503" i="5" s="1"/>
  <c r="D596" i="6"/>
  <c r="O503" i="5" s="1"/>
  <c r="C596" i="6"/>
  <c r="N503" i="5" s="1"/>
  <c r="E595" i="6"/>
  <c r="P83" i="5" s="1"/>
  <c r="D595" i="6"/>
  <c r="O83" i="5" s="1"/>
  <c r="C595" i="6"/>
  <c r="N83" i="5" s="1"/>
  <c r="E594" i="6"/>
  <c r="P130" i="5" s="1"/>
  <c r="D594" i="6"/>
  <c r="O130" i="5" s="1"/>
  <c r="C594" i="6"/>
  <c r="N130" i="5" s="1"/>
  <c r="E593" i="6"/>
  <c r="P801" i="5" s="1"/>
  <c r="D593" i="6"/>
  <c r="O801" i="5" s="1"/>
  <c r="C593" i="6"/>
  <c r="N801" i="5" s="1"/>
  <c r="E592" i="6"/>
  <c r="P800" i="5" s="1"/>
  <c r="D592" i="6"/>
  <c r="O800" i="5" s="1"/>
  <c r="C592" i="6"/>
  <c r="N800" i="5" s="1"/>
  <c r="E591" i="6"/>
  <c r="P7" i="5" s="1"/>
  <c r="D591" i="6"/>
  <c r="O7" i="5" s="1"/>
  <c r="C591" i="6"/>
  <c r="N7" i="5" s="1"/>
  <c r="E590" i="6"/>
  <c r="P252" i="5" s="1"/>
  <c r="D590" i="6"/>
  <c r="O252" i="5" s="1"/>
  <c r="C590" i="6"/>
  <c r="N252" i="5" s="1"/>
  <c r="E589" i="6"/>
  <c r="P508" i="5" s="1"/>
  <c r="D589" i="6"/>
  <c r="O508" i="5" s="1"/>
  <c r="C589" i="6"/>
  <c r="N508" i="5" s="1"/>
  <c r="E588" i="6"/>
  <c r="P212" i="5" s="1"/>
  <c r="D588" i="6"/>
  <c r="O212" i="5" s="1"/>
  <c r="C588" i="6"/>
  <c r="N212" i="5" s="1"/>
  <c r="E587" i="6"/>
  <c r="P648" i="5" s="1"/>
  <c r="D587" i="6"/>
  <c r="O648" i="5" s="1"/>
  <c r="C587" i="6"/>
  <c r="N648" i="5" s="1"/>
  <c r="E586" i="6"/>
  <c r="P254" i="5" s="1"/>
  <c r="D586" i="6"/>
  <c r="O254" i="5" s="1"/>
  <c r="C586" i="6"/>
  <c r="N254" i="5" s="1"/>
  <c r="E585" i="6"/>
  <c r="P585" i="5" s="1"/>
  <c r="D585" i="6"/>
  <c r="O585" i="5" s="1"/>
  <c r="C585" i="6"/>
  <c r="N585" i="5" s="1"/>
  <c r="E584" i="6"/>
  <c r="P799" i="5" s="1"/>
  <c r="D584" i="6"/>
  <c r="O799" i="5" s="1"/>
  <c r="C584" i="6"/>
  <c r="N799" i="5" s="1"/>
  <c r="E583" i="6"/>
  <c r="P126" i="5" s="1"/>
  <c r="D583" i="6"/>
  <c r="O126" i="5" s="1"/>
  <c r="C583" i="6"/>
  <c r="N126" i="5" s="1"/>
  <c r="E582" i="6"/>
  <c r="P398" i="5" s="1"/>
  <c r="D582" i="6"/>
  <c r="O398" i="5" s="1"/>
  <c r="C582" i="6"/>
  <c r="N398" i="5" s="1"/>
  <c r="E581" i="6"/>
  <c r="P73" i="5" s="1"/>
  <c r="D581" i="6"/>
  <c r="O73" i="5" s="1"/>
  <c r="C581" i="6"/>
  <c r="N73" i="5" s="1"/>
  <c r="E580" i="6"/>
  <c r="P17" i="5" s="1"/>
  <c r="D580" i="6"/>
  <c r="O17" i="5" s="1"/>
  <c r="C580" i="6"/>
  <c r="N17" i="5" s="1"/>
  <c r="E579" i="6"/>
  <c r="P224" i="5" s="1"/>
  <c r="D579" i="6"/>
  <c r="O224" i="5" s="1"/>
  <c r="C579" i="6"/>
  <c r="N224" i="5" s="1"/>
  <c r="E578" i="6"/>
  <c r="P479" i="5" s="1"/>
  <c r="D578" i="6"/>
  <c r="O479" i="5" s="1"/>
  <c r="C578" i="6"/>
  <c r="N479" i="5" s="1"/>
  <c r="E577" i="6"/>
  <c r="P93" i="5" s="1"/>
  <c r="D577" i="6"/>
  <c r="O93" i="5" s="1"/>
  <c r="C577" i="6"/>
  <c r="N93" i="5" s="1"/>
  <c r="E576" i="6"/>
  <c r="P56" i="5" s="1"/>
  <c r="D576" i="6"/>
  <c r="O56" i="5" s="1"/>
  <c r="C576" i="6"/>
  <c r="N56" i="5" s="1"/>
  <c r="E575" i="6"/>
  <c r="P315" i="5" s="1"/>
  <c r="D575" i="6"/>
  <c r="O315" i="5" s="1"/>
  <c r="C575" i="6"/>
  <c r="N315" i="5" s="1"/>
  <c r="E574" i="6"/>
  <c r="P798" i="5" s="1"/>
  <c r="D574" i="6"/>
  <c r="O798" i="5" s="1"/>
  <c r="C574" i="6"/>
  <c r="N798" i="5" s="1"/>
  <c r="E573" i="6"/>
  <c r="P797" i="5" s="1"/>
  <c r="D573" i="6"/>
  <c r="O797" i="5" s="1"/>
  <c r="C573" i="6"/>
  <c r="N797" i="5" s="1"/>
  <c r="E572" i="6"/>
  <c r="P449" i="5" s="1"/>
  <c r="D572" i="6"/>
  <c r="O449" i="5" s="1"/>
  <c r="C572" i="6"/>
  <c r="N449" i="5" s="1"/>
  <c r="E571" i="6"/>
  <c r="P796" i="5" s="1"/>
  <c r="D571" i="6"/>
  <c r="O796" i="5" s="1"/>
  <c r="C571" i="6"/>
  <c r="N796" i="5" s="1"/>
  <c r="E570" i="6"/>
  <c r="P639" i="5" s="1"/>
  <c r="D570" i="6"/>
  <c r="O639" i="5" s="1"/>
  <c r="C570" i="6"/>
  <c r="N639" i="5" s="1"/>
  <c r="E569" i="6"/>
  <c r="P568" i="5" s="1"/>
  <c r="D569" i="6"/>
  <c r="O568" i="5" s="1"/>
  <c r="C569" i="6"/>
  <c r="N568" i="5" s="1"/>
  <c r="E568" i="6"/>
  <c r="P795" i="5" s="1"/>
  <c r="D568" i="6"/>
  <c r="O795" i="5" s="1"/>
  <c r="C568" i="6"/>
  <c r="N795" i="5" s="1"/>
  <c r="E567" i="6"/>
  <c r="P794" i="5" s="1"/>
  <c r="D567" i="6"/>
  <c r="O794" i="5" s="1"/>
  <c r="C567" i="6"/>
  <c r="N794" i="5" s="1"/>
  <c r="E566" i="6"/>
  <c r="P374" i="5" s="1"/>
  <c r="D566" i="6"/>
  <c r="O374" i="5" s="1"/>
  <c r="C566" i="6"/>
  <c r="N374" i="5" s="1"/>
  <c r="E565" i="6"/>
  <c r="P793" i="5" s="1"/>
  <c r="D565" i="6"/>
  <c r="O793" i="5" s="1"/>
  <c r="C565" i="6"/>
  <c r="N793" i="5" s="1"/>
  <c r="E564" i="6"/>
  <c r="P540" i="5" s="1"/>
  <c r="D564" i="6"/>
  <c r="O540" i="5" s="1"/>
  <c r="C564" i="6"/>
  <c r="N540" i="5" s="1"/>
  <c r="E563" i="6"/>
  <c r="P57" i="5" s="1"/>
  <c r="D563" i="6"/>
  <c r="O57" i="5" s="1"/>
  <c r="C563" i="6"/>
  <c r="N57" i="5" s="1"/>
  <c r="E562" i="6"/>
  <c r="P62" i="5" s="1"/>
  <c r="D562" i="6"/>
  <c r="O62" i="5" s="1"/>
  <c r="C562" i="6"/>
  <c r="N62" i="5" s="1"/>
  <c r="E561" i="6"/>
  <c r="P627" i="5" s="1"/>
  <c r="D561" i="6"/>
  <c r="O627" i="5" s="1"/>
  <c r="C561" i="6"/>
  <c r="N627" i="5" s="1"/>
  <c r="E560" i="6"/>
  <c r="P195" i="5" s="1"/>
  <c r="D560" i="6"/>
  <c r="O195" i="5" s="1"/>
  <c r="C560" i="6"/>
  <c r="N195" i="5" s="1"/>
  <c r="E559" i="6"/>
  <c r="P791" i="5" s="1"/>
  <c r="D559" i="6"/>
  <c r="O791" i="5" s="1"/>
  <c r="C559" i="6"/>
  <c r="N791" i="5" s="1"/>
  <c r="E558" i="6"/>
  <c r="P424" i="5" s="1"/>
  <c r="D558" i="6"/>
  <c r="O424" i="5" s="1"/>
  <c r="C558" i="6"/>
  <c r="N424" i="5" s="1"/>
  <c r="E557" i="6"/>
  <c r="P673" i="5" s="1"/>
  <c r="D557" i="6"/>
  <c r="O673" i="5" s="1"/>
  <c r="C557" i="6"/>
  <c r="N673" i="5" s="1"/>
  <c r="E556" i="6"/>
  <c r="P792" i="5" s="1"/>
  <c r="D556" i="6"/>
  <c r="O792" i="5" s="1"/>
  <c r="C556" i="6"/>
  <c r="N792" i="5" s="1"/>
  <c r="E555" i="6"/>
  <c r="P293" i="5" s="1"/>
  <c r="D555" i="6"/>
  <c r="O293" i="5" s="1"/>
  <c r="C555" i="6"/>
  <c r="N293" i="5" s="1"/>
  <c r="E554" i="6"/>
  <c r="P790" i="5" s="1"/>
  <c r="D554" i="6"/>
  <c r="O790" i="5" s="1"/>
  <c r="C554" i="6"/>
  <c r="N790" i="5" s="1"/>
  <c r="E553" i="6"/>
  <c r="P657" i="5" s="1"/>
  <c r="D553" i="6"/>
  <c r="O657" i="5" s="1"/>
  <c r="C553" i="6"/>
  <c r="N657" i="5" s="1"/>
  <c r="E552" i="6"/>
  <c r="P66" i="5" s="1"/>
  <c r="D552" i="6"/>
  <c r="O66" i="5" s="1"/>
  <c r="C552" i="6"/>
  <c r="N66" i="5" s="1"/>
  <c r="E551" i="6"/>
  <c r="P283" i="5" s="1"/>
  <c r="D551" i="6"/>
  <c r="O283" i="5" s="1"/>
  <c r="C551" i="6"/>
  <c r="N283" i="5" s="1"/>
  <c r="E550" i="6"/>
  <c r="P242" i="5" s="1"/>
  <c r="D550" i="6"/>
  <c r="O242" i="5" s="1"/>
  <c r="C550" i="6"/>
  <c r="N242" i="5" s="1"/>
  <c r="E549" i="6"/>
  <c r="P789" i="5" s="1"/>
  <c r="D549" i="6"/>
  <c r="O789" i="5" s="1"/>
  <c r="C549" i="6"/>
  <c r="N789" i="5" s="1"/>
  <c r="E548" i="6"/>
  <c r="P788" i="5" s="1"/>
  <c r="D548" i="6"/>
  <c r="O788" i="5" s="1"/>
  <c r="C548" i="6"/>
  <c r="N788" i="5" s="1"/>
  <c r="E547" i="6"/>
  <c r="P787" i="5" s="1"/>
  <c r="D547" i="6"/>
  <c r="O787" i="5" s="1"/>
  <c r="C547" i="6"/>
  <c r="N787" i="5" s="1"/>
  <c r="E546" i="6"/>
  <c r="P87" i="5" s="1"/>
  <c r="D546" i="6"/>
  <c r="O87" i="5" s="1"/>
  <c r="C546" i="6"/>
  <c r="N87" i="5" s="1"/>
  <c r="E545" i="6"/>
  <c r="P137" i="5" s="1"/>
  <c r="D545" i="6"/>
  <c r="O137" i="5" s="1"/>
  <c r="C545" i="6"/>
  <c r="N137" i="5" s="1"/>
  <c r="E544" i="6"/>
  <c r="P94" i="5" s="1"/>
  <c r="D544" i="6"/>
  <c r="O94" i="5" s="1"/>
  <c r="C544" i="6"/>
  <c r="N94" i="5" s="1"/>
  <c r="E543" i="6"/>
  <c r="P480" i="5" s="1"/>
  <c r="D543" i="6"/>
  <c r="O480" i="5" s="1"/>
  <c r="C543" i="6"/>
  <c r="N480" i="5" s="1"/>
  <c r="E542" i="6"/>
  <c r="P10" i="5" s="1"/>
  <c r="D542" i="6"/>
  <c r="O10" i="5" s="1"/>
  <c r="C542" i="6"/>
  <c r="N10" i="5" s="1"/>
  <c r="E541" i="6"/>
  <c r="P548" i="5" s="1"/>
  <c r="D541" i="6"/>
  <c r="O548" i="5" s="1"/>
  <c r="C541" i="6"/>
  <c r="N548" i="5" s="1"/>
  <c r="E540" i="6"/>
  <c r="P462" i="5" s="1"/>
  <c r="D540" i="6"/>
  <c r="O462" i="5" s="1"/>
  <c r="C540" i="6"/>
  <c r="N462" i="5" s="1"/>
  <c r="E539" i="6"/>
  <c r="P680" i="5" s="1"/>
  <c r="D539" i="6"/>
  <c r="O680" i="5" s="1"/>
  <c r="C539" i="6"/>
  <c r="N680" i="5" s="1"/>
  <c r="E538" i="6"/>
  <c r="P363" i="5" s="1"/>
  <c r="D538" i="6"/>
  <c r="O363" i="5" s="1"/>
  <c r="C538" i="6"/>
  <c r="N363" i="5" s="1"/>
  <c r="E537" i="6"/>
  <c r="P786" i="5" s="1"/>
  <c r="D537" i="6"/>
  <c r="O786" i="5" s="1"/>
  <c r="C537" i="6"/>
  <c r="N786" i="5" s="1"/>
  <c r="E536" i="6"/>
  <c r="P355" i="5" s="1"/>
  <c r="D536" i="6"/>
  <c r="O355" i="5" s="1"/>
  <c r="C536" i="6"/>
  <c r="N355" i="5" s="1"/>
  <c r="E535" i="6"/>
  <c r="P219" i="5" s="1"/>
  <c r="D535" i="6"/>
  <c r="O219" i="5" s="1"/>
  <c r="C535" i="6"/>
  <c r="N219" i="5" s="1"/>
  <c r="E534" i="6"/>
  <c r="P785" i="5" s="1"/>
  <c r="D534" i="6"/>
  <c r="O785" i="5" s="1"/>
  <c r="C534" i="6"/>
  <c r="N785" i="5" s="1"/>
  <c r="E533" i="6"/>
  <c r="P326" i="5" s="1"/>
  <c r="D533" i="6"/>
  <c r="O326" i="5" s="1"/>
  <c r="C533" i="6"/>
  <c r="N326" i="5" s="1"/>
  <c r="E532" i="6"/>
  <c r="P784" i="5" s="1"/>
  <c r="D532" i="6"/>
  <c r="O784" i="5" s="1"/>
  <c r="C532" i="6"/>
  <c r="N784" i="5" s="1"/>
  <c r="E531" i="6"/>
  <c r="P201" i="5" s="1"/>
  <c r="D531" i="6"/>
  <c r="O201" i="5" s="1"/>
  <c r="C531" i="6"/>
  <c r="N201" i="5" s="1"/>
  <c r="E530" i="6"/>
  <c r="P783" i="5" s="1"/>
  <c r="D530" i="6"/>
  <c r="O783" i="5" s="1"/>
  <c r="C530" i="6"/>
  <c r="N783" i="5" s="1"/>
  <c r="E529" i="6"/>
  <c r="P358" i="5" s="1"/>
  <c r="D529" i="6"/>
  <c r="O358" i="5" s="1"/>
  <c r="C529" i="6"/>
  <c r="N358" i="5" s="1"/>
  <c r="E528" i="6"/>
  <c r="P782" i="5" s="1"/>
  <c r="D528" i="6"/>
  <c r="O782" i="5" s="1"/>
  <c r="C528" i="6"/>
  <c r="N782" i="5" s="1"/>
  <c r="E527" i="6"/>
  <c r="P679" i="5" s="1"/>
  <c r="D527" i="6"/>
  <c r="O679" i="5" s="1"/>
  <c r="C527" i="6"/>
  <c r="N679" i="5" s="1"/>
  <c r="E419" i="6"/>
  <c r="P116" i="5" s="1"/>
  <c r="D419" i="6"/>
  <c r="O116" i="5" s="1"/>
  <c r="C419" i="6"/>
  <c r="N116" i="5" s="1"/>
  <c r="E526" i="6"/>
  <c r="P25" i="5" s="1"/>
  <c r="D526" i="6"/>
  <c r="O25" i="5" s="1"/>
  <c r="C526" i="6"/>
  <c r="N25" i="5" s="1"/>
  <c r="E525" i="6"/>
  <c r="P583" i="5" s="1"/>
  <c r="D525" i="6"/>
  <c r="O583" i="5" s="1"/>
  <c r="C525" i="6"/>
  <c r="N583" i="5" s="1"/>
  <c r="E524" i="6"/>
  <c r="P43" i="5" s="1"/>
  <c r="D524" i="6"/>
  <c r="O43" i="5" s="1"/>
  <c r="C524" i="6"/>
  <c r="N43" i="5" s="1"/>
  <c r="E523" i="6"/>
  <c r="P202" i="5" s="1"/>
  <c r="D523" i="6"/>
  <c r="O202" i="5" s="1"/>
  <c r="C523" i="6"/>
  <c r="N202" i="5" s="1"/>
  <c r="E522" i="6"/>
  <c r="P781" i="5" s="1"/>
  <c r="D522" i="6"/>
  <c r="O781" i="5" s="1"/>
  <c r="C522" i="6"/>
  <c r="N781" i="5" s="1"/>
  <c r="E521" i="6"/>
  <c r="P247" i="5" s="1"/>
  <c r="D521" i="6"/>
  <c r="O247" i="5" s="1"/>
  <c r="C521" i="6"/>
  <c r="N247" i="5" s="1"/>
  <c r="E520" i="6"/>
  <c r="P373" i="5" s="1"/>
  <c r="D520" i="6"/>
  <c r="O373" i="5" s="1"/>
  <c r="C520" i="6"/>
  <c r="N373" i="5" s="1"/>
  <c r="E519" i="6"/>
  <c r="P471" i="5" s="1"/>
  <c r="D519" i="6"/>
  <c r="O471" i="5" s="1"/>
  <c r="C519" i="6"/>
  <c r="N471" i="5" s="1"/>
  <c r="E518" i="6"/>
  <c r="P780" i="5" s="1"/>
  <c r="D518" i="6"/>
  <c r="O780" i="5" s="1"/>
  <c r="C518" i="6"/>
  <c r="N780" i="5" s="1"/>
  <c r="E517" i="6"/>
  <c r="P103" i="5" s="1"/>
  <c r="D517" i="6"/>
  <c r="O103" i="5" s="1"/>
  <c r="C517" i="6"/>
  <c r="N103" i="5" s="1"/>
  <c r="E516" i="6"/>
  <c r="P587" i="5" s="1"/>
  <c r="D516" i="6"/>
  <c r="O587" i="5" s="1"/>
  <c r="C516" i="6"/>
  <c r="N587" i="5" s="1"/>
  <c r="E515" i="6"/>
  <c r="P779" i="5" s="1"/>
  <c r="D515" i="6"/>
  <c r="O779" i="5" s="1"/>
  <c r="C515" i="6"/>
  <c r="N779" i="5" s="1"/>
  <c r="E514" i="6"/>
  <c r="P473" i="5" s="1"/>
  <c r="D514" i="6"/>
  <c r="O473" i="5" s="1"/>
  <c r="C514" i="6"/>
  <c r="N473" i="5" s="1"/>
  <c r="E513" i="6"/>
  <c r="P778" i="5" s="1"/>
  <c r="D513" i="6"/>
  <c r="O778" i="5" s="1"/>
  <c r="C513" i="6"/>
  <c r="N778" i="5" s="1"/>
  <c r="E512" i="6"/>
  <c r="P553" i="5" s="1"/>
  <c r="D512" i="6"/>
  <c r="O553" i="5" s="1"/>
  <c r="C512" i="6"/>
  <c r="N553" i="5" s="1"/>
  <c r="E511" i="6"/>
  <c r="P777" i="5" s="1"/>
  <c r="D511" i="6"/>
  <c r="O777" i="5" s="1"/>
  <c r="C511" i="6"/>
  <c r="N777" i="5" s="1"/>
  <c r="E510" i="6"/>
  <c r="P582" i="5" s="1"/>
  <c r="D510" i="6"/>
  <c r="O582" i="5" s="1"/>
  <c r="C510" i="6"/>
  <c r="N582" i="5" s="1"/>
  <c r="E509" i="6"/>
  <c r="P531" i="5" s="1"/>
  <c r="D509" i="6"/>
  <c r="O531" i="5" s="1"/>
  <c r="C509" i="6"/>
  <c r="N531" i="5" s="1"/>
  <c r="E508" i="6"/>
  <c r="P228" i="5" s="1"/>
  <c r="D508" i="6"/>
  <c r="O228" i="5" s="1"/>
  <c r="C508" i="6"/>
  <c r="N228" i="5" s="1"/>
  <c r="E507" i="6"/>
  <c r="P776" i="5" s="1"/>
  <c r="D507" i="6"/>
  <c r="O776" i="5" s="1"/>
  <c r="C507" i="6"/>
  <c r="N776" i="5" s="1"/>
  <c r="E506" i="6"/>
  <c r="P557" i="5" s="1"/>
  <c r="D506" i="6"/>
  <c r="O557" i="5" s="1"/>
  <c r="C506" i="6"/>
  <c r="N557" i="5" s="1"/>
  <c r="E505" i="6"/>
  <c r="P81" i="5" s="1"/>
  <c r="D505" i="6"/>
  <c r="O81" i="5" s="1"/>
  <c r="C505" i="6"/>
  <c r="N81" i="5" s="1"/>
  <c r="E504" i="6"/>
  <c r="P147" i="5" s="1"/>
  <c r="D504" i="6"/>
  <c r="O147" i="5" s="1"/>
  <c r="C504" i="6"/>
  <c r="N147" i="5" s="1"/>
  <c r="E503" i="6"/>
  <c r="P181" i="5" s="1"/>
  <c r="D503" i="6"/>
  <c r="O181" i="5" s="1"/>
  <c r="C503" i="6"/>
  <c r="N181" i="5" s="1"/>
  <c r="E502" i="6"/>
  <c r="P430" i="5" s="1"/>
  <c r="D502" i="6"/>
  <c r="O430" i="5" s="1"/>
  <c r="C502" i="6"/>
  <c r="N430" i="5" s="1"/>
  <c r="E501" i="6"/>
  <c r="P209" i="5" s="1"/>
  <c r="D501" i="6"/>
  <c r="O209" i="5" s="1"/>
  <c r="C501" i="6"/>
  <c r="N209" i="5" s="1"/>
  <c r="E500" i="6"/>
  <c r="P433" i="5" s="1"/>
  <c r="D500" i="6"/>
  <c r="O433" i="5" s="1"/>
  <c r="C500" i="6"/>
  <c r="N433" i="5" s="1"/>
  <c r="E499" i="6"/>
  <c r="P775" i="5" s="1"/>
  <c r="D499" i="6"/>
  <c r="O775" i="5" s="1"/>
  <c r="C499" i="6"/>
  <c r="N775" i="5" s="1"/>
  <c r="E498" i="6"/>
  <c r="P367" i="5" s="1"/>
  <c r="D498" i="6"/>
  <c r="O367" i="5" s="1"/>
  <c r="C498" i="6"/>
  <c r="N367" i="5" s="1"/>
  <c r="E497" i="6"/>
  <c r="P289" i="5" s="1"/>
  <c r="D497" i="6"/>
  <c r="O289" i="5" s="1"/>
  <c r="C497" i="6"/>
  <c r="N289" i="5" s="1"/>
  <c r="E496" i="6"/>
  <c r="P152" i="5" s="1"/>
  <c r="D496" i="6"/>
  <c r="O152" i="5" s="1"/>
  <c r="C496" i="6"/>
  <c r="N152" i="5" s="1"/>
  <c r="E495" i="6"/>
  <c r="P343" i="5" s="1"/>
  <c r="D495" i="6"/>
  <c r="O343" i="5" s="1"/>
  <c r="C495" i="6"/>
  <c r="N343" i="5" s="1"/>
  <c r="E494" i="6"/>
  <c r="P329" i="5" s="1"/>
  <c r="D494" i="6"/>
  <c r="O329" i="5" s="1"/>
  <c r="C494" i="6"/>
  <c r="N329" i="5" s="1"/>
  <c r="E493" i="6"/>
  <c r="P590" i="5" s="1"/>
  <c r="D493" i="6"/>
  <c r="O590" i="5" s="1"/>
  <c r="C493" i="6"/>
  <c r="N590" i="5" s="1"/>
  <c r="E492" i="6"/>
  <c r="P146" i="5" s="1"/>
  <c r="D492" i="6"/>
  <c r="O146" i="5" s="1"/>
  <c r="C492" i="6"/>
  <c r="N146" i="5" s="1"/>
  <c r="E491" i="6"/>
  <c r="P576" i="5" s="1"/>
  <c r="D491" i="6"/>
  <c r="O576" i="5" s="1"/>
  <c r="C491" i="6"/>
  <c r="N576" i="5" s="1"/>
  <c r="E490" i="6"/>
  <c r="P291" i="5" s="1"/>
  <c r="D490" i="6"/>
  <c r="O291" i="5" s="1"/>
  <c r="C490" i="6"/>
  <c r="N291" i="5" s="1"/>
  <c r="E489" i="6"/>
  <c r="P132" i="5" s="1"/>
  <c r="D489" i="6"/>
  <c r="O132" i="5" s="1"/>
  <c r="C489" i="6"/>
  <c r="N132" i="5" s="1"/>
  <c r="E488" i="6"/>
  <c r="P605" i="5" s="1"/>
  <c r="D488" i="6"/>
  <c r="O605" i="5" s="1"/>
  <c r="C488" i="6"/>
  <c r="N605" i="5" s="1"/>
  <c r="E487" i="6"/>
  <c r="P498" i="5" s="1"/>
  <c r="D487" i="6"/>
  <c r="O498" i="5" s="1"/>
  <c r="C487" i="6"/>
  <c r="N498" i="5" s="1"/>
  <c r="E486" i="6"/>
  <c r="P191" i="5" s="1"/>
  <c r="D486" i="6"/>
  <c r="O191" i="5" s="1"/>
  <c r="C486" i="6"/>
  <c r="N191" i="5" s="1"/>
  <c r="E485" i="6"/>
  <c r="P774" i="5" s="1"/>
  <c r="D485" i="6"/>
  <c r="O774" i="5" s="1"/>
  <c r="C485" i="6"/>
  <c r="N774" i="5" s="1"/>
  <c r="E484" i="6"/>
  <c r="P472" i="5" s="1"/>
  <c r="D484" i="6"/>
  <c r="O472" i="5" s="1"/>
  <c r="C484" i="6"/>
  <c r="N472" i="5" s="1"/>
  <c r="E483" i="6"/>
  <c r="P625" i="5" s="1"/>
  <c r="D483" i="6"/>
  <c r="O625" i="5" s="1"/>
  <c r="C483" i="6"/>
  <c r="N625" i="5" s="1"/>
  <c r="E482" i="6"/>
  <c r="P282" i="5" s="1"/>
  <c r="D482" i="6"/>
  <c r="O282" i="5" s="1"/>
  <c r="C482" i="6"/>
  <c r="N282" i="5" s="1"/>
  <c r="E481" i="6"/>
  <c r="P773" i="5" s="1"/>
  <c r="D481" i="6"/>
  <c r="O773" i="5" s="1"/>
  <c r="C481" i="6"/>
  <c r="N773" i="5" s="1"/>
  <c r="E480" i="6"/>
  <c r="P612" i="5" s="1"/>
  <c r="D480" i="6"/>
  <c r="O612" i="5" s="1"/>
  <c r="C480" i="6"/>
  <c r="N612" i="5" s="1"/>
  <c r="E479" i="6"/>
  <c r="P348" i="5" s="1"/>
  <c r="D479" i="6"/>
  <c r="O348" i="5" s="1"/>
  <c r="C479" i="6"/>
  <c r="N348" i="5" s="1"/>
  <c r="E478" i="6"/>
  <c r="P577" i="5" s="1"/>
  <c r="D478" i="6"/>
  <c r="O577" i="5" s="1"/>
  <c r="C478" i="6"/>
  <c r="N577" i="5" s="1"/>
  <c r="E477" i="6"/>
  <c r="P34" i="5" s="1"/>
  <c r="D477" i="6"/>
  <c r="O34" i="5" s="1"/>
  <c r="C477" i="6"/>
  <c r="N34" i="5" s="1"/>
  <c r="E476" i="6"/>
  <c r="P230" i="5" s="1"/>
  <c r="D476" i="6"/>
  <c r="O230" i="5" s="1"/>
  <c r="C476" i="6"/>
  <c r="N230" i="5" s="1"/>
  <c r="E475" i="6"/>
  <c r="P408" i="5" s="1"/>
  <c r="D475" i="6"/>
  <c r="O408" i="5" s="1"/>
  <c r="C475" i="6"/>
  <c r="N408" i="5" s="1"/>
  <c r="E474" i="6"/>
  <c r="P98" i="5" s="1"/>
  <c r="D474" i="6"/>
  <c r="O98" i="5" s="1"/>
  <c r="C474" i="6"/>
  <c r="N98" i="5" s="1"/>
  <c r="E473" i="6"/>
  <c r="P446" i="5" s="1"/>
  <c r="D473" i="6"/>
  <c r="O446" i="5" s="1"/>
  <c r="C473" i="6"/>
  <c r="N446" i="5" s="1"/>
  <c r="E847" i="6"/>
  <c r="P558" i="5" s="1"/>
  <c r="D847" i="6"/>
  <c r="O558" i="5" s="1"/>
  <c r="C847" i="6"/>
  <c r="N558" i="5" s="1"/>
  <c r="E472" i="6"/>
  <c r="P21" i="5" s="1"/>
  <c r="D472" i="6"/>
  <c r="O21" i="5" s="1"/>
  <c r="C472" i="6"/>
  <c r="N21" i="5" s="1"/>
  <c r="E471" i="6"/>
  <c r="P188" i="5" s="1"/>
  <c r="D471" i="6"/>
  <c r="O188" i="5" s="1"/>
  <c r="C471" i="6"/>
  <c r="N188" i="5" s="1"/>
  <c r="E470" i="6"/>
  <c r="P772" i="5" s="1"/>
  <c r="D470" i="6"/>
  <c r="O772" i="5" s="1"/>
  <c r="C470" i="6"/>
  <c r="N772" i="5" s="1"/>
  <c r="E469" i="6"/>
  <c r="P332" i="5" s="1"/>
  <c r="D469" i="6"/>
  <c r="O332" i="5" s="1"/>
  <c r="C469" i="6"/>
  <c r="N332" i="5" s="1"/>
  <c r="E468" i="6"/>
  <c r="P76" i="5" s="1"/>
  <c r="D468" i="6"/>
  <c r="O76" i="5" s="1"/>
  <c r="C468" i="6"/>
  <c r="N76" i="5" s="1"/>
  <c r="E467" i="6"/>
  <c r="P771" i="5" s="1"/>
  <c r="D467" i="6"/>
  <c r="O771" i="5" s="1"/>
  <c r="C467" i="6"/>
  <c r="N771" i="5" s="1"/>
  <c r="E466" i="6"/>
  <c r="P423" i="5" s="1"/>
  <c r="D466" i="6"/>
  <c r="O423" i="5" s="1"/>
  <c r="C466" i="6"/>
  <c r="N423" i="5" s="1"/>
  <c r="E465" i="6"/>
  <c r="P547" i="5" s="1"/>
  <c r="D465" i="6"/>
  <c r="O547" i="5" s="1"/>
  <c r="C465" i="6"/>
  <c r="N547" i="5" s="1"/>
  <c r="E464" i="6"/>
  <c r="P75" i="5" s="1"/>
  <c r="D464" i="6"/>
  <c r="O75" i="5" s="1"/>
  <c r="C464" i="6"/>
  <c r="N75" i="5" s="1"/>
  <c r="E463" i="6"/>
  <c r="P125" i="5" s="1"/>
  <c r="D463" i="6"/>
  <c r="O125" i="5" s="1"/>
  <c r="C463" i="6"/>
  <c r="N125" i="5" s="1"/>
  <c r="E462" i="6"/>
  <c r="P418" i="5" s="1"/>
  <c r="D462" i="6"/>
  <c r="O418" i="5" s="1"/>
  <c r="C462" i="6"/>
  <c r="N418" i="5" s="1"/>
  <c r="E461" i="6"/>
  <c r="P668" i="5" s="1"/>
  <c r="D461" i="6"/>
  <c r="O668" i="5" s="1"/>
  <c r="C461" i="6"/>
  <c r="N668" i="5" s="1"/>
  <c r="E460" i="6"/>
  <c r="P372" i="5" s="1"/>
  <c r="D460" i="6"/>
  <c r="O372" i="5" s="1"/>
  <c r="C460" i="6"/>
  <c r="N372" i="5" s="1"/>
  <c r="E459" i="6"/>
  <c r="P24" i="5" s="1"/>
  <c r="D459" i="6"/>
  <c r="O24" i="5" s="1"/>
  <c r="C459" i="6"/>
  <c r="N24" i="5" s="1"/>
  <c r="E458" i="6"/>
  <c r="P278" i="5" s="1"/>
  <c r="D458" i="6"/>
  <c r="O278" i="5" s="1"/>
  <c r="C458" i="6"/>
  <c r="N278" i="5" s="1"/>
  <c r="E457" i="6"/>
  <c r="P380" i="5" s="1"/>
  <c r="D457" i="6"/>
  <c r="O380" i="5" s="1"/>
  <c r="C457" i="6"/>
  <c r="N380" i="5" s="1"/>
  <c r="E456" i="6"/>
  <c r="P362" i="5" s="1"/>
  <c r="D456" i="6"/>
  <c r="O362" i="5" s="1"/>
  <c r="C456" i="6"/>
  <c r="N362" i="5" s="1"/>
  <c r="E455" i="6"/>
  <c r="P344" i="5" s="1"/>
  <c r="D455" i="6"/>
  <c r="O344" i="5" s="1"/>
  <c r="C455" i="6"/>
  <c r="N344" i="5" s="1"/>
  <c r="E454" i="6"/>
  <c r="P350" i="5" s="1"/>
  <c r="D454" i="6"/>
  <c r="O350" i="5" s="1"/>
  <c r="C454" i="6"/>
  <c r="N350" i="5" s="1"/>
  <c r="E453" i="6"/>
  <c r="P529" i="5" s="1"/>
  <c r="D453" i="6"/>
  <c r="O529" i="5" s="1"/>
  <c r="C453" i="6"/>
  <c r="N529" i="5" s="1"/>
  <c r="E452" i="6"/>
  <c r="P770" i="5" s="1"/>
  <c r="D452" i="6"/>
  <c r="O770" i="5" s="1"/>
  <c r="C452" i="6"/>
  <c r="N770" i="5" s="1"/>
  <c r="E451" i="6"/>
  <c r="P613" i="5" s="1"/>
  <c r="D451" i="6"/>
  <c r="O613" i="5" s="1"/>
  <c r="C451" i="6"/>
  <c r="N613" i="5" s="1"/>
  <c r="E450" i="6"/>
  <c r="P569" i="5" s="1"/>
  <c r="D450" i="6"/>
  <c r="O569" i="5" s="1"/>
  <c r="C450" i="6"/>
  <c r="N569" i="5" s="1"/>
  <c r="E449" i="6"/>
  <c r="P20" i="5" s="1"/>
  <c r="D449" i="6"/>
  <c r="O20" i="5" s="1"/>
  <c r="C449" i="6"/>
  <c r="N20" i="5" s="1"/>
  <c r="E448" i="6"/>
  <c r="P213" i="5" s="1"/>
  <c r="D448" i="6"/>
  <c r="O213" i="5" s="1"/>
  <c r="C448" i="6"/>
  <c r="N213" i="5" s="1"/>
  <c r="E447" i="6"/>
  <c r="P91" i="5" s="1"/>
  <c r="D447" i="6"/>
  <c r="O91" i="5" s="1"/>
  <c r="C447" i="6"/>
  <c r="N91" i="5" s="1"/>
  <c r="E446" i="6"/>
  <c r="P633" i="5" s="1"/>
  <c r="D446" i="6"/>
  <c r="O633" i="5" s="1"/>
  <c r="C446" i="6"/>
  <c r="N633" i="5" s="1"/>
  <c r="E445" i="6"/>
  <c r="P61" i="5" s="1"/>
  <c r="D445" i="6"/>
  <c r="O61" i="5" s="1"/>
  <c r="C445" i="6"/>
  <c r="N61" i="5" s="1"/>
  <c r="E444" i="6"/>
  <c r="P207" i="5" s="1"/>
  <c r="D444" i="6"/>
  <c r="O207" i="5" s="1"/>
  <c r="C444" i="6"/>
  <c r="N207" i="5" s="1"/>
  <c r="E443" i="6"/>
  <c r="P243" i="5" s="1"/>
  <c r="D443" i="6"/>
  <c r="O243" i="5" s="1"/>
  <c r="C443" i="6"/>
  <c r="N243" i="5" s="1"/>
  <c r="E442" i="6"/>
  <c r="P609" i="5" s="1"/>
  <c r="D442" i="6"/>
  <c r="O609" i="5" s="1"/>
  <c r="C442" i="6"/>
  <c r="N609" i="5" s="1"/>
  <c r="E441" i="6"/>
  <c r="P413" i="5" s="1"/>
  <c r="D441" i="6"/>
  <c r="O413" i="5" s="1"/>
  <c r="C441" i="6"/>
  <c r="N413" i="5" s="1"/>
  <c r="E440" i="6"/>
  <c r="P292" i="5" s="1"/>
  <c r="D440" i="6"/>
  <c r="O292" i="5" s="1"/>
  <c r="C440" i="6"/>
  <c r="N292" i="5" s="1"/>
  <c r="E439" i="6"/>
  <c r="P133" i="5" s="1"/>
  <c r="D439" i="6"/>
  <c r="O133" i="5" s="1"/>
  <c r="C439" i="6"/>
  <c r="N133" i="5" s="1"/>
  <c r="E438" i="6"/>
  <c r="P436" i="5" s="1"/>
  <c r="D438" i="6"/>
  <c r="O436" i="5" s="1"/>
  <c r="C438" i="6"/>
  <c r="N436" i="5" s="1"/>
  <c r="E437" i="6"/>
  <c r="P40" i="5" s="1"/>
  <c r="D437" i="6"/>
  <c r="O40" i="5" s="1"/>
  <c r="C437" i="6"/>
  <c r="N40" i="5" s="1"/>
  <c r="E436" i="6"/>
  <c r="P564" i="5" s="1"/>
  <c r="D436" i="6"/>
  <c r="O564" i="5" s="1"/>
  <c r="C436" i="6"/>
  <c r="N564" i="5" s="1"/>
  <c r="E435" i="6"/>
  <c r="P276" i="5" s="1"/>
  <c r="D435" i="6"/>
  <c r="O276" i="5" s="1"/>
  <c r="C435" i="6"/>
  <c r="N276" i="5" s="1"/>
  <c r="E434" i="6"/>
  <c r="P656" i="5" s="1"/>
  <c r="D434" i="6"/>
  <c r="O656" i="5" s="1"/>
  <c r="C434" i="6"/>
  <c r="N656" i="5" s="1"/>
  <c r="E433" i="6"/>
  <c r="P491" i="5" s="1"/>
  <c r="D433" i="6"/>
  <c r="O491" i="5" s="1"/>
  <c r="C433" i="6"/>
  <c r="N491" i="5" s="1"/>
  <c r="E432" i="6"/>
  <c r="P8" i="5" s="1"/>
  <c r="D432" i="6"/>
  <c r="O8" i="5" s="1"/>
  <c r="C432" i="6"/>
  <c r="N8" i="5" s="1"/>
  <c r="E431" i="6"/>
  <c r="P16" i="5" s="1"/>
  <c r="D431" i="6"/>
  <c r="O16" i="5" s="1"/>
  <c r="C431" i="6"/>
  <c r="N16" i="5" s="1"/>
  <c r="E430" i="6"/>
  <c r="P309" i="5" s="1"/>
  <c r="D430" i="6"/>
  <c r="O309" i="5" s="1"/>
  <c r="C430" i="6"/>
  <c r="N309" i="5" s="1"/>
  <c r="E429" i="6"/>
  <c r="P500" i="5" s="1"/>
  <c r="D429" i="6"/>
  <c r="O500" i="5" s="1"/>
  <c r="C429" i="6"/>
  <c r="N500" i="5" s="1"/>
  <c r="E428" i="6"/>
  <c r="P251" i="5" s="1"/>
  <c r="D428" i="6"/>
  <c r="O251" i="5" s="1"/>
  <c r="C428" i="6"/>
  <c r="N251" i="5" s="1"/>
  <c r="E427" i="6"/>
  <c r="P157" i="5" s="1"/>
  <c r="D427" i="6"/>
  <c r="O157" i="5" s="1"/>
  <c r="C427" i="6"/>
  <c r="N157" i="5" s="1"/>
  <c r="E426" i="6"/>
  <c r="P114" i="5" s="1"/>
  <c r="D426" i="6"/>
  <c r="O114" i="5" s="1"/>
  <c r="C426" i="6"/>
  <c r="N114" i="5" s="1"/>
  <c r="E425" i="6"/>
  <c r="P769" i="5" s="1"/>
  <c r="D425" i="6"/>
  <c r="O769" i="5" s="1"/>
  <c r="C425" i="6"/>
  <c r="N769" i="5" s="1"/>
  <c r="E424" i="6"/>
  <c r="P227" i="5" s="1"/>
  <c r="D424" i="6"/>
  <c r="O227" i="5" s="1"/>
  <c r="C424" i="6"/>
  <c r="N227" i="5" s="1"/>
  <c r="E423" i="6"/>
  <c r="P493" i="5" s="1"/>
  <c r="D423" i="6"/>
  <c r="O493" i="5" s="1"/>
  <c r="C423" i="6"/>
  <c r="N493" i="5" s="1"/>
  <c r="E422" i="6"/>
  <c r="P204" i="5" s="1"/>
  <c r="D422" i="6"/>
  <c r="O204" i="5" s="1"/>
  <c r="C422" i="6"/>
  <c r="N204" i="5" s="1"/>
  <c r="E421" i="6"/>
  <c r="P387" i="5" s="1"/>
  <c r="D421" i="6"/>
  <c r="O387" i="5" s="1"/>
  <c r="C421" i="6"/>
  <c r="N387" i="5" s="1"/>
  <c r="E420" i="6"/>
  <c r="P241" i="5" s="1"/>
  <c r="D420" i="6"/>
  <c r="O241" i="5" s="1"/>
  <c r="C420" i="6"/>
  <c r="N241" i="5" s="1"/>
  <c r="E417" i="6"/>
  <c r="P518" i="5" s="1"/>
  <c r="D417" i="6"/>
  <c r="O518" i="5" s="1"/>
  <c r="C417" i="6"/>
  <c r="N518" i="5" s="1"/>
  <c r="E418" i="6"/>
  <c r="P517" i="5" s="1"/>
  <c r="D418" i="6"/>
  <c r="O517" i="5" s="1"/>
  <c r="C418" i="6"/>
  <c r="N517" i="5" s="1"/>
  <c r="E416" i="6"/>
  <c r="P44" i="5" s="1"/>
  <c r="D416" i="6"/>
  <c r="O44" i="5" s="1"/>
  <c r="C416" i="6"/>
  <c r="N44" i="5" s="1"/>
  <c r="E415" i="6"/>
  <c r="P658" i="5" s="1"/>
  <c r="D415" i="6"/>
  <c r="O658" i="5" s="1"/>
  <c r="C415" i="6"/>
  <c r="N658" i="5" s="1"/>
  <c r="E414" i="6"/>
  <c r="P162" i="5" s="1"/>
  <c r="D414" i="6"/>
  <c r="O162" i="5" s="1"/>
  <c r="C414" i="6"/>
  <c r="N162" i="5" s="1"/>
  <c r="E413" i="6"/>
  <c r="P176" i="5" s="1"/>
  <c r="D413" i="6"/>
  <c r="O176" i="5" s="1"/>
  <c r="C413" i="6"/>
  <c r="N176" i="5" s="1"/>
  <c r="E412" i="6"/>
  <c r="P104" i="5" s="1"/>
  <c r="D412" i="6"/>
  <c r="O104" i="5" s="1"/>
  <c r="C412" i="6"/>
  <c r="N104" i="5" s="1"/>
  <c r="E411" i="6"/>
  <c r="P513" i="5" s="1"/>
  <c r="D411" i="6"/>
  <c r="O513" i="5" s="1"/>
  <c r="C411" i="6"/>
  <c r="N513" i="5" s="1"/>
  <c r="E410" i="6"/>
  <c r="P768" i="5" s="1"/>
  <c r="D410" i="6"/>
  <c r="O768" i="5" s="1"/>
  <c r="C410" i="6"/>
  <c r="N768" i="5" s="1"/>
  <c r="E409" i="6"/>
  <c r="P767" i="5" s="1"/>
  <c r="D409" i="6"/>
  <c r="O767" i="5" s="1"/>
  <c r="C409" i="6"/>
  <c r="N767" i="5" s="1"/>
  <c r="E408" i="6"/>
  <c r="P766" i="5" s="1"/>
  <c r="D408" i="6"/>
  <c r="O766" i="5" s="1"/>
  <c r="C408" i="6"/>
  <c r="N766" i="5" s="1"/>
  <c r="E407" i="6"/>
  <c r="P27" i="5" s="1"/>
  <c r="D407" i="6"/>
  <c r="O27" i="5" s="1"/>
  <c r="C407" i="6"/>
  <c r="N27" i="5" s="1"/>
  <c r="E406" i="6"/>
  <c r="P145" i="5" s="1"/>
  <c r="D406" i="6"/>
  <c r="O145" i="5" s="1"/>
  <c r="C406" i="6"/>
  <c r="N145" i="5" s="1"/>
  <c r="E405" i="6"/>
  <c r="P407" i="5" s="1"/>
  <c r="D405" i="6"/>
  <c r="O407" i="5" s="1"/>
  <c r="C405" i="6"/>
  <c r="N407" i="5" s="1"/>
  <c r="E404" i="6"/>
  <c r="P521" i="5" s="1"/>
  <c r="D404" i="6"/>
  <c r="O521" i="5" s="1"/>
  <c r="C404" i="6"/>
  <c r="N521" i="5" s="1"/>
  <c r="E403" i="6"/>
  <c r="P14" i="5" s="1"/>
  <c r="D403" i="6"/>
  <c r="O14" i="5" s="1"/>
  <c r="C403" i="6"/>
  <c r="N14" i="5" s="1"/>
  <c r="E402" i="6"/>
  <c r="P26" i="5" s="1"/>
  <c r="D402" i="6"/>
  <c r="O26" i="5" s="1"/>
  <c r="C402" i="6"/>
  <c r="N26" i="5" s="1"/>
  <c r="E401" i="6"/>
  <c r="P194" i="5" s="1"/>
  <c r="D401" i="6"/>
  <c r="O194" i="5" s="1"/>
  <c r="C401" i="6"/>
  <c r="N194" i="5" s="1"/>
  <c r="E400" i="6"/>
  <c r="P438" i="5" s="1"/>
  <c r="D400" i="6"/>
  <c r="O438" i="5" s="1"/>
  <c r="C400" i="6"/>
  <c r="N438" i="5" s="1"/>
  <c r="E399" i="6"/>
  <c r="P159" i="5" s="1"/>
  <c r="D399" i="6"/>
  <c r="O159" i="5" s="1"/>
  <c r="C399" i="6"/>
  <c r="N159" i="5" s="1"/>
  <c r="E398" i="6"/>
  <c r="P765" i="5" s="1"/>
  <c r="D398" i="6"/>
  <c r="O765" i="5" s="1"/>
  <c r="C398" i="6"/>
  <c r="N765" i="5" s="1"/>
  <c r="E397" i="6"/>
  <c r="P621" i="5" s="1"/>
  <c r="D397" i="6"/>
  <c r="O621" i="5" s="1"/>
  <c r="C397" i="6"/>
  <c r="N621" i="5" s="1"/>
  <c r="E396" i="6"/>
  <c r="P764" i="5" s="1"/>
  <c r="D396" i="6"/>
  <c r="O764" i="5" s="1"/>
  <c r="C396" i="6"/>
  <c r="N764" i="5" s="1"/>
  <c r="E395" i="6"/>
  <c r="P588" i="5" s="1"/>
  <c r="D395" i="6"/>
  <c r="O588" i="5" s="1"/>
  <c r="C395" i="6"/>
  <c r="N588" i="5" s="1"/>
  <c r="E394" i="6"/>
  <c r="P763" i="5" s="1"/>
  <c r="D394" i="6"/>
  <c r="O763" i="5" s="1"/>
  <c r="C394" i="6"/>
  <c r="N763" i="5" s="1"/>
  <c r="E393" i="6"/>
  <c r="P492" i="5" s="1"/>
  <c r="D393" i="6"/>
  <c r="O492" i="5" s="1"/>
  <c r="C393" i="6"/>
  <c r="N492" i="5" s="1"/>
  <c r="E392" i="6"/>
  <c r="P46" i="5" s="1"/>
  <c r="D392" i="6"/>
  <c r="O46" i="5" s="1"/>
  <c r="C392" i="6"/>
  <c r="N46" i="5" s="1"/>
  <c r="E391" i="6"/>
  <c r="P762" i="5" s="1"/>
  <c r="D391" i="6"/>
  <c r="O762" i="5" s="1"/>
  <c r="C391" i="6"/>
  <c r="N762" i="5" s="1"/>
  <c r="E390" i="6"/>
  <c r="P220" i="5" s="1"/>
  <c r="D390" i="6"/>
  <c r="O220" i="5" s="1"/>
  <c r="C390" i="6"/>
  <c r="N220" i="5" s="1"/>
  <c r="E389" i="6"/>
  <c r="P630" i="5" s="1"/>
  <c r="D389" i="6"/>
  <c r="O630" i="5" s="1"/>
  <c r="C389" i="6"/>
  <c r="N630" i="5" s="1"/>
  <c r="E388" i="6"/>
  <c r="P288" i="5" s="1"/>
  <c r="D388" i="6"/>
  <c r="O288" i="5" s="1"/>
  <c r="C388" i="6"/>
  <c r="N288" i="5" s="1"/>
  <c r="E387" i="6"/>
  <c r="P90" i="5" s="1"/>
  <c r="D387" i="6"/>
  <c r="O90" i="5" s="1"/>
  <c r="C387" i="6"/>
  <c r="N90" i="5" s="1"/>
  <c r="E386" i="6"/>
  <c r="P643" i="5" s="1"/>
  <c r="D386" i="6"/>
  <c r="O643" i="5" s="1"/>
  <c r="C386" i="6"/>
  <c r="N643" i="5" s="1"/>
  <c r="E385" i="6"/>
  <c r="P535" i="5" s="1"/>
  <c r="D385" i="6"/>
  <c r="O535" i="5" s="1"/>
  <c r="C385" i="6"/>
  <c r="N535" i="5" s="1"/>
  <c r="E384" i="6"/>
  <c r="P245" i="5" s="1"/>
  <c r="D384" i="6"/>
  <c r="O245" i="5" s="1"/>
  <c r="C384" i="6"/>
  <c r="N245" i="5" s="1"/>
  <c r="E383" i="6"/>
  <c r="P235" i="5" s="1"/>
  <c r="D383" i="6"/>
  <c r="O235" i="5" s="1"/>
  <c r="C383" i="6"/>
  <c r="N235" i="5" s="1"/>
  <c r="E382" i="6"/>
  <c r="P19" i="5" s="1"/>
  <c r="D382" i="6"/>
  <c r="O19" i="5" s="1"/>
  <c r="C382" i="6"/>
  <c r="N19" i="5" s="1"/>
  <c r="E381" i="6"/>
  <c r="P761" i="5" s="1"/>
  <c r="D381" i="6"/>
  <c r="O761" i="5" s="1"/>
  <c r="C381" i="6"/>
  <c r="N761" i="5" s="1"/>
  <c r="E380" i="6"/>
  <c r="P311" i="5" s="1"/>
  <c r="D380" i="6"/>
  <c r="O311" i="5" s="1"/>
  <c r="C380" i="6"/>
  <c r="N311" i="5" s="1"/>
  <c r="E379" i="6"/>
  <c r="P268" i="5" s="1"/>
  <c r="D379" i="6"/>
  <c r="O268" i="5" s="1"/>
  <c r="C379" i="6"/>
  <c r="N268" i="5" s="1"/>
  <c r="E378" i="6"/>
  <c r="P760" i="5" s="1"/>
  <c r="D378" i="6"/>
  <c r="O760" i="5" s="1"/>
  <c r="C378" i="6"/>
  <c r="N760" i="5" s="1"/>
  <c r="E377" i="6"/>
  <c r="P759" i="5" s="1"/>
  <c r="D377" i="6"/>
  <c r="O759" i="5" s="1"/>
  <c r="C377" i="6"/>
  <c r="N759" i="5" s="1"/>
  <c r="E376" i="6"/>
  <c r="P644" i="5" s="1"/>
  <c r="D376" i="6"/>
  <c r="O644" i="5" s="1"/>
  <c r="C376" i="6"/>
  <c r="N644" i="5" s="1"/>
  <c r="E375" i="6"/>
  <c r="P758" i="5" s="1"/>
  <c r="D375" i="6"/>
  <c r="O758" i="5" s="1"/>
  <c r="C375" i="6"/>
  <c r="N758" i="5" s="1"/>
  <c r="E374" i="6"/>
  <c r="P565" i="5" s="1"/>
  <c r="D374" i="6"/>
  <c r="O565" i="5" s="1"/>
  <c r="C374" i="6"/>
  <c r="N565" i="5" s="1"/>
  <c r="E373" i="6"/>
  <c r="P757" i="5" s="1"/>
  <c r="D373" i="6"/>
  <c r="O757" i="5" s="1"/>
  <c r="C373" i="6"/>
  <c r="N757" i="5" s="1"/>
  <c r="E372" i="6"/>
  <c r="P163" i="5" s="1"/>
  <c r="D372" i="6"/>
  <c r="O163" i="5" s="1"/>
  <c r="C372" i="6"/>
  <c r="N163" i="5" s="1"/>
  <c r="E371" i="6"/>
  <c r="P756" i="5" s="1"/>
  <c r="D371" i="6"/>
  <c r="O756" i="5" s="1"/>
  <c r="C371" i="6"/>
  <c r="N756" i="5" s="1"/>
  <c r="E370" i="6"/>
  <c r="P420" i="5" s="1"/>
  <c r="D370" i="6"/>
  <c r="O420" i="5" s="1"/>
  <c r="C370" i="6"/>
  <c r="N420" i="5" s="1"/>
  <c r="E369" i="6"/>
  <c r="P615" i="5" s="1"/>
  <c r="D369" i="6"/>
  <c r="O615" i="5" s="1"/>
  <c r="C369" i="6"/>
  <c r="N615" i="5" s="1"/>
  <c r="E368" i="6"/>
  <c r="P755" i="5" s="1"/>
  <c r="D368" i="6"/>
  <c r="O755" i="5" s="1"/>
  <c r="C368" i="6"/>
  <c r="N755" i="5" s="1"/>
  <c r="E367" i="6"/>
  <c r="P74" i="5" s="1"/>
  <c r="D367" i="6"/>
  <c r="O74" i="5" s="1"/>
  <c r="C367" i="6"/>
  <c r="N74" i="5" s="1"/>
  <c r="E366" i="6"/>
  <c r="P101" i="5" s="1"/>
  <c r="D366" i="6"/>
  <c r="O101" i="5" s="1"/>
  <c r="C366" i="6"/>
  <c r="N101" i="5" s="1"/>
  <c r="E365" i="6"/>
  <c r="P371" i="5" s="1"/>
  <c r="D365" i="6"/>
  <c r="O371" i="5" s="1"/>
  <c r="C365" i="6"/>
  <c r="N371" i="5" s="1"/>
  <c r="E364" i="6"/>
  <c r="P445" i="5" s="1"/>
  <c r="D364" i="6"/>
  <c r="O445" i="5" s="1"/>
  <c r="C364" i="6"/>
  <c r="N445" i="5" s="1"/>
  <c r="E363" i="6"/>
  <c r="P509" i="5" s="1"/>
  <c r="D363" i="6"/>
  <c r="O509" i="5" s="1"/>
  <c r="C363" i="6"/>
  <c r="N509" i="5" s="1"/>
  <c r="E362" i="6"/>
  <c r="P617" i="5" s="1"/>
  <c r="D362" i="6"/>
  <c r="O617" i="5" s="1"/>
  <c r="C362" i="6"/>
  <c r="N617" i="5" s="1"/>
  <c r="E361" i="6"/>
  <c r="P272" i="5" s="1"/>
  <c r="D361" i="6"/>
  <c r="O272" i="5" s="1"/>
  <c r="C361" i="6"/>
  <c r="N272" i="5" s="1"/>
  <c r="E360" i="6"/>
  <c r="P653" i="5" s="1"/>
  <c r="D360" i="6"/>
  <c r="O653" i="5" s="1"/>
  <c r="C360" i="6"/>
  <c r="N653" i="5" s="1"/>
  <c r="E359" i="6"/>
  <c r="P64" i="5" s="1"/>
  <c r="D359" i="6"/>
  <c r="O64" i="5" s="1"/>
  <c r="C359" i="6"/>
  <c r="N64" i="5" s="1"/>
  <c r="E358" i="6"/>
  <c r="P470" i="5" s="1"/>
  <c r="D358" i="6"/>
  <c r="O470" i="5" s="1"/>
  <c r="C358" i="6"/>
  <c r="N470" i="5" s="1"/>
  <c r="E357" i="6"/>
  <c r="P352" i="5" s="1"/>
  <c r="D357" i="6"/>
  <c r="O352" i="5" s="1"/>
  <c r="C357" i="6"/>
  <c r="N352" i="5" s="1"/>
  <c r="E356" i="6"/>
  <c r="P396" i="5" s="1"/>
  <c r="D356" i="6"/>
  <c r="O396" i="5" s="1"/>
  <c r="C356" i="6"/>
  <c r="N396" i="5" s="1"/>
  <c r="E355" i="6"/>
  <c r="P139" i="5" s="1"/>
  <c r="D355" i="6"/>
  <c r="O139" i="5" s="1"/>
  <c r="C355" i="6"/>
  <c r="N139" i="5" s="1"/>
  <c r="E354" i="6"/>
  <c r="P48" i="5" s="1"/>
  <c r="D354" i="6"/>
  <c r="O48" i="5" s="1"/>
  <c r="C354" i="6"/>
  <c r="N48" i="5" s="1"/>
  <c r="E353" i="6"/>
  <c r="P567" i="5" s="1"/>
  <c r="D353" i="6"/>
  <c r="O567" i="5" s="1"/>
  <c r="C353" i="6"/>
  <c r="N567" i="5" s="1"/>
  <c r="E352" i="6"/>
  <c r="P754" i="5" s="1"/>
  <c r="D352" i="6"/>
  <c r="O754" i="5" s="1"/>
  <c r="C352" i="6"/>
  <c r="N754" i="5" s="1"/>
  <c r="E351" i="6"/>
  <c r="P107" i="5" s="1"/>
  <c r="D351" i="6"/>
  <c r="O107" i="5" s="1"/>
  <c r="C351" i="6"/>
  <c r="N107" i="5" s="1"/>
  <c r="E350" i="6"/>
  <c r="P259" i="5" s="1"/>
  <c r="D350" i="6"/>
  <c r="O259" i="5" s="1"/>
  <c r="C350" i="6"/>
  <c r="N259" i="5" s="1"/>
  <c r="E349" i="6"/>
  <c r="P440" i="5" s="1"/>
  <c r="D349" i="6"/>
  <c r="O440" i="5" s="1"/>
  <c r="C349" i="6"/>
  <c r="N440" i="5" s="1"/>
  <c r="E348" i="6"/>
  <c r="P475" i="5" s="1"/>
  <c r="D348" i="6"/>
  <c r="O475" i="5" s="1"/>
  <c r="C348" i="6"/>
  <c r="N475" i="5" s="1"/>
  <c r="E347" i="6"/>
  <c r="P632" i="5" s="1"/>
  <c r="D347" i="6"/>
  <c r="O632" i="5" s="1"/>
  <c r="C347" i="6"/>
  <c r="N632" i="5" s="1"/>
  <c r="E346" i="6"/>
  <c r="P393" i="5" s="1"/>
  <c r="D346" i="6"/>
  <c r="O393" i="5" s="1"/>
  <c r="C346" i="6"/>
  <c r="N393" i="5" s="1"/>
  <c r="E345" i="6"/>
  <c r="P11" i="5" s="1"/>
  <c r="D345" i="6"/>
  <c r="O11" i="5" s="1"/>
  <c r="C345" i="6"/>
  <c r="N11" i="5" s="1"/>
  <c r="E344" i="6"/>
  <c r="P225" i="5" s="1"/>
  <c r="D344" i="6"/>
  <c r="O225" i="5" s="1"/>
  <c r="C344" i="6"/>
  <c r="N225" i="5" s="1"/>
  <c r="E343" i="6"/>
  <c r="P32" i="5" s="1"/>
  <c r="D343" i="6"/>
  <c r="O32" i="5" s="1"/>
  <c r="C343" i="6"/>
  <c r="N32" i="5" s="1"/>
  <c r="E342" i="6"/>
  <c r="P463" i="5" s="1"/>
  <c r="D342" i="6"/>
  <c r="O463" i="5" s="1"/>
  <c r="C342" i="6"/>
  <c r="N463" i="5" s="1"/>
  <c r="E341" i="6"/>
  <c r="P753" i="5" s="1"/>
  <c r="D341" i="6"/>
  <c r="O753" i="5" s="1"/>
  <c r="C341" i="6"/>
  <c r="N753" i="5" s="1"/>
  <c r="E340" i="6"/>
  <c r="P752" i="5" s="1"/>
  <c r="D340" i="6"/>
  <c r="O752" i="5" s="1"/>
  <c r="C340" i="6"/>
  <c r="N752" i="5" s="1"/>
  <c r="E339" i="6"/>
  <c r="P51" i="5" s="1"/>
  <c r="D339" i="6"/>
  <c r="O51" i="5" s="1"/>
  <c r="C339" i="6"/>
  <c r="N51" i="5" s="1"/>
  <c r="E338" i="6"/>
  <c r="P330" i="5" s="1"/>
  <c r="D338" i="6"/>
  <c r="O330" i="5" s="1"/>
  <c r="C338" i="6"/>
  <c r="N330" i="5" s="1"/>
  <c r="E337" i="6"/>
  <c r="P136" i="5" s="1"/>
  <c r="D337" i="6"/>
  <c r="O136" i="5" s="1"/>
  <c r="C337" i="6"/>
  <c r="N136" i="5" s="1"/>
  <c r="E336" i="6"/>
  <c r="P751" i="5" s="1"/>
  <c r="D336" i="6"/>
  <c r="O751" i="5" s="1"/>
  <c r="C336" i="6"/>
  <c r="N751" i="5" s="1"/>
  <c r="E335" i="6"/>
  <c r="P356" i="5" s="1"/>
  <c r="D335" i="6"/>
  <c r="O356" i="5" s="1"/>
  <c r="C335" i="6"/>
  <c r="N356" i="5" s="1"/>
  <c r="E334" i="6"/>
  <c r="P750" i="5" s="1"/>
  <c r="D334" i="6"/>
  <c r="O750" i="5" s="1"/>
  <c r="C334" i="6"/>
  <c r="N750" i="5" s="1"/>
  <c r="E333" i="6"/>
  <c r="P572" i="5" s="1"/>
  <c r="D333" i="6"/>
  <c r="O572" i="5" s="1"/>
  <c r="C333" i="6"/>
  <c r="N572" i="5" s="1"/>
  <c r="E332" i="6"/>
  <c r="P749" i="5" s="1"/>
  <c r="D332" i="6"/>
  <c r="O749" i="5" s="1"/>
  <c r="C332" i="6"/>
  <c r="N749" i="5" s="1"/>
  <c r="E331" i="6"/>
  <c r="P322" i="5" s="1"/>
  <c r="D331" i="6"/>
  <c r="O322" i="5" s="1"/>
  <c r="C331" i="6"/>
  <c r="N322" i="5" s="1"/>
  <c r="E330" i="6"/>
  <c r="P495" i="5" s="1"/>
  <c r="D330" i="6"/>
  <c r="O495" i="5" s="1"/>
  <c r="C330" i="6"/>
  <c r="N495" i="5" s="1"/>
  <c r="E329" i="6"/>
  <c r="P119" i="5" s="1"/>
  <c r="D329" i="6"/>
  <c r="O119" i="5" s="1"/>
  <c r="C329" i="6"/>
  <c r="N119" i="5" s="1"/>
  <c r="E328" i="6"/>
  <c r="P640" i="5" s="1"/>
  <c r="D328" i="6"/>
  <c r="O640" i="5" s="1"/>
  <c r="C328" i="6"/>
  <c r="N640" i="5" s="1"/>
  <c r="E327" i="6"/>
  <c r="P404" i="5" s="1"/>
  <c r="D327" i="6"/>
  <c r="O404" i="5" s="1"/>
  <c r="C327" i="6"/>
  <c r="N404" i="5" s="1"/>
  <c r="E326" i="6"/>
  <c r="P148" i="5" s="1"/>
  <c r="D326" i="6"/>
  <c r="O148" i="5" s="1"/>
  <c r="C326" i="6"/>
  <c r="N148" i="5" s="1"/>
  <c r="E325" i="6"/>
  <c r="P417" i="5" s="1"/>
  <c r="D325" i="6"/>
  <c r="O417" i="5" s="1"/>
  <c r="C325" i="6"/>
  <c r="N417" i="5" s="1"/>
  <c r="E324" i="6"/>
  <c r="P54" i="5" s="1"/>
  <c r="D324" i="6"/>
  <c r="O54" i="5" s="1"/>
  <c r="C324" i="6"/>
  <c r="N54" i="5" s="1"/>
  <c r="E323" i="6"/>
  <c r="P184" i="5" s="1"/>
  <c r="D323" i="6"/>
  <c r="O184" i="5" s="1"/>
  <c r="C323" i="6"/>
  <c r="N184" i="5" s="1"/>
  <c r="E322" i="6"/>
  <c r="P49" i="5" s="1"/>
  <c r="D322" i="6"/>
  <c r="O49" i="5" s="1"/>
  <c r="C322" i="6"/>
  <c r="N49" i="5" s="1"/>
  <c r="E321" i="6"/>
  <c r="P748" i="5" s="1"/>
  <c r="D321" i="6"/>
  <c r="O748" i="5" s="1"/>
  <c r="C321" i="6"/>
  <c r="N748" i="5" s="1"/>
  <c r="E320" i="6"/>
  <c r="P406" i="5" s="1"/>
  <c r="D320" i="6"/>
  <c r="O406" i="5" s="1"/>
  <c r="C320" i="6"/>
  <c r="N406" i="5" s="1"/>
  <c r="E319" i="6"/>
  <c r="P526" i="5" s="1"/>
  <c r="D319" i="6"/>
  <c r="O526" i="5" s="1"/>
  <c r="C319" i="6"/>
  <c r="N526" i="5" s="1"/>
  <c r="E318" i="6"/>
  <c r="P28" i="5" s="1"/>
  <c r="D318" i="6"/>
  <c r="O28" i="5" s="1"/>
  <c r="C318" i="6"/>
  <c r="N28" i="5" s="1"/>
  <c r="E317" i="6"/>
  <c r="P170" i="5" s="1"/>
  <c r="D317" i="6"/>
  <c r="O170" i="5" s="1"/>
  <c r="C317" i="6"/>
  <c r="N170" i="5" s="1"/>
  <c r="E316" i="6"/>
  <c r="P494" i="5" s="1"/>
  <c r="D316" i="6"/>
  <c r="O494" i="5" s="1"/>
  <c r="C316" i="6"/>
  <c r="N494" i="5" s="1"/>
  <c r="E315" i="6"/>
  <c r="P186" i="5" s="1"/>
  <c r="D315" i="6"/>
  <c r="O186" i="5" s="1"/>
  <c r="C315" i="6"/>
  <c r="N186" i="5" s="1"/>
  <c r="E314" i="6"/>
  <c r="P342" i="5" s="1"/>
  <c r="D314" i="6"/>
  <c r="O342" i="5" s="1"/>
  <c r="C314" i="6"/>
  <c r="N342" i="5" s="1"/>
  <c r="E313" i="6"/>
  <c r="P747" i="5" s="1"/>
  <c r="D313" i="6"/>
  <c r="O747" i="5" s="1"/>
  <c r="C313" i="6"/>
  <c r="N747" i="5" s="1"/>
  <c r="E312" i="6"/>
  <c r="P108" i="5" s="1"/>
  <c r="D312" i="6"/>
  <c r="O108" i="5" s="1"/>
  <c r="C312" i="6"/>
  <c r="N108" i="5" s="1"/>
  <c r="E311" i="6"/>
  <c r="P746" i="5" s="1"/>
  <c r="D311" i="6"/>
  <c r="O746" i="5" s="1"/>
  <c r="C311" i="6"/>
  <c r="N746" i="5" s="1"/>
  <c r="E310" i="6"/>
  <c r="P38" i="5" s="1"/>
  <c r="D310" i="6"/>
  <c r="O38" i="5" s="1"/>
  <c r="C310" i="6"/>
  <c r="N38" i="5" s="1"/>
  <c r="E309" i="6"/>
  <c r="P154" i="5" s="1"/>
  <c r="D309" i="6"/>
  <c r="O154" i="5" s="1"/>
  <c r="C309" i="6"/>
  <c r="N154" i="5" s="1"/>
  <c r="E308" i="6"/>
  <c r="P566" i="5" s="1"/>
  <c r="D308" i="6"/>
  <c r="O566" i="5" s="1"/>
  <c r="C308" i="6"/>
  <c r="N566" i="5" s="1"/>
  <c r="E307" i="6"/>
  <c r="P18" i="5" s="1"/>
  <c r="D307" i="6"/>
  <c r="O18" i="5" s="1"/>
  <c r="C307" i="6"/>
  <c r="N18" i="5" s="1"/>
  <c r="E306" i="6"/>
  <c r="P167" i="5" s="1"/>
  <c r="D306" i="6"/>
  <c r="O167" i="5" s="1"/>
  <c r="C306" i="6"/>
  <c r="N167" i="5" s="1"/>
  <c r="E305" i="6"/>
  <c r="P129" i="5" s="1"/>
  <c r="D305" i="6"/>
  <c r="O129" i="5" s="1"/>
  <c r="C305" i="6"/>
  <c r="N129" i="5" s="1"/>
  <c r="E304" i="6"/>
  <c r="P511" i="5" s="1"/>
  <c r="D304" i="6"/>
  <c r="O511" i="5" s="1"/>
  <c r="C304" i="6"/>
  <c r="N511" i="5" s="1"/>
  <c r="E303" i="6"/>
  <c r="P127" i="5" s="1"/>
  <c r="D303" i="6"/>
  <c r="O127" i="5" s="1"/>
  <c r="C303" i="6"/>
  <c r="N127" i="5" s="1"/>
  <c r="E302" i="6"/>
  <c r="P400" i="5" s="1"/>
  <c r="D302" i="6"/>
  <c r="O400" i="5" s="1"/>
  <c r="C302" i="6"/>
  <c r="N400" i="5" s="1"/>
  <c r="E301" i="6"/>
  <c r="P600" i="5" s="1"/>
  <c r="D301" i="6"/>
  <c r="O600" i="5" s="1"/>
  <c r="C301" i="6"/>
  <c r="N600" i="5" s="1"/>
  <c r="E300" i="6"/>
  <c r="P546" i="5" s="1"/>
  <c r="D300" i="6"/>
  <c r="O546" i="5" s="1"/>
  <c r="C300" i="6"/>
  <c r="N546" i="5" s="1"/>
  <c r="E298" i="6"/>
  <c r="P364" i="5" s="1"/>
  <c r="D298" i="6"/>
  <c r="O364" i="5" s="1"/>
  <c r="C298" i="6"/>
  <c r="N364" i="5" s="1"/>
  <c r="E299" i="6"/>
  <c r="P410" i="5" s="1"/>
  <c r="D299" i="6"/>
  <c r="O410" i="5" s="1"/>
  <c r="C299" i="6"/>
  <c r="N410" i="5" s="1"/>
  <c r="E297" i="6"/>
  <c r="P22" i="5" s="1"/>
  <c r="D297" i="6"/>
  <c r="O22" i="5" s="1"/>
  <c r="C297" i="6"/>
  <c r="N22" i="5" s="1"/>
  <c r="E296" i="6"/>
  <c r="P99" i="5" s="1"/>
  <c r="D296" i="6"/>
  <c r="O99" i="5" s="1"/>
  <c r="C296" i="6"/>
  <c r="N99" i="5" s="1"/>
  <c r="E295" i="6"/>
  <c r="P122" i="5" s="1"/>
  <c r="D295" i="6"/>
  <c r="O122" i="5" s="1"/>
  <c r="C295" i="6"/>
  <c r="N122" i="5" s="1"/>
  <c r="E294" i="6"/>
  <c r="P302" i="5" s="1"/>
  <c r="D294" i="6"/>
  <c r="O302" i="5" s="1"/>
  <c r="C294" i="6"/>
  <c r="N302" i="5" s="1"/>
  <c r="E293" i="6"/>
  <c r="P281" i="5" s="1"/>
  <c r="D293" i="6"/>
  <c r="O281" i="5" s="1"/>
  <c r="C293" i="6"/>
  <c r="N281" i="5" s="1"/>
  <c r="E292" i="6"/>
  <c r="P307" i="5" s="1"/>
  <c r="D292" i="6"/>
  <c r="O307" i="5" s="1"/>
  <c r="C292" i="6"/>
  <c r="N307" i="5" s="1"/>
  <c r="E291" i="6"/>
  <c r="P70" i="5" s="1"/>
  <c r="D291" i="6"/>
  <c r="O70" i="5" s="1"/>
  <c r="C291" i="6"/>
  <c r="N70" i="5" s="1"/>
  <c r="E290" i="6"/>
  <c r="P296" i="5" s="1"/>
  <c r="D290" i="6"/>
  <c r="O296" i="5" s="1"/>
  <c r="C290" i="6"/>
  <c r="N296" i="5" s="1"/>
  <c r="E289" i="6"/>
  <c r="P490" i="5" s="1"/>
  <c r="D289" i="6"/>
  <c r="O490" i="5" s="1"/>
  <c r="C289" i="6"/>
  <c r="N490" i="5" s="1"/>
  <c r="E288" i="6"/>
  <c r="P745" i="5" s="1"/>
  <c r="D288" i="6"/>
  <c r="O745" i="5" s="1"/>
  <c r="C288" i="6"/>
  <c r="N745" i="5" s="1"/>
  <c r="E287" i="6"/>
  <c r="P85" i="5" s="1"/>
  <c r="D287" i="6"/>
  <c r="O85" i="5" s="1"/>
  <c r="C287" i="6"/>
  <c r="N85" i="5" s="1"/>
  <c r="E286" i="6"/>
  <c r="P574" i="5" s="1"/>
  <c r="D286" i="6"/>
  <c r="O574" i="5" s="1"/>
  <c r="C286" i="6"/>
  <c r="N574" i="5" s="1"/>
  <c r="E284" i="6"/>
  <c r="P602" i="5" s="1"/>
  <c r="D284" i="6"/>
  <c r="O602" i="5" s="1"/>
  <c r="C284" i="6"/>
  <c r="N602" i="5" s="1"/>
  <c r="E283" i="6"/>
  <c r="P560" i="5" s="1"/>
  <c r="D283" i="6"/>
  <c r="O560" i="5" s="1"/>
  <c r="C283" i="6"/>
  <c r="N560" i="5" s="1"/>
  <c r="E282" i="6"/>
  <c r="P391" i="5" s="1"/>
  <c r="D282" i="6"/>
  <c r="O391" i="5" s="1"/>
  <c r="C282" i="6"/>
  <c r="N391" i="5" s="1"/>
  <c r="E281" i="6"/>
  <c r="P681" i="5" s="1"/>
  <c r="D281" i="6"/>
  <c r="O681" i="5" s="1"/>
  <c r="C281" i="6"/>
  <c r="N681" i="5" s="1"/>
  <c r="E280" i="6"/>
  <c r="P419" i="5" s="1"/>
  <c r="D280" i="6"/>
  <c r="O419" i="5" s="1"/>
  <c r="C280" i="6"/>
  <c r="N419" i="5" s="1"/>
  <c r="E279" i="6"/>
  <c r="P190" i="5" s="1"/>
  <c r="D279" i="6"/>
  <c r="O190" i="5" s="1"/>
  <c r="C279" i="6"/>
  <c r="N190" i="5" s="1"/>
  <c r="E278" i="6"/>
  <c r="P448" i="5" s="1"/>
  <c r="D278" i="6"/>
  <c r="O448" i="5" s="1"/>
  <c r="C278" i="6"/>
  <c r="N448" i="5" s="1"/>
  <c r="E277" i="6"/>
  <c r="P37" i="5" s="1"/>
  <c r="D277" i="6"/>
  <c r="O37" i="5" s="1"/>
  <c r="C277" i="6"/>
  <c r="N37" i="5" s="1"/>
  <c r="E276" i="6"/>
  <c r="P744" i="5" s="1"/>
  <c r="D276" i="6"/>
  <c r="O744" i="5" s="1"/>
  <c r="C276" i="6"/>
  <c r="N744" i="5" s="1"/>
  <c r="E275" i="6"/>
  <c r="P743" i="5" s="1"/>
  <c r="D275" i="6"/>
  <c r="O743" i="5" s="1"/>
  <c r="C275" i="6"/>
  <c r="N743" i="5" s="1"/>
  <c r="E274" i="6"/>
  <c r="P598" i="5" s="1"/>
  <c r="D274" i="6"/>
  <c r="O598" i="5" s="1"/>
  <c r="C274" i="6"/>
  <c r="N598" i="5" s="1"/>
  <c r="E273" i="6"/>
  <c r="P156" i="5" s="1"/>
  <c r="D273" i="6"/>
  <c r="O156" i="5" s="1"/>
  <c r="C273" i="6"/>
  <c r="N156" i="5" s="1"/>
  <c r="E272" i="6"/>
  <c r="P486" i="5" s="1"/>
  <c r="D272" i="6"/>
  <c r="O486" i="5" s="1"/>
  <c r="C272" i="6"/>
  <c r="N486" i="5" s="1"/>
  <c r="E271" i="6"/>
  <c r="P169" i="5" s="1"/>
  <c r="D271" i="6"/>
  <c r="O169" i="5" s="1"/>
  <c r="C271" i="6"/>
  <c r="N169" i="5" s="1"/>
  <c r="E270" i="6"/>
  <c r="P742" i="5" s="1"/>
  <c r="D270" i="6"/>
  <c r="O742" i="5" s="1"/>
  <c r="C270" i="6"/>
  <c r="N742" i="5" s="1"/>
  <c r="E269" i="6"/>
  <c r="P327" i="5" s="1"/>
  <c r="D269" i="6"/>
  <c r="O327" i="5" s="1"/>
  <c r="C269" i="6"/>
  <c r="N327" i="5" s="1"/>
  <c r="E268" i="6"/>
  <c r="P30" i="5" s="1"/>
  <c r="D268" i="6"/>
  <c r="O30" i="5" s="1"/>
  <c r="C268" i="6"/>
  <c r="N30" i="5" s="1"/>
  <c r="E267" i="6"/>
  <c r="P95" i="5" s="1"/>
  <c r="D267" i="6"/>
  <c r="O95" i="5" s="1"/>
  <c r="C267" i="6"/>
  <c r="N95" i="5" s="1"/>
  <c r="E266" i="6"/>
  <c r="P659" i="5" s="1"/>
  <c r="D266" i="6"/>
  <c r="O659" i="5" s="1"/>
  <c r="C266" i="6"/>
  <c r="N659" i="5" s="1"/>
  <c r="E265" i="6"/>
  <c r="P439" i="5" s="1"/>
  <c r="D265" i="6"/>
  <c r="O439" i="5" s="1"/>
  <c r="C265" i="6"/>
  <c r="N439" i="5" s="1"/>
  <c r="E264" i="6"/>
  <c r="P741" i="5" s="1"/>
  <c r="D264" i="6"/>
  <c r="O741" i="5" s="1"/>
  <c r="C264" i="6"/>
  <c r="N741" i="5" s="1"/>
  <c r="E263" i="6"/>
  <c r="P249" i="5" s="1"/>
  <c r="D263" i="6"/>
  <c r="O249" i="5" s="1"/>
  <c r="C263" i="6"/>
  <c r="N249" i="5" s="1"/>
  <c r="E262" i="6"/>
  <c r="P740" i="5" s="1"/>
  <c r="D262" i="6"/>
  <c r="O740" i="5" s="1"/>
  <c r="C262" i="6"/>
  <c r="N740" i="5" s="1"/>
  <c r="E261" i="6"/>
  <c r="P458" i="5" s="1"/>
  <c r="D261" i="6"/>
  <c r="O458" i="5" s="1"/>
  <c r="C261" i="6"/>
  <c r="N458" i="5" s="1"/>
  <c r="E260" i="6"/>
  <c r="P328" i="5" s="1"/>
  <c r="D260" i="6"/>
  <c r="O328" i="5" s="1"/>
  <c r="C260" i="6"/>
  <c r="N328" i="5" s="1"/>
  <c r="E259" i="6"/>
  <c r="P739" i="5" s="1"/>
  <c r="D259" i="6"/>
  <c r="O739" i="5" s="1"/>
  <c r="C259" i="6"/>
  <c r="N739" i="5" s="1"/>
  <c r="E258" i="6"/>
  <c r="P258" i="5" s="1"/>
  <c r="D258" i="6"/>
  <c r="O258" i="5" s="1"/>
  <c r="C258" i="6"/>
  <c r="N258" i="5" s="1"/>
  <c r="E257" i="6"/>
  <c r="P738" i="5" s="1"/>
  <c r="D257" i="6"/>
  <c r="O738" i="5" s="1"/>
  <c r="C257" i="6"/>
  <c r="N738" i="5" s="1"/>
  <c r="E256" i="6"/>
  <c r="P737" i="5" s="1"/>
  <c r="D256" i="6"/>
  <c r="O737" i="5" s="1"/>
  <c r="C256" i="6"/>
  <c r="N737" i="5" s="1"/>
  <c r="E255" i="6"/>
  <c r="P313" i="5" s="1"/>
  <c r="D255" i="6"/>
  <c r="O313" i="5" s="1"/>
  <c r="C255" i="6"/>
  <c r="N313" i="5" s="1"/>
  <c r="E254" i="6"/>
  <c r="P593" i="5" s="1"/>
  <c r="D254" i="6"/>
  <c r="O593" i="5" s="1"/>
  <c r="C254" i="6"/>
  <c r="N593" i="5" s="1"/>
  <c r="E253" i="6"/>
  <c r="P608" i="5" s="1"/>
  <c r="D253" i="6"/>
  <c r="O608" i="5" s="1"/>
  <c r="C253" i="6"/>
  <c r="N608" i="5" s="1"/>
  <c r="E252" i="6"/>
  <c r="P274" i="5" s="1"/>
  <c r="D252" i="6"/>
  <c r="O274" i="5" s="1"/>
  <c r="C252" i="6"/>
  <c r="N274" i="5" s="1"/>
  <c r="E251" i="6"/>
  <c r="P736" i="5" s="1"/>
  <c r="D251" i="6"/>
  <c r="O736" i="5" s="1"/>
  <c r="C251" i="6"/>
  <c r="N736" i="5" s="1"/>
  <c r="E250" i="6"/>
  <c r="P629" i="5" s="1"/>
  <c r="D250" i="6"/>
  <c r="O629" i="5" s="1"/>
  <c r="C250" i="6"/>
  <c r="N629" i="5" s="1"/>
  <c r="E249" i="6"/>
  <c r="P110" i="5" s="1"/>
  <c r="D249" i="6"/>
  <c r="O110" i="5" s="1"/>
  <c r="C249" i="6"/>
  <c r="N110" i="5" s="1"/>
  <c r="E248" i="6"/>
  <c r="P171" i="5" s="1"/>
  <c r="D248" i="6"/>
  <c r="O171" i="5" s="1"/>
  <c r="C248" i="6"/>
  <c r="N171" i="5" s="1"/>
  <c r="E247" i="6"/>
  <c r="P735" i="5" s="1"/>
  <c r="D247" i="6"/>
  <c r="O735" i="5" s="1"/>
  <c r="C247" i="6"/>
  <c r="N735" i="5" s="1"/>
  <c r="E246" i="6"/>
  <c r="P734" i="5" s="1"/>
  <c r="D246" i="6"/>
  <c r="O734" i="5" s="1"/>
  <c r="C246" i="6"/>
  <c r="N734" i="5" s="1"/>
  <c r="E245" i="6"/>
  <c r="P450" i="5" s="1"/>
  <c r="D245" i="6"/>
  <c r="O450" i="5" s="1"/>
  <c r="C245" i="6"/>
  <c r="N450" i="5" s="1"/>
  <c r="E244" i="6"/>
  <c r="P733" i="5" s="1"/>
  <c r="D244" i="6"/>
  <c r="O733" i="5" s="1"/>
  <c r="C244" i="6"/>
  <c r="N733" i="5" s="1"/>
  <c r="E243" i="6"/>
  <c r="P192" i="5" s="1"/>
  <c r="D243" i="6"/>
  <c r="O192" i="5" s="1"/>
  <c r="C243" i="6"/>
  <c r="N192" i="5" s="1"/>
  <c r="E242" i="6"/>
  <c r="P579" i="5" s="1"/>
  <c r="D242" i="6"/>
  <c r="O579" i="5" s="1"/>
  <c r="C242" i="6"/>
  <c r="N579" i="5" s="1"/>
  <c r="E241" i="6"/>
  <c r="P117" i="5" s="1"/>
  <c r="D241" i="6"/>
  <c r="O117" i="5" s="1"/>
  <c r="C241" i="6"/>
  <c r="N117" i="5" s="1"/>
  <c r="E240" i="6"/>
  <c r="P187" i="5" s="1"/>
  <c r="D240" i="6"/>
  <c r="O187" i="5" s="1"/>
  <c r="C240" i="6"/>
  <c r="N187" i="5" s="1"/>
  <c r="E239" i="6"/>
  <c r="P318" i="5" s="1"/>
  <c r="D239" i="6"/>
  <c r="O318" i="5" s="1"/>
  <c r="C239" i="6"/>
  <c r="N318" i="5" s="1"/>
  <c r="E238" i="6"/>
  <c r="P365" i="5" s="1"/>
  <c r="D238" i="6"/>
  <c r="O365" i="5" s="1"/>
  <c r="C238" i="6"/>
  <c r="N365" i="5" s="1"/>
  <c r="E237" i="6"/>
  <c r="P218" i="5" s="1"/>
  <c r="D237" i="6"/>
  <c r="O218" i="5" s="1"/>
  <c r="C237" i="6"/>
  <c r="N218" i="5" s="1"/>
  <c r="E236" i="6"/>
  <c r="P306" i="5" s="1"/>
  <c r="D236" i="6"/>
  <c r="O306" i="5" s="1"/>
  <c r="C236" i="6"/>
  <c r="N306" i="5" s="1"/>
  <c r="E235" i="6"/>
  <c r="P732" i="5" s="1"/>
  <c r="D235" i="6"/>
  <c r="O732" i="5" s="1"/>
  <c r="C235" i="6"/>
  <c r="N732" i="5" s="1"/>
  <c r="E234" i="6"/>
  <c r="P453" i="5" s="1"/>
  <c r="D234" i="6"/>
  <c r="O453" i="5" s="1"/>
  <c r="C234" i="6"/>
  <c r="N453" i="5" s="1"/>
  <c r="E233" i="6"/>
  <c r="P9" i="5" s="1"/>
  <c r="D233" i="6"/>
  <c r="O9" i="5" s="1"/>
  <c r="C233" i="6"/>
  <c r="N9" i="5" s="1"/>
  <c r="E232" i="6"/>
  <c r="P351" i="5" s="1"/>
  <c r="D232" i="6"/>
  <c r="O351" i="5" s="1"/>
  <c r="C232" i="6"/>
  <c r="N351" i="5" s="1"/>
  <c r="E231" i="6"/>
  <c r="P233" i="5" s="1"/>
  <c r="D231" i="6"/>
  <c r="O233" i="5" s="1"/>
  <c r="C231" i="6"/>
  <c r="N233" i="5" s="1"/>
  <c r="E230" i="6"/>
  <c r="P671" i="5" s="1"/>
  <c r="D230" i="6"/>
  <c r="O671" i="5" s="1"/>
  <c r="C230" i="6"/>
  <c r="N671" i="5" s="1"/>
  <c r="E229" i="6"/>
  <c r="P285" i="5" s="1"/>
  <c r="D229" i="6"/>
  <c r="O285" i="5" s="1"/>
  <c r="C229" i="6"/>
  <c r="N285" i="5" s="1"/>
  <c r="E228" i="6"/>
  <c r="P182" i="5" s="1"/>
  <c r="D228" i="6"/>
  <c r="O182" i="5" s="1"/>
  <c r="C228" i="6"/>
  <c r="N182" i="5" s="1"/>
  <c r="E227" i="6"/>
  <c r="P731" i="5" s="1"/>
  <c r="D227" i="6"/>
  <c r="O731" i="5" s="1"/>
  <c r="C227" i="6"/>
  <c r="N731" i="5" s="1"/>
  <c r="E226" i="6"/>
  <c r="P425" i="5" s="1"/>
  <c r="D226" i="6"/>
  <c r="O425" i="5" s="1"/>
  <c r="C226" i="6"/>
  <c r="N425" i="5" s="1"/>
  <c r="E225" i="6"/>
  <c r="P331" i="5" s="1"/>
  <c r="D225" i="6"/>
  <c r="O331" i="5" s="1"/>
  <c r="C225" i="6"/>
  <c r="N331" i="5" s="1"/>
  <c r="E224" i="6"/>
  <c r="P6" i="5" s="1"/>
  <c r="D224" i="6"/>
  <c r="O6" i="5" s="1"/>
  <c r="C224" i="6"/>
  <c r="N6" i="5" s="1"/>
  <c r="E223" i="6"/>
  <c r="P637" i="5" s="1"/>
  <c r="D223" i="6"/>
  <c r="O637" i="5" s="1"/>
  <c r="C223" i="6"/>
  <c r="N637" i="5" s="1"/>
  <c r="E222" i="6"/>
  <c r="P96" i="5" s="1"/>
  <c r="D222" i="6"/>
  <c r="O96" i="5" s="1"/>
  <c r="C222" i="6"/>
  <c r="N96" i="5" s="1"/>
  <c r="E221" i="6"/>
  <c r="P730" i="5" s="1"/>
  <c r="D221" i="6"/>
  <c r="O730" i="5" s="1"/>
  <c r="C221" i="6"/>
  <c r="N730" i="5" s="1"/>
  <c r="E220" i="6"/>
  <c r="P466" i="5" s="1"/>
  <c r="D220" i="6"/>
  <c r="O466" i="5" s="1"/>
  <c r="C220" i="6"/>
  <c r="N466" i="5" s="1"/>
  <c r="E219" i="6"/>
  <c r="P575" i="5" s="1"/>
  <c r="D219" i="6"/>
  <c r="O575" i="5" s="1"/>
  <c r="C219" i="6"/>
  <c r="N575" i="5" s="1"/>
  <c r="E218" i="6"/>
  <c r="P559" i="5" s="1"/>
  <c r="D218" i="6"/>
  <c r="O559" i="5" s="1"/>
  <c r="C218" i="6"/>
  <c r="N559" i="5" s="1"/>
  <c r="E217" i="6"/>
  <c r="P434" i="5" s="1"/>
  <c r="D217" i="6"/>
  <c r="O434" i="5" s="1"/>
  <c r="C217" i="6"/>
  <c r="N434" i="5" s="1"/>
  <c r="E216" i="6"/>
  <c r="P183" i="5" s="1"/>
  <c r="D216" i="6"/>
  <c r="O183" i="5" s="1"/>
  <c r="C216" i="6"/>
  <c r="N183" i="5" s="1"/>
  <c r="E215" i="6"/>
  <c r="P481" i="5" s="1"/>
  <c r="D215" i="6"/>
  <c r="O481" i="5" s="1"/>
  <c r="C215" i="6"/>
  <c r="N481" i="5" s="1"/>
  <c r="E214" i="6"/>
  <c r="P499" i="5" s="1"/>
  <c r="D214" i="6"/>
  <c r="O499" i="5" s="1"/>
  <c r="C214" i="6"/>
  <c r="N499" i="5" s="1"/>
  <c r="E213" i="6"/>
  <c r="P271" i="5" s="1"/>
  <c r="D213" i="6"/>
  <c r="O271" i="5" s="1"/>
  <c r="C213" i="6"/>
  <c r="N271" i="5" s="1"/>
  <c r="E212" i="6"/>
  <c r="P562" i="5" s="1"/>
  <c r="D212" i="6"/>
  <c r="O562" i="5" s="1"/>
  <c r="C212" i="6"/>
  <c r="N562" i="5" s="1"/>
  <c r="E211" i="6"/>
  <c r="P52" i="5" s="1"/>
  <c r="D211" i="6"/>
  <c r="O52" i="5" s="1"/>
  <c r="C211" i="6"/>
  <c r="N52" i="5" s="1"/>
  <c r="E210" i="6"/>
  <c r="P729" i="5" s="1"/>
  <c r="D210" i="6"/>
  <c r="O729" i="5" s="1"/>
  <c r="C210" i="6"/>
  <c r="N729" i="5" s="1"/>
  <c r="E209" i="6"/>
  <c r="P256" i="5" s="1"/>
  <c r="D209" i="6"/>
  <c r="O256" i="5" s="1"/>
  <c r="C209" i="6"/>
  <c r="N256" i="5" s="1"/>
  <c r="E208" i="6"/>
  <c r="P86" i="5" s="1"/>
  <c r="D208" i="6"/>
  <c r="O86" i="5" s="1"/>
  <c r="C208" i="6"/>
  <c r="N86" i="5" s="1"/>
  <c r="E207" i="6"/>
  <c r="P596" i="5" s="1"/>
  <c r="D207" i="6"/>
  <c r="O596" i="5" s="1"/>
  <c r="C207" i="6"/>
  <c r="N596" i="5" s="1"/>
  <c r="E206" i="6"/>
  <c r="P45" i="5" s="1"/>
  <c r="D206" i="6"/>
  <c r="O45" i="5" s="1"/>
  <c r="C206" i="6"/>
  <c r="N45" i="5" s="1"/>
  <c r="E205" i="6"/>
  <c r="P728" i="5" s="1"/>
  <c r="D205" i="6"/>
  <c r="O728" i="5" s="1"/>
  <c r="C205" i="6"/>
  <c r="N728" i="5" s="1"/>
  <c r="E204" i="6"/>
  <c r="P411" i="5" s="1"/>
  <c r="D204" i="6"/>
  <c r="O411" i="5" s="1"/>
  <c r="C204" i="6"/>
  <c r="N411" i="5" s="1"/>
  <c r="E203" i="6"/>
  <c r="P317" i="5" s="1"/>
  <c r="D203" i="6"/>
  <c r="O317" i="5" s="1"/>
  <c r="C203" i="6"/>
  <c r="N317" i="5" s="1"/>
  <c r="E202" i="6"/>
  <c r="P134" i="5" s="1"/>
  <c r="D202" i="6"/>
  <c r="O134" i="5" s="1"/>
  <c r="C202" i="6"/>
  <c r="N134" i="5" s="1"/>
  <c r="E201" i="6"/>
  <c r="P606" i="5" s="1"/>
  <c r="D201" i="6"/>
  <c r="O606" i="5" s="1"/>
  <c r="C201" i="6"/>
  <c r="N606" i="5" s="1"/>
  <c r="E200" i="6"/>
  <c r="P304" i="5" s="1"/>
  <c r="D200" i="6"/>
  <c r="O304" i="5" s="1"/>
  <c r="C200" i="6"/>
  <c r="N304" i="5" s="1"/>
  <c r="E199" i="6"/>
  <c r="P727" i="5" s="1"/>
  <c r="D199" i="6"/>
  <c r="O727" i="5" s="1"/>
  <c r="C199" i="6"/>
  <c r="N727" i="5" s="1"/>
  <c r="E198" i="6"/>
  <c r="P172" i="5" s="1"/>
  <c r="D198" i="6"/>
  <c r="O172" i="5" s="1"/>
  <c r="C198" i="6"/>
  <c r="N172" i="5" s="1"/>
  <c r="E197" i="6"/>
  <c r="P33" i="5" s="1"/>
  <c r="D197" i="6"/>
  <c r="O33" i="5" s="1"/>
  <c r="C197" i="6"/>
  <c r="N33" i="5" s="1"/>
  <c r="E196" i="6"/>
  <c r="P660" i="5" s="1"/>
  <c r="D196" i="6"/>
  <c r="O660" i="5" s="1"/>
  <c r="C196" i="6"/>
  <c r="N660" i="5" s="1"/>
  <c r="E195" i="6"/>
  <c r="P726" i="5" s="1"/>
  <c r="D195" i="6"/>
  <c r="O726" i="5" s="1"/>
  <c r="C195" i="6"/>
  <c r="N726" i="5" s="1"/>
  <c r="E194" i="6"/>
  <c r="P180" i="5" s="1"/>
  <c r="D194" i="6"/>
  <c r="O180" i="5" s="1"/>
  <c r="C194" i="6"/>
  <c r="N180" i="5" s="1"/>
  <c r="E193" i="6"/>
  <c r="P36" i="5" s="1"/>
  <c r="D193" i="6"/>
  <c r="O36" i="5" s="1"/>
  <c r="C193" i="6"/>
  <c r="N36" i="5" s="1"/>
  <c r="E192" i="6"/>
  <c r="P725" i="5" s="1"/>
  <c r="D192" i="6"/>
  <c r="O725" i="5" s="1"/>
  <c r="C192" i="6"/>
  <c r="N725" i="5" s="1"/>
  <c r="E190" i="6"/>
  <c r="P538" i="5" s="1"/>
  <c r="D190" i="6"/>
  <c r="O538" i="5" s="1"/>
  <c r="C190" i="6"/>
  <c r="N538" i="5" s="1"/>
  <c r="E191" i="6"/>
  <c r="P308" i="5" s="1"/>
  <c r="D191" i="6"/>
  <c r="O308" i="5" s="1"/>
  <c r="C191" i="6"/>
  <c r="N308" i="5" s="1"/>
  <c r="E166" i="6"/>
  <c r="P489" i="5" s="1"/>
  <c r="D166" i="6"/>
  <c r="O489" i="5" s="1"/>
  <c r="C166" i="6"/>
  <c r="N489" i="5" s="1"/>
  <c r="E189" i="6"/>
  <c r="P459" i="5" s="1"/>
  <c r="D189" i="6"/>
  <c r="O459" i="5" s="1"/>
  <c r="C189" i="6"/>
  <c r="N459" i="5" s="1"/>
  <c r="E188" i="6"/>
  <c r="P724" i="5" s="1"/>
  <c r="D188" i="6"/>
  <c r="O724" i="5" s="1"/>
  <c r="C188" i="6"/>
  <c r="N724" i="5" s="1"/>
  <c r="E187" i="6"/>
  <c r="P723" i="5" s="1"/>
  <c r="D187" i="6"/>
  <c r="O723" i="5" s="1"/>
  <c r="C187" i="6"/>
  <c r="N723" i="5" s="1"/>
  <c r="E186" i="6"/>
  <c r="P269" i="5" s="1"/>
  <c r="D186" i="6"/>
  <c r="O269" i="5" s="1"/>
  <c r="C186" i="6"/>
  <c r="N269" i="5" s="1"/>
  <c r="E185" i="6"/>
  <c r="P464" i="5" s="1"/>
  <c r="D185" i="6"/>
  <c r="O464" i="5" s="1"/>
  <c r="C185" i="6"/>
  <c r="N464" i="5" s="1"/>
  <c r="E184" i="6"/>
  <c r="P399" i="5" s="1"/>
  <c r="D184" i="6"/>
  <c r="O399" i="5" s="1"/>
  <c r="C184" i="6"/>
  <c r="N399" i="5" s="1"/>
  <c r="E183" i="6"/>
  <c r="P29" i="5" s="1"/>
  <c r="D183" i="6"/>
  <c r="O29" i="5" s="1"/>
  <c r="C183" i="6"/>
  <c r="N29" i="5" s="1"/>
  <c r="E182" i="6"/>
  <c r="P360" i="5" s="1"/>
  <c r="D182" i="6"/>
  <c r="O360" i="5" s="1"/>
  <c r="C182" i="6"/>
  <c r="N360" i="5" s="1"/>
  <c r="E181" i="6"/>
  <c r="P722" i="5" s="1"/>
  <c r="D181" i="6"/>
  <c r="O722" i="5" s="1"/>
  <c r="C181" i="6"/>
  <c r="N722" i="5" s="1"/>
  <c r="E180" i="6"/>
  <c r="P721" i="5" s="1"/>
  <c r="D180" i="6"/>
  <c r="O721" i="5" s="1"/>
  <c r="C180" i="6"/>
  <c r="N721" i="5" s="1"/>
  <c r="E179" i="6"/>
  <c r="P72" i="5" s="1"/>
  <c r="D179" i="6"/>
  <c r="O72" i="5" s="1"/>
  <c r="C179" i="6"/>
  <c r="N72" i="5" s="1"/>
  <c r="E178" i="6"/>
  <c r="P672" i="5" s="1"/>
  <c r="D178" i="6"/>
  <c r="O672" i="5" s="1"/>
  <c r="C178" i="6"/>
  <c r="N672" i="5" s="1"/>
  <c r="E177" i="6"/>
  <c r="P720" i="5" s="1"/>
  <c r="D177" i="6"/>
  <c r="O720" i="5" s="1"/>
  <c r="C177" i="6"/>
  <c r="N720" i="5" s="1"/>
  <c r="E176" i="6"/>
  <c r="P346" i="5" s="1"/>
  <c r="D176" i="6"/>
  <c r="O346" i="5" s="1"/>
  <c r="C176" i="6"/>
  <c r="N346" i="5" s="1"/>
  <c r="E175" i="6"/>
  <c r="P113" i="5" s="1"/>
  <c r="D175" i="6"/>
  <c r="O113" i="5" s="1"/>
  <c r="C175" i="6"/>
  <c r="N113" i="5" s="1"/>
  <c r="E174" i="6"/>
  <c r="P719" i="5" s="1"/>
  <c r="D174" i="6"/>
  <c r="O719" i="5" s="1"/>
  <c r="C174" i="6"/>
  <c r="N719" i="5" s="1"/>
  <c r="E173" i="6"/>
  <c r="P140" i="5" s="1"/>
  <c r="D173" i="6"/>
  <c r="O140" i="5" s="1"/>
  <c r="C173" i="6"/>
  <c r="N140" i="5" s="1"/>
  <c r="E172" i="6"/>
  <c r="P465" i="5" s="1"/>
  <c r="D172" i="6"/>
  <c r="O465" i="5" s="1"/>
  <c r="C172" i="6"/>
  <c r="N465" i="5" s="1"/>
  <c r="E171" i="6"/>
  <c r="P155" i="5" s="1"/>
  <c r="D171" i="6"/>
  <c r="O155" i="5" s="1"/>
  <c r="C171" i="6"/>
  <c r="N155" i="5" s="1"/>
  <c r="E170" i="6"/>
  <c r="P718" i="5" s="1"/>
  <c r="D170" i="6"/>
  <c r="O718" i="5" s="1"/>
  <c r="C170" i="6"/>
  <c r="N718" i="5" s="1"/>
  <c r="E169" i="6"/>
  <c r="P573" i="5" s="1"/>
  <c r="D169" i="6"/>
  <c r="O573" i="5" s="1"/>
  <c r="C169" i="6"/>
  <c r="N573" i="5" s="1"/>
  <c r="E168" i="6"/>
  <c r="P528" i="5" s="1"/>
  <c r="D168" i="6"/>
  <c r="O528" i="5" s="1"/>
  <c r="C168" i="6"/>
  <c r="N528" i="5" s="1"/>
  <c r="E167" i="6"/>
  <c r="P444" i="5" s="1"/>
  <c r="D167" i="6"/>
  <c r="O444" i="5" s="1"/>
  <c r="C167" i="6"/>
  <c r="N444" i="5" s="1"/>
  <c r="E165" i="6"/>
  <c r="P312" i="5" s="1"/>
  <c r="D165" i="6"/>
  <c r="O312" i="5" s="1"/>
  <c r="C165" i="6"/>
  <c r="N312" i="5" s="1"/>
  <c r="E164" i="6"/>
  <c r="P717" i="5" s="1"/>
  <c r="D164" i="6"/>
  <c r="O717" i="5" s="1"/>
  <c r="C164" i="6"/>
  <c r="N717" i="5" s="1"/>
  <c r="E163" i="6"/>
  <c r="P716" i="5" s="1"/>
  <c r="D163" i="6"/>
  <c r="O716" i="5" s="1"/>
  <c r="C163" i="6"/>
  <c r="N716" i="5" s="1"/>
  <c r="E162" i="6"/>
  <c r="P594" i="5" s="1"/>
  <c r="D162" i="6"/>
  <c r="O594" i="5" s="1"/>
  <c r="C162" i="6"/>
  <c r="N594" i="5" s="1"/>
  <c r="E161" i="6"/>
  <c r="P570" i="5" s="1"/>
  <c r="D161" i="6"/>
  <c r="O570" i="5" s="1"/>
  <c r="C161" i="6"/>
  <c r="N570" i="5" s="1"/>
  <c r="E160" i="6"/>
  <c r="P422" i="5" s="1"/>
  <c r="D160" i="6"/>
  <c r="O422" i="5" s="1"/>
  <c r="C160" i="6"/>
  <c r="N422" i="5" s="1"/>
  <c r="E159" i="6"/>
  <c r="P280" i="5" s="1"/>
  <c r="D159" i="6"/>
  <c r="O280" i="5" s="1"/>
  <c r="C159" i="6"/>
  <c r="N280" i="5" s="1"/>
  <c r="E158" i="6"/>
  <c r="P80" i="5" s="1"/>
  <c r="D158" i="6"/>
  <c r="O80" i="5" s="1"/>
  <c r="C158" i="6"/>
  <c r="N80" i="5" s="1"/>
  <c r="E157" i="6"/>
  <c r="P150" i="5" s="1"/>
  <c r="D157" i="6"/>
  <c r="O150" i="5" s="1"/>
  <c r="C157" i="6"/>
  <c r="N150" i="5" s="1"/>
  <c r="E156" i="6"/>
  <c r="P316" i="5" s="1"/>
  <c r="D156" i="6"/>
  <c r="O316" i="5" s="1"/>
  <c r="C156" i="6"/>
  <c r="N316" i="5" s="1"/>
  <c r="E155" i="6"/>
  <c r="P179" i="5" s="1"/>
  <c r="D155" i="6"/>
  <c r="O179" i="5" s="1"/>
  <c r="C155" i="6"/>
  <c r="N179" i="5" s="1"/>
  <c r="E154" i="6"/>
  <c r="P715" i="5" s="1"/>
  <c r="D154" i="6"/>
  <c r="O715" i="5" s="1"/>
  <c r="C154" i="6"/>
  <c r="N715" i="5" s="1"/>
  <c r="E153" i="6"/>
  <c r="P416" i="5" s="1"/>
  <c r="D153" i="6"/>
  <c r="O416" i="5" s="1"/>
  <c r="C153" i="6"/>
  <c r="N416" i="5" s="1"/>
  <c r="E152" i="6"/>
  <c r="P714" i="5" s="1"/>
  <c r="D152" i="6"/>
  <c r="O714" i="5" s="1"/>
  <c r="C152" i="6"/>
  <c r="N714" i="5" s="1"/>
  <c r="E151" i="6"/>
  <c r="P447" i="5" s="1"/>
  <c r="D151" i="6"/>
  <c r="O447" i="5" s="1"/>
  <c r="C151" i="6"/>
  <c r="N447" i="5" s="1"/>
  <c r="E150" i="6"/>
  <c r="P534" i="5" s="1"/>
  <c r="D150" i="6"/>
  <c r="O534" i="5" s="1"/>
  <c r="C150" i="6"/>
  <c r="N534" i="5" s="1"/>
  <c r="E149" i="6"/>
  <c r="P397" i="5" s="1"/>
  <c r="D149" i="6"/>
  <c r="O397" i="5" s="1"/>
  <c r="C149" i="6"/>
  <c r="N397" i="5" s="1"/>
  <c r="E148" i="6"/>
  <c r="P484" i="5" s="1"/>
  <c r="D148" i="6"/>
  <c r="O484" i="5" s="1"/>
  <c r="C148" i="6"/>
  <c r="N484" i="5" s="1"/>
  <c r="E147" i="6"/>
  <c r="P678" i="5" s="1"/>
  <c r="D147" i="6"/>
  <c r="O678" i="5" s="1"/>
  <c r="C147" i="6"/>
  <c r="N678" i="5" s="1"/>
  <c r="E146" i="6"/>
  <c r="P339" i="5" s="1"/>
  <c r="D146" i="6"/>
  <c r="O339" i="5" s="1"/>
  <c r="C146" i="6"/>
  <c r="N339" i="5" s="1"/>
  <c r="E145" i="6"/>
  <c r="P451" i="5" s="1"/>
  <c r="D145" i="6"/>
  <c r="O451" i="5" s="1"/>
  <c r="C145" i="6"/>
  <c r="N451" i="5" s="1"/>
  <c r="E144" i="6"/>
  <c r="P556" i="5" s="1"/>
  <c r="D144" i="6"/>
  <c r="O556" i="5" s="1"/>
  <c r="C144" i="6"/>
  <c r="N556" i="5" s="1"/>
  <c r="E143" i="6"/>
  <c r="P563" i="5" s="1"/>
  <c r="D143" i="6"/>
  <c r="O563" i="5" s="1"/>
  <c r="C143" i="6"/>
  <c r="N563" i="5" s="1"/>
  <c r="E142" i="6"/>
  <c r="P550" i="5" s="1"/>
  <c r="D142" i="6"/>
  <c r="O550" i="5" s="1"/>
  <c r="C142" i="6"/>
  <c r="N550" i="5" s="1"/>
  <c r="E141" i="6"/>
  <c r="P199" i="5" s="1"/>
  <c r="D141" i="6"/>
  <c r="O199" i="5" s="1"/>
  <c r="C141" i="6"/>
  <c r="N199" i="5" s="1"/>
  <c r="E140" i="6"/>
  <c r="P270" i="5" s="1"/>
  <c r="D140" i="6"/>
  <c r="O270" i="5" s="1"/>
  <c r="C140" i="6"/>
  <c r="N270" i="5" s="1"/>
  <c r="E139" i="6"/>
  <c r="P532" i="5" s="1"/>
  <c r="D139" i="6"/>
  <c r="O532" i="5" s="1"/>
  <c r="C139" i="6"/>
  <c r="N532" i="5" s="1"/>
  <c r="E138" i="6"/>
  <c r="P232" i="5" s="1"/>
  <c r="D138" i="6"/>
  <c r="O232" i="5" s="1"/>
  <c r="C138" i="6"/>
  <c r="N232" i="5" s="1"/>
  <c r="E137" i="6"/>
  <c r="P13" i="5" s="1"/>
  <c r="D137" i="6"/>
  <c r="O13" i="5" s="1"/>
  <c r="C137" i="6"/>
  <c r="N13" i="5" s="1"/>
  <c r="E136" i="6"/>
  <c r="P294" i="5" s="1"/>
  <c r="D136" i="6"/>
  <c r="O294" i="5" s="1"/>
  <c r="C136" i="6"/>
  <c r="N294" i="5" s="1"/>
  <c r="E135" i="6"/>
  <c r="P476" i="5" s="1"/>
  <c r="D135" i="6"/>
  <c r="O476" i="5" s="1"/>
  <c r="C135" i="6"/>
  <c r="N476" i="5" s="1"/>
  <c r="E134" i="6"/>
  <c r="P597" i="5" s="1"/>
  <c r="D134" i="6"/>
  <c r="O597" i="5" s="1"/>
  <c r="C134" i="6"/>
  <c r="N597" i="5" s="1"/>
  <c r="E133" i="6"/>
  <c r="P533" i="5" s="1"/>
  <c r="D133" i="6"/>
  <c r="O533" i="5" s="1"/>
  <c r="C133" i="6"/>
  <c r="N533" i="5" s="1"/>
  <c r="E132" i="6"/>
  <c r="P161" i="5" s="1"/>
  <c r="D132" i="6"/>
  <c r="O161" i="5" s="1"/>
  <c r="C132" i="6"/>
  <c r="N161" i="5" s="1"/>
  <c r="E131" i="6"/>
  <c r="P248" i="5" s="1"/>
  <c r="D131" i="6"/>
  <c r="O248" i="5" s="1"/>
  <c r="C131" i="6"/>
  <c r="N248" i="5" s="1"/>
  <c r="E130" i="6"/>
  <c r="P456" i="5" s="1"/>
  <c r="D130" i="6"/>
  <c r="O456" i="5" s="1"/>
  <c r="C130" i="6"/>
  <c r="N456" i="5" s="1"/>
  <c r="E129" i="6"/>
  <c r="P166" i="5" s="1"/>
  <c r="D129" i="6"/>
  <c r="O166" i="5" s="1"/>
  <c r="C129" i="6"/>
  <c r="N166" i="5" s="1"/>
  <c r="E128" i="6"/>
  <c r="P713" i="5" s="1"/>
  <c r="D128" i="6"/>
  <c r="O713" i="5" s="1"/>
  <c r="C128" i="6"/>
  <c r="N713" i="5" s="1"/>
  <c r="E127" i="6"/>
  <c r="P143" i="5" s="1"/>
  <c r="D127" i="6"/>
  <c r="O143" i="5" s="1"/>
  <c r="C127" i="6"/>
  <c r="N143" i="5" s="1"/>
  <c r="E126" i="6"/>
  <c r="P375" i="5" s="1"/>
  <c r="D126" i="6"/>
  <c r="O375" i="5" s="1"/>
  <c r="C126" i="6"/>
  <c r="N375" i="5" s="1"/>
  <c r="E125" i="6"/>
  <c r="P193" i="5" s="1"/>
  <c r="D125" i="6"/>
  <c r="O193" i="5" s="1"/>
  <c r="C125" i="6"/>
  <c r="N193" i="5" s="1"/>
  <c r="E124" i="6"/>
  <c r="P310" i="5" s="1"/>
  <c r="D124" i="6"/>
  <c r="O310" i="5" s="1"/>
  <c r="C124" i="6"/>
  <c r="N310" i="5" s="1"/>
  <c r="E123" i="6"/>
  <c r="P229" i="5" s="1"/>
  <c r="D123" i="6"/>
  <c r="O229" i="5" s="1"/>
  <c r="C123" i="6"/>
  <c r="N229" i="5" s="1"/>
  <c r="E122" i="6"/>
  <c r="P349" i="5" s="1"/>
  <c r="D122" i="6"/>
  <c r="O349" i="5" s="1"/>
  <c r="C122" i="6"/>
  <c r="N349" i="5" s="1"/>
  <c r="E121" i="6"/>
  <c r="P370" i="5" s="1"/>
  <c r="D121" i="6"/>
  <c r="O370" i="5" s="1"/>
  <c r="C121" i="6"/>
  <c r="N370" i="5" s="1"/>
  <c r="E120" i="6"/>
  <c r="P677" i="5" s="1"/>
  <c r="D120" i="6"/>
  <c r="O677" i="5" s="1"/>
  <c r="C120" i="6"/>
  <c r="N677" i="5" s="1"/>
  <c r="E119" i="6"/>
  <c r="P622" i="5" s="1"/>
  <c r="D119" i="6"/>
  <c r="O622" i="5" s="1"/>
  <c r="C119" i="6"/>
  <c r="N622" i="5" s="1"/>
  <c r="E118" i="6"/>
  <c r="P441" i="5" s="1"/>
  <c r="D118" i="6"/>
  <c r="O441" i="5" s="1"/>
  <c r="C118" i="6"/>
  <c r="N441" i="5" s="1"/>
  <c r="E117" i="6"/>
  <c r="P665" i="5" s="1"/>
  <c r="D117" i="6"/>
  <c r="O665" i="5" s="1"/>
  <c r="C117" i="6"/>
  <c r="N665" i="5" s="1"/>
  <c r="E116" i="6"/>
  <c r="P712" i="5" s="1"/>
  <c r="D116" i="6"/>
  <c r="O712" i="5" s="1"/>
  <c r="C116" i="6"/>
  <c r="N712" i="5" s="1"/>
  <c r="E115" i="6"/>
  <c r="P711" i="5" s="1"/>
  <c r="D115" i="6"/>
  <c r="O711" i="5" s="1"/>
  <c r="C115" i="6"/>
  <c r="N711" i="5" s="1"/>
  <c r="E114" i="6"/>
  <c r="P460" i="5" s="1"/>
  <c r="D114" i="6"/>
  <c r="O460" i="5" s="1"/>
  <c r="C114" i="6"/>
  <c r="N460" i="5" s="1"/>
  <c r="E113" i="6"/>
  <c r="P710" i="5" s="1"/>
  <c r="D113" i="6"/>
  <c r="O710" i="5" s="1"/>
  <c r="C113" i="6"/>
  <c r="N710" i="5" s="1"/>
  <c r="E112" i="6"/>
  <c r="P452" i="5" s="1"/>
  <c r="D112" i="6"/>
  <c r="O452" i="5" s="1"/>
  <c r="C112" i="6"/>
  <c r="N452" i="5" s="1"/>
  <c r="E111" i="6"/>
  <c r="P709" i="5" s="1"/>
  <c r="D111" i="6"/>
  <c r="O709" i="5" s="1"/>
  <c r="C111" i="6"/>
  <c r="N709" i="5" s="1"/>
  <c r="E110" i="6"/>
  <c r="P106" i="5" s="1"/>
  <c r="D110" i="6"/>
  <c r="O106" i="5" s="1"/>
  <c r="C110" i="6"/>
  <c r="N106" i="5" s="1"/>
  <c r="E109" i="6"/>
  <c r="P234" i="5" s="1"/>
  <c r="D109" i="6"/>
  <c r="O234" i="5" s="1"/>
  <c r="C109" i="6"/>
  <c r="N234" i="5" s="1"/>
  <c r="E108" i="6"/>
  <c r="P325" i="5" s="1"/>
  <c r="D108" i="6"/>
  <c r="O325" i="5" s="1"/>
  <c r="C108" i="6"/>
  <c r="N325" i="5" s="1"/>
  <c r="E30" i="6"/>
  <c r="P599" i="5" s="1"/>
  <c r="D30" i="6"/>
  <c r="O599" i="5" s="1"/>
  <c r="C30" i="6"/>
  <c r="N599" i="5" s="1"/>
  <c r="E107" i="6"/>
  <c r="P543" i="5" s="1"/>
  <c r="D107" i="6"/>
  <c r="O543" i="5" s="1"/>
  <c r="C107" i="6"/>
  <c r="N543" i="5" s="1"/>
  <c r="E106" i="6"/>
  <c r="P158" i="5" s="1"/>
  <c r="D106" i="6"/>
  <c r="O158" i="5" s="1"/>
  <c r="C106" i="6"/>
  <c r="N158" i="5" s="1"/>
  <c r="E105" i="6"/>
  <c r="P667" i="5" s="1"/>
  <c r="D105" i="6"/>
  <c r="O667" i="5" s="1"/>
  <c r="C105" i="6"/>
  <c r="N667" i="5" s="1"/>
  <c r="E104" i="6"/>
  <c r="P226" i="5" s="1"/>
  <c r="D104" i="6"/>
  <c r="O226" i="5" s="1"/>
  <c r="C104" i="6"/>
  <c r="N226" i="5" s="1"/>
  <c r="E103" i="6"/>
  <c r="P483" i="5" s="1"/>
  <c r="D103" i="6"/>
  <c r="O483" i="5" s="1"/>
  <c r="C103" i="6"/>
  <c r="N483" i="5" s="1"/>
  <c r="E102" i="6"/>
  <c r="P240" i="5" s="1"/>
  <c r="D102" i="6"/>
  <c r="O240" i="5" s="1"/>
  <c r="C102" i="6"/>
  <c r="N240" i="5" s="1"/>
  <c r="E101" i="6"/>
  <c r="P454" i="5" s="1"/>
  <c r="D101" i="6"/>
  <c r="O454" i="5" s="1"/>
  <c r="C101" i="6"/>
  <c r="N454" i="5" s="1"/>
  <c r="E100" i="6"/>
  <c r="P111" i="5" s="1"/>
  <c r="D100" i="6"/>
  <c r="O111" i="5" s="1"/>
  <c r="C100" i="6"/>
  <c r="N111" i="5" s="1"/>
  <c r="E99" i="6"/>
  <c r="P708" i="5" s="1"/>
  <c r="D99" i="6"/>
  <c r="O708" i="5" s="1"/>
  <c r="C99" i="6"/>
  <c r="N708" i="5" s="1"/>
  <c r="E98" i="6"/>
  <c r="P412" i="5" s="1"/>
  <c r="D98" i="6"/>
  <c r="O412" i="5" s="1"/>
  <c r="C98" i="6"/>
  <c r="N412" i="5" s="1"/>
  <c r="E96" i="6"/>
  <c r="P603" i="5" s="1"/>
  <c r="D96" i="6"/>
  <c r="O603" i="5" s="1"/>
  <c r="C96" i="6"/>
  <c r="N603" i="5" s="1"/>
  <c r="E95" i="6"/>
  <c r="P379" i="5" s="1"/>
  <c r="D95" i="6"/>
  <c r="O379" i="5" s="1"/>
  <c r="C95" i="6"/>
  <c r="N379" i="5" s="1"/>
  <c r="E97" i="6"/>
  <c r="P670" i="5" s="1"/>
  <c r="D97" i="6"/>
  <c r="O670" i="5" s="1"/>
  <c r="C97" i="6"/>
  <c r="N670" i="5" s="1"/>
  <c r="E94" i="6"/>
  <c r="P354" i="5" s="1"/>
  <c r="D94" i="6"/>
  <c r="O354" i="5" s="1"/>
  <c r="C94" i="6"/>
  <c r="N354" i="5" s="1"/>
  <c r="E93" i="6"/>
  <c r="P674" i="5" s="1"/>
  <c r="D93" i="6"/>
  <c r="O674" i="5" s="1"/>
  <c r="C93" i="6"/>
  <c r="N674" i="5" s="1"/>
  <c r="E92" i="6"/>
  <c r="P300" i="5" s="1"/>
  <c r="D92" i="6"/>
  <c r="O300" i="5" s="1"/>
  <c r="C92" i="6"/>
  <c r="N300" i="5" s="1"/>
  <c r="E91" i="6"/>
  <c r="P707" i="5" s="1"/>
  <c r="D91" i="6"/>
  <c r="O707" i="5" s="1"/>
  <c r="C91" i="6"/>
  <c r="N707" i="5" s="1"/>
  <c r="E90" i="6"/>
  <c r="P601" i="5" s="1"/>
  <c r="D90" i="6"/>
  <c r="O601" i="5" s="1"/>
  <c r="C90" i="6"/>
  <c r="N601" i="5" s="1"/>
  <c r="E89" i="6"/>
  <c r="P369" i="5" s="1"/>
  <c r="D89" i="6"/>
  <c r="O369" i="5" s="1"/>
  <c r="C89" i="6"/>
  <c r="N369" i="5" s="1"/>
  <c r="E88" i="6"/>
  <c r="P706" i="5" s="1"/>
  <c r="D88" i="6"/>
  <c r="O706" i="5" s="1"/>
  <c r="C88" i="6"/>
  <c r="N706" i="5" s="1"/>
  <c r="E87" i="6"/>
  <c r="P320" i="5" s="1"/>
  <c r="D87" i="6"/>
  <c r="O320" i="5" s="1"/>
  <c r="C87" i="6"/>
  <c r="N320" i="5" s="1"/>
  <c r="E86" i="6"/>
  <c r="P650" i="5" s="1"/>
  <c r="D86" i="6"/>
  <c r="O650" i="5" s="1"/>
  <c r="C86" i="6"/>
  <c r="N650" i="5" s="1"/>
  <c r="E85" i="6"/>
  <c r="P705" i="5" s="1"/>
  <c r="D85" i="6"/>
  <c r="O705" i="5" s="1"/>
  <c r="C85" i="6"/>
  <c r="N705" i="5" s="1"/>
  <c r="E84" i="6"/>
  <c r="P359" i="5" s="1"/>
  <c r="D84" i="6"/>
  <c r="O359" i="5" s="1"/>
  <c r="C84" i="6"/>
  <c r="N359" i="5" s="1"/>
  <c r="E83" i="6"/>
  <c r="P120" i="5" s="1"/>
  <c r="D83" i="6"/>
  <c r="O120" i="5" s="1"/>
  <c r="C83" i="6"/>
  <c r="N120" i="5" s="1"/>
  <c r="E82" i="6"/>
  <c r="P376" i="5" s="1"/>
  <c r="D82" i="6"/>
  <c r="O376" i="5" s="1"/>
  <c r="C82" i="6"/>
  <c r="N376" i="5" s="1"/>
  <c r="E81" i="6"/>
  <c r="P704" i="5" s="1"/>
  <c r="D81" i="6"/>
  <c r="O704" i="5" s="1"/>
  <c r="C81" i="6"/>
  <c r="N704" i="5" s="1"/>
  <c r="E80" i="6"/>
  <c r="P584" i="5" s="1"/>
  <c r="D80" i="6"/>
  <c r="O584" i="5" s="1"/>
  <c r="C80" i="6"/>
  <c r="N584" i="5" s="1"/>
  <c r="E79" i="6"/>
  <c r="P151" i="5" s="1"/>
  <c r="D79" i="6"/>
  <c r="O151" i="5" s="1"/>
  <c r="C79" i="6"/>
  <c r="N151" i="5" s="1"/>
  <c r="E78" i="6"/>
  <c r="P703" i="5" s="1"/>
  <c r="D78" i="6"/>
  <c r="O703" i="5" s="1"/>
  <c r="C78" i="6"/>
  <c r="N703" i="5" s="1"/>
  <c r="E77" i="6"/>
  <c r="P196" i="5" s="1"/>
  <c r="D77" i="6"/>
  <c r="O196" i="5" s="1"/>
  <c r="C77" i="6"/>
  <c r="N196" i="5" s="1"/>
  <c r="E76" i="6"/>
  <c r="P520" i="5" s="1"/>
  <c r="D76" i="6"/>
  <c r="O520" i="5" s="1"/>
  <c r="C76" i="6"/>
  <c r="N520" i="5" s="1"/>
  <c r="E75" i="6"/>
  <c r="P208" i="5" s="1"/>
  <c r="D75" i="6"/>
  <c r="O208" i="5" s="1"/>
  <c r="C75" i="6"/>
  <c r="N208" i="5" s="1"/>
  <c r="E74" i="6"/>
  <c r="P702" i="5" s="1"/>
  <c r="D74" i="6"/>
  <c r="O702" i="5" s="1"/>
  <c r="C74" i="6"/>
  <c r="N702" i="5" s="1"/>
  <c r="E73" i="6"/>
  <c r="P142" i="5" s="1"/>
  <c r="D73" i="6"/>
  <c r="O142" i="5" s="1"/>
  <c r="C73" i="6"/>
  <c r="N142" i="5" s="1"/>
  <c r="E71" i="6"/>
  <c r="P512" i="5" s="1"/>
  <c r="D71" i="6"/>
  <c r="O512" i="5" s="1"/>
  <c r="C71" i="6"/>
  <c r="N512" i="5" s="1"/>
  <c r="E72" i="6"/>
  <c r="P701" i="5" s="1"/>
  <c r="D72" i="6"/>
  <c r="O701" i="5" s="1"/>
  <c r="C72" i="6"/>
  <c r="N701" i="5" s="1"/>
  <c r="E70" i="6"/>
  <c r="P341" i="5" s="1"/>
  <c r="D70" i="6"/>
  <c r="O341" i="5" s="1"/>
  <c r="C70" i="6"/>
  <c r="N341" i="5" s="1"/>
  <c r="E69" i="6"/>
  <c r="P144" i="5" s="1"/>
  <c r="D69" i="6"/>
  <c r="O144" i="5" s="1"/>
  <c r="C69" i="6"/>
  <c r="N144" i="5" s="1"/>
  <c r="E68" i="6"/>
  <c r="P527" i="5" s="1"/>
  <c r="D68" i="6"/>
  <c r="O527" i="5" s="1"/>
  <c r="C68" i="6"/>
  <c r="N527" i="5" s="1"/>
  <c r="E67" i="6"/>
  <c r="P35" i="5" s="1"/>
  <c r="D67" i="6"/>
  <c r="O35" i="5" s="1"/>
  <c r="C67" i="6"/>
  <c r="N35" i="5" s="1"/>
  <c r="E66" i="6"/>
  <c r="P700" i="5" s="1"/>
  <c r="D66" i="6"/>
  <c r="O700" i="5" s="1"/>
  <c r="C66" i="6"/>
  <c r="N700" i="5" s="1"/>
  <c r="E65" i="6"/>
  <c r="P128" i="5" s="1"/>
  <c r="D65" i="6"/>
  <c r="O128" i="5" s="1"/>
  <c r="C65" i="6"/>
  <c r="N128" i="5" s="1"/>
  <c r="E64" i="6"/>
  <c r="P383" i="5" s="1"/>
  <c r="D64" i="6"/>
  <c r="O383" i="5" s="1"/>
  <c r="C64" i="6"/>
  <c r="N383" i="5" s="1"/>
  <c r="E63" i="6"/>
  <c r="P614" i="5" s="1"/>
  <c r="D63" i="6"/>
  <c r="O614" i="5" s="1"/>
  <c r="C63" i="6"/>
  <c r="N614" i="5" s="1"/>
  <c r="E62" i="6"/>
  <c r="P666" i="5" s="1"/>
  <c r="D62" i="6"/>
  <c r="O666" i="5" s="1"/>
  <c r="C62" i="6"/>
  <c r="N666" i="5" s="1"/>
  <c r="E61" i="6"/>
  <c r="P618" i="5" s="1"/>
  <c r="D61" i="6"/>
  <c r="O618" i="5" s="1"/>
  <c r="C61" i="6"/>
  <c r="N618" i="5" s="1"/>
  <c r="E60" i="6"/>
  <c r="P168" i="5" s="1"/>
  <c r="D60" i="6"/>
  <c r="O168" i="5" s="1"/>
  <c r="C60" i="6"/>
  <c r="N168" i="5" s="1"/>
  <c r="E59" i="6"/>
  <c r="P699" i="5" s="1"/>
  <c r="D59" i="6"/>
  <c r="O699" i="5" s="1"/>
  <c r="C59" i="6"/>
  <c r="N699" i="5" s="1"/>
  <c r="E58" i="6"/>
  <c r="P698" i="5" s="1"/>
  <c r="D58" i="6"/>
  <c r="O698" i="5" s="1"/>
  <c r="C58" i="6"/>
  <c r="N698" i="5" s="1"/>
  <c r="E57" i="6"/>
  <c r="P97" i="5" s="1"/>
  <c r="D57" i="6"/>
  <c r="O97" i="5" s="1"/>
  <c r="C57" i="6"/>
  <c r="N97" i="5" s="1"/>
  <c r="E56" i="6"/>
  <c r="P189" i="5" s="1"/>
  <c r="D56" i="6"/>
  <c r="O189" i="5" s="1"/>
  <c r="C56" i="6"/>
  <c r="N189" i="5" s="1"/>
  <c r="E55" i="6"/>
  <c r="P555" i="5" s="1"/>
  <c r="D55" i="6"/>
  <c r="O555" i="5" s="1"/>
  <c r="C55" i="6"/>
  <c r="N555" i="5" s="1"/>
  <c r="E54" i="6"/>
  <c r="P15" i="5" s="1"/>
  <c r="D54" i="6"/>
  <c r="O15" i="5" s="1"/>
  <c r="C54" i="6"/>
  <c r="N15" i="5" s="1"/>
  <c r="E53" i="6"/>
  <c r="P561" i="5" s="1"/>
  <c r="D53" i="6"/>
  <c r="O561" i="5" s="1"/>
  <c r="C53" i="6"/>
  <c r="N561" i="5" s="1"/>
  <c r="E52" i="6"/>
  <c r="P539" i="5" s="1"/>
  <c r="D52" i="6"/>
  <c r="O539" i="5" s="1"/>
  <c r="C52" i="6"/>
  <c r="N539" i="5" s="1"/>
  <c r="E51" i="6"/>
  <c r="P628" i="5" s="1"/>
  <c r="D51" i="6"/>
  <c r="O628" i="5" s="1"/>
  <c r="C51" i="6"/>
  <c r="N628" i="5" s="1"/>
  <c r="E50" i="6"/>
  <c r="P611" i="5" s="1"/>
  <c r="D50" i="6"/>
  <c r="O611" i="5" s="1"/>
  <c r="C50" i="6"/>
  <c r="N611" i="5" s="1"/>
  <c r="E49" i="6"/>
  <c r="P697" i="5" s="1"/>
  <c r="D49" i="6"/>
  <c r="O697" i="5" s="1"/>
  <c r="C49" i="6"/>
  <c r="N697" i="5" s="1"/>
  <c r="E48" i="6"/>
  <c r="P353" i="5" s="1"/>
  <c r="D48" i="6"/>
  <c r="O353" i="5" s="1"/>
  <c r="C48" i="6"/>
  <c r="N353" i="5" s="1"/>
  <c r="E47" i="6"/>
  <c r="P71" i="5" s="1"/>
  <c r="D47" i="6"/>
  <c r="O71" i="5" s="1"/>
  <c r="C47" i="6"/>
  <c r="N71" i="5" s="1"/>
  <c r="E46" i="6"/>
  <c r="P210" i="5" s="1"/>
  <c r="D46" i="6"/>
  <c r="O210" i="5" s="1"/>
  <c r="C46" i="6"/>
  <c r="N210" i="5" s="1"/>
  <c r="E45" i="6"/>
  <c r="P231" i="5" s="1"/>
  <c r="D45" i="6"/>
  <c r="O231" i="5" s="1"/>
  <c r="C45" i="6"/>
  <c r="N231" i="5" s="1"/>
  <c r="E44" i="6"/>
  <c r="P211" i="5" s="1"/>
  <c r="D44" i="6"/>
  <c r="O211" i="5" s="1"/>
  <c r="C44" i="6"/>
  <c r="N211" i="5" s="1"/>
  <c r="E43" i="6"/>
  <c r="P415" i="5" s="1"/>
  <c r="D43" i="6"/>
  <c r="O415" i="5" s="1"/>
  <c r="C43" i="6"/>
  <c r="N415" i="5" s="1"/>
  <c r="E42" i="6"/>
  <c r="P221" i="5" s="1"/>
  <c r="D42" i="6"/>
  <c r="O221" i="5" s="1"/>
  <c r="C42" i="6"/>
  <c r="N221" i="5" s="1"/>
  <c r="E41" i="6"/>
  <c r="P537" i="5" s="1"/>
  <c r="D41" i="6"/>
  <c r="O537" i="5" s="1"/>
  <c r="C41" i="6"/>
  <c r="N537" i="5" s="1"/>
  <c r="E40" i="6"/>
  <c r="P696" i="5" s="1"/>
  <c r="D40" i="6"/>
  <c r="O696" i="5" s="1"/>
  <c r="C40" i="6"/>
  <c r="N696" i="5" s="1"/>
  <c r="E39" i="6"/>
  <c r="P426" i="5" s="1"/>
  <c r="D39" i="6"/>
  <c r="O426" i="5" s="1"/>
  <c r="C39" i="6"/>
  <c r="N426" i="5" s="1"/>
  <c r="E38" i="6"/>
  <c r="P338" i="5" s="1"/>
  <c r="D38" i="6"/>
  <c r="O338" i="5" s="1"/>
  <c r="C38" i="6"/>
  <c r="N338" i="5" s="1"/>
  <c r="E37" i="6"/>
  <c r="P695" i="5" s="1"/>
  <c r="D37" i="6"/>
  <c r="O695" i="5" s="1"/>
  <c r="C37" i="6"/>
  <c r="N695" i="5" s="1"/>
  <c r="E36" i="6"/>
  <c r="P334" i="5" s="1"/>
  <c r="D36" i="6"/>
  <c r="O334" i="5" s="1"/>
  <c r="C36" i="6"/>
  <c r="N334" i="5" s="1"/>
  <c r="E35" i="6"/>
  <c r="P469" i="5" s="1"/>
  <c r="D35" i="6"/>
  <c r="O469" i="5" s="1"/>
  <c r="C35" i="6"/>
  <c r="N469" i="5" s="1"/>
  <c r="E34" i="6"/>
  <c r="P694" i="5" s="1"/>
  <c r="D34" i="6"/>
  <c r="O694" i="5" s="1"/>
  <c r="C34" i="6"/>
  <c r="N694" i="5" s="1"/>
  <c r="E33" i="6"/>
  <c r="P693" i="5" s="1"/>
  <c r="D33" i="6"/>
  <c r="O693" i="5" s="1"/>
  <c r="C33" i="6"/>
  <c r="N693" i="5" s="1"/>
  <c r="E32" i="6"/>
  <c r="P216" i="5" s="1"/>
  <c r="D32" i="6"/>
  <c r="O216" i="5" s="1"/>
  <c r="C32" i="6"/>
  <c r="N216" i="5" s="1"/>
  <c r="E31" i="6"/>
  <c r="P663" i="5" s="1"/>
  <c r="D31" i="6"/>
  <c r="O663" i="5" s="1"/>
  <c r="C31" i="6"/>
  <c r="N663" i="5" s="1"/>
  <c r="E29" i="6"/>
  <c r="P654" i="5" s="1"/>
  <c r="D29" i="6"/>
  <c r="O654" i="5" s="1"/>
  <c r="C29" i="6"/>
  <c r="N654" i="5" s="1"/>
  <c r="E28" i="6"/>
  <c r="P515" i="5" s="1"/>
  <c r="D28" i="6"/>
  <c r="O515" i="5" s="1"/>
  <c r="C28" i="6"/>
  <c r="N515" i="5" s="1"/>
  <c r="E27" i="6"/>
  <c r="P692" i="5" s="1"/>
  <c r="D27" i="6"/>
  <c r="O692" i="5" s="1"/>
  <c r="C27" i="6"/>
  <c r="N692" i="5" s="1"/>
  <c r="E26" i="6"/>
  <c r="P185" i="5" s="1"/>
  <c r="D26" i="6"/>
  <c r="O185" i="5" s="1"/>
  <c r="C26" i="6"/>
  <c r="N185" i="5" s="1"/>
  <c r="E25" i="6"/>
  <c r="P12" i="5" s="1"/>
  <c r="D25" i="6"/>
  <c r="O12" i="5" s="1"/>
  <c r="C25" i="6"/>
  <c r="N12" i="5" s="1"/>
  <c r="E24" i="6"/>
  <c r="P691" i="5" s="1"/>
  <c r="D24" i="6"/>
  <c r="O691" i="5" s="1"/>
  <c r="C24" i="6"/>
  <c r="N691" i="5" s="1"/>
  <c r="E625" i="6"/>
  <c r="P690" i="5" s="1"/>
  <c r="D625" i="6"/>
  <c r="O690" i="5" s="1"/>
  <c r="C625" i="6"/>
  <c r="N690" i="5" s="1"/>
  <c r="E23" i="6"/>
  <c r="P689" i="5" s="1"/>
  <c r="D23" i="6"/>
  <c r="O689" i="5" s="1"/>
  <c r="C23" i="6"/>
  <c r="N689" i="5" s="1"/>
  <c r="E22" i="6"/>
  <c r="P642" i="5" s="1"/>
  <c r="D22" i="6"/>
  <c r="O642" i="5" s="1"/>
  <c r="C22" i="6"/>
  <c r="N642" i="5" s="1"/>
  <c r="E21" i="6"/>
  <c r="P197" i="5" s="1"/>
  <c r="D21" i="6"/>
  <c r="O197" i="5" s="1"/>
  <c r="C21" i="6"/>
  <c r="N197" i="5" s="1"/>
  <c r="E20" i="6"/>
  <c r="P688" i="5" s="1"/>
  <c r="D20" i="6"/>
  <c r="O688" i="5" s="1"/>
  <c r="C20" i="6"/>
  <c r="N688" i="5" s="1"/>
  <c r="E19" i="6"/>
  <c r="P676" i="5" s="1"/>
  <c r="D19" i="6"/>
  <c r="O676" i="5" s="1"/>
  <c r="C19" i="6"/>
  <c r="N676" i="5" s="1"/>
  <c r="E18" i="6"/>
  <c r="P687" i="5" s="1"/>
  <c r="D18" i="6"/>
  <c r="O687" i="5" s="1"/>
  <c r="C18" i="6"/>
  <c r="N687" i="5" s="1"/>
  <c r="E17" i="6"/>
  <c r="P214" i="5" s="1"/>
  <c r="D17" i="6"/>
  <c r="O214" i="5" s="1"/>
  <c r="C17" i="6"/>
  <c r="N214" i="5" s="1"/>
  <c r="E16" i="6"/>
  <c r="P545" i="5" s="1"/>
  <c r="D16" i="6"/>
  <c r="O545" i="5" s="1"/>
  <c r="C16" i="6"/>
  <c r="N545" i="5" s="1"/>
  <c r="E15" i="6"/>
  <c r="P686" i="5" s="1"/>
  <c r="D15" i="6"/>
  <c r="O686" i="5" s="1"/>
  <c r="C15" i="6"/>
  <c r="N686" i="5" s="1"/>
  <c r="E14" i="6"/>
  <c r="P685" i="5" s="1"/>
  <c r="D14" i="6"/>
  <c r="O685" i="5" s="1"/>
  <c r="C14" i="6"/>
  <c r="N685" i="5" s="1"/>
  <c r="E13" i="6"/>
  <c r="P684" i="5" s="1"/>
  <c r="D13" i="6"/>
  <c r="O684" i="5" s="1"/>
  <c r="C13" i="6"/>
  <c r="N684" i="5" s="1"/>
  <c r="E12" i="6"/>
  <c r="P301" i="5" s="1"/>
  <c r="D12" i="6"/>
  <c r="O301" i="5" s="1"/>
  <c r="C12" i="6"/>
  <c r="N301" i="5" s="1"/>
  <c r="E11" i="6"/>
  <c r="P506" i="5" s="1"/>
  <c r="D11" i="6"/>
  <c r="O506" i="5" s="1"/>
  <c r="C11" i="6"/>
  <c r="N506" i="5" s="1"/>
  <c r="E10" i="6"/>
  <c r="P337" i="5" s="1"/>
  <c r="D10" i="6"/>
  <c r="O337" i="5" s="1"/>
  <c r="C10" i="6"/>
  <c r="N337" i="5" s="1"/>
  <c r="E9" i="6"/>
  <c r="P592" i="5" s="1"/>
  <c r="D9" i="6"/>
  <c r="O592" i="5" s="1"/>
  <c r="C9" i="6"/>
  <c r="N592" i="5" s="1"/>
  <c r="E8" i="6"/>
  <c r="P89" i="5" s="1"/>
  <c r="D8" i="6"/>
  <c r="O89" i="5" s="1"/>
  <c r="C8" i="6"/>
  <c r="N89" i="5" s="1"/>
  <c r="E7" i="6"/>
  <c r="P295" i="5" s="1"/>
  <c r="D7" i="6"/>
  <c r="O295" i="5" s="1"/>
  <c r="C7" i="6"/>
  <c r="N295" i="5" s="1"/>
  <c r="E6" i="6"/>
  <c r="P683" i="5" s="1"/>
  <c r="D6" i="6"/>
  <c r="O683" i="5" s="1"/>
  <c r="C6" i="6"/>
  <c r="N683" i="5" s="1"/>
  <c r="E5" i="6"/>
  <c r="P682" i="5" s="1"/>
  <c r="D5" i="6"/>
  <c r="O682" i="5" s="1"/>
  <c r="C5" i="6"/>
  <c r="N682" i="5" s="1"/>
  <c r="E4" i="6"/>
  <c r="P432" i="5" s="1"/>
  <c r="D4" i="6"/>
  <c r="O432" i="5" s="1"/>
  <c r="C4" i="6"/>
  <c r="N432" i="5" s="1"/>
  <c r="E3" i="6"/>
  <c r="P53" i="5" s="1"/>
  <c r="D3" i="6"/>
  <c r="O53" i="5" s="1"/>
  <c r="C3" i="6"/>
  <c r="N53" i="5" s="1"/>
  <c r="E2" i="6"/>
  <c r="P178" i="5" s="1"/>
  <c r="D2" i="6"/>
  <c r="O178" i="5" s="1"/>
  <c r="C2" i="6"/>
  <c r="N178" i="5" s="1"/>
  <c r="F85" i="5" l="1"/>
  <c r="F295" i="5" l="1"/>
  <c r="F689" i="5"/>
  <c r="F663" i="5"/>
  <c r="F426" i="5"/>
  <c r="F628" i="5"/>
  <c r="F699" i="5"/>
  <c r="F701" i="5"/>
  <c r="F120" i="5"/>
  <c r="F354" i="5"/>
  <c r="F543" i="5"/>
  <c r="F441" i="5"/>
  <c r="F375" i="5"/>
  <c r="F232" i="5"/>
  <c r="F534" i="5"/>
  <c r="F594" i="5"/>
  <c r="F113" i="5"/>
  <c r="F723" i="5"/>
  <c r="F172" i="5"/>
  <c r="F729" i="5"/>
  <c r="F96" i="5"/>
  <c r="F671" i="5"/>
  <c r="F365" i="5"/>
  <c r="F579" i="5"/>
  <c r="F629" i="5"/>
  <c r="F258" i="5"/>
  <c r="F740" i="5"/>
  <c r="F659" i="5"/>
  <c r="F742" i="5"/>
  <c r="F598" i="5"/>
  <c r="F448" i="5"/>
  <c r="F70" i="5"/>
  <c r="F122" i="5"/>
  <c r="F410" i="5"/>
  <c r="F127" i="5"/>
  <c r="F18" i="5"/>
  <c r="F746" i="5"/>
  <c r="F186" i="5"/>
  <c r="F526" i="5"/>
  <c r="F184" i="5"/>
  <c r="F404" i="5"/>
  <c r="F322" i="5"/>
  <c r="F356" i="5"/>
  <c r="F51" i="5"/>
  <c r="F32" i="5"/>
  <c r="F632" i="5"/>
  <c r="F107" i="5"/>
  <c r="F139" i="5"/>
  <c r="F64" i="5"/>
  <c r="F509" i="5"/>
  <c r="F74" i="5"/>
  <c r="F756" i="5"/>
  <c r="F758" i="5"/>
  <c r="F268" i="5"/>
  <c r="F235" i="5"/>
  <c r="F90" i="5"/>
  <c r="F762" i="5"/>
  <c r="F588" i="5"/>
  <c r="F159" i="5"/>
  <c r="F14" i="5"/>
  <c r="F27" i="5"/>
  <c r="F513" i="5"/>
  <c r="F658" i="5"/>
  <c r="F241" i="5"/>
  <c r="F227" i="5"/>
  <c r="F251" i="5"/>
  <c r="F8" i="5"/>
  <c r="F564" i="5"/>
  <c r="F292" i="5"/>
  <c r="F207" i="5"/>
  <c r="F213" i="5"/>
  <c r="F770" i="5"/>
  <c r="F24" i="5"/>
  <c r="F362" i="5"/>
  <c r="F506" i="5"/>
  <c r="F676" i="5"/>
  <c r="F469" i="5"/>
  <c r="F71" i="5"/>
  <c r="F614" i="5"/>
  <c r="F151" i="5"/>
  <c r="F707" i="5"/>
  <c r="F483" i="5"/>
  <c r="F460" i="5"/>
  <c r="F166" i="5"/>
  <c r="F550" i="5"/>
  <c r="F715" i="5"/>
  <c r="F155" i="5"/>
  <c r="F29" i="5"/>
  <c r="F180" i="5"/>
  <c r="F45" i="5"/>
  <c r="F559" i="5"/>
  <c r="F453" i="5"/>
  <c r="F734" i="5"/>
  <c r="F391" i="5"/>
  <c r="F76" i="5"/>
  <c r="F53" i="5"/>
  <c r="F686" i="5"/>
  <c r="F185" i="5"/>
  <c r="F415" i="5"/>
  <c r="F555" i="5"/>
  <c r="F35" i="5"/>
  <c r="F208" i="5"/>
  <c r="F320" i="5"/>
  <c r="F708" i="5"/>
  <c r="F106" i="5"/>
  <c r="F349" i="5"/>
  <c r="F597" i="5"/>
  <c r="F339" i="5"/>
  <c r="F80" i="5"/>
  <c r="F444" i="5"/>
  <c r="F72" i="5"/>
  <c r="F308" i="5"/>
  <c r="F134" i="5"/>
  <c r="F499" i="5"/>
  <c r="F425" i="5"/>
  <c r="F593" i="5"/>
  <c r="F466" i="5"/>
  <c r="F75" i="5"/>
  <c r="F21" i="5"/>
  <c r="F348" i="5"/>
  <c r="F498" i="5"/>
  <c r="F343" i="5"/>
  <c r="F181" i="5"/>
  <c r="F777" i="5"/>
  <c r="F471" i="5"/>
  <c r="F116" i="5"/>
  <c r="F785" i="5"/>
  <c r="F10" i="5"/>
  <c r="F242" i="5"/>
  <c r="F791" i="5"/>
  <c r="F374" i="5"/>
  <c r="F798" i="5"/>
  <c r="F398" i="5"/>
  <c r="F252" i="5"/>
  <c r="F541" i="5"/>
  <c r="F802" i="5"/>
  <c r="F803" i="5"/>
  <c r="F47" i="5"/>
  <c r="F236" i="5"/>
  <c r="F392" i="5"/>
  <c r="F357" i="5"/>
  <c r="F261" i="5"/>
  <c r="F153" i="5"/>
  <c r="F468" i="5"/>
  <c r="F287" i="5"/>
  <c r="F641" i="5"/>
  <c r="F260" i="5"/>
  <c r="F273" i="5"/>
  <c r="F279" i="5"/>
  <c r="F501" i="5"/>
  <c r="F321" i="5"/>
  <c r="F203" i="5"/>
  <c r="F65" i="5"/>
  <c r="F138" i="5"/>
  <c r="F478" i="5"/>
  <c r="F832" i="5"/>
  <c r="F319" i="5"/>
  <c r="F840" i="5"/>
  <c r="F645" i="5"/>
  <c r="F847" i="5"/>
  <c r="F849" i="5"/>
  <c r="F39" i="5"/>
  <c r="F443" i="5"/>
  <c r="F853" i="5"/>
  <c r="F477" i="5"/>
  <c r="F42" i="5"/>
  <c r="F409" i="5"/>
  <c r="F432" i="5"/>
  <c r="F301" i="5"/>
  <c r="F688" i="5"/>
  <c r="F692" i="5"/>
  <c r="F334" i="5"/>
  <c r="F211" i="5"/>
  <c r="F682" i="5"/>
  <c r="F592" i="5"/>
  <c r="F684" i="5"/>
  <c r="F214" i="5"/>
  <c r="F197" i="5"/>
  <c r="F691" i="5"/>
  <c r="F515" i="5"/>
  <c r="F693" i="5"/>
  <c r="F695" i="5"/>
  <c r="F537" i="5"/>
  <c r="F231" i="5"/>
  <c r="F697" i="5"/>
  <c r="F561" i="5"/>
  <c r="F97" i="5"/>
  <c r="F618" i="5"/>
  <c r="F128" i="5"/>
  <c r="F144" i="5"/>
  <c r="F142" i="5"/>
  <c r="F196" i="5"/>
  <c r="F704" i="5"/>
  <c r="F705" i="5"/>
  <c r="F369" i="5"/>
  <c r="F379" i="5"/>
  <c r="F603" i="5"/>
  <c r="F454" i="5"/>
  <c r="F667" i="5"/>
  <c r="F325" i="5"/>
  <c r="F452" i="5"/>
  <c r="F712" i="5"/>
  <c r="F677" i="5"/>
  <c r="F310" i="5"/>
  <c r="F456" i="5"/>
  <c r="F161" i="5"/>
  <c r="F294" i="5"/>
  <c r="F270" i="5"/>
  <c r="F556" i="5"/>
  <c r="F484" i="5"/>
  <c r="F714" i="5"/>
  <c r="F316" i="5"/>
  <c r="F422" i="5"/>
  <c r="F717" i="5"/>
  <c r="F573" i="5"/>
  <c r="F140" i="5"/>
  <c r="F720" i="5"/>
  <c r="F722" i="5"/>
  <c r="F464" i="5"/>
  <c r="F459" i="5"/>
  <c r="F725" i="5"/>
  <c r="F660" i="5"/>
  <c r="F304" i="5"/>
  <c r="F411" i="5"/>
  <c r="F86" i="5"/>
  <c r="F562" i="5"/>
  <c r="F183" i="5"/>
  <c r="F6" i="5"/>
  <c r="F182" i="5"/>
  <c r="F306" i="5"/>
  <c r="F733" i="5"/>
  <c r="F274" i="5"/>
  <c r="F328" i="5"/>
  <c r="F30" i="5"/>
  <c r="F744" i="5"/>
  <c r="F602" i="5"/>
  <c r="F281" i="5"/>
  <c r="F129" i="5"/>
  <c r="F753" i="5"/>
  <c r="F178" i="5"/>
  <c r="F683" i="5"/>
  <c r="F337" i="5"/>
  <c r="F685" i="5"/>
  <c r="F687" i="5"/>
  <c r="F642" i="5"/>
  <c r="F12" i="5"/>
  <c r="F654" i="5"/>
  <c r="F694" i="5"/>
  <c r="F338" i="5"/>
  <c r="F221" i="5"/>
  <c r="F210" i="5"/>
  <c r="F611" i="5"/>
  <c r="F15" i="5"/>
  <c r="F698" i="5"/>
  <c r="F666" i="5"/>
  <c r="F700" i="5"/>
  <c r="F341" i="5"/>
  <c r="F702" i="5"/>
  <c r="F703" i="5"/>
  <c r="F376" i="5"/>
  <c r="F650" i="5"/>
  <c r="F601" i="5"/>
  <c r="F674" i="5"/>
  <c r="F412" i="5"/>
  <c r="F240" i="5"/>
  <c r="F158" i="5"/>
  <c r="F234" i="5"/>
  <c r="F710" i="5"/>
  <c r="F665" i="5"/>
  <c r="F370" i="5"/>
  <c r="F193" i="5"/>
  <c r="F713" i="5"/>
  <c r="F533" i="5"/>
  <c r="F13" i="5"/>
  <c r="F199" i="5"/>
  <c r="F451" i="5"/>
  <c r="F397" i="5"/>
  <c r="F416" i="5"/>
  <c r="F150" i="5"/>
  <c r="F570" i="5"/>
  <c r="F312" i="5"/>
  <c r="F718" i="5"/>
  <c r="F719" i="5"/>
  <c r="F672" i="5"/>
  <c r="F360" i="5"/>
  <c r="F269" i="5"/>
  <c r="F489" i="5"/>
  <c r="F36" i="5"/>
  <c r="F33" i="5"/>
  <c r="F606" i="5"/>
  <c r="F728" i="5"/>
  <c r="F256" i="5"/>
  <c r="F271" i="5"/>
  <c r="F434" i="5"/>
  <c r="F730" i="5"/>
  <c r="F331" i="5"/>
  <c r="F285" i="5"/>
  <c r="F9" i="5"/>
  <c r="F218" i="5"/>
  <c r="F117" i="5"/>
  <c r="F450" i="5"/>
  <c r="F110" i="5"/>
  <c r="F608" i="5"/>
  <c r="F738" i="5"/>
  <c r="F458" i="5"/>
  <c r="F439" i="5"/>
  <c r="F327" i="5"/>
  <c r="F156" i="5"/>
  <c r="F37" i="5"/>
  <c r="F681" i="5"/>
  <c r="F574" i="5"/>
  <c r="F296" i="5"/>
  <c r="F302" i="5"/>
  <c r="F364" i="5"/>
  <c r="F400" i="5"/>
  <c r="F167" i="5"/>
  <c r="F38" i="5"/>
  <c r="F342" i="5"/>
  <c r="F28" i="5"/>
  <c r="F49" i="5"/>
  <c r="F148" i="5"/>
  <c r="F495" i="5"/>
  <c r="F750" i="5"/>
  <c r="F330" i="5"/>
  <c r="F463" i="5"/>
  <c r="F393" i="5"/>
  <c r="F259" i="5"/>
  <c r="F48" i="5"/>
  <c r="F470" i="5"/>
  <c r="F617" i="5"/>
  <c r="F101" i="5"/>
  <c r="F420" i="5"/>
  <c r="F565" i="5"/>
  <c r="F760" i="5"/>
  <c r="F19" i="5"/>
  <c r="F643" i="5"/>
  <c r="F220" i="5"/>
  <c r="F763" i="5"/>
  <c r="F765" i="5"/>
  <c r="F26" i="5"/>
  <c r="F145" i="5"/>
  <c r="F768" i="5"/>
  <c r="F162" i="5"/>
  <c r="F517" i="5"/>
  <c r="F493" i="5"/>
  <c r="F157" i="5"/>
  <c r="F16" i="5"/>
  <c r="F276" i="5"/>
  <c r="F133" i="5"/>
  <c r="F243" i="5"/>
  <c r="F91" i="5"/>
  <c r="F613" i="5"/>
  <c r="F344" i="5"/>
  <c r="F372" i="5"/>
  <c r="F125" i="5"/>
  <c r="F771" i="5"/>
  <c r="F188" i="5"/>
  <c r="F98" i="5"/>
  <c r="F577" i="5"/>
  <c r="F282" i="5"/>
  <c r="F191" i="5"/>
  <c r="F291" i="5"/>
  <c r="F329" i="5"/>
  <c r="F367" i="5"/>
  <c r="F209" i="5"/>
  <c r="F557" i="5"/>
  <c r="F582" i="5"/>
  <c r="F473" i="5"/>
  <c r="F780" i="5"/>
  <c r="F781" i="5"/>
  <c r="F25" i="5"/>
  <c r="F358" i="5"/>
  <c r="F326" i="5"/>
  <c r="F786" i="5"/>
  <c r="F548" i="5"/>
  <c r="F94" i="5"/>
  <c r="F789" i="5"/>
  <c r="F657" i="5"/>
  <c r="F424" i="5"/>
  <c r="F627" i="5"/>
  <c r="F793" i="5"/>
  <c r="F568" i="5"/>
  <c r="F797" i="5"/>
  <c r="F93" i="5"/>
  <c r="F73" i="5"/>
  <c r="F585" i="5"/>
  <c r="F508" i="5"/>
  <c r="F801" i="5"/>
  <c r="F619" i="5"/>
  <c r="F68" i="5"/>
  <c r="F675" i="5"/>
  <c r="F378" i="5"/>
  <c r="F505" i="5"/>
  <c r="F314" i="5"/>
  <c r="F530" i="5"/>
  <c r="F165" i="5"/>
  <c r="F516" i="5"/>
  <c r="F437" i="5"/>
  <c r="F50" i="5"/>
  <c r="F427" i="5"/>
  <c r="F394" i="5"/>
  <c r="F335" i="5"/>
  <c r="F435" i="5"/>
  <c r="F345" i="5"/>
  <c r="F173" i="5"/>
  <c r="F807" i="5"/>
  <c r="F299" i="5"/>
  <c r="F497" i="5"/>
  <c r="F810" i="5"/>
  <c r="F812" i="5"/>
  <c r="F519" i="5"/>
  <c r="F814" i="5"/>
  <c r="F816" i="5"/>
  <c r="F485" i="5"/>
  <c r="F255" i="5"/>
  <c r="F818" i="5"/>
  <c r="F305" i="5"/>
  <c r="F205" i="5"/>
  <c r="F297" i="5"/>
  <c r="F23" i="5"/>
  <c r="F244" i="5"/>
  <c r="F88" i="5"/>
  <c r="F324" i="5"/>
  <c r="F303" i="5"/>
  <c r="F55" i="5"/>
  <c r="F487" i="5"/>
  <c r="F636" i="5"/>
  <c r="F401" i="5"/>
  <c r="F831" i="5"/>
  <c r="F366" i="5"/>
  <c r="F222" i="5"/>
  <c r="F836" i="5"/>
  <c r="F77" i="5"/>
  <c r="F544" i="5"/>
  <c r="F841" i="5"/>
  <c r="F843" i="5"/>
  <c r="F403" i="5"/>
  <c r="F846" i="5"/>
  <c r="F631" i="5"/>
  <c r="F848" i="5"/>
  <c r="F580" i="5"/>
  <c r="F502" i="5"/>
  <c r="F385" i="5"/>
  <c r="F504" i="5"/>
  <c r="F384" i="5"/>
  <c r="F78" i="5"/>
  <c r="F237" i="5"/>
  <c r="F275" i="5"/>
  <c r="F112" i="5"/>
  <c r="F626" i="5"/>
  <c r="F257" i="5"/>
  <c r="F857" i="5"/>
  <c r="F408" i="5"/>
  <c r="F625" i="5"/>
  <c r="F576" i="5"/>
  <c r="F775" i="5"/>
  <c r="F776" i="5"/>
  <c r="F779" i="5"/>
  <c r="F202" i="5"/>
  <c r="F783" i="5"/>
  <c r="F363" i="5"/>
  <c r="F137" i="5"/>
  <c r="F790" i="5"/>
  <c r="F62" i="5"/>
  <c r="F639" i="5"/>
  <c r="F479" i="5"/>
  <c r="F254" i="5"/>
  <c r="F130" i="5"/>
  <c r="F84" i="5"/>
  <c r="F377" i="5"/>
  <c r="F174" i="5"/>
  <c r="F250" i="5"/>
  <c r="F805" i="5"/>
  <c r="F524" i="5"/>
  <c r="F620" i="5"/>
  <c r="F655" i="5"/>
  <c r="F552" i="5"/>
  <c r="F811" i="5"/>
  <c r="F431" i="5"/>
  <c r="F649" i="5"/>
  <c r="F581" i="5"/>
  <c r="F820" i="5"/>
  <c r="F822" i="5"/>
  <c r="F200" i="5"/>
  <c r="F825" i="5"/>
  <c r="F586" i="5"/>
  <c r="F455" i="5"/>
  <c r="F217" i="5"/>
  <c r="F834" i="5"/>
  <c r="F647" i="5"/>
  <c r="F589" i="5"/>
  <c r="F115" i="5"/>
  <c r="F67" i="5"/>
  <c r="F551" i="5"/>
  <c r="F554" i="5"/>
  <c r="F175" i="5"/>
  <c r="F474" i="5"/>
  <c r="F109" i="5"/>
  <c r="F855" i="5"/>
  <c r="F89" i="5"/>
  <c r="F545" i="5"/>
  <c r="F690" i="5"/>
  <c r="F216" i="5"/>
  <c r="F696" i="5"/>
  <c r="F353" i="5"/>
  <c r="F539" i="5"/>
  <c r="F189" i="5"/>
  <c r="F168" i="5"/>
  <c r="F383" i="5"/>
  <c r="F527" i="5"/>
  <c r="F512" i="5"/>
  <c r="F520" i="5"/>
  <c r="F584" i="5"/>
  <c r="F359" i="5"/>
  <c r="F706" i="5"/>
  <c r="F300" i="5"/>
  <c r="F670" i="5"/>
  <c r="F111" i="5"/>
  <c r="F226" i="5"/>
  <c r="F599" i="5"/>
  <c r="F709" i="5"/>
  <c r="F711" i="5"/>
  <c r="F622" i="5"/>
  <c r="F229" i="5"/>
  <c r="F143" i="5"/>
  <c r="F248" i="5"/>
  <c r="F476" i="5"/>
  <c r="F532" i="5"/>
  <c r="F563" i="5"/>
  <c r="F678" i="5"/>
  <c r="F447" i="5"/>
  <c r="F179" i="5"/>
  <c r="F280" i="5"/>
  <c r="F716" i="5"/>
  <c r="F528" i="5"/>
  <c r="F465" i="5"/>
  <c r="F346" i="5"/>
  <c r="F721" i="5"/>
  <c r="F399" i="5"/>
  <c r="F724" i="5"/>
  <c r="F538" i="5"/>
  <c r="F726" i="5"/>
  <c r="F727" i="5"/>
  <c r="F317" i="5"/>
  <c r="F596" i="5"/>
  <c r="F52" i="5"/>
  <c r="F481" i="5"/>
  <c r="F575" i="5"/>
  <c r="F637" i="5"/>
  <c r="F731" i="5"/>
  <c r="F233" i="5"/>
  <c r="F732" i="5"/>
  <c r="F318" i="5"/>
  <c r="F192" i="5"/>
  <c r="F735" i="5"/>
  <c r="F736" i="5"/>
  <c r="F313" i="5"/>
  <c r="F739" i="5"/>
  <c r="F249" i="5"/>
  <c r="F95" i="5"/>
  <c r="F169" i="5"/>
  <c r="F743" i="5"/>
  <c r="F190" i="5"/>
  <c r="F560" i="5"/>
  <c r="F745" i="5"/>
  <c r="F307" i="5"/>
  <c r="F99" i="5"/>
  <c r="F546" i="5"/>
  <c r="F511" i="5"/>
  <c r="F566" i="5"/>
  <c r="F108" i="5"/>
  <c r="F494" i="5"/>
  <c r="F406" i="5"/>
  <c r="F54" i="5"/>
  <c r="F640" i="5"/>
  <c r="F749" i="5"/>
  <c r="F751" i="5"/>
  <c r="F752" i="5"/>
  <c r="F225" i="5"/>
  <c r="F475" i="5"/>
  <c r="F754" i="5"/>
  <c r="F396" i="5"/>
  <c r="F653" i="5"/>
  <c r="F445" i="5"/>
  <c r="F755" i="5"/>
  <c r="F163" i="5"/>
  <c r="F644" i="5"/>
  <c r="F311" i="5"/>
  <c r="F245" i="5"/>
  <c r="F288" i="5"/>
  <c r="F46" i="5"/>
  <c r="F764" i="5"/>
  <c r="F438" i="5"/>
  <c r="F521" i="5"/>
  <c r="F766" i="5"/>
  <c r="F104" i="5"/>
  <c r="F44" i="5"/>
  <c r="F387" i="5"/>
  <c r="F769" i="5"/>
  <c r="F500" i="5"/>
  <c r="F491" i="5"/>
  <c r="F40" i="5"/>
  <c r="F413" i="5"/>
  <c r="F61" i="5"/>
  <c r="F20" i="5"/>
  <c r="F529" i="5"/>
  <c r="F380" i="5"/>
  <c r="F668" i="5"/>
  <c r="F547" i="5"/>
  <c r="F332" i="5"/>
  <c r="F558" i="5"/>
  <c r="F230" i="5"/>
  <c r="F612" i="5"/>
  <c r="F472" i="5"/>
  <c r="F605" i="5"/>
  <c r="F146" i="5"/>
  <c r="F152" i="5"/>
  <c r="F433" i="5"/>
  <c r="F147" i="5"/>
  <c r="F228" i="5"/>
  <c r="F553" i="5"/>
  <c r="F587" i="5"/>
  <c r="F373" i="5"/>
  <c r="F43" i="5"/>
  <c r="F679" i="5"/>
  <c r="F201" i="5"/>
  <c r="F219" i="5"/>
  <c r="F680" i="5"/>
  <c r="F480" i="5"/>
  <c r="F787" i="5"/>
  <c r="F66" i="5"/>
  <c r="F293" i="5"/>
  <c r="F792" i="5"/>
  <c r="F57" i="5"/>
  <c r="F794" i="5"/>
  <c r="F796" i="5"/>
  <c r="F315" i="5"/>
  <c r="F224" i="5"/>
  <c r="F126" i="5"/>
  <c r="F648" i="5"/>
  <c r="F7" i="5"/>
  <c r="F83" i="5"/>
  <c r="F616" i="5"/>
  <c r="F239" i="5"/>
  <c r="F102" i="5"/>
  <c r="F661" i="5"/>
  <c r="F634" i="5"/>
  <c r="F141" i="5"/>
  <c r="F386" i="5"/>
  <c r="F488" i="5"/>
  <c r="F405" i="5"/>
  <c r="F105" i="5"/>
  <c r="F149" i="5"/>
  <c r="F623" i="5"/>
  <c r="F522" i="5"/>
  <c r="F123" i="5"/>
  <c r="F290" i="5"/>
  <c r="F100" i="5"/>
  <c r="F806" i="5"/>
  <c r="F808" i="5"/>
  <c r="F461" i="5"/>
  <c r="F121" i="5"/>
  <c r="F347" i="5"/>
  <c r="F813" i="5"/>
  <c r="F215" i="5"/>
  <c r="F421" i="5"/>
  <c r="F507" i="5"/>
  <c r="F817" i="5"/>
  <c r="F223" i="5"/>
  <c r="F610" i="5"/>
  <c r="F368" i="5"/>
  <c r="F164" i="5"/>
  <c r="F823" i="5"/>
  <c r="F284" i="5"/>
  <c r="F59" i="5"/>
  <c r="F267" i="5"/>
  <c r="F198" i="5"/>
  <c r="F31" i="5"/>
  <c r="F263" i="5"/>
  <c r="F340" i="5"/>
  <c r="F414" i="5"/>
  <c r="F638" i="5"/>
  <c r="F607" i="5"/>
  <c r="F833" i="5"/>
  <c r="F646" i="5"/>
  <c r="F837" i="5"/>
  <c r="F839" i="5"/>
  <c r="F525" i="5"/>
  <c r="F842" i="5"/>
  <c r="F467" i="5"/>
  <c r="F662" i="5"/>
  <c r="F652" i="5"/>
  <c r="F382" i="5"/>
  <c r="F41" i="5"/>
  <c r="F514" i="5"/>
  <c r="F850" i="5"/>
  <c r="F92" i="5"/>
  <c r="F266" i="5"/>
  <c r="F664" i="5"/>
  <c r="F323" i="5"/>
  <c r="F177" i="5"/>
  <c r="F549" i="5"/>
  <c r="F131" i="5"/>
  <c r="F854" i="5"/>
  <c r="F510" i="5"/>
  <c r="F206" i="5"/>
  <c r="F351" i="5"/>
  <c r="F187" i="5"/>
  <c r="F171" i="5"/>
  <c r="F737" i="5"/>
  <c r="F741" i="5"/>
  <c r="F486" i="5"/>
  <c r="F419" i="5"/>
  <c r="F490" i="5"/>
  <c r="F22" i="5"/>
  <c r="F600" i="5"/>
  <c r="F154" i="5"/>
  <c r="F747" i="5"/>
  <c r="F170" i="5"/>
  <c r="F748" i="5"/>
  <c r="F417" i="5"/>
  <c r="F119" i="5"/>
  <c r="F572" i="5"/>
  <c r="F136" i="5"/>
  <c r="F11" i="5"/>
  <c r="F440" i="5"/>
  <c r="F567" i="5"/>
  <c r="F352" i="5"/>
  <c r="F272" i="5"/>
  <c r="F371" i="5"/>
  <c r="F615" i="5"/>
  <c r="F757" i="5"/>
  <c r="F759" i="5"/>
  <c r="F761" i="5"/>
  <c r="F535" i="5"/>
  <c r="F630" i="5"/>
  <c r="F492" i="5"/>
  <c r="F621" i="5"/>
  <c r="F194" i="5"/>
  <c r="F407" i="5"/>
  <c r="F767" i="5"/>
  <c r="F176" i="5"/>
  <c r="F518" i="5"/>
  <c r="F204" i="5"/>
  <c r="F114" i="5"/>
  <c r="F309" i="5"/>
  <c r="F656" i="5"/>
  <c r="F436" i="5"/>
  <c r="F609" i="5"/>
  <c r="F633" i="5"/>
  <c r="F569" i="5"/>
  <c r="F350" i="5"/>
  <c r="F278" i="5"/>
  <c r="F418" i="5"/>
  <c r="F423" i="5"/>
  <c r="F772" i="5"/>
  <c r="F446" i="5"/>
  <c r="F34" i="5"/>
  <c r="F773" i="5"/>
  <c r="F774" i="5"/>
  <c r="F132" i="5"/>
  <c r="F590" i="5"/>
  <c r="F289" i="5"/>
  <c r="F430" i="5"/>
  <c r="F81" i="5"/>
  <c r="F531" i="5"/>
  <c r="F778" i="5"/>
  <c r="F103" i="5"/>
  <c r="F247" i="5"/>
  <c r="F583" i="5"/>
  <c r="F782" i="5"/>
  <c r="F784" i="5"/>
  <c r="F355" i="5"/>
  <c r="F462" i="5"/>
  <c r="F87" i="5"/>
  <c r="F788" i="5"/>
  <c r="F283" i="5"/>
  <c r="F673" i="5"/>
  <c r="F195" i="5"/>
  <c r="F540" i="5"/>
  <c r="F795" i="5"/>
  <c r="F449" i="5"/>
  <c r="F56" i="5"/>
  <c r="F17" i="5"/>
  <c r="F799" i="5"/>
  <c r="F212" i="5"/>
  <c r="F800" i="5"/>
  <c r="F503" i="5"/>
  <c r="F277" i="5"/>
  <c r="F124" i="5"/>
  <c r="F82" i="5"/>
  <c r="F389" i="5"/>
  <c r="F804" i="5"/>
  <c r="F571" i="5"/>
  <c r="F69" i="5"/>
  <c r="F395" i="5"/>
  <c r="F542" i="5"/>
  <c r="F381" i="5"/>
  <c r="F429" i="5"/>
  <c r="F118" i="5"/>
  <c r="F333" i="5"/>
  <c r="F388" i="5"/>
  <c r="F595" i="5"/>
  <c r="F523" i="5"/>
  <c r="F591" i="5"/>
  <c r="F336" i="5"/>
  <c r="F253" i="5"/>
  <c r="F809" i="5"/>
  <c r="F651" i="5"/>
  <c r="F536" i="5"/>
  <c r="F390" i="5"/>
  <c r="F815" i="5"/>
  <c r="F63" i="5"/>
  <c r="F246" i="5"/>
  <c r="F298" i="5"/>
  <c r="F819" i="5"/>
  <c r="F821" i="5"/>
  <c r="F604" i="5"/>
  <c r="F262" i="5"/>
  <c r="F496" i="5"/>
  <c r="F824" i="5"/>
  <c r="F578" i="5"/>
  <c r="F442" i="5"/>
  <c r="F826" i="5"/>
  <c r="F827" i="5"/>
  <c r="F828" i="5"/>
  <c r="F829" i="5"/>
  <c r="F830" i="5"/>
  <c r="F264" i="5"/>
  <c r="F361" i="5"/>
  <c r="F835" i="5"/>
  <c r="F838" i="5"/>
  <c r="F457" i="5"/>
  <c r="F428" i="5"/>
  <c r="F286" i="5"/>
  <c r="F844" i="5"/>
  <c r="F845" i="5"/>
  <c r="F624" i="5"/>
  <c r="F135" i="5"/>
  <c r="F669" i="5"/>
  <c r="F60" i="5"/>
  <c r="F851" i="5"/>
  <c r="F58" i="5"/>
  <c r="F852" i="5"/>
  <c r="F265" i="5"/>
  <c r="F160" i="5"/>
  <c r="F635" i="5"/>
  <c r="F238" i="5"/>
  <c r="F482" i="5"/>
  <c r="F79" i="5"/>
  <c r="F856" i="5"/>
  <c r="F402" i="5"/>
  <c r="G402" i="5" l="1"/>
  <c r="G206" i="5"/>
  <c r="G409" i="5"/>
  <c r="G857" i="5"/>
  <c r="G856" i="5"/>
  <c r="G510" i="5"/>
  <c r="G855" i="5"/>
  <c r="G257" i="5"/>
  <c r="G79" i="5"/>
  <c r="G854" i="5"/>
  <c r="G42" i="5"/>
  <c r="G626" i="5"/>
  <c r="G482" i="5"/>
  <c r="G131" i="5"/>
  <c r="G109" i="5"/>
  <c r="G112" i="5"/>
  <c r="G238" i="5"/>
  <c r="G549" i="5"/>
  <c r="G474" i="5"/>
  <c r="G275" i="5"/>
  <c r="G635" i="5"/>
  <c r="G177" i="5"/>
  <c r="G477" i="5"/>
  <c r="G237" i="5"/>
  <c r="G160" i="5"/>
  <c r="G323" i="5"/>
  <c r="G853" i="5"/>
  <c r="G78" i="5"/>
  <c r="G265" i="5"/>
  <c r="G664" i="5"/>
  <c r="G175" i="5"/>
  <c r="G384" i="5"/>
  <c r="G852" i="5"/>
  <c r="G266" i="5"/>
  <c r="G443" i="5"/>
  <c r="G504" i="5"/>
  <c r="G58" i="5"/>
  <c r="G92" i="5"/>
  <c r="G554" i="5"/>
  <c r="G385" i="5"/>
  <c r="G851" i="5"/>
  <c r="G850" i="5"/>
  <c r="G39" i="5"/>
  <c r="G502" i="5"/>
  <c r="G60" i="5"/>
  <c r="G514" i="5"/>
  <c r="G551" i="5"/>
  <c r="G580" i="5"/>
  <c r="G669" i="5"/>
  <c r="G41" i="5"/>
  <c r="G849" i="5"/>
  <c r="G848" i="5"/>
  <c r="G135" i="5"/>
  <c r="G382" i="5"/>
  <c r="G67" i="5"/>
  <c r="G631" i="5"/>
  <c r="G624" i="5"/>
  <c r="G652" i="5"/>
  <c r="G847" i="5"/>
  <c r="G846" i="5"/>
  <c r="G845" i="5"/>
  <c r="G662" i="5"/>
  <c r="G115" i="5"/>
  <c r="G403" i="5"/>
  <c r="G844" i="5"/>
  <c r="G467" i="5"/>
  <c r="G645" i="5"/>
  <c r="G843" i="5"/>
  <c r="G286" i="5"/>
  <c r="G842" i="5"/>
  <c r="G589" i="5"/>
  <c r="G841" i="5"/>
  <c r="G428" i="5"/>
  <c r="G525" i="5"/>
  <c r="G840" i="5"/>
  <c r="G544" i="5"/>
  <c r="G457" i="5"/>
  <c r="G839" i="5"/>
  <c r="G647" i="5"/>
  <c r="G77" i="5"/>
  <c r="G838" i="5"/>
  <c r="G837" i="5"/>
  <c r="G319" i="5"/>
  <c r="G836" i="5"/>
  <c r="G835" i="5"/>
  <c r="G646" i="5"/>
  <c r="G361" i="5"/>
  <c r="G834" i="5"/>
  <c r="G222" i="5"/>
  <c r="G833" i="5"/>
  <c r="G832" i="5"/>
  <c r="G366" i="5"/>
  <c r="G264" i="5"/>
  <c r="G607" i="5"/>
  <c r="G217" i="5"/>
  <c r="G831" i="5"/>
  <c r="G830" i="5"/>
  <c r="G638" i="5"/>
  <c r="G478" i="5"/>
  <c r="G401" i="5"/>
  <c r="G829" i="5"/>
  <c r="G414" i="5"/>
  <c r="G455" i="5"/>
  <c r="G636" i="5"/>
  <c r="G828" i="5"/>
  <c r="G340" i="5"/>
  <c r="G138" i="5"/>
  <c r="G487" i="5"/>
  <c r="G827" i="5"/>
  <c r="G263" i="5"/>
  <c r="G586" i="5"/>
  <c r="G55" i="5"/>
  <c r="G826" i="5"/>
  <c r="G31" i="5"/>
  <c r="G65" i="5"/>
  <c r="G303" i="5"/>
  <c r="G442" i="5"/>
  <c r="G198" i="5"/>
  <c r="G825" i="5"/>
  <c r="G324" i="5"/>
  <c r="G578" i="5"/>
  <c r="G267" i="5"/>
  <c r="G203" i="5"/>
  <c r="G88" i="5"/>
  <c r="G824" i="5"/>
  <c r="G59" i="5"/>
  <c r="G200" i="5"/>
  <c r="G244" i="5"/>
  <c r="G496" i="5"/>
  <c r="G284" i="5"/>
  <c r="G321" i="5"/>
  <c r="G23" i="5"/>
  <c r="G262" i="5"/>
  <c r="G823" i="5"/>
  <c r="G822" i="5"/>
  <c r="G297" i="5"/>
  <c r="G604" i="5"/>
  <c r="G164" i="5"/>
  <c r="G501" i="5"/>
  <c r="G205" i="5"/>
  <c r="G821" i="5"/>
  <c r="G368" i="5"/>
  <c r="G820" i="5"/>
  <c r="G305" i="5"/>
  <c r="G819" i="5"/>
  <c r="G610" i="5"/>
  <c r="G279" i="5"/>
  <c r="G818" i="5"/>
  <c r="G298" i="5"/>
  <c r="G223" i="5"/>
  <c r="G581" i="5"/>
  <c r="G255" i="5"/>
  <c r="G246" i="5"/>
  <c r="G817" i="5"/>
  <c r="G273" i="5"/>
  <c r="G485" i="5"/>
  <c r="G63" i="5"/>
  <c r="G507" i="5"/>
  <c r="G649" i="5"/>
  <c r="G816" i="5"/>
  <c r="G815" i="5"/>
  <c r="G421" i="5"/>
  <c r="G260" i="5"/>
  <c r="G814" i="5"/>
  <c r="G390" i="5"/>
  <c r="G215" i="5"/>
  <c r="G431" i="5"/>
  <c r="G519" i="5"/>
  <c r="G536" i="5"/>
  <c r="G812" i="5"/>
  <c r="G813" i="5"/>
  <c r="G641" i="5"/>
  <c r="G651" i="5"/>
  <c r="G347" i="5"/>
  <c r="G811" i="5"/>
  <c r="G810" i="5"/>
  <c r="G809" i="5"/>
  <c r="G121" i="5"/>
  <c r="G287" i="5"/>
  <c r="G497" i="5"/>
  <c r="G253" i="5"/>
  <c r="G461" i="5"/>
  <c r="G468" i="5"/>
  <c r="G299" i="5"/>
  <c r="G336" i="5"/>
  <c r="G808" i="5"/>
  <c r="G552" i="5"/>
  <c r="G807" i="5"/>
  <c r="G591" i="5"/>
  <c r="G806" i="5"/>
  <c r="G153" i="5"/>
  <c r="G173" i="5"/>
  <c r="G523" i="5"/>
  <c r="G100" i="5"/>
  <c r="G655" i="5"/>
  <c r="G345" i="5"/>
  <c r="G595" i="5"/>
  <c r="G290" i="5"/>
  <c r="G261" i="5"/>
  <c r="G435" i="5"/>
  <c r="G388" i="5"/>
  <c r="G123" i="5"/>
  <c r="G620" i="5"/>
  <c r="G335" i="5"/>
  <c r="G333" i="5"/>
  <c r="G522" i="5"/>
  <c r="G357" i="5"/>
  <c r="G394" i="5"/>
  <c r="G118" i="5"/>
  <c r="G623" i="5"/>
  <c r="G524" i="5"/>
  <c r="G427" i="5"/>
  <c r="G429" i="5"/>
  <c r="G149" i="5"/>
  <c r="G392" i="5"/>
  <c r="G50" i="5"/>
  <c r="G381" i="5"/>
  <c r="G105" i="5"/>
  <c r="G805" i="5"/>
  <c r="G437" i="5"/>
  <c r="G542" i="5"/>
  <c r="G405" i="5"/>
  <c r="G236" i="5"/>
  <c r="G516" i="5"/>
  <c r="G395" i="5"/>
  <c r="G488" i="5"/>
  <c r="G250" i="5"/>
  <c r="G165" i="5"/>
  <c r="G69" i="5"/>
  <c r="G386" i="5"/>
  <c r="G47" i="5"/>
  <c r="G530" i="5"/>
  <c r="G571" i="5"/>
  <c r="G141" i="5"/>
  <c r="G174" i="5"/>
  <c r="G314" i="5"/>
  <c r="G804" i="5"/>
  <c r="G634" i="5"/>
  <c r="G803" i="5"/>
  <c r="G505" i="5"/>
  <c r="G389" i="5"/>
  <c r="G661" i="5"/>
  <c r="G377" i="5"/>
  <c r="G378" i="5"/>
  <c r="G82" i="5"/>
  <c r="G102" i="5"/>
  <c r="G802" i="5"/>
  <c r="G675" i="5"/>
  <c r="G124" i="5"/>
  <c r="G239" i="5"/>
  <c r="G84" i="5"/>
  <c r="G68" i="5"/>
  <c r="G277" i="5"/>
  <c r="G616" i="5"/>
  <c r="G541" i="5"/>
  <c r="G619" i="5"/>
  <c r="G503" i="5"/>
  <c r="G83" i="5"/>
  <c r="G130" i="5"/>
  <c r="G801" i="5"/>
  <c r="G800" i="5"/>
  <c r="G7" i="5"/>
  <c r="G252" i="5"/>
  <c r="G508" i="5"/>
  <c r="G212" i="5"/>
  <c r="G648" i="5"/>
  <c r="G254" i="5"/>
  <c r="G585" i="5"/>
  <c r="G799" i="5"/>
  <c r="G126" i="5"/>
  <c r="G398" i="5"/>
  <c r="G73" i="5"/>
  <c r="G17" i="5"/>
  <c r="G224" i="5"/>
  <c r="G479" i="5"/>
  <c r="G93" i="5"/>
  <c r="G56" i="5"/>
  <c r="G315" i="5"/>
  <c r="G798" i="5"/>
  <c r="G797" i="5"/>
  <c r="G449" i="5"/>
  <c r="G796" i="5"/>
  <c r="G639" i="5"/>
  <c r="G568" i="5"/>
  <c r="G795" i="5"/>
  <c r="G794" i="5"/>
  <c r="G374" i="5"/>
  <c r="G793" i="5"/>
  <c r="G540" i="5"/>
  <c r="G57" i="5"/>
  <c r="G62" i="5"/>
  <c r="G627" i="5"/>
  <c r="G195" i="5"/>
  <c r="G791" i="5"/>
  <c r="G792" i="5"/>
  <c r="G424" i="5"/>
  <c r="G673" i="5"/>
  <c r="G293" i="5"/>
  <c r="G790" i="5"/>
  <c r="G657" i="5"/>
  <c r="G283" i="5"/>
  <c r="G66" i="5"/>
  <c r="G242" i="5"/>
  <c r="G789" i="5"/>
  <c r="G788" i="5"/>
  <c r="G787" i="5"/>
  <c r="G137" i="5"/>
  <c r="G94" i="5"/>
  <c r="G87" i="5"/>
  <c r="G480" i="5"/>
  <c r="G10" i="5"/>
  <c r="G548" i="5"/>
  <c r="G462" i="5"/>
  <c r="G680" i="5"/>
  <c r="G363" i="5"/>
  <c r="G786" i="5"/>
  <c r="G355" i="5"/>
  <c r="G219" i="5"/>
  <c r="G785" i="5"/>
  <c r="G326" i="5"/>
  <c r="G784" i="5"/>
  <c r="G201" i="5"/>
  <c r="G783" i="5"/>
  <c r="G358" i="5"/>
  <c r="G782" i="5"/>
  <c r="G679" i="5"/>
  <c r="G116" i="5"/>
  <c r="G25" i="5"/>
  <c r="G583" i="5"/>
  <c r="G43" i="5"/>
  <c r="G202" i="5"/>
  <c r="G781" i="5"/>
  <c r="G247" i="5"/>
  <c r="G373" i="5"/>
  <c r="G471" i="5"/>
  <c r="G780" i="5"/>
  <c r="G103" i="5"/>
  <c r="G587" i="5"/>
  <c r="G779" i="5"/>
  <c r="G473" i="5"/>
  <c r="G778" i="5"/>
  <c r="G553" i="5"/>
  <c r="G777" i="5"/>
  <c r="G582" i="5"/>
  <c r="G531" i="5"/>
  <c r="G228" i="5"/>
  <c r="G776" i="5"/>
  <c r="G557" i="5"/>
  <c r="G81" i="5"/>
  <c r="G147" i="5"/>
  <c r="G181" i="5"/>
  <c r="G209" i="5"/>
  <c r="G430" i="5"/>
  <c r="G433" i="5"/>
  <c r="G775" i="5"/>
  <c r="G367" i="5"/>
  <c r="G289" i="5"/>
  <c r="G152" i="5"/>
  <c r="G343" i="5"/>
  <c r="G329" i="5"/>
  <c r="G590" i="5"/>
  <c r="G146" i="5"/>
  <c r="G576" i="5"/>
  <c r="G291" i="5"/>
  <c r="G132" i="5"/>
  <c r="G605" i="5"/>
  <c r="G498" i="5"/>
  <c r="G191" i="5"/>
  <c r="G774" i="5"/>
  <c r="G472" i="5"/>
  <c r="G625" i="5"/>
  <c r="G282" i="5"/>
  <c r="G773" i="5"/>
  <c r="G612" i="5"/>
  <c r="G348" i="5"/>
  <c r="G577" i="5"/>
  <c r="G34" i="5"/>
  <c r="G230" i="5"/>
  <c r="G408" i="5"/>
  <c r="G98" i="5"/>
  <c r="G446" i="5"/>
  <c r="G558" i="5"/>
  <c r="G21" i="5"/>
  <c r="G188" i="5"/>
  <c r="G772" i="5"/>
  <c r="G332" i="5"/>
  <c r="G76" i="5"/>
  <c r="G771" i="5"/>
  <c r="G423" i="5"/>
  <c r="G547" i="5"/>
  <c r="G75" i="5"/>
  <c r="G125" i="5"/>
  <c r="G418" i="5"/>
  <c r="G668" i="5"/>
  <c r="G24" i="5"/>
  <c r="G372" i="5"/>
  <c r="G278" i="5"/>
  <c r="G380" i="5"/>
  <c r="G362" i="5"/>
  <c r="G344" i="5"/>
  <c r="G350" i="5"/>
  <c r="G529" i="5"/>
  <c r="G770" i="5"/>
  <c r="G613" i="5"/>
  <c r="G569" i="5"/>
  <c r="G20" i="5"/>
  <c r="G213" i="5"/>
  <c r="G91" i="5"/>
  <c r="G633" i="5"/>
  <c r="G61" i="5"/>
  <c r="G207" i="5"/>
  <c r="G243" i="5"/>
  <c r="G609" i="5"/>
  <c r="G413" i="5"/>
  <c r="G292" i="5"/>
  <c r="G133" i="5"/>
  <c r="G436" i="5"/>
  <c r="G40" i="5"/>
  <c r="G564" i="5"/>
  <c r="G276" i="5"/>
  <c r="G656" i="5"/>
  <c r="G491" i="5"/>
  <c r="G8" i="5"/>
  <c r="G16" i="5"/>
  <c r="G309" i="5"/>
  <c r="G500" i="5"/>
  <c r="G251" i="5"/>
  <c r="G157" i="5"/>
  <c r="G114" i="5"/>
  <c r="G769" i="5"/>
  <c r="G227" i="5"/>
  <c r="G493" i="5"/>
  <c r="G204" i="5"/>
  <c r="G387" i="5"/>
  <c r="G241" i="5"/>
  <c r="G517" i="5"/>
  <c r="G518" i="5"/>
  <c r="G44" i="5"/>
  <c r="G658" i="5"/>
  <c r="G162" i="5"/>
  <c r="G176" i="5"/>
  <c r="G104" i="5"/>
  <c r="G513" i="5"/>
  <c r="G768" i="5"/>
  <c r="G767" i="5"/>
  <c r="G766" i="5"/>
  <c r="G27" i="5"/>
  <c r="G145" i="5"/>
  <c r="G407" i="5"/>
  <c r="G521" i="5"/>
  <c r="G14" i="5"/>
  <c r="G26" i="5"/>
  <c r="G194" i="5"/>
  <c r="G438" i="5"/>
  <c r="G159" i="5"/>
  <c r="G765" i="5"/>
  <c r="G621" i="5"/>
  <c r="G764" i="5"/>
  <c r="G588" i="5"/>
  <c r="G763" i="5"/>
  <c r="G492" i="5"/>
  <c r="G46" i="5"/>
  <c r="G762" i="5"/>
  <c r="G220" i="5"/>
  <c r="G630" i="5"/>
  <c r="G288" i="5"/>
  <c r="G90" i="5"/>
  <c r="G643" i="5"/>
  <c r="G535" i="5"/>
  <c r="G245" i="5"/>
  <c r="G235" i="5"/>
  <c r="G19" i="5"/>
  <c r="G761" i="5"/>
  <c r="G311" i="5"/>
  <c r="G268" i="5"/>
  <c r="G760" i="5"/>
  <c r="G759" i="5"/>
  <c r="G644" i="5"/>
  <c r="G758" i="5"/>
  <c r="G565" i="5"/>
  <c r="G757" i="5"/>
  <c r="G163" i="5"/>
  <c r="G756" i="5"/>
  <c r="G420" i="5"/>
  <c r="G615" i="5"/>
  <c r="G755" i="5"/>
  <c r="G74" i="5"/>
  <c r="G101" i="5"/>
  <c r="G371" i="5"/>
  <c r="G445" i="5"/>
  <c r="G509" i="5"/>
  <c r="G617" i="5"/>
  <c r="G272" i="5"/>
  <c r="G653" i="5"/>
  <c r="G64" i="5"/>
  <c r="G470" i="5"/>
  <c r="G352" i="5"/>
  <c r="G396" i="5"/>
  <c r="G139" i="5"/>
  <c r="G48" i="5"/>
  <c r="G567" i="5"/>
  <c r="G754" i="5"/>
  <c r="G107" i="5"/>
  <c r="G259" i="5"/>
  <c r="G440" i="5"/>
  <c r="G475" i="5"/>
  <c r="G632" i="5"/>
  <c r="G393" i="5"/>
  <c r="G11" i="5"/>
  <c r="G225" i="5"/>
  <c r="G32" i="5"/>
  <c r="G463" i="5"/>
  <c r="G753" i="5"/>
  <c r="G752" i="5"/>
  <c r="G51" i="5"/>
  <c r="G330" i="5"/>
  <c r="G136" i="5"/>
  <c r="G751" i="5"/>
  <c r="G356" i="5"/>
  <c r="G750" i="5"/>
  <c r="G572" i="5"/>
  <c r="G749" i="5"/>
  <c r="G322" i="5"/>
  <c r="G495" i="5"/>
  <c r="G119" i="5"/>
  <c r="G640" i="5"/>
  <c r="G404" i="5"/>
  <c r="G148" i="5"/>
  <c r="G417" i="5"/>
  <c r="G54" i="5"/>
  <c r="G184" i="5"/>
  <c r="G49" i="5"/>
  <c r="G748" i="5"/>
  <c r="G406" i="5"/>
  <c r="G526" i="5"/>
  <c r="G28" i="5"/>
  <c r="G170" i="5"/>
  <c r="G494" i="5"/>
  <c r="G186" i="5"/>
  <c r="G342" i="5"/>
  <c r="G747" i="5"/>
  <c r="G108" i="5"/>
  <c r="G746" i="5"/>
  <c r="G38" i="5"/>
  <c r="G154" i="5"/>
  <c r="G566" i="5"/>
  <c r="G18" i="5"/>
  <c r="G167" i="5"/>
  <c r="G129" i="5"/>
  <c r="G511" i="5"/>
  <c r="G127" i="5"/>
  <c r="G400" i="5"/>
  <c r="G600" i="5"/>
  <c r="G546" i="5"/>
  <c r="G410" i="5"/>
  <c r="G364" i="5"/>
  <c r="G22" i="5"/>
  <c r="G99" i="5"/>
  <c r="G122" i="5"/>
  <c r="G302" i="5"/>
  <c r="G281" i="5"/>
  <c r="G307" i="5"/>
  <c r="G70" i="5"/>
  <c r="G296" i="5"/>
  <c r="G490" i="5"/>
  <c r="G745" i="5"/>
  <c r="G85" i="5"/>
  <c r="G574" i="5"/>
  <c r="G602" i="5"/>
  <c r="G560" i="5"/>
  <c r="G391" i="5"/>
  <c r="G681" i="5"/>
  <c r="G419" i="5"/>
  <c r="G190" i="5"/>
  <c r="G448" i="5"/>
  <c r="G37" i="5"/>
  <c r="G744" i="5"/>
  <c r="G743" i="5"/>
  <c r="G598" i="5"/>
  <c r="G156" i="5"/>
  <c r="G486" i="5"/>
  <c r="G169" i="5"/>
  <c r="G742" i="5"/>
  <c r="G327" i="5"/>
  <c r="G30" i="5"/>
  <c r="G95" i="5"/>
  <c r="G659" i="5"/>
  <c r="G439" i="5"/>
  <c r="G741" i="5"/>
  <c r="G249" i="5"/>
  <c r="G740" i="5"/>
  <c r="G458" i="5"/>
  <c r="G328" i="5"/>
  <c r="G739" i="5"/>
  <c r="G258" i="5"/>
  <c r="G738" i="5"/>
  <c r="G737" i="5"/>
  <c r="G313" i="5"/>
  <c r="G593" i="5"/>
  <c r="G608" i="5"/>
  <c r="G274" i="5"/>
  <c r="G736" i="5"/>
  <c r="G629" i="5"/>
  <c r="G110" i="5"/>
  <c r="G171" i="5"/>
  <c r="G735" i="5"/>
  <c r="G734" i="5"/>
  <c r="G450" i="5"/>
  <c r="G733" i="5"/>
  <c r="G192" i="5"/>
  <c r="G579" i="5"/>
  <c r="G117" i="5"/>
  <c r="G187" i="5"/>
  <c r="G318" i="5"/>
  <c r="G365" i="5"/>
  <c r="G218" i="5"/>
  <c r="G306" i="5"/>
  <c r="G732" i="5"/>
  <c r="G453" i="5"/>
  <c r="G9" i="5"/>
  <c r="G351" i="5"/>
  <c r="G233" i="5"/>
  <c r="G671" i="5"/>
  <c r="G285" i="5"/>
  <c r="G182" i="5"/>
  <c r="G731" i="5"/>
  <c r="G425" i="5"/>
  <c r="G331" i="5"/>
  <c r="G6" i="5"/>
  <c r="G637" i="5"/>
  <c r="G96" i="5"/>
  <c r="G730" i="5"/>
  <c r="G466" i="5"/>
  <c r="G575" i="5"/>
  <c r="G559" i="5"/>
  <c r="G434" i="5"/>
  <c r="G183" i="5"/>
  <c r="G481" i="5"/>
  <c r="G499" i="5"/>
  <c r="G271" i="5"/>
  <c r="G562" i="5"/>
  <c r="G52" i="5"/>
  <c r="G729" i="5"/>
  <c r="G256" i="5"/>
  <c r="G86" i="5"/>
  <c r="G596" i="5"/>
  <c r="G45" i="5"/>
  <c r="G728" i="5"/>
  <c r="G411" i="5"/>
  <c r="G317" i="5"/>
  <c r="G134" i="5"/>
  <c r="G606" i="5"/>
  <c r="G304" i="5"/>
  <c r="G727" i="5"/>
  <c r="G172" i="5"/>
  <c r="G33" i="5"/>
  <c r="G660" i="5"/>
  <c r="G726" i="5"/>
  <c r="G180" i="5"/>
  <c r="G36" i="5"/>
  <c r="G725" i="5"/>
  <c r="G538" i="5"/>
  <c r="G308" i="5"/>
  <c r="G489" i="5"/>
  <c r="G459" i="5"/>
  <c r="G724" i="5"/>
  <c r="G723" i="5"/>
  <c r="G269" i="5"/>
  <c r="G464" i="5"/>
  <c r="G399" i="5"/>
  <c r="G29" i="5"/>
  <c r="G360" i="5"/>
  <c r="G722" i="5"/>
  <c r="G721" i="5"/>
  <c r="G72" i="5"/>
  <c r="G672" i="5"/>
  <c r="G720" i="5"/>
  <c r="G346" i="5"/>
  <c r="G113" i="5"/>
  <c r="G719" i="5"/>
  <c r="G140" i="5"/>
  <c r="G465" i="5"/>
  <c r="G155" i="5"/>
  <c r="G718" i="5"/>
  <c r="G573" i="5"/>
  <c r="G528" i="5"/>
  <c r="G444" i="5"/>
  <c r="G312" i="5"/>
  <c r="G717" i="5"/>
  <c r="G716" i="5"/>
  <c r="G594" i="5"/>
  <c r="G570" i="5"/>
  <c r="G422" i="5"/>
  <c r="G280" i="5"/>
  <c r="G80" i="5"/>
  <c r="G150" i="5"/>
  <c r="G316" i="5"/>
  <c r="G179" i="5"/>
  <c r="G715" i="5"/>
  <c r="G416" i="5"/>
  <c r="G714" i="5"/>
  <c r="G447" i="5"/>
  <c r="G534" i="5"/>
  <c r="G397" i="5"/>
  <c r="G484" i="5"/>
  <c r="G678" i="5"/>
  <c r="G339" i="5"/>
  <c r="G451" i="5"/>
  <c r="G556" i="5"/>
  <c r="G563" i="5"/>
  <c r="G550" i="5"/>
  <c r="G199" i="5"/>
  <c r="G270" i="5"/>
  <c r="G532" i="5"/>
  <c r="G232" i="5"/>
  <c r="G13" i="5"/>
  <c r="G294" i="5"/>
  <c r="G476" i="5"/>
  <c r="G597" i="5"/>
  <c r="G533" i="5"/>
  <c r="G161" i="5"/>
  <c r="G248" i="5"/>
  <c r="G166" i="5"/>
  <c r="G713" i="5"/>
  <c r="G456" i="5"/>
  <c r="G143" i="5"/>
  <c r="G375" i="5"/>
  <c r="G193" i="5"/>
  <c r="G310" i="5"/>
  <c r="G229" i="5"/>
  <c r="G349" i="5"/>
  <c r="G370" i="5"/>
  <c r="G677" i="5"/>
  <c r="G622" i="5"/>
  <c r="G441" i="5"/>
  <c r="G665" i="5"/>
  <c r="G712" i="5"/>
  <c r="G711" i="5"/>
  <c r="G460" i="5"/>
  <c r="G710" i="5"/>
  <c r="G452" i="5"/>
  <c r="G709" i="5"/>
  <c r="G106" i="5"/>
  <c r="G234" i="5"/>
  <c r="G325" i="5"/>
  <c r="G599" i="5"/>
  <c r="G543" i="5"/>
  <c r="G158" i="5"/>
  <c r="G667" i="5"/>
  <c r="G226" i="5"/>
  <c r="G483" i="5"/>
  <c r="G240" i="5"/>
  <c r="G454" i="5"/>
  <c r="G111" i="5"/>
  <c r="G708" i="5"/>
  <c r="G412" i="5"/>
  <c r="G670" i="5"/>
  <c r="G603" i="5"/>
  <c r="G354" i="5"/>
  <c r="G674" i="5"/>
  <c r="G379" i="5"/>
  <c r="G300" i="5"/>
  <c r="G707" i="5"/>
  <c r="G601" i="5"/>
  <c r="G369" i="5"/>
  <c r="G706" i="5"/>
  <c r="G320" i="5"/>
  <c r="G650" i="5"/>
  <c r="G705" i="5"/>
  <c r="G359" i="5"/>
  <c r="G120" i="5"/>
  <c r="G376" i="5"/>
  <c r="G704" i="5"/>
  <c r="G584" i="5"/>
  <c r="G151" i="5"/>
  <c r="G703" i="5"/>
  <c r="G196" i="5"/>
  <c r="G520" i="5"/>
  <c r="G208" i="5"/>
  <c r="G702" i="5"/>
  <c r="G142" i="5"/>
  <c r="G512" i="5"/>
  <c r="G701" i="5"/>
  <c r="G341" i="5"/>
  <c r="G144" i="5"/>
  <c r="G527" i="5"/>
  <c r="G35" i="5"/>
  <c r="G700" i="5"/>
  <c r="G128" i="5"/>
  <c r="G383" i="5"/>
  <c r="G614" i="5"/>
  <c r="G666" i="5"/>
  <c r="G618" i="5"/>
  <c r="G168" i="5"/>
  <c r="G699" i="5"/>
  <c r="G698" i="5"/>
  <c r="G97" i="5"/>
  <c r="G189" i="5"/>
  <c r="G555" i="5"/>
  <c r="G15" i="5"/>
  <c r="G561" i="5"/>
  <c r="G539" i="5"/>
  <c r="G628" i="5"/>
  <c r="G611" i="5"/>
  <c r="G697" i="5"/>
  <c r="G353" i="5"/>
  <c r="G71" i="5"/>
  <c r="G210" i="5"/>
  <c r="G231" i="5"/>
  <c r="G211" i="5"/>
  <c r="G415" i="5"/>
  <c r="G221" i="5"/>
  <c r="G537" i="5"/>
  <c r="G696" i="5"/>
  <c r="G426" i="5"/>
  <c r="G338" i="5"/>
  <c r="G695" i="5"/>
  <c r="G334" i="5"/>
  <c r="G469" i="5"/>
  <c r="G694" i="5"/>
  <c r="G693" i="5"/>
  <c r="G216" i="5"/>
  <c r="G663" i="5"/>
  <c r="G654" i="5"/>
  <c r="G515" i="5"/>
  <c r="G692" i="5"/>
  <c r="G185" i="5"/>
  <c r="G12" i="5"/>
  <c r="G691" i="5"/>
  <c r="G690" i="5"/>
  <c r="G689" i="5"/>
  <c r="G642" i="5"/>
  <c r="G197" i="5"/>
  <c r="G688" i="5"/>
  <c r="G676" i="5"/>
  <c r="G687" i="5"/>
  <c r="G214" i="5"/>
  <c r="G545" i="5"/>
  <c r="G686" i="5"/>
  <c r="G685" i="5"/>
  <c r="G684" i="5"/>
  <c r="G301" i="5"/>
  <c r="G506" i="5"/>
  <c r="G337" i="5"/>
  <c r="G592" i="5"/>
  <c r="G89" i="5"/>
  <c r="G295" i="5"/>
  <c r="G683" i="5"/>
  <c r="G682" i="5"/>
  <c r="G432" i="5"/>
  <c r="G53" i="5"/>
  <c r="G178" i="5"/>
  <c r="I178" i="5" l="1"/>
  <c r="L178" i="5"/>
  <c r="L402" i="5" l="1"/>
  <c r="M402" i="5" s="1"/>
  <c r="I402" i="5"/>
  <c r="I238" i="5"/>
  <c r="L238" i="5"/>
  <c r="M238" i="5" s="1"/>
  <c r="L852" i="5"/>
  <c r="M852" i="5" s="1"/>
  <c r="I852" i="5"/>
  <c r="L669" i="5"/>
  <c r="M669" i="5" s="1"/>
  <c r="I669" i="5"/>
  <c r="L844" i="5"/>
  <c r="I844" i="5"/>
  <c r="I838" i="5"/>
  <c r="L838" i="5"/>
  <c r="M838" i="5" s="1"/>
  <c r="L830" i="5"/>
  <c r="M830" i="5" s="1"/>
  <c r="I830" i="5"/>
  <c r="L826" i="5"/>
  <c r="M826" i="5" s="1"/>
  <c r="I826" i="5"/>
  <c r="L496" i="5"/>
  <c r="I496" i="5"/>
  <c r="I819" i="5"/>
  <c r="L819" i="5"/>
  <c r="M819" i="5" s="1"/>
  <c r="L815" i="5"/>
  <c r="M815" i="5" s="1"/>
  <c r="I815" i="5"/>
  <c r="I809" i="5"/>
  <c r="L809" i="5"/>
  <c r="M809" i="5" s="1"/>
  <c r="I523" i="5"/>
  <c r="L523" i="5"/>
  <c r="M523" i="5" s="1"/>
  <c r="I118" i="5"/>
  <c r="L118" i="5"/>
  <c r="M118" i="5" s="1"/>
  <c r="L395" i="5"/>
  <c r="M395" i="5" s="1"/>
  <c r="I395" i="5"/>
  <c r="I389" i="5"/>
  <c r="L389" i="5"/>
  <c r="M389" i="5" s="1"/>
  <c r="I503" i="5"/>
  <c r="L503" i="5"/>
  <c r="M503" i="5" s="1"/>
  <c r="L17" i="5"/>
  <c r="M17" i="5" s="1"/>
  <c r="I17" i="5"/>
  <c r="L540" i="5"/>
  <c r="M540" i="5" s="1"/>
  <c r="I540" i="5"/>
  <c r="I788" i="5"/>
  <c r="L788" i="5"/>
  <c r="M788" i="5" s="1"/>
  <c r="L784" i="5"/>
  <c r="M784" i="5" s="1"/>
  <c r="I784" i="5"/>
  <c r="L103" i="5"/>
  <c r="M103" i="5" s="1"/>
  <c r="I103" i="5"/>
  <c r="I430" i="5"/>
  <c r="L430" i="5"/>
  <c r="M430" i="5" s="1"/>
  <c r="L774" i="5"/>
  <c r="M774" i="5" s="1"/>
  <c r="I774" i="5"/>
  <c r="I772" i="5"/>
  <c r="L772" i="5"/>
  <c r="M772" i="5" s="1"/>
  <c r="L350" i="5"/>
  <c r="M350" i="5" s="1"/>
  <c r="I350" i="5"/>
  <c r="L436" i="5"/>
  <c r="M436" i="5" s="1"/>
  <c r="I436" i="5"/>
  <c r="L204" i="5"/>
  <c r="M204" i="5" s="1"/>
  <c r="I204" i="5"/>
  <c r="I407" i="5"/>
  <c r="L407" i="5"/>
  <c r="M407" i="5" s="1"/>
  <c r="I630" i="5"/>
  <c r="L630" i="5"/>
  <c r="M630" i="5" s="1"/>
  <c r="L757" i="5"/>
  <c r="M757" i="5" s="1"/>
  <c r="I757" i="5"/>
  <c r="L352" i="5"/>
  <c r="M352" i="5" s="1"/>
  <c r="I352" i="5"/>
  <c r="L753" i="5"/>
  <c r="M753" i="5" s="1"/>
  <c r="I753" i="5"/>
  <c r="I417" i="5"/>
  <c r="L417" i="5"/>
  <c r="M417" i="5" s="1"/>
  <c r="I154" i="5"/>
  <c r="L154" i="5"/>
  <c r="M154" i="5" s="1"/>
  <c r="I281" i="5"/>
  <c r="L281" i="5"/>
  <c r="M281" i="5" s="1"/>
  <c r="I744" i="5"/>
  <c r="L744" i="5"/>
  <c r="M744" i="5" s="1"/>
  <c r="L328" i="5"/>
  <c r="M328" i="5" s="1"/>
  <c r="I328" i="5"/>
  <c r="L733" i="5"/>
  <c r="I733" i="5"/>
  <c r="L182" i="5"/>
  <c r="M182" i="5" s="1"/>
  <c r="I182" i="5"/>
  <c r="L562" i="5"/>
  <c r="M562" i="5" s="1"/>
  <c r="I562" i="5"/>
  <c r="I660" i="5"/>
  <c r="L660" i="5"/>
  <c r="M660" i="5" s="1"/>
  <c r="I722" i="5"/>
  <c r="L722" i="5"/>
  <c r="M722" i="5" s="1"/>
  <c r="I717" i="5"/>
  <c r="L717" i="5"/>
  <c r="M717" i="5" s="1"/>
  <c r="L484" i="5"/>
  <c r="M484" i="5" s="1"/>
  <c r="I484" i="5"/>
  <c r="I161" i="5"/>
  <c r="L161" i="5"/>
  <c r="M161" i="5" s="1"/>
  <c r="L712" i="5"/>
  <c r="I712" i="5"/>
  <c r="L454" i="5"/>
  <c r="M454" i="5" s="1"/>
  <c r="I454" i="5"/>
  <c r="I705" i="5"/>
  <c r="L705" i="5"/>
  <c r="M705" i="5" s="1"/>
  <c r="L144" i="5"/>
  <c r="M144" i="5" s="1"/>
  <c r="I144" i="5"/>
  <c r="L561" i="5"/>
  <c r="M561" i="5" s="1"/>
  <c r="I561" i="5"/>
  <c r="I231" i="5"/>
  <c r="L231" i="5"/>
  <c r="M231" i="5" s="1"/>
  <c r="L695" i="5"/>
  <c r="M695" i="5" s="1"/>
  <c r="I695" i="5"/>
  <c r="I515" i="5"/>
  <c r="L515" i="5"/>
  <c r="M515" i="5" s="1"/>
  <c r="L197" i="5"/>
  <c r="I197" i="5"/>
  <c r="I684" i="5"/>
  <c r="L684" i="5"/>
  <c r="M684" i="5" s="1"/>
  <c r="I682" i="5"/>
  <c r="L682" i="5"/>
  <c r="M682" i="5" s="1"/>
  <c r="I848" i="5"/>
  <c r="L848" i="5"/>
  <c r="M848" i="5" s="1"/>
  <c r="L831" i="5"/>
  <c r="M831" i="5" s="1"/>
  <c r="I831" i="5"/>
  <c r="L205" i="5"/>
  <c r="M205" i="5" s="1"/>
  <c r="I205" i="5"/>
  <c r="I345" i="5"/>
  <c r="L345" i="5"/>
  <c r="M345" i="5" s="1"/>
  <c r="I378" i="5"/>
  <c r="L378" i="5"/>
  <c r="M378" i="5" s="1"/>
  <c r="L793" i="5"/>
  <c r="I793" i="5"/>
  <c r="L780" i="5"/>
  <c r="M780" i="5" s="1"/>
  <c r="I780" i="5"/>
  <c r="L771" i="5"/>
  <c r="M771" i="5" s="1"/>
  <c r="I771" i="5"/>
  <c r="I493" i="5"/>
  <c r="L493" i="5"/>
  <c r="M493" i="5" s="1"/>
  <c r="I565" i="5"/>
  <c r="L565" i="5"/>
  <c r="M565" i="5" s="1"/>
  <c r="I148" i="5"/>
  <c r="L148" i="5"/>
  <c r="M148" i="5" s="1"/>
  <c r="I37" i="5"/>
  <c r="L37" i="5"/>
  <c r="M37" i="5" s="1"/>
  <c r="I285" i="5"/>
  <c r="L285" i="5"/>
  <c r="M285" i="5" s="1"/>
  <c r="L360" i="5"/>
  <c r="M360" i="5" s="1"/>
  <c r="I360" i="5"/>
  <c r="I13" i="5"/>
  <c r="L13" i="5"/>
  <c r="M13" i="5" s="1"/>
  <c r="I206" i="5"/>
  <c r="L206" i="5"/>
  <c r="M206" i="5" s="1"/>
  <c r="I549" i="5"/>
  <c r="L549" i="5"/>
  <c r="M549" i="5" s="1"/>
  <c r="L266" i="5"/>
  <c r="I266" i="5"/>
  <c r="I41" i="5"/>
  <c r="L41" i="5"/>
  <c r="M41" i="5" s="1"/>
  <c r="I467" i="5"/>
  <c r="L467" i="5"/>
  <c r="M467" i="5" s="1"/>
  <c r="L837" i="5"/>
  <c r="M837" i="5" s="1"/>
  <c r="I837" i="5"/>
  <c r="I638" i="5"/>
  <c r="L638" i="5"/>
  <c r="M638" i="5" s="1"/>
  <c r="I31" i="5"/>
  <c r="L31" i="5"/>
  <c r="M31" i="5" s="1"/>
  <c r="I284" i="5"/>
  <c r="L284" i="5"/>
  <c r="M284" i="5" s="1"/>
  <c r="I610" i="5"/>
  <c r="L610" i="5"/>
  <c r="M610" i="5" s="1"/>
  <c r="I421" i="5"/>
  <c r="L421" i="5"/>
  <c r="M421" i="5" s="1"/>
  <c r="I121" i="5"/>
  <c r="L121" i="5"/>
  <c r="M121" i="5" s="1"/>
  <c r="I100" i="5"/>
  <c r="L100" i="5"/>
  <c r="M100" i="5" s="1"/>
  <c r="I623" i="5"/>
  <c r="L623" i="5"/>
  <c r="M623" i="5" s="1"/>
  <c r="I488" i="5"/>
  <c r="L488" i="5"/>
  <c r="M488" i="5" s="1"/>
  <c r="I661" i="5"/>
  <c r="L661" i="5"/>
  <c r="M661" i="5" s="1"/>
  <c r="I83" i="5"/>
  <c r="L83" i="5"/>
  <c r="M83" i="5" s="1"/>
  <c r="I224" i="5"/>
  <c r="L224" i="5"/>
  <c r="M224" i="5" s="1"/>
  <c r="I57" i="5"/>
  <c r="L57" i="5"/>
  <c r="M57" i="5" s="1"/>
  <c r="I787" i="5"/>
  <c r="L787" i="5"/>
  <c r="M787" i="5" s="1"/>
  <c r="I201" i="5"/>
  <c r="L201" i="5"/>
  <c r="M201" i="5" s="1"/>
  <c r="I587" i="5"/>
  <c r="L587" i="5"/>
  <c r="M587" i="5" s="1"/>
  <c r="I433" i="5"/>
  <c r="L433" i="5"/>
  <c r="M433" i="5" s="1"/>
  <c r="L472" i="5"/>
  <c r="M472" i="5" s="1"/>
  <c r="I472" i="5"/>
  <c r="I332" i="5"/>
  <c r="L332" i="5"/>
  <c r="M332" i="5" s="1"/>
  <c r="I529" i="5"/>
  <c r="L529" i="5"/>
  <c r="M529" i="5" s="1"/>
  <c r="L40" i="5"/>
  <c r="I40" i="5"/>
  <c r="I387" i="5"/>
  <c r="L387" i="5"/>
  <c r="M387" i="5" s="1"/>
  <c r="I521" i="5"/>
  <c r="L521" i="5"/>
  <c r="M521" i="5" s="1"/>
  <c r="L288" i="5"/>
  <c r="M288" i="5" s="1"/>
  <c r="I288" i="5"/>
  <c r="L163" i="5"/>
  <c r="M163" i="5" s="1"/>
  <c r="I163" i="5"/>
  <c r="I396" i="5"/>
  <c r="L396" i="5"/>
  <c r="M396" i="5" s="1"/>
  <c r="L752" i="5"/>
  <c r="I752" i="5"/>
  <c r="L54" i="5"/>
  <c r="M54" i="5" s="1"/>
  <c r="I54" i="5"/>
  <c r="I566" i="5"/>
  <c r="L566" i="5"/>
  <c r="M566" i="5" s="1"/>
  <c r="I307" i="5"/>
  <c r="L307" i="5"/>
  <c r="M307" i="5" s="1"/>
  <c r="I743" i="5"/>
  <c r="L743" i="5"/>
  <c r="M743" i="5" s="1"/>
  <c r="L739" i="5"/>
  <c r="M739" i="5" s="1"/>
  <c r="I739" i="5"/>
  <c r="L192" i="5"/>
  <c r="M192" i="5" s="1"/>
  <c r="I192" i="5"/>
  <c r="I731" i="5"/>
  <c r="L731" i="5"/>
  <c r="M731" i="5" s="1"/>
  <c r="I52" i="5"/>
  <c r="L52" i="5"/>
  <c r="M52" i="5" s="1"/>
  <c r="I726" i="5"/>
  <c r="L726" i="5"/>
  <c r="M726" i="5" s="1"/>
  <c r="I721" i="5"/>
  <c r="L721" i="5"/>
  <c r="M721" i="5" s="1"/>
  <c r="L716" i="5"/>
  <c r="M716" i="5" s="1"/>
  <c r="I716" i="5"/>
  <c r="L678" i="5"/>
  <c r="I678" i="5"/>
  <c r="L248" i="5"/>
  <c r="M248" i="5" s="1"/>
  <c r="I248" i="5"/>
  <c r="I711" i="5"/>
  <c r="L711" i="5"/>
  <c r="M711" i="5" s="1"/>
  <c r="I111" i="5"/>
  <c r="L111" i="5"/>
  <c r="M111" i="5" s="1"/>
  <c r="L359" i="5"/>
  <c r="M359" i="5" s="1"/>
  <c r="I359" i="5"/>
  <c r="L527" i="5"/>
  <c r="M527" i="5" s="1"/>
  <c r="I527" i="5"/>
  <c r="L168" i="5"/>
  <c r="I168" i="5"/>
  <c r="L211" i="5"/>
  <c r="M211" i="5" s="1"/>
  <c r="I211" i="5"/>
  <c r="L334" i="5"/>
  <c r="I334" i="5"/>
  <c r="L692" i="5"/>
  <c r="M692" i="5" s="1"/>
  <c r="I692" i="5"/>
  <c r="L688" i="5"/>
  <c r="M688" i="5" s="1"/>
  <c r="I688" i="5"/>
  <c r="L301" i="5"/>
  <c r="M301" i="5" s="1"/>
  <c r="I301" i="5"/>
  <c r="L432" i="5"/>
  <c r="M432" i="5" s="1"/>
  <c r="I432" i="5"/>
  <c r="L841" i="5"/>
  <c r="M841" i="5" s="1"/>
  <c r="I841" i="5"/>
  <c r="L88" i="5"/>
  <c r="I88" i="5"/>
  <c r="L810" i="5"/>
  <c r="M810" i="5" s="1"/>
  <c r="I810" i="5"/>
  <c r="L516" i="5"/>
  <c r="M516" i="5" s="1"/>
  <c r="I516" i="5"/>
  <c r="L73" i="5"/>
  <c r="M73" i="5" s="1"/>
  <c r="I73" i="5"/>
  <c r="I786" i="5"/>
  <c r="L786" i="5"/>
  <c r="M786" i="5" s="1"/>
  <c r="L291" i="5"/>
  <c r="M291" i="5" s="1"/>
  <c r="I291" i="5"/>
  <c r="L133" i="5"/>
  <c r="M133" i="5" s="1"/>
  <c r="I133" i="5"/>
  <c r="I220" i="5"/>
  <c r="L220" i="5"/>
  <c r="M220" i="5" s="1"/>
  <c r="L463" i="5"/>
  <c r="M463" i="5" s="1"/>
  <c r="I463" i="5"/>
  <c r="L302" i="5"/>
  <c r="M302" i="5" s="1"/>
  <c r="I302" i="5"/>
  <c r="L450" i="5"/>
  <c r="M450" i="5" s="1"/>
  <c r="I450" i="5"/>
  <c r="L33" i="5"/>
  <c r="M33" i="5" s="1"/>
  <c r="I33" i="5"/>
  <c r="I416" i="5"/>
  <c r="L416" i="5"/>
  <c r="M416" i="5" s="1"/>
  <c r="I234" i="5"/>
  <c r="L234" i="5"/>
  <c r="M234" i="5" s="1"/>
  <c r="I666" i="5"/>
  <c r="L666" i="5"/>
  <c r="M666" i="5" s="1"/>
  <c r="I338" i="5"/>
  <c r="L338" i="5"/>
  <c r="M338" i="5" s="1"/>
  <c r="I685" i="5"/>
  <c r="L685" i="5"/>
  <c r="M685" i="5" s="1"/>
  <c r="L42" i="5"/>
  <c r="M42" i="5" s="1"/>
  <c r="I42" i="5"/>
  <c r="I853" i="5"/>
  <c r="L853" i="5"/>
  <c r="M853" i="5" s="1"/>
  <c r="L39" i="5"/>
  <c r="M39" i="5" s="1"/>
  <c r="I39" i="5"/>
  <c r="I847" i="5"/>
  <c r="L847" i="5"/>
  <c r="M847" i="5" s="1"/>
  <c r="L840" i="5"/>
  <c r="M840" i="5" s="1"/>
  <c r="I840" i="5"/>
  <c r="L832" i="5"/>
  <c r="I832" i="5"/>
  <c r="I138" i="5"/>
  <c r="L138" i="5"/>
  <c r="M138" i="5" s="1"/>
  <c r="I203" i="5"/>
  <c r="L203" i="5"/>
  <c r="M203" i="5" s="1"/>
  <c r="L501" i="5"/>
  <c r="M501" i="5" s="1"/>
  <c r="I501" i="5"/>
  <c r="I273" i="5"/>
  <c r="L273" i="5"/>
  <c r="M273" i="5" s="1"/>
  <c r="I813" i="5"/>
  <c r="L813" i="5"/>
  <c r="M813" i="5" s="1"/>
  <c r="I552" i="5"/>
  <c r="L552" i="5"/>
  <c r="M552" i="5" s="1"/>
  <c r="I620" i="5"/>
  <c r="L620" i="5"/>
  <c r="M620" i="5" s="1"/>
  <c r="L805" i="5"/>
  <c r="M805" i="5" s="1"/>
  <c r="I805" i="5"/>
  <c r="I174" i="5"/>
  <c r="L174" i="5"/>
  <c r="M174" i="5" s="1"/>
  <c r="L84" i="5"/>
  <c r="I84" i="5"/>
  <c r="I254" i="5"/>
  <c r="L254" i="5"/>
  <c r="M254" i="5" s="1"/>
  <c r="L639" i="5"/>
  <c r="M639" i="5" s="1"/>
  <c r="I639" i="5"/>
  <c r="L790" i="5"/>
  <c r="M790" i="5" s="1"/>
  <c r="I790" i="5"/>
  <c r="L363" i="5"/>
  <c r="I363" i="5"/>
  <c r="I779" i="5"/>
  <c r="L779" i="5"/>
  <c r="M779" i="5" s="1"/>
  <c r="I775" i="5"/>
  <c r="L775" i="5"/>
  <c r="M775" i="5" s="1"/>
  <c r="L625" i="5"/>
  <c r="M625" i="5" s="1"/>
  <c r="I625" i="5"/>
  <c r="L76" i="5"/>
  <c r="M76" i="5" s="1"/>
  <c r="I76" i="5"/>
  <c r="L770" i="5"/>
  <c r="M770" i="5" s="1"/>
  <c r="I770" i="5"/>
  <c r="L564" i="5"/>
  <c r="I564" i="5"/>
  <c r="I241" i="5"/>
  <c r="L241" i="5"/>
  <c r="M241" i="5" s="1"/>
  <c r="I14" i="5"/>
  <c r="L14" i="5"/>
  <c r="M14" i="5" s="1"/>
  <c r="L90" i="5"/>
  <c r="M90" i="5" s="1"/>
  <c r="I90" i="5"/>
  <c r="L756" i="5"/>
  <c r="M756" i="5" s="1"/>
  <c r="I756" i="5"/>
  <c r="L139" i="5"/>
  <c r="M139" i="5" s="1"/>
  <c r="I139" i="5"/>
  <c r="L51" i="5"/>
  <c r="I51" i="5"/>
  <c r="L180" i="5"/>
  <c r="M180" i="5" s="1"/>
  <c r="I180" i="5"/>
  <c r="L723" i="5"/>
  <c r="I723" i="5"/>
  <c r="I72" i="5"/>
  <c r="L72" i="5"/>
  <c r="M72" i="5" s="1"/>
  <c r="I155" i="5"/>
  <c r="L155" i="5"/>
  <c r="M155" i="5" s="1"/>
  <c r="L594" i="5"/>
  <c r="M594" i="5" s="1"/>
  <c r="I594" i="5"/>
  <c r="L715" i="5"/>
  <c r="M715" i="5" s="1"/>
  <c r="I715" i="5"/>
  <c r="I339" i="5"/>
  <c r="L339" i="5"/>
  <c r="M339" i="5" s="1"/>
  <c r="L232" i="5"/>
  <c r="M232" i="5" s="1"/>
  <c r="I232" i="5"/>
  <c r="I166" i="5"/>
  <c r="L166" i="5"/>
  <c r="M166" i="5" s="1"/>
  <c r="L349" i="5"/>
  <c r="M349" i="5" s="1"/>
  <c r="I349" i="5"/>
  <c r="L460" i="5"/>
  <c r="M460" i="5" s="1"/>
  <c r="I460" i="5"/>
  <c r="I543" i="5"/>
  <c r="L543" i="5"/>
  <c r="M543" i="5" s="1"/>
  <c r="I708" i="5"/>
  <c r="L708" i="5"/>
  <c r="M708" i="5" s="1"/>
  <c r="L707" i="5"/>
  <c r="I707" i="5"/>
  <c r="I120" i="5"/>
  <c r="L120" i="5"/>
  <c r="M120" i="5" s="1"/>
  <c r="L208" i="5"/>
  <c r="M208" i="5" s="1"/>
  <c r="I208" i="5"/>
  <c r="L35" i="5"/>
  <c r="M35" i="5" s="1"/>
  <c r="I35" i="5"/>
  <c r="L699" i="5"/>
  <c r="I699" i="5"/>
  <c r="I628" i="5"/>
  <c r="L628" i="5"/>
  <c r="M628" i="5" s="1"/>
  <c r="I415" i="5"/>
  <c r="L415" i="5"/>
  <c r="M415" i="5" s="1"/>
  <c r="I469" i="5"/>
  <c r="L469" i="5"/>
  <c r="M469" i="5" s="1"/>
  <c r="I185" i="5"/>
  <c r="L185" i="5"/>
  <c r="M185" i="5" s="1"/>
  <c r="I676" i="5"/>
  <c r="L676" i="5"/>
  <c r="M676" i="5" s="1"/>
  <c r="I506" i="5"/>
  <c r="L506" i="5"/>
  <c r="M506" i="5" s="1"/>
  <c r="L53" i="5"/>
  <c r="M53" i="5" s="1"/>
  <c r="I53" i="5"/>
  <c r="L112" i="5"/>
  <c r="I112" i="5"/>
  <c r="L237" i="5"/>
  <c r="M237" i="5" s="1"/>
  <c r="I237" i="5"/>
  <c r="L385" i="5"/>
  <c r="M385" i="5" s="1"/>
  <c r="I385" i="5"/>
  <c r="L846" i="5"/>
  <c r="M846" i="5" s="1"/>
  <c r="I846" i="5"/>
  <c r="L77" i="5"/>
  <c r="M77" i="5" s="1"/>
  <c r="I77" i="5"/>
  <c r="L487" i="5"/>
  <c r="M487" i="5" s="1"/>
  <c r="I487" i="5"/>
  <c r="I23" i="5"/>
  <c r="L23" i="5"/>
  <c r="M23" i="5" s="1"/>
  <c r="L255" i="5"/>
  <c r="M255" i="5" s="1"/>
  <c r="I255" i="5"/>
  <c r="I641" i="5"/>
  <c r="L641" i="5"/>
  <c r="M641" i="5" s="1"/>
  <c r="L173" i="5"/>
  <c r="M173" i="5" s="1"/>
  <c r="I173" i="5"/>
  <c r="L50" i="5"/>
  <c r="M50" i="5" s="1"/>
  <c r="I50" i="5"/>
  <c r="L505" i="5"/>
  <c r="M505" i="5" s="1"/>
  <c r="I505" i="5"/>
  <c r="L585" i="5"/>
  <c r="I585" i="5"/>
  <c r="I424" i="5"/>
  <c r="L424" i="5"/>
  <c r="M424" i="5" s="1"/>
  <c r="L326" i="5"/>
  <c r="M326" i="5" s="1"/>
  <c r="I326" i="5"/>
  <c r="I582" i="5"/>
  <c r="L582" i="5"/>
  <c r="M582" i="5" s="1"/>
  <c r="I191" i="5"/>
  <c r="L191" i="5"/>
  <c r="M191" i="5" s="1"/>
  <c r="I125" i="5"/>
  <c r="L125" i="5"/>
  <c r="M125" i="5" s="1"/>
  <c r="I243" i="5"/>
  <c r="L243" i="5"/>
  <c r="M243" i="5" s="1"/>
  <c r="I517" i="5"/>
  <c r="L517" i="5"/>
  <c r="M517" i="5" s="1"/>
  <c r="I763" i="5"/>
  <c r="L763" i="5"/>
  <c r="M763" i="5" s="1"/>
  <c r="L420" i="5"/>
  <c r="M420" i="5" s="1"/>
  <c r="I420" i="5"/>
  <c r="L393" i="5"/>
  <c r="M393" i="5" s="1"/>
  <c r="I393" i="5"/>
  <c r="L49" i="5"/>
  <c r="M49" i="5" s="1"/>
  <c r="I49" i="5"/>
  <c r="L364" i="5"/>
  <c r="I364" i="5"/>
  <c r="I156" i="5"/>
  <c r="L156" i="5"/>
  <c r="M156" i="5" s="1"/>
  <c r="I110" i="5"/>
  <c r="L110" i="5"/>
  <c r="M110" i="5" s="1"/>
  <c r="I331" i="5"/>
  <c r="L331" i="5"/>
  <c r="M331" i="5" s="1"/>
  <c r="L606" i="5"/>
  <c r="M606" i="5" s="1"/>
  <c r="I606" i="5"/>
  <c r="I718" i="5"/>
  <c r="L718" i="5"/>
  <c r="M718" i="5" s="1"/>
  <c r="I199" i="5"/>
  <c r="L199" i="5"/>
  <c r="M199" i="5" s="1"/>
  <c r="I665" i="5"/>
  <c r="L665" i="5"/>
  <c r="M665" i="5" s="1"/>
  <c r="I674" i="5"/>
  <c r="L674" i="5"/>
  <c r="M674" i="5" s="1"/>
  <c r="I700" i="5"/>
  <c r="L700" i="5"/>
  <c r="M700" i="5" s="1"/>
  <c r="I221" i="5"/>
  <c r="L221" i="5"/>
  <c r="M221" i="5" s="1"/>
  <c r="I687" i="5"/>
  <c r="L687" i="5"/>
  <c r="M687" i="5" s="1"/>
  <c r="I79" i="5"/>
  <c r="L79" i="5"/>
  <c r="M79" i="5" s="1"/>
  <c r="L160" i="5"/>
  <c r="M160" i="5" s="1"/>
  <c r="I160" i="5"/>
  <c r="L851" i="5"/>
  <c r="I851" i="5"/>
  <c r="L624" i="5"/>
  <c r="M624" i="5" s="1"/>
  <c r="I624" i="5"/>
  <c r="L428" i="5"/>
  <c r="M428" i="5" s="1"/>
  <c r="I428" i="5"/>
  <c r="L222" i="5"/>
  <c r="M222" i="5" s="1"/>
  <c r="I222" i="5"/>
  <c r="L828" i="5"/>
  <c r="I828" i="5"/>
  <c r="I578" i="5"/>
  <c r="L578" i="5"/>
  <c r="M578" i="5" s="1"/>
  <c r="I604" i="5"/>
  <c r="L604" i="5"/>
  <c r="M604" i="5" s="1"/>
  <c r="L246" i="5"/>
  <c r="M246" i="5" s="1"/>
  <c r="I246" i="5"/>
  <c r="I536" i="5"/>
  <c r="L536" i="5"/>
  <c r="L336" i="5"/>
  <c r="M336" i="5" s="1"/>
  <c r="I336" i="5"/>
  <c r="I388" i="5"/>
  <c r="L388" i="5"/>
  <c r="M388" i="5" s="1"/>
  <c r="L381" i="5"/>
  <c r="M381" i="5" s="1"/>
  <c r="I381" i="5"/>
  <c r="L571" i="5"/>
  <c r="M571" i="5" s="1"/>
  <c r="I571" i="5"/>
  <c r="L124" i="5"/>
  <c r="M124" i="5" s="1"/>
  <c r="I124" i="5"/>
  <c r="I212" i="5"/>
  <c r="L212" i="5"/>
  <c r="M212" i="5" s="1"/>
  <c r="L449" i="5"/>
  <c r="M449" i="5" s="1"/>
  <c r="I449" i="5"/>
  <c r="I673" i="5"/>
  <c r="L673" i="5"/>
  <c r="M673" i="5" s="1"/>
  <c r="L462" i="5"/>
  <c r="M462" i="5" s="1"/>
  <c r="I462" i="5"/>
  <c r="L583" i="5"/>
  <c r="M583" i="5" s="1"/>
  <c r="I583" i="5"/>
  <c r="L531" i="5"/>
  <c r="M531" i="5" s="1"/>
  <c r="I531" i="5"/>
  <c r="I590" i="5"/>
  <c r="L590" i="5"/>
  <c r="M590" i="5" s="1"/>
  <c r="L34" i="5"/>
  <c r="M34" i="5" s="1"/>
  <c r="I34" i="5"/>
  <c r="L418" i="5"/>
  <c r="I418" i="5"/>
  <c r="L633" i="5"/>
  <c r="M633" i="5" s="1"/>
  <c r="I633" i="5"/>
  <c r="L309" i="5"/>
  <c r="I309" i="5"/>
  <c r="L176" i="5"/>
  <c r="M176" i="5" s="1"/>
  <c r="I176" i="5"/>
  <c r="L621" i="5"/>
  <c r="M621" i="5" s="1"/>
  <c r="I621" i="5"/>
  <c r="I761" i="5"/>
  <c r="L761" i="5"/>
  <c r="M761" i="5" s="1"/>
  <c r="L371" i="5"/>
  <c r="M371" i="5" s="1"/>
  <c r="I371" i="5"/>
  <c r="I440" i="5"/>
  <c r="L440" i="5"/>
  <c r="M440" i="5" s="1"/>
  <c r="L572" i="5"/>
  <c r="I572" i="5"/>
  <c r="I170" i="5"/>
  <c r="L170" i="5"/>
  <c r="M170" i="5" s="1"/>
  <c r="I600" i="5"/>
  <c r="L600" i="5"/>
  <c r="M600" i="5" s="1"/>
  <c r="I602" i="5"/>
  <c r="L602" i="5"/>
  <c r="M602" i="5" s="1"/>
  <c r="L30" i="5"/>
  <c r="M30" i="5" s="1"/>
  <c r="I30" i="5"/>
  <c r="I274" i="5"/>
  <c r="L274" i="5"/>
  <c r="M274" i="5" s="1"/>
  <c r="I306" i="5"/>
  <c r="L306" i="5"/>
  <c r="M306" i="5" s="1"/>
  <c r="L466" i="5"/>
  <c r="M466" i="5" s="1"/>
  <c r="I466" i="5"/>
  <c r="L411" i="5"/>
  <c r="M411" i="5" s="1"/>
  <c r="I411" i="5"/>
  <c r="I459" i="5"/>
  <c r="L459" i="5"/>
  <c r="M459" i="5" s="1"/>
  <c r="L140" i="5"/>
  <c r="I140" i="5"/>
  <c r="L316" i="5"/>
  <c r="M316" i="5" s="1"/>
  <c r="I316" i="5"/>
  <c r="I270" i="5"/>
  <c r="L270" i="5"/>
  <c r="M270" i="5" s="1"/>
  <c r="I310" i="5"/>
  <c r="L310" i="5"/>
  <c r="M310" i="5" s="1"/>
  <c r="L325" i="5"/>
  <c r="M325" i="5" s="1"/>
  <c r="I325" i="5"/>
  <c r="I379" i="5"/>
  <c r="L379" i="5"/>
  <c r="M379" i="5" s="1"/>
  <c r="I196" i="5"/>
  <c r="L196" i="5"/>
  <c r="M196" i="5" s="1"/>
  <c r="L618" i="5"/>
  <c r="M618" i="5" s="1"/>
  <c r="I618" i="5"/>
  <c r="L78" i="5"/>
  <c r="I78" i="5"/>
  <c r="L544" i="5"/>
  <c r="M544" i="5" s="1"/>
  <c r="I544" i="5"/>
  <c r="I303" i="5"/>
  <c r="L303" i="5"/>
  <c r="M303" i="5" s="1"/>
  <c r="L519" i="5"/>
  <c r="M519" i="5" s="1"/>
  <c r="I519" i="5"/>
  <c r="L437" i="5"/>
  <c r="M437" i="5" s="1"/>
  <c r="I437" i="5"/>
  <c r="L508" i="5"/>
  <c r="M508" i="5" s="1"/>
  <c r="I508" i="5"/>
  <c r="L548" i="5"/>
  <c r="M548" i="5" s="1"/>
  <c r="I548" i="5"/>
  <c r="L329" i="5"/>
  <c r="M329" i="5" s="1"/>
  <c r="I329" i="5"/>
  <c r="I91" i="5"/>
  <c r="L91" i="5"/>
  <c r="M91" i="5" s="1"/>
  <c r="I765" i="5"/>
  <c r="L765" i="5"/>
  <c r="M765" i="5" s="1"/>
  <c r="I259" i="5"/>
  <c r="L259" i="5"/>
  <c r="M259" i="5" s="1"/>
  <c r="I400" i="5"/>
  <c r="L400" i="5"/>
  <c r="M400" i="5" s="1"/>
  <c r="I608" i="5"/>
  <c r="L608" i="5"/>
  <c r="M608" i="5" s="1"/>
  <c r="L728" i="5"/>
  <c r="M728" i="5" s="1"/>
  <c r="I728" i="5"/>
  <c r="I570" i="5"/>
  <c r="L570" i="5"/>
  <c r="M570" i="5" s="1"/>
  <c r="I710" i="5"/>
  <c r="L710" i="5"/>
  <c r="M710" i="5" s="1"/>
  <c r="I601" i="5"/>
  <c r="L601" i="5"/>
  <c r="M601" i="5" s="1"/>
  <c r="I341" i="5"/>
  <c r="L341" i="5"/>
  <c r="M341" i="5" s="1"/>
  <c r="I210" i="5"/>
  <c r="L210" i="5"/>
  <c r="M210" i="5" s="1"/>
  <c r="I642" i="5"/>
  <c r="L642" i="5"/>
  <c r="M642" i="5" s="1"/>
  <c r="L854" i="5"/>
  <c r="I854" i="5"/>
  <c r="I323" i="5"/>
  <c r="L323" i="5"/>
  <c r="M323" i="5" s="1"/>
  <c r="I850" i="5"/>
  <c r="L850" i="5"/>
  <c r="M850" i="5" s="1"/>
  <c r="L652" i="5"/>
  <c r="M652" i="5" s="1"/>
  <c r="I652" i="5"/>
  <c r="I525" i="5"/>
  <c r="L525" i="5"/>
  <c r="M525" i="5" s="1"/>
  <c r="I833" i="5"/>
  <c r="L833" i="5"/>
  <c r="M833" i="5" s="1"/>
  <c r="L340" i="5"/>
  <c r="M340" i="5" s="1"/>
  <c r="I340" i="5"/>
  <c r="I267" i="5"/>
  <c r="L267" i="5"/>
  <c r="M267" i="5" s="1"/>
  <c r="I164" i="5"/>
  <c r="L164" i="5"/>
  <c r="M164" i="5" s="1"/>
  <c r="I817" i="5"/>
  <c r="L817" i="5"/>
  <c r="M817" i="5" s="1"/>
  <c r="L812" i="5"/>
  <c r="I812" i="5"/>
  <c r="I808" i="5"/>
  <c r="L808" i="5"/>
  <c r="M808" i="5" s="1"/>
  <c r="I123" i="5"/>
  <c r="L123" i="5"/>
  <c r="M123" i="5" s="1"/>
  <c r="I105" i="5"/>
  <c r="L105" i="5"/>
  <c r="M105" i="5" s="1"/>
  <c r="I141" i="5"/>
  <c r="L141" i="5"/>
  <c r="M141" i="5" s="1"/>
  <c r="L239" i="5"/>
  <c r="M239" i="5" s="1"/>
  <c r="I239" i="5"/>
  <c r="I648" i="5"/>
  <c r="L648" i="5"/>
  <c r="M648" i="5" s="1"/>
  <c r="L796" i="5"/>
  <c r="M796" i="5" s="1"/>
  <c r="I796" i="5"/>
  <c r="I293" i="5"/>
  <c r="L293" i="5"/>
  <c r="M293" i="5" s="1"/>
  <c r="I680" i="5"/>
  <c r="L680" i="5"/>
  <c r="M680" i="5" s="1"/>
  <c r="I43" i="5"/>
  <c r="L43" i="5"/>
  <c r="M43" i="5" s="1"/>
  <c r="I228" i="5"/>
  <c r="L228" i="5"/>
  <c r="M228" i="5" s="1"/>
  <c r="I146" i="5"/>
  <c r="L146" i="5"/>
  <c r="M146" i="5" s="1"/>
  <c r="I230" i="5"/>
  <c r="L230" i="5"/>
  <c r="M230" i="5" s="1"/>
  <c r="L668" i="5"/>
  <c r="M668" i="5" s="1"/>
  <c r="I668" i="5"/>
  <c r="L61" i="5"/>
  <c r="M61" i="5" s="1"/>
  <c r="I61" i="5"/>
  <c r="I500" i="5"/>
  <c r="L500" i="5"/>
  <c r="M500" i="5" s="1"/>
  <c r="L104" i="5"/>
  <c r="M104" i="5" s="1"/>
  <c r="I104" i="5"/>
  <c r="L764" i="5"/>
  <c r="M764" i="5" s="1"/>
  <c r="I764" i="5"/>
  <c r="I311" i="5"/>
  <c r="L311" i="5"/>
  <c r="M311" i="5" s="1"/>
  <c r="I445" i="5"/>
  <c r="L445" i="5"/>
  <c r="M445" i="5" s="1"/>
  <c r="I475" i="5"/>
  <c r="L475" i="5"/>
  <c r="M475" i="5" s="1"/>
  <c r="I749" i="5"/>
  <c r="L749" i="5"/>
  <c r="M749" i="5" s="1"/>
  <c r="I494" i="5"/>
  <c r="L494" i="5"/>
  <c r="M494" i="5" s="1"/>
  <c r="I546" i="5"/>
  <c r="L546" i="5"/>
  <c r="M546" i="5" s="1"/>
  <c r="L560" i="5"/>
  <c r="M560" i="5" s="1"/>
  <c r="I560" i="5"/>
  <c r="L95" i="5"/>
  <c r="I95" i="5"/>
  <c r="L736" i="5"/>
  <c r="M736" i="5" s="1"/>
  <c r="I736" i="5"/>
  <c r="L732" i="5"/>
  <c r="M732" i="5" s="1"/>
  <c r="I732" i="5"/>
  <c r="I575" i="5"/>
  <c r="L575" i="5"/>
  <c r="M575" i="5" s="1"/>
  <c r="I317" i="5"/>
  <c r="L317" i="5"/>
  <c r="M317" i="5" s="1"/>
  <c r="I724" i="5"/>
  <c r="L724" i="5"/>
  <c r="M724" i="5" s="1"/>
  <c r="I465" i="5"/>
  <c r="L465" i="5"/>
  <c r="M465" i="5" s="1"/>
  <c r="I179" i="5"/>
  <c r="L179" i="5"/>
  <c r="M179" i="5" s="1"/>
  <c r="L532" i="5"/>
  <c r="M532" i="5" s="1"/>
  <c r="I532" i="5"/>
  <c r="I229" i="5"/>
  <c r="L229" i="5"/>
  <c r="M229" i="5" s="1"/>
  <c r="L599" i="5"/>
  <c r="M599" i="5" s="1"/>
  <c r="I599" i="5"/>
  <c r="I300" i="5"/>
  <c r="L300" i="5"/>
  <c r="M300" i="5" s="1"/>
  <c r="I520" i="5"/>
  <c r="L520" i="5"/>
  <c r="M520" i="5" s="1"/>
  <c r="L539" i="5"/>
  <c r="M539" i="5" s="1"/>
  <c r="I539" i="5"/>
  <c r="I504" i="5"/>
  <c r="L504" i="5"/>
  <c r="M504" i="5" s="1"/>
  <c r="I401" i="5"/>
  <c r="L401" i="5"/>
  <c r="M401" i="5" s="1"/>
  <c r="I818" i="5"/>
  <c r="L818" i="5"/>
  <c r="M818" i="5" s="1"/>
  <c r="L435" i="5"/>
  <c r="M435" i="5" s="1"/>
  <c r="I435" i="5"/>
  <c r="L675" i="5"/>
  <c r="M675" i="5" s="1"/>
  <c r="I675" i="5"/>
  <c r="L627" i="5"/>
  <c r="M627" i="5" s="1"/>
  <c r="I627" i="5"/>
  <c r="L473" i="5"/>
  <c r="I473" i="5"/>
  <c r="I188" i="5"/>
  <c r="L188" i="5"/>
  <c r="M188" i="5" s="1"/>
  <c r="L162" i="5"/>
  <c r="M162" i="5" s="1"/>
  <c r="I162" i="5"/>
  <c r="I101" i="5"/>
  <c r="L101" i="5"/>
  <c r="M101" i="5" s="1"/>
  <c r="L28" i="5"/>
  <c r="M28" i="5" s="1"/>
  <c r="I28" i="5"/>
  <c r="L327" i="5"/>
  <c r="M327" i="5" s="1"/>
  <c r="I327" i="5"/>
  <c r="I730" i="5"/>
  <c r="L730" i="5"/>
  <c r="M730" i="5" s="1"/>
  <c r="L672" i="5"/>
  <c r="M672" i="5" s="1"/>
  <c r="I672" i="5"/>
  <c r="I533" i="5"/>
  <c r="L533" i="5"/>
  <c r="M533" i="5" s="1"/>
  <c r="I650" i="5"/>
  <c r="L650" i="5"/>
  <c r="M650" i="5" s="1"/>
  <c r="L409" i="5"/>
  <c r="M409" i="5" s="1"/>
  <c r="I409" i="5"/>
  <c r="L474" i="5"/>
  <c r="M474" i="5" s="1"/>
  <c r="I474" i="5"/>
  <c r="I443" i="5"/>
  <c r="L443" i="5"/>
  <c r="M443" i="5" s="1"/>
  <c r="L849" i="5"/>
  <c r="M849" i="5" s="1"/>
  <c r="I849" i="5"/>
  <c r="I645" i="5"/>
  <c r="L645" i="5"/>
  <c r="M645" i="5" s="1"/>
  <c r="L319" i="5"/>
  <c r="M319" i="5" s="1"/>
  <c r="I319" i="5"/>
  <c r="L478" i="5"/>
  <c r="M478" i="5" s="1"/>
  <c r="I478" i="5"/>
  <c r="L65" i="5"/>
  <c r="M65" i="5" s="1"/>
  <c r="I65" i="5"/>
  <c r="I321" i="5"/>
  <c r="L321" i="5"/>
  <c r="M321" i="5" s="1"/>
  <c r="I279" i="5"/>
  <c r="L279" i="5"/>
  <c r="M279" i="5" s="1"/>
  <c r="I260" i="5"/>
  <c r="L260" i="5"/>
  <c r="M260" i="5" s="1"/>
  <c r="I287" i="5"/>
  <c r="L287" i="5"/>
  <c r="M287" i="5" s="1"/>
  <c r="I655" i="5"/>
  <c r="L655" i="5"/>
  <c r="M655" i="5" s="1"/>
  <c r="L524" i="5"/>
  <c r="M524" i="5" s="1"/>
  <c r="I524" i="5"/>
  <c r="I250" i="5"/>
  <c r="L250" i="5"/>
  <c r="M250" i="5" s="1"/>
  <c r="L377" i="5"/>
  <c r="M377" i="5" s="1"/>
  <c r="I377" i="5"/>
  <c r="L130" i="5"/>
  <c r="M130" i="5" s="1"/>
  <c r="I130" i="5"/>
  <c r="I479" i="5"/>
  <c r="L479" i="5"/>
  <c r="M479" i="5" s="1"/>
  <c r="L62" i="5"/>
  <c r="M62" i="5" s="1"/>
  <c r="I62" i="5"/>
  <c r="L137" i="5"/>
  <c r="M137" i="5" s="1"/>
  <c r="I137" i="5"/>
  <c r="I202" i="5"/>
  <c r="L202" i="5"/>
  <c r="M202" i="5" s="1"/>
  <c r="L776" i="5"/>
  <c r="M776" i="5" s="1"/>
  <c r="I776" i="5"/>
  <c r="L576" i="5"/>
  <c r="M576" i="5" s="1"/>
  <c r="I576" i="5"/>
  <c r="L408" i="5"/>
  <c r="M408" i="5" s="1"/>
  <c r="I408" i="5"/>
  <c r="L24" i="5"/>
  <c r="M24" i="5" s="1"/>
  <c r="I24" i="5"/>
  <c r="L207" i="5"/>
  <c r="M207" i="5" s="1"/>
  <c r="I207" i="5"/>
  <c r="L251" i="5"/>
  <c r="M251" i="5" s="1"/>
  <c r="I251" i="5"/>
  <c r="L513" i="5"/>
  <c r="M513" i="5" s="1"/>
  <c r="I513" i="5"/>
  <c r="I588" i="5"/>
  <c r="L588" i="5"/>
  <c r="M588" i="5" s="1"/>
  <c r="I268" i="5"/>
  <c r="L268" i="5"/>
  <c r="M268" i="5" s="1"/>
  <c r="I509" i="5"/>
  <c r="L509" i="5"/>
  <c r="M509" i="5" s="1"/>
  <c r="I632" i="5"/>
  <c r="L632" i="5"/>
  <c r="M632" i="5" s="1"/>
  <c r="L322" i="5"/>
  <c r="M322" i="5" s="1"/>
  <c r="I322" i="5"/>
  <c r="I184" i="5"/>
  <c r="L184" i="5"/>
  <c r="M184" i="5" s="1"/>
  <c r="I186" i="5"/>
  <c r="L186" i="5"/>
  <c r="M186" i="5" s="1"/>
  <c r="L410" i="5"/>
  <c r="M410" i="5" s="1"/>
  <c r="I410" i="5"/>
  <c r="L391" i="5"/>
  <c r="M391" i="5" s="1"/>
  <c r="I391" i="5"/>
  <c r="L659" i="5"/>
  <c r="M659" i="5" s="1"/>
  <c r="I659" i="5"/>
  <c r="I629" i="5"/>
  <c r="L629" i="5"/>
  <c r="M629" i="5" s="1"/>
  <c r="L453" i="5"/>
  <c r="M453" i="5" s="1"/>
  <c r="I453" i="5"/>
  <c r="L559" i="5"/>
  <c r="M559" i="5" s="1"/>
  <c r="I559" i="5"/>
  <c r="I134" i="5"/>
  <c r="L134" i="5"/>
  <c r="M134" i="5" s="1"/>
  <c r="L856" i="5"/>
  <c r="M856" i="5" s="1"/>
  <c r="I856" i="5"/>
  <c r="L635" i="5"/>
  <c r="M635" i="5" s="1"/>
  <c r="I635" i="5"/>
  <c r="L265" i="5"/>
  <c r="M265" i="5" s="1"/>
  <c r="I265" i="5"/>
  <c r="I58" i="5"/>
  <c r="L58" i="5"/>
  <c r="M58" i="5" s="1"/>
  <c r="I60" i="5"/>
  <c r="L60" i="5"/>
  <c r="M60" i="5" s="1"/>
  <c r="I845" i="5"/>
  <c r="L845" i="5"/>
  <c r="M845" i="5" s="1"/>
  <c r="L457" i="5"/>
  <c r="M457" i="5" s="1"/>
  <c r="I457" i="5"/>
  <c r="I264" i="5"/>
  <c r="L264" i="5"/>
  <c r="M264" i="5" s="1"/>
  <c r="L827" i="5"/>
  <c r="M827" i="5" s="1"/>
  <c r="I827" i="5"/>
  <c r="L824" i="5"/>
  <c r="M824" i="5" s="1"/>
  <c r="I824" i="5"/>
  <c r="I821" i="5"/>
  <c r="L821" i="5"/>
  <c r="M821" i="5" s="1"/>
  <c r="L63" i="5"/>
  <c r="M63" i="5" s="1"/>
  <c r="I63" i="5"/>
  <c r="I651" i="5"/>
  <c r="L651" i="5"/>
  <c r="M651" i="5" s="1"/>
  <c r="L591" i="5"/>
  <c r="M591" i="5" s="1"/>
  <c r="I591" i="5"/>
  <c r="L333" i="5"/>
  <c r="M333" i="5" s="1"/>
  <c r="I333" i="5"/>
  <c r="L542" i="5"/>
  <c r="M542" i="5" s="1"/>
  <c r="I542" i="5"/>
  <c r="I804" i="5"/>
  <c r="L804" i="5"/>
  <c r="M804" i="5" s="1"/>
  <c r="L277" i="5"/>
  <c r="M277" i="5" s="1"/>
  <c r="I277" i="5"/>
  <c r="L799" i="5"/>
  <c r="I799" i="5"/>
  <c r="L795" i="5"/>
  <c r="M795" i="5" s="1"/>
  <c r="I795" i="5"/>
  <c r="L283" i="5"/>
  <c r="M283" i="5" s="1"/>
  <c r="I283" i="5"/>
  <c r="L355" i="5"/>
  <c r="M355" i="5" s="1"/>
  <c r="I355" i="5"/>
  <c r="I247" i="5"/>
  <c r="L247" i="5"/>
  <c r="M247" i="5" s="1"/>
  <c r="I81" i="5"/>
  <c r="L81" i="5"/>
  <c r="M81" i="5" s="1"/>
  <c r="I132" i="5"/>
  <c r="L132" i="5"/>
  <c r="M132" i="5" s="1"/>
  <c r="I446" i="5"/>
  <c r="L446" i="5"/>
  <c r="M446" i="5" s="1"/>
  <c r="I278" i="5"/>
  <c r="L278" i="5"/>
  <c r="M278" i="5" s="1"/>
  <c r="I609" i="5"/>
  <c r="L609" i="5"/>
  <c r="M609" i="5" s="1"/>
  <c r="I114" i="5"/>
  <c r="L114" i="5"/>
  <c r="M114" i="5" s="1"/>
  <c r="I767" i="5"/>
  <c r="L767" i="5"/>
  <c r="M767" i="5" s="1"/>
  <c r="L492" i="5"/>
  <c r="M492" i="5" s="1"/>
  <c r="I492" i="5"/>
  <c r="I759" i="5"/>
  <c r="L759" i="5"/>
  <c r="M759" i="5" s="1"/>
  <c r="L272" i="5"/>
  <c r="M272" i="5" s="1"/>
  <c r="I272" i="5"/>
  <c r="L11" i="5"/>
  <c r="M11" i="5" s="1"/>
  <c r="I11" i="5"/>
  <c r="L119" i="5"/>
  <c r="M119" i="5" s="1"/>
  <c r="I119" i="5"/>
  <c r="L747" i="5"/>
  <c r="M747" i="5" s="1"/>
  <c r="I747" i="5"/>
  <c r="L22" i="5"/>
  <c r="I22" i="5"/>
  <c r="I419" i="5"/>
  <c r="L419" i="5"/>
  <c r="M419" i="5" s="1"/>
  <c r="I741" i="5"/>
  <c r="L741" i="5"/>
  <c r="M741" i="5" s="1"/>
  <c r="L171" i="5"/>
  <c r="M171" i="5" s="1"/>
  <c r="I171" i="5"/>
  <c r="L351" i="5"/>
  <c r="M351" i="5" s="1"/>
  <c r="I351" i="5"/>
  <c r="I183" i="5"/>
  <c r="L183" i="5"/>
  <c r="M183" i="5" s="1"/>
  <c r="I304" i="5"/>
  <c r="L304" i="5"/>
  <c r="M304" i="5" s="1"/>
  <c r="I464" i="5"/>
  <c r="L464" i="5"/>
  <c r="M464" i="5" s="1"/>
  <c r="L573" i="5"/>
  <c r="M573" i="5" s="1"/>
  <c r="I573" i="5"/>
  <c r="L714" i="5"/>
  <c r="M714" i="5" s="1"/>
  <c r="I714" i="5"/>
  <c r="L294" i="5"/>
  <c r="I294" i="5"/>
  <c r="L677" i="5"/>
  <c r="M677" i="5" s="1"/>
  <c r="I677" i="5"/>
  <c r="L667" i="5"/>
  <c r="M667" i="5" s="1"/>
  <c r="I667" i="5"/>
  <c r="I369" i="5"/>
  <c r="L369" i="5"/>
  <c r="M369" i="5" s="1"/>
  <c r="L128" i="5"/>
  <c r="M128" i="5" s="1"/>
  <c r="I128" i="5"/>
  <c r="L257" i="5"/>
  <c r="I257" i="5"/>
  <c r="I403" i="5"/>
  <c r="L403" i="5"/>
  <c r="M403" i="5" s="1"/>
  <c r="L636" i="5"/>
  <c r="M636" i="5" s="1"/>
  <c r="I636" i="5"/>
  <c r="L485" i="5"/>
  <c r="M485" i="5" s="1"/>
  <c r="I485" i="5"/>
  <c r="L394" i="5"/>
  <c r="M394" i="5" s="1"/>
  <c r="I394" i="5"/>
  <c r="L619" i="5"/>
  <c r="M619" i="5" s="1"/>
  <c r="I619" i="5"/>
  <c r="I657" i="5"/>
  <c r="L657" i="5"/>
  <c r="M657" i="5" s="1"/>
  <c r="I557" i="5"/>
  <c r="L557" i="5"/>
  <c r="M557" i="5" s="1"/>
  <c r="I372" i="5"/>
  <c r="L372" i="5"/>
  <c r="M372" i="5" s="1"/>
  <c r="I768" i="5"/>
  <c r="L768" i="5"/>
  <c r="M768" i="5" s="1"/>
  <c r="L617" i="5"/>
  <c r="M617" i="5" s="1"/>
  <c r="I617" i="5"/>
  <c r="I342" i="5"/>
  <c r="L342" i="5"/>
  <c r="M342" i="5" s="1"/>
  <c r="I439" i="5"/>
  <c r="L439" i="5"/>
  <c r="M439" i="5" s="1"/>
  <c r="I434" i="5"/>
  <c r="L434" i="5"/>
  <c r="M434" i="5" s="1"/>
  <c r="I719" i="5"/>
  <c r="L719" i="5"/>
  <c r="M719" i="5" s="1"/>
  <c r="I193" i="5"/>
  <c r="L193" i="5"/>
  <c r="M193" i="5" s="1"/>
  <c r="I376" i="5"/>
  <c r="L376" i="5"/>
  <c r="M376" i="5" s="1"/>
  <c r="I698" i="5"/>
  <c r="L698" i="5"/>
  <c r="M698" i="5" s="1"/>
  <c r="I694" i="5"/>
  <c r="L694" i="5"/>
  <c r="M694" i="5" s="1"/>
  <c r="I337" i="5"/>
  <c r="L337" i="5"/>
  <c r="M337" i="5" s="1"/>
  <c r="I131" i="5"/>
  <c r="L131" i="5"/>
  <c r="M131" i="5" s="1"/>
  <c r="L664" i="5"/>
  <c r="M664" i="5" s="1"/>
  <c r="I664" i="5"/>
  <c r="I514" i="5"/>
  <c r="L514" i="5"/>
  <c r="M514" i="5" s="1"/>
  <c r="I662" i="5"/>
  <c r="L662" i="5"/>
  <c r="M662" i="5" s="1"/>
  <c r="L839" i="5"/>
  <c r="M839" i="5" s="1"/>
  <c r="I839" i="5"/>
  <c r="I607" i="5"/>
  <c r="L607" i="5"/>
  <c r="M607" i="5" s="1"/>
  <c r="I263" i="5"/>
  <c r="L263" i="5"/>
  <c r="M263" i="5" s="1"/>
  <c r="L59" i="5"/>
  <c r="M59" i="5" s="1"/>
  <c r="I59" i="5"/>
  <c r="I368" i="5"/>
  <c r="L368" i="5"/>
  <c r="M368" i="5" s="1"/>
  <c r="I507" i="5"/>
  <c r="L507" i="5"/>
  <c r="M507" i="5" s="1"/>
  <c r="L347" i="5"/>
  <c r="M347" i="5" s="1"/>
  <c r="I347" i="5"/>
  <c r="I806" i="5"/>
  <c r="L806" i="5"/>
  <c r="M806" i="5" s="1"/>
  <c r="I522" i="5"/>
  <c r="L522" i="5"/>
  <c r="M522" i="5" s="1"/>
  <c r="L405" i="5"/>
  <c r="M405" i="5" s="1"/>
  <c r="I405" i="5"/>
  <c r="L634" i="5"/>
  <c r="M634" i="5" s="1"/>
  <c r="I634" i="5"/>
  <c r="I616" i="5"/>
  <c r="L616" i="5"/>
  <c r="M616" i="5" s="1"/>
  <c r="L126" i="5"/>
  <c r="M126" i="5" s="1"/>
  <c r="I126" i="5"/>
  <c r="L794" i="5"/>
  <c r="M794" i="5" s="1"/>
  <c r="I794" i="5"/>
  <c r="I66" i="5"/>
  <c r="L66" i="5"/>
  <c r="M66" i="5" s="1"/>
  <c r="I219" i="5"/>
  <c r="L219" i="5"/>
  <c r="M219" i="5" s="1"/>
  <c r="L373" i="5"/>
  <c r="M373" i="5" s="1"/>
  <c r="I373" i="5"/>
  <c r="I147" i="5"/>
  <c r="L147" i="5"/>
  <c r="M147" i="5" s="1"/>
  <c r="I605" i="5"/>
  <c r="L605" i="5"/>
  <c r="M605" i="5" s="1"/>
  <c r="L558" i="5"/>
  <c r="M558" i="5" s="1"/>
  <c r="I558" i="5"/>
  <c r="L380" i="5"/>
  <c r="M380" i="5" s="1"/>
  <c r="I380" i="5"/>
  <c r="I413" i="5"/>
  <c r="L413" i="5"/>
  <c r="M413" i="5" s="1"/>
  <c r="L769" i="5"/>
  <c r="M769" i="5" s="1"/>
  <c r="I769" i="5"/>
  <c r="I766" i="5"/>
  <c r="L766" i="5"/>
  <c r="M766" i="5" s="1"/>
  <c r="I46" i="5"/>
  <c r="L46" i="5"/>
  <c r="M46" i="5" s="1"/>
  <c r="L644" i="5"/>
  <c r="I644" i="5"/>
  <c r="L653" i="5"/>
  <c r="M653" i="5" s="1"/>
  <c r="I653" i="5"/>
  <c r="I225" i="5"/>
  <c r="L225" i="5"/>
  <c r="M225" i="5" s="1"/>
  <c r="L640" i="5"/>
  <c r="M640" i="5" s="1"/>
  <c r="I640" i="5"/>
  <c r="L108" i="5"/>
  <c r="M108" i="5" s="1"/>
  <c r="I108" i="5"/>
  <c r="I99" i="5"/>
  <c r="L99" i="5"/>
  <c r="M99" i="5" s="1"/>
  <c r="I190" i="5"/>
  <c r="L190" i="5"/>
  <c r="M190" i="5" s="1"/>
  <c r="L249" i="5"/>
  <c r="M249" i="5" s="1"/>
  <c r="I249" i="5"/>
  <c r="I735" i="5"/>
  <c r="L735" i="5"/>
  <c r="M735" i="5" s="1"/>
  <c r="L233" i="5"/>
  <c r="M233" i="5" s="1"/>
  <c r="I233" i="5"/>
  <c r="L481" i="5"/>
  <c r="M481" i="5" s="1"/>
  <c r="I481" i="5"/>
  <c r="I727" i="5"/>
  <c r="L727" i="5"/>
  <c r="M727" i="5" s="1"/>
  <c r="I399" i="5"/>
  <c r="L399" i="5"/>
  <c r="M399" i="5" s="1"/>
  <c r="L528" i="5"/>
  <c r="M528" i="5" s="1"/>
  <c r="I528" i="5"/>
  <c r="L447" i="5"/>
  <c r="M447" i="5" s="1"/>
  <c r="I447" i="5"/>
  <c r="L476" i="5"/>
  <c r="M476" i="5" s="1"/>
  <c r="I476" i="5"/>
  <c r="L622" i="5"/>
  <c r="M622" i="5" s="1"/>
  <c r="I622" i="5"/>
  <c r="I226" i="5"/>
  <c r="L226" i="5"/>
  <c r="M226" i="5" s="1"/>
  <c r="I706" i="5"/>
  <c r="L706" i="5"/>
  <c r="M706" i="5" s="1"/>
  <c r="I512" i="5"/>
  <c r="L512" i="5"/>
  <c r="M512" i="5" s="1"/>
  <c r="I189" i="5"/>
  <c r="L189" i="5"/>
  <c r="M189" i="5" s="1"/>
  <c r="L353" i="5"/>
  <c r="M353" i="5" s="1"/>
  <c r="I353" i="5"/>
  <c r="I696" i="5"/>
  <c r="L696" i="5"/>
  <c r="M696" i="5" s="1"/>
  <c r="L216" i="5"/>
  <c r="M216" i="5" s="1"/>
  <c r="I216" i="5"/>
  <c r="I690" i="5"/>
  <c r="L690" i="5"/>
  <c r="M690" i="5" s="1"/>
  <c r="L545" i="5"/>
  <c r="M545" i="5" s="1"/>
  <c r="I545" i="5"/>
  <c r="I89" i="5"/>
  <c r="L89" i="5"/>
  <c r="M89" i="5" s="1"/>
  <c r="L631" i="5"/>
  <c r="M631" i="5" s="1"/>
  <c r="I631" i="5"/>
  <c r="L55" i="5"/>
  <c r="M55" i="5" s="1"/>
  <c r="I55" i="5"/>
  <c r="I814" i="5"/>
  <c r="L814" i="5"/>
  <c r="M814" i="5" s="1"/>
  <c r="I427" i="5"/>
  <c r="L427" i="5"/>
  <c r="M427" i="5" s="1"/>
  <c r="I801" i="5"/>
  <c r="L801" i="5"/>
  <c r="M801" i="5" s="1"/>
  <c r="L789" i="5"/>
  <c r="M789" i="5" s="1"/>
  <c r="I789" i="5"/>
  <c r="I209" i="5"/>
  <c r="L209" i="5"/>
  <c r="M209" i="5" s="1"/>
  <c r="I344" i="5"/>
  <c r="L344" i="5"/>
  <c r="M344" i="5" s="1"/>
  <c r="L26" i="5"/>
  <c r="M26" i="5" s="1"/>
  <c r="I26" i="5"/>
  <c r="I48" i="5"/>
  <c r="L48" i="5"/>
  <c r="M48" i="5" s="1"/>
  <c r="L167" i="5"/>
  <c r="M167" i="5" s="1"/>
  <c r="I167" i="5"/>
  <c r="L738" i="5"/>
  <c r="M738" i="5" s="1"/>
  <c r="I738" i="5"/>
  <c r="L256" i="5"/>
  <c r="M256" i="5" s="1"/>
  <c r="I256" i="5"/>
  <c r="I312" i="5"/>
  <c r="L312" i="5"/>
  <c r="M312" i="5" s="1"/>
  <c r="I370" i="5"/>
  <c r="L370" i="5"/>
  <c r="M370" i="5" s="1"/>
  <c r="I412" i="5"/>
  <c r="L412" i="5"/>
  <c r="M412" i="5" s="1"/>
  <c r="I702" i="5"/>
  <c r="L702" i="5"/>
  <c r="M702" i="5" s="1"/>
  <c r="L611" i="5"/>
  <c r="I611" i="5"/>
  <c r="I12" i="5"/>
  <c r="L12" i="5"/>
  <c r="M12" i="5" s="1"/>
  <c r="L109" i="5"/>
  <c r="M109" i="5" s="1"/>
  <c r="I109" i="5"/>
  <c r="I175" i="5"/>
  <c r="L175" i="5"/>
  <c r="M175" i="5" s="1"/>
  <c r="L551" i="5"/>
  <c r="M551" i="5" s="1"/>
  <c r="I551" i="5"/>
  <c r="I115" i="5"/>
  <c r="L115" i="5"/>
  <c r="M115" i="5" s="1"/>
  <c r="I647" i="5"/>
  <c r="L647" i="5"/>
  <c r="M647" i="5" s="1"/>
  <c r="I217" i="5"/>
  <c r="L217" i="5"/>
  <c r="M217" i="5" s="1"/>
  <c r="L586" i="5"/>
  <c r="I586" i="5"/>
  <c r="I200" i="5"/>
  <c r="L200" i="5"/>
  <c r="M200" i="5" s="1"/>
  <c r="I581" i="5"/>
  <c r="L581" i="5"/>
  <c r="M581" i="5" s="1"/>
  <c r="L236" i="5"/>
  <c r="M236" i="5" s="1"/>
  <c r="I236" i="5"/>
  <c r="L803" i="5"/>
  <c r="M803" i="5" s="1"/>
  <c r="I803" i="5"/>
  <c r="I541" i="5"/>
  <c r="L541" i="5"/>
  <c r="M541" i="5" s="1"/>
  <c r="L398" i="5"/>
  <c r="M398" i="5" s="1"/>
  <c r="I398" i="5"/>
  <c r="I374" i="5"/>
  <c r="L374" i="5"/>
  <c r="M374" i="5" s="1"/>
  <c r="I242" i="5"/>
  <c r="L242" i="5"/>
  <c r="M242" i="5" s="1"/>
  <c r="I785" i="5"/>
  <c r="L785" i="5"/>
  <c r="M785" i="5" s="1"/>
  <c r="L471" i="5"/>
  <c r="M471" i="5" s="1"/>
  <c r="I471" i="5"/>
  <c r="I181" i="5"/>
  <c r="L181" i="5"/>
  <c r="M181" i="5" s="1"/>
  <c r="L498" i="5"/>
  <c r="I498" i="5"/>
  <c r="I21" i="5"/>
  <c r="L21" i="5"/>
  <c r="M21" i="5" s="1"/>
  <c r="L362" i="5"/>
  <c r="M362" i="5" s="1"/>
  <c r="I362" i="5"/>
  <c r="I292" i="5"/>
  <c r="L292" i="5"/>
  <c r="M292" i="5" s="1"/>
  <c r="L227" i="5"/>
  <c r="M227" i="5" s="1"/>
  <c r="I227" i="5"/>
  <c r="L27" i="5"/>
  <c r="M27" i="5" s="1"/>
  <c r="I27" i="5"/>
  <c r="L762" i="5"/>
  <c r="M762" i="5" s="1"/>
  <c r="I762" i="5"/>
  <c r="I758" i="5"/>
  <c r="L758" i="5"/>
  <c r="M758" i="5" s="1"/>
  <c r="L64" i="5"/>
  <c r="I64" i="5"/>
  <c r="L32" i="5"/>
  <c r="M32" i="5" s="1"/>
  <c r="I32" i="5"/>
  <c r="I404" i="5"/>
  <c r="L404" i="5"/>
  <c r="M404" i="5" s="1"/>
  <c r="L746" i="5"/>
  <c r="M746" i="5" s="1"/>
  <c r="I746" i="5"/>
  <c r="L122" i="5"/>
  <c r="M122" i="5" s="1"/>
  <c r="I122" i="5"/>
  <c r="I448" i="5"/>
  <c r="L448" i="5"/>
  <c r="M448" i="5" s="1"/>
  <c r="L740" i="5"/>
  <c r="M740" i="5" s="1"/>
  <c r="I740" i="5"/>
  <c r="I734" i="5"/>
  <c r="L734" i="5"/>
  <c r="M734" i="5" s="1"/>
  <c r="L365" i="5"/>
  <c r="M365" i="5" s="1"/>
  <c r="I365" i="5"/>
  <c r="I671" i="5"/>
  <c r="L671" i="5"/>
  <c r="M671" i="5" s="1"/>
  <c r="L96" i="5"/>
  <c r="M96" i="5" s="1"/>
  <c r="I96" i="5"/>
  <c r="I499" i="5"/>
  <c r="L499" i="5"/>
  <c r="M499" i="5" s="1"/>
  <c r="L45" i="5"/>
  <c r="M45" i="5" s="1"/>
  <c r="I45" i="5"/>
  <c r="L172" i="5"/>
  <c r="M172" i="5" s="1"/>
  <c r="I172" i="5"/>
  <c r="L29" i="5"/>
  <c r="I29" i="5"/>
  <c r="L113" i="5"/>
  <c r="M113" i="5" s="1"/>
  <c r="I113" i="5"/>
  <c r="L444" i="5"/>
  <c r="M444" i="5" s="1"/>
  <c r="I444" i="5"/>
  <c r="L80" i="5"/>
  <c r="M80" i="5" s="1"/>
  <c r="I80" i="5"/>
  <c r="L534" i="5"/>
  <c r="M534" i="5" s="1"/>
  <c r="I534" i="5"/>
  <c r="L550" i="5"/>
  <c r="M550" i="5" s="1"/>
  <c r="I550" i="5"/>
  <c r="L597" i="5"/>
  <c r="M597" i="5" s="1"/>
  <c r="I597" i="5"/>
  <c r="I375" i="5"/>
  <c r="L375" i="5"/>
  <c r="M375" i="5" s="1"/>
  <c r="L441" i="5"/>
  <c r="M441" i="5" s="1"/>
  <c r="I441" i="5"/>
  <c r="I106" i="5"/>
  <c r="L106" i="5"/>
  <c r="M106" i="5" s="1"/>
  <c r="L483" i="5"/>
  <c r="I483" i="5"/>
  <c r="L354" i="5"/>
  <c r="M354" i="5" s="1"/>
  <c r="I354" i="5"/>
  <c r="L320" i="5"/>
  <c r="M320" i="5" s="1"/>
  <c r="I320" i="5"/>
  <c r="L151" i="5"/>
  <c r="M151" i="5" s="1"/>
  <c r="I151" i="5"/>
  <c r="L701" i="5"/>
  <c r="M701" i="5" s="1"/>
  <c r="I701" i="5"/>
  <c r="L614" i="5"/>
  <c r="M614" i="5" s="1"/>
  <c r="I614" i="5"/>
  <c r="L555" i="5"/>
  <c r="M555" i="5" s="1"/>
  <c r="I555" i="5"/>
  <c r="L71" i="5"/>
  <c r="M71" i="5" s="1"/>
  <c r="I71" i="5"/>
  <c r="L426" i="5"/>
  <c r="M426" i="5" s="1"/>
  <c r="I426" i="5"/>
  <c r="L663" i="5"/>
  <c r="M663" i="5" s="1"/>
  <c r="I663" i="5"/>
  <c r="I689" i="5"/>
  <c r="L689" i="5"/>
  <c r="M689" i="5" s="1"/>
  <c r="I686" i="5"/>
  <c r="L686" i="5"/>
  <c r="M686" i="5" s="1"/>
  <c r="L295" i="5"/>
  <c r="M295" i="5" s="1"/>
  <c r="I295" i="5"/>
  <c r="I857" i="5"/>
  <c r="L857" i="5"/>
  <c r="M857" i="5" s="1"/>
  <c r="I275" i="5"/>
  <c r="L275" i="5"/>
  <c r="M275" i="5" s="1"/>
  <c r="L384" i="5"/>
  <c r="M384" i="5" s="1"/>
  <c r="I384" i="5"/>
  <c r="L580" i="5"/>
  <c r="M580" i="5" s="1"/>
  <c r="I580" i="5"/>
  <c r="I843" i="5"/>
  <c r="L843" i="5"/>
  <c r="M843" i="5" s="1"/>
  <c r="L366" i="5"/>
  <c r="M366" i="5" s="1"/>
  <c r="I366" i="5"/>
  <c r="L324" i="5"/>
  <c r="M324" i="5" s="1"/>
  <c r="I324" i="5"/>
  <c r="L305" i="5"/>
  <c r="M305" i="5" s="1"/>
  <c r="I305" i="5"/>
  <c r="L816" i="5"/>
  <c r="M816" i="5" s="1"/>
  <c r="I816" i="5"/>
  <c r="L299" i="5"/>
  <c r="M299" i="5" s="1"/>
  <c r="I299" i="5"/>
  <c r="L335" i="5"/>
  <c r="M335" i="5" s="1"/>
  <c r="I335" i="5"/>
  <c r="I165" i="5"/>
  <c r="L165" i="5"/>
  <c r="M165" i="5" s="1"/>
  <c r="L68" i="5"/>
  <c r="M68" i="5" s="1"/>
  <c r="I68" i="5"/>
  <c r="L568" i="5"/>
  <c r="M568" i="5" s="1"/>
  <c r="I568" i="5"/>
  <c r="I94" i="5"/>
  <c r="L94" i="5"/>
  <c r="M94" i="5" s="1"/>
  <c r="I781" i="5"/>
  <c r="L781" i="5"/>
  <c r="M781" i="5" s="1"/>
  <c r="I367" i="5"/>
  <c r="L367" i="5"/>
  <c r="M367" i="5" s="1"/>
  <c r="L98" i="5"/>
  <c r="M98" i="5" s="1"/>
  <c r="I98" i="5"/>
  <c r="I613" i="5"/>
  <c r="L613" i="5"/>
  <c r="M613" i="5" s="1"/>
  <c r="I16" i="5"/>
  <c r="L16" i="5"/>
  <c r="M16" i="5" s="1"/>
  <c r="L145" i="5"/>
  <c r="M145" i="5" s="1"/>
  <c r="I145" i="5"/>
  <c r="L19" i="5"/>
  <c r="I19" i="5"/>
  <c r="L470" i="5"/>
  <c r="M470" i="5" s="1"/>
  <c r="I470" i="5"/>
  <c r="L750" i="5"/>
  <c r="M750" i="5" s="1"/>
  <c r="I750" i="5"/>
  <c r="L38" i="5"/>
  <c r="M38" i="5" s="1"/>
  <c r="I38" i="5"/>
  <c r="L574" i="5"/>
  <c r="I574" i="5"/>
  <c r="I458" i="5"/>
  <c r="L458" i="5"/>
  <c r="M458" i="5" s="1"/>
  <c r="I218" i="5"/>
  <c r="L218" i="5"/>
  <c r="M218" i="5" s="1"/>
  <c r="I271" i="5"/>
  <c r="L271" i="5"/>
  <c r="M271" i="5" s="1"/>
  <c r="L269" i="5"/>
  <c r="I269" i="5"/>
  <c r="I150" i="5"/>
  <c r="L150" i="5"/>
  <c r="M150" i="5" s="1"/>
  <c r="I713" i="5"/>
  <c r="L713" i="5"/>
  <c r="M713" i="5" s="1"/>
  <c r="I158" i="5"/>
  <c r="L158" i="5"/>
  <c r="M158" i="5" s="1"/>
  <c r="I703" i="5"/>
  <c r="L703" i="5"/>
  <c r="M703" i="5" s="1"/>
  <c r="I15" i="5"/>
  <c r="L15" i="5"/>
  <c r="M15" i="5" s="1"/>
  <c r="I654" i="5"/>
  <c r="L654" i="5"/>
  <c r="M654" i="5" s="1"/>
  <c r="I683" i="5"/>
  <c r="L683" i="5"/>
  <c r="M683" i="5" s="1"/>
  <c r="I783" i="5"/>
  <c r="L783" i="5"/>
  <c r="M783" i="5" s="1"/>
  <c r="I18" i="5"/>
  <c r="L18" i="5"/>
  <c r="M18" i="5" s="1"/>
  <c r="L70" i="5"/>
  <c r="M70" i="5" s="1"/>
  <c r="I70" i="5"/>
  <c r="L598" i="5"/>
  <c r="M598" i="5" s="1"/>
  <c r="I598" i="5"/>
  <c r="L258" i="5"/>
  <c r="M258" i="5" s="1"/>
  <c r="I258" i="5"/>
  <c r="I579" i="5"/>
  <c r="L579" i="5"/>
  <c r="M579" i="5" s="1"/>
  <c r="I425" i="5"/>
  <c r="L425" i="5"/>
  <c r="M425" i="5" s="1"/>
  <c r="L729" i="5"/>
  <c r="M729" i="5" s="1"/>
  <c r="I729" i="5"/>
  <c r="L482" i="5"/>
  <c r="I482" i="5"/>
  <c r="L135" i="5"/>
  <c r="M135" i="5" s="1"/>
  <c r="I135" i="5"/>
  <c r="L286" i="5"/>
  <c r="M286" i="5" s="1"/>
  <c r="I286" i="5"/>
  <c r="L835" i="5"/>
  <c r="M835" i="5" s="1"/>
  <c r="I835" i="5"/>
  <c r="L829" i="5"/>
  <c r="M829" i="5" s="1"/>
  <c r="I829" i="5"/>
  <c r="L442" i="5"/>
  <c r="M442" i="5" s="1"/>
  <c r="I442" i="5"/>
  <c r="I262" i="5"/>
  <c r="L262" i="5"/>
  <c r="M262" i="5" s="1"/>
  <c r="L298" i="5"/>
  <c r="M298" i="5" s="1"/>
  <c r="I298" i="5"/>
  <c r="I390" i="5"/>
  <c r="L390" i="5"/>
  <c r="M390" i="5" s="1"/>
  <c r="L253" i="5"/>
  <c r="M253" i="5" s="1"/>
  <c r="I253" i="5"/>
  <c r="L595" i="5"/>
  <c r="M595" i="5" s="1"/>
  <c r="I595" i="5"/>
  <c r="L429" i="5"/>
  <c r="M429" i="5" s="1"/>
  <c r="I429" i="5"/>
  <c r="L69" i="5"/>
  <c r="M69" i="5" s="1"/>
  <c r="I69" i="5"/>
  <c r="L82" i="5"/>
  <c r="M82" i="5" s="1"/>
  <c r="I82" i="5"/>
  <c r="L800" i="5"/>
  <c r="M800" i="5" s="1"/>
  <c r="I800" i="5"/>
  <c r="I56" i="5"/>
  <c r="L56" i="5"/>
  <c r="M56" i="5" s="1"/>
  <c r="I195" i="5"/>
  <c r="L195" i="5"/>
  <c r="M195" i="5" s="1"/>
  <c r="I87" i="5"/>
  <c r="L87" i="5"/>
  <c r="M87" i="5" s="1"/>
  <c r="I782" i="5"/>
  <c r="L782" i="5"/>
  <c r="M782" i="5" s="1"/>
  <c r="L778" i="5"/>
  <c r="M778" i="5" s="1"/>
  <c r="I778" i="5"/>
  <c r="L289" i="5"/>
  <c r="M289" i="5" s="1"/>
  <c r="I289" i="5"/>
  <c r="I773" i="5"/>
  <c r="L773" i="5"/>
  <c r="M773" i="5" s="1"/>
  <c r="I423" i="5"/>
  <c r="L423" i="5"/>
  <c r="M423" i="5" s="1"/>
  <c r="L569" i="5"/>
  <c r="M569" i="5" s="1"/>
  <c r="I569" i="5"/>
  <c r="I656" i="5"/>
  <c r="L656" i="5"/>
  <c r="M656" i="5" s="1"/>
  <c r="I518" i="5"/>
  <c r="L518" i="5"/>
  <c r="M518" i="5" s="1"/>
  <c r="L194" i="5"/>
  <c r="M194" i="5" s="1"/>
  <c r="I194" i="5"/>
  <c r="L535" i="5"/>
  <c r="M535" i="5" s="1"/>
  <c r="I535" i="5"/>
  <c r="L615" i="5"/>
  <c r="I615" i="5"/>
  <c r="L567" i="5"/>
  <c r="M567" i="5" s="1"/>
  <c r="I567" i="5"/>
  <c r="I136" i="5"/>
  <c r="L136" i="5"/>
  <c r="M136" i="5" s="1"/>
  <c r="I748" i="5"/>
  <c r="L748" i="5"/>
  <c r="M748" i="5" s="1"/>
  <c r="L129" i="5"/>
  <c r="M129" i="5" s="1"/>
  <c r="I129" i="5"/>
  <c r="L490" i="5"/>
  <c r="M490" i="5" s="1"/>
  <c r="I490" i="5"/>
  <c r="I486" i="5"/>
  <c r="L486" i="5"/>
  <c r="M486" i="5" s="1"/>
  <c r="L737" i="5"/>
  <c r="M737" i="5" s="1"/>
  <c r="I737" i="5"/>
  <c r="L187" i="5"/>
  <c r="M187" i="5" s="1"/>
  <c r="I187" i="5"/>
  <c r="I6" i="5"/>
  <c r="L6" i="5"/>
  <c r="M6" i="5" s="1"/>
  <c r="I86" i="5"/>
  <c r="L86" i="5"/>
  <c r="M86" i="5" s="1"/>
  <c r="I725" i="5"/>
  <c r="L725" i="5"/>
  <c r="M725" i="5" s="1"/>
  <c r="I720" i="5"/>
  <c r="L720" i="5"/>
  <c r="M720" i="5" s="1"/>
  <c r="L422" i="5"/>
  <c r="M422" i="5" s="1"/>
  <c r="I422" i="5"/>
  <c r="I556" i="5"/>
  <c r="L556" i="5"/>
  <c r="M556" i="5" s="1"/>
  <c r="I456" i="5"/>
  <c r="L456" i="5"/>
  <c r="M456" i="5" s="1"/>
  <c r="I452" i="5"/>
  <c r="L452" i="5"/>
  <c r="M452" i="5" s="1"/>
  <c r="I670" i="5"/>
  <c r="L670" i="5"/>
  <c r="M670" i="5" s="1"/>
  <c r="L704" i="5"/>
  <c r="M704" i="5" s="1"/>
  <c r="I704" i="5"/>
  <c r="I142" i="5"/>
  <c r="L142" i="5"/>
  <c r="M142" i="5" s="1"/>
  <c r="L97" i="5"/>
  <c r="M97" i="5" s="1"/>
  <c r="I97" i="5"/>
  <c r="I697" i="5"/>
  <c r="L697" i="5"/>
  <c r="M697" i="5" s="1"/>
  <c r="I537" i="5"/>
  <c r="L537" i="5"/>
  <c r="M537" i="5" s="1"/>
  <c r="I693" i="5"/>
  <c r="L693" i="5"/>
  <c r="M693" i="5" s="1"/>
  <c r="L691" i="5"/>
  <c r="M691" i="5" s="1"/>
  <c r="I691" i="5"/>
  <c r="L214" i="5"/>
  <c r="M214" i="5" s="1"/>
  <c r="I214" i="5"/>
  <c r="I592" i="5"/>
  <c r="L592" i="5"/>
  <c r="M592" i="5" s="1"/>
  <c r="L502" i="5"/>
  <c r="M502" i="5" s="1"/>
  <c r="I502" i="5"/>
  <c r="L834" i="5"/>
  <c r="M834" i="5" s="1"/>
  <c r="I834" i="5"/>
  <c r="L244" i="5"/>
  <c r="M244" i="5" s="1"/>
  <c r="I244" i="5"/>
  <c r="I497" i="5"/>
  <c r="L497" i="5"/>
  <c r="M497" i="5" s="1"/>
  <c r="L530" i="5"/>
  <c r="M530" i="5" s="1"/>
  <c r="I530" i="5"/>
  <c r="I93" i="5"/>
  <c r="L93" i="5"/>
  <c r="M93" i="5" s="1"/>
  <c r="L358" i="5"/>
  <c r="M358" i="5" s="1"/>
  <c r="I358" i="5"/>
  <c r="L282" i="5"/>
  <c r="M282" i="5" s="1"/>
  <c r="I282" i="5"/>
  <c r="I276" i="5"/>
  <c r="L276" i="5"/>
  <c r="M276" i="5" s="1"/>
  <c r="L643" i="5"/>
  <c r="M643" i="5" s="1"/>
  <c r="I643" i="5"/>
  <c r="L330" i="5"/>
  <c r="M330" i="5" s="1"/>
  <c r="I330" i="5"/>
  <c r="I296" i="5"/>
  <c r="L296" i="5"/>
  <c r="M296" i="5" s="1"/>
  <c r="L117" i="5"/>
  <c r="M117" i="5" s="1"/>
  <c r="I117" i="5"/>
  <c r="L36" i="5"/>
  <c r="M36" i="5" s="1"/>
  <c r="I36" i="5"/>
  <c r="I397" i="5"/>
  <c r="L397" i="5"/>
  <c r="M397" i="5" s="1"/>
  <c r="I240" i="5"/>
  <c r="L240" i="5"/>
  <c r="M240" i="5" s="1"/>
  <c r="L510" i="5"/>
  <c r="M510" i="5" s="1"/>
  <c r="I510" i="5"/>
  <c r="I177" i="5"/>
  <c r="L177" i="5"/>
  <c r="M177" i="5" s="1"/>
  <c r="I92" i="5"/>
  <c r="L92" i="5"/>
  <c r="M92" i="5" s="1"/>
  <c r="L382" i="5"/>
  <c r="M382" i="5" s="1"/>
  <c r="I382" i="5"/>
  <c r="I842" i="5"/>
  <c r="L842" i="5"/>
  <c r="M842" i="5" s="1"/>
  <c r="I646" i="5"/>
  <c r="L646" i="5"/>
  <c r="M646" i="5" s="1"/>
  <c r="L414" i="5"/>
  <c r="M414" i="5" s="1"/>
  <c r="I414" i="5"/>
  <c r="I198" i="5"/>
  <c r="L198" i="5"/>
  <c r="M198" i="5" s="1"/>
  <c r="I823" i="5"/>
  <c r="L823" i="5"/>
  <c r="M823" i="5" s="1"/>
  <c r="L223" i="5"/>
  <c r="I223" i="5"/>
  <c r="I215" i="5"/>
  <c r="L215" i="5"/>
  <c r="M215" i="5" s="1"/>
  <c r="I461" i="5"/>
  <c r="L461" i="5"/>
  <c r="M461" i="5" s="1"/>
  <c r="L290" i="5"/>
  <c r="M290" i="5" s="1"/>
  <c r="I290" i="5"/>
  <c r="I149" i="5"/>
  <c r="L149" i="5"/>
  <c r="M149" i="5" s="1"/>
  <c r="I386" i="5"/>
  <c r="L386" i="5"/>
  <c r="M386" i="5" s="1"/>
  <c r="L102" i="5"/>
  <c r="M102" i="5" s="1"/>
  <c r="I102" i="5"/>
  <c r="L7" i="5"/>
  <c r="M7" i="5" s="1"/>
  <c r="I7" i="5"/>
  <c r="I315" i="5"/>
  <c r="L315" i="5"/>
  <c r="M315" i="5" s="1"/>
  <c r="I791" i="5"/>
  <c r="L791" i="5"/>
  <c r="M791" i="5" s="1"/>
  <c r="L480" i="5"/>
  <c r="M480" i="5" s="1"/>
  <c r="I480" i="5"/>
  <c r="I679" i="5"/>
  <c r="L679" i="5"/>
  <c r="M679" i="5" s="1"/>
  <c r="I553" i="5"/>
  <c r="L553" i="5"/>
  <c r="M553" i="5" s="1"/>
  <c r="L152" i="5"/>
  <c r="M152" i="5" s="1"/>
  <c r="I152" i="5"/>
  <c r="I612" i="5"/>
  <c r="L612" i="5"/>
  <c r="M612" i="5" s="1"/>
  <c r="I547" i="5"/>
  <c r="L547" i="5"/>
  <c r="M547" i="5" s="1"/>
  <c r="L20" i="5"/>
  <c r="M20" i="5" s="1"/>
  <c r="I20" i="5"/>
  <c r="L491" i="5"/>
  <c r="M491" i="5" s="1"/>
  <c r="I491" i="5"/>
  <c r="I44" i="5"/>
  <c r="L44" i="5"/>
  <c r="M44" i="5" s="1"/>
  <c r="I438" i="5"/>
  <c r="L438" i="5"/>
  <c r="M438" i="5" s="1"/>
  <c r="L245" i="5"/>
  <c r="M245" i="5" s="1"/>
  <c r="I245" i="5"/>
  <c r="I755" i="5"/>
  <c r="L755" i="5"/>
  <c r="M755" i="5" s="1"/>
  <c r="L754" i="5"/>
  <c r="M754" i="5" s="1"/>
  <c r="I754" i="5"/>
  <c r="L751" i="5"/>
  <c r="M751" i="5" s="1"/>
  <c r="I751" i="5"/>
  <c r="I406" i="5"/>
  <c r="L406" i="5"/>
  <c r="M406" i="5" s="1"/>
  <c r="I511" i="5"/>
  <c r="L511" i="5"/>
  <c r="M511" i="5" s="1"/>
  <c r="I745" i="5"/>
  <c r="L745" i="5"/>
  <c r="M745" i="5" s="1"/>
  <c r="L169" i="5"/>
  <c r="M169" i="5" s="1"/>
  <c r="I169" i="5"/>
  <c r="L313" i="5"/>
  <c r="M313" i="5" s="1"/>
  <c r="I313" i="5"/>
  <c r="L318" i="5"/>
  <c r="M318" i="5" s="1"/>
  <c r="I318" i="5"/>
  <c r="I637" i="5"/>
  <c r="L637" i="5"/>
  <c r="M637" i="5" s="1"/>
  <c r="L596" i="5"/>
  <c r="M596" i="5" s="1"/>
  <c r="I596" i="5"/>
  <c r="I538" i="5"/>
  <c r="L538" i="5"/>
  <c r="M538" i="5" s="1"/>
  <c r="L346" i="5"/>
  <c r="M346" i="5" s="1"/>
  <c r="I346" i="5"/>
  <c r="L280" i="5"/>
  <c r="M280" i="5" s="1"/>
  <c r="I280" i="5"/>
  <c r="I563" i="5"/>
  <c r="L563" i="5"/>
  <c r="M563" i="5" s="1"/>
  <c r="L143" i="5"/>
  <c r="M143" i="5" s="1"/>
  <c r="I143" i="5"/>
  <c r="I709" i="5"/>
  <c r="L709" i="5"/>
  <c r="M709" i="5" s="1"/>
  <c r="I603" i="5"/>
  <c r="L603" i="5"/>
  <c r="M603" i="5" s="1"/>
  <c r="L584" i="5"/>
  <c r="M584" i="5" s="1"/>
  <c r="I584" i="5"/>
  <c r="I383" i="5"/>
  <c r="L383" i="5"/>
  <c r="M383" i="5" s="1"/>
  <c r="L626" i="5"/>
  <c r="M626" i="5" s="1"/>
  <c r="I626" i="5"/>
  <c r="I836" i="5"/>
  <c r="L836" i="5"/>
  <c r="M836" i="5" s="1"/>
  <c r="L297" i="5"/>
  <c r="M297" i="5" s="1"/>
  <c r="I297" i="5"/>
  <c r="L807" i="5"/>
  <c r="M807" i="5" s="1"/>
  <c r="I807" i="5"/>
  <c r="L314" i="5"/>
  <c r="M314" i="5" s="1"/>
  <c r="I314" i="5"/>
  <c r="L797" i="5"/>
  <c r="I797" i="5"/>
  <c r="L25" i="5"/>
  <c r="M25" i="5" s="1"/>
  <c r="I25" i="5"/>
  <c r="I577" i="5"/>
  <c r="L577" i="5"/>
  <c r="M577" i="5" s="1"/>
  <c r="I157" i="5"/>
  <c r="L157" i="5"/>
  <c r="M157" i="5" s="1"/>
  <c r="I760" i="5"/>
  <c r="L760" i="5"/>
  <c r="M760" i="5" s="1"/>
  <c r="L495" i="5"/>
  <c r="M495" i="5" s="1"/>
  <c r="I495" i="5"/>
  <c r="L681" i="5"/>
  <c r="M681" i="5" s="1"/>
  <c r="I681" i="5"/>
  <c r="L9" i="5"/>
  <c r="M9" i="5" s="1"/>
  <c r="I9" i="5"/>
  <c r="L489" i="5"/>
  <c r="M489" i="5" s="1"/>
  <c r="I489" i="5"/>
  <c r="I451" i="5"/>
  <c r="L451" i="5"/>
  <c r="M451" i="5" s="1"/>
  <c r="L855" i="5"/>
  <c r="I855" i="5"/>
  <c r="I477" i="5"/>
  <c r="L477" i="5"/>
  <c r="M477" i="5" s="1"/>
  <c r="I554" i="5"/>
  <c r="L554" i="5"/>
  <c r="M554" i="5" s="1"/>
  <c r="L67" i="5"/>
  <c r="M67" i="5" s="1"/>
  <c r="I67" i="5"/>
  <c r="L589" i="5"/>
  <c r="M589" i="5" s="1"/>
  <c r="I589" i="5"/>
  <c r="L361" i="5"/>
  <c r="M361" i="5" s="1"/>
  <c r="I361" i="5"/>
  <c r="L455" i="5"/>
  <c r="M455" i="5" s="1"/>
  <c r="I455" i="5"/>
  <c r="L825" i="5"/>
  <c r="M825" i="5" s="1"/>
  <c r="I825" i="5"/>
  <c r="I822" i="5"/>
  <c r="L822" i="5"/>
  <c r="M822" i="5" s="1"/>
  <c r="L820" i="5"/>
  <c r="M820" i="5" s="1"/>
  <c r="I820" i="5"/>
  <c r="L649" i="5"/>
  <c r="M649" i="5" s="1"/>
  <c r="I649" i="5"/>
  <c r="L431" i="5"/>
  <c r="M431" i="5" s="1"/>
  <c r="I431" i="5"/>
  <c r="L811" i="5"/>
  <c r="M811" i="5" s="1"/>
  <c r="I811" i="5"/>
  <c r="I468" i="5"/>
  <c r="L468" i="5"/>
  <c r="M468" i="5" s="1"/>
  <c r="L153" i="5"/>
  <c r="M153" i="5" s="1"/>
  <c r="I153" i="5"/>
  <c r="L261" i="5"/>
  <c r="M261" i="5" s="1"/>
  <c r="I261" i="5"/>
  <c r="I357" i="5"/>
  <c r="L357" i="5"/>
  <c r="M357" i="5" s="1"/>
  <c r="I392" i="5"/>
  <c r="L392" i="5"/>
  <c r="M392" i="5" s="1"/>
  <c r="L47" i="5"/>
  <c r="M47" i="5" s="1"/>
  <c r="I47" i="5"/>
  <c r="L802" i="5"/>
  <c r="M802" i="5" s="1"/>
  <c r="I802" i="5"/>
  <c r="L252" i="5"/>
  <c r="M252" i="5" s="1"/>
  <c r="I252" i="5"/>
  <c r="L798" i="5"/>
  <c r="M798" i="5" s="1"/>
  <c r="I798" i="5"/>
  <c r="L792" i="5"/>
  <c r="M792" i="5" s="1"/>
  <c r="I792" i="5"/>
  <c r="I10" i="5"/>
  <c r="L10" i="5"/>
  <c r="M10" i="5" s="1"/>
  <c r="L116" i="5"/>
  <c r="M116" i="5" s="1"/>
  <c r="I116" i="5"/>
  <c r="L777" i="5"/>
  <c r="M777" i="5" s="1"/>
  <c r="I777" i="5"/>
  <c r="L343" i="5"/>
  <c r="M343" i="5" s="1"/>
  <c r="I343" i="5"/>
  <c r="L348" i="5"/>
  <c r="M348" i="5" s="1"/>
  <c r="I348" i="5"/>
  <c r="L75" i="5"/>
  <c r="M75" i="5" s="1"/>
  <c r="I75" i="5"/>
  <c r="L213" i="5"/>
  <c r="M213" i="5" s="1"/>
  <c r="I213" i="5"/>
  <c r="I8" i="5"/>
  <c r="L8" i="5"/>
  <c r="M8" i="5" s="1"/>
  <c r="I658" i="5"/>
  <c r="L658" i="5"/>
  <c r="M658" i="5" s="1"/>
  <c r="L159" i="5"/>
  <c r="M159" i="5" s="1"/>
  <c r="I159" i="5"/>
  <c r="I235" i="5"/>
  <c r="L235" i="5"/>
  <c r="M235" i="5" s="1"/>
  <c r="I74" i="5"/>
  <c r="L74" i="5"/>
  <c r="M74" i="5" s="1"/>
  <c r="L107" i="5"/>
  <c r="M107" i="5" s="1"/>
  <c r="I107" i="5"/>
  <c r="I356" i="5"/>
  <c r="L356" i="5"/>
  <c r="M356" i="5" s="1"/>
  <c r="L526" i="5"/>
  <c r="M526" i="5" s="1"/>
  <c r="I526" i="5"/>
  <c r="L127" i="5"/>
  <c r="M127" i="5" s="1"/>
  <c r="I127" i="5"/>
  <c r="I85" i="5"/>
  <c r="L85" i="5"/>
  <c r="M85" i="5" s="1"/>
  <c r="I742" i="5"/>
  <c r="L742" i="5"/>
  <c r="M742" i="5" s="1"/>
  <c r="L593" i="5"/>
  <c r="M593" i="5" s="1"/>
  <c r="I593" i="5"/>
  <c r="L308" i="5"/>
  <c r="M308" i="5" s="1"/>
  <c r="I308" i="5"/>
  <c r="M257" i="5"/>
  <c r="M78" i="5"/>
  <c r="M88" i="5"/>
  <c r="M851" i="5"/>
  <c r="M828" i="5"/>
  <c r="M536" i="5"/>
  <c r="M418" i="5"/>
  <c r="M572" i="5"/>
  <c r="M140" i="5"/>
  <c r="M197" i="5"/>
  <c r="M644" i="5"/>
  <c r="M84" i="5"/>
  <c r="M363" i="5"/>
  <c r="M564" i="5"/>
  <c r="M51" i="5"/>
  <c r="M723" i="5"/>
  <c r="M707" i="5"/>
  <c r="M699" i="5"/>
  <c r="M858" i="5"/>
  <c r="M112" i="5"/>
  <c r="M585" i="5"/>
  <c r="M473" i="5"/>
  <c r="M364" i="5"/>
  <c r="M269" i="5"/>
  <c r="M611" i="5"/>
  <c r="M844" i="5"/>
  <c r="M496" i="5"/>
  <c r="M309" i="5"/>
  <c r="M733" i="5"/>
  <c r="M712" i="5"/>
  <c r="M223" i="5"/>
  <c r="M832" i="5"/>
  <c r="M793" i="5"/>
  <c r="M19" i="5"/>
  <c r="M615" i="5"/>
  <c r="M294" i="5"/>
  <c r="M266" i="5"/>
  <c r="M812" i="5"/>
  <c r="M95" i="5"/>
  <c r="M678" i="5"/>
  <c r="M334" i="5"/>
  <c r="M586" i="5"/>
  <c r="M498" i="5"/>
  <c r="M64" i="5"/>
  <c r="M29" i="5"/>
  <c r="M483" i="5"/>
  <c r="M178" i="5"/>
  <c r="M797" i="5"/>
  <c r="M574" i="5"/>
  <c r="M482" i="5"/>
  <c r="M799" i="5"/>
  <c r="M22" i="5"/>
  <c r="M854" i="5"/>
  <c r="M40" i="5"/>
  <c r="M752" i="5"/>
  <c r="M168" i="5"/>
  <c r="M855" i="5"/>
</calcChain>
</file>

<file path=xl/sharedStrings.xml><?xml version="1.0" encoding="utf-8"?>
<sst xmlns="http://schemas.openxmlformats.org/spreadsheetml/2006/main" count="17143" uniqueCount="1134">
  <si>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</si>
  <si>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</si>
  <si>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</si>
  <si>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</si>
  <si>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</si>
  <si>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</si>
  <si>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</si>
  <si>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</si>
  <si>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</si>
  <si>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</si>
  <si>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</si>
  <si>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</si>
  <si>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</si>
  <si>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</si>
  <si>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</si>
  <si>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</si>
  <si>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</si>
  <si>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</si>
  <si>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</si>
  <si>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</si>
  <si>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</si>
  <si>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</si>
  <si>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</si>
  <si>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</si>
  <si>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</si>
  <si>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</si>
  <si>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</si>
  <si>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</si>
  <si>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</si>
  <si>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</si>
  <si>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</si>
  <si>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</si>
  <si>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</si>
  <si>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</si>
  <si>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</si>
  <si>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</si>
  <si>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</si>
  <si>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</si>
  <si>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</si>
  <si>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</si>
  <si>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</si>
  <si>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</si>
  <si>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</si>
  <si>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</si>
  <si>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</si>
  <si>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</si>
  <si>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</si>
  <si>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</si>
  <si>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</si>
  <si>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</si>
  <si>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</si>
  <si>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</si>
  <si>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</si>
  <si>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</si>
  <si>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</si>
  <si>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</si>
  <si>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</si>
  <si>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</si>
  <si>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</si>
  <si>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</si>
  <si>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</si>
  <si>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</si>
  <si>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</si>
  <si>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</si>
  <si>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</si>
  <si>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</si>
  <si>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</si>
  <si>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</si>
  <si>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</si>
  <si>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</si>
  <si>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</si>
  <si>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</si>
  <si>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</si>
  <si>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</si>
  <si>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</si>
  <si>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</si>
  <si>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</si>
  <si>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</si>
  <si>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</si>
  <si>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</si>
  <si>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</si>
  <si>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</si>
  <si>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</si>
  <si>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</si>
  <si>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</si>
  <si>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</si>
  <si>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</si>
  <si>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</si>
  <si>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</si>
  <si>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</si>
  <si>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</si>
  <si>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</si>
  <si>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</si>
  <si>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</si>
  <si>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</si>
  <si>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</si>
  <si>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</si>
  <si>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</si>
  <si>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</si>
  <si>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</si>
  <si>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</si>
  <si>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</si>
  <si>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</si>
  <si>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</si>
  <si>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</si>
  <si>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</si>
  <si>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</si>
  <si>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</si>
  <si>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</si>
  <si>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</si>
  <si>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</si>
  <si>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</si>
  <si>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</si>
  <si>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</si>
  <si>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</si>
  <si>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</si>
  <si>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</si>
  <si>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</si>
  <si>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</si>
  <si>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</si>
  <si>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</si>
  <si>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</si>
  <si>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</si>
  <si>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</si>
  <si>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</si>
  <si>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</si>
  <si>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</si>
  <si>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</si>
  <si>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</si>
  <si>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</si>
  <si>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</si>
  <si>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</si>
  <si>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</si>
  <si>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</si>
  <si>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</si>
  <si>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</si>
  <si>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</si>
  <si>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</si>
  <si>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</si>
  <si>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</si>
  <si>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</si>
  <si>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</si>
  <si>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</si>
  <si>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</si>
  <si>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</si>
  <si>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</si>
  <si>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</si>
  <si>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</si>
  <si>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</si>
  <si>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</si>
  <si>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</si>
  <si>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</si>
  <si>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</si>
  <si>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</si>
  <si>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</si>
  <si>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</si>
  <si>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</si>
  <si>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</si>
  <si>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</si>
  <si>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</si>
  <si>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</si>
  <si>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</si>
  <si>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</si>
  <si>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</si>
  <si>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</si>
  <si>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</si>
  <si>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</si>
  <si>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</si>
  <si>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</si>
  <si>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</si>
  <si>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</si>
  <si>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</si>
  <si>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</si>
  <si>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</si>
  <si>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</si>
  <si>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</si>
  <si>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</si>
  <si>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</si>
  <si>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</si>
  <si>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</si>
  <si>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</si>
  <si>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</si>
  <si>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</si>
  <si>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</si>
  <si>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</si>
  <si>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</si>
  <si>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</si>
  <si>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</si>
  <si>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</si>
  <si>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</si>
  <si>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</si>
  <si>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</si>
  <si>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</si>
  <si>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</si>
  <si>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</si>
  <si>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</si>
  <si>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</si>
  <si>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</si>
  <si>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</si>
  <si>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</si>
  <si>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</si>
  <si>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</si>
  <si>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</si>
  <si>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</si>
  <si>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</si>
  <si>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</si>
  <si>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</si>
  <si>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</si>
  <si>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</si>
  <si>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</si>
  <si>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</si>
  <si>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</si>
  <si>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</si>
  <si>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</si>
  <si>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</si>
  <si>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</si>
  <si>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</si>
  <si>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</si>
  <si>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</si>
  <si>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</si>
  <si>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</si>
  <si>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</si>
  <si>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</si>
  <si>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</si>
  <si>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</si>
  <si>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</si>
  <si>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</si>
  <si>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</si>
  <si>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</si>
  <si>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</si>
  <si>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</si>
  <si>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</si>
  <si>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</si>
  <si>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</si>
  <si>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</si>
  <si>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</si>
  <si>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</si>
  <si>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</si>
  <si>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</si>
  <si>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</si>
  <si>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</si>
  <si>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</si>
  <si>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</si>
  <si>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</si>
  <si>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</si>
  <si>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</si>
  <si>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</si>
  <si>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</si>
  <si>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</si>
  <si>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</si>
  <si>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</si>
  <si>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</si>
  <si>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</si>
  <si>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</si>
  <si>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</si>
  <si>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</si>
  <si>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</si>
  <si>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</si>
  <si>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</si>
  <si>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</si>
  <si>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</si>
  <si>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</si>
  <si>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</si>
  <si>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</si>
  <si>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</si>
  <si>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</si>
  <si>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</si>
  <si>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</si>
  <si>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</si>
  <si>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</si>
  <si>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</si>
  <si>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</si>
  <si>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</si>
  <si>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</si>
  <si>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</si>
  <si>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</si>
  <si>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</si>
  <si>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</si>
  <si>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</si>
  <si>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</si>
  <si>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</si>
  <si>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</si>
  <si>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</si>
  <si>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</si>
  <si>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</si>
  <si>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</si>
  <si>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</si>
  <si>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</si>
  <si>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</si>
  <si>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</si>
  <si>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</si>
  <si>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</si>
  <si>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</si>
  <si>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</si>
  <si>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</si>
  <si>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</si>
  <si>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</si>
  <si>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</si>
  <si>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</si>
  <si>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</si>
  <si>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</si>
  <si>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</si>
  <si>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</si>
  <si>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</si>
  <si>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</si>
  <si>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</si>
  <si>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</si>
  <si>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</si>
  <si>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</si>
  <si>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</si>
  <si>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</si>
  <si>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</si>
  <si>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</si>
  <si>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</si>
  <si>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</si>
  <si>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</si>
  <si>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</si>
  <si>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</si>
  <si>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</si>
  <si>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</si>
  <si>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</si>
  <si>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</si>
  <si>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</si>
  <si>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</si>
  <si>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</si>
  <si>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</si>
  <si>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</si>
  <si>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</si>
  <si>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</si>
  <si>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</si>
  <si>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</si>
  <si>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</si>
  <si>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</si>
  <si>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</si>
  <si>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</si>
  <si>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</si>
  <si>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</si>
  <si>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</si>
  <si>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</si>
  <si>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</si>
  <si>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</si>
  <si>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</si>
  <si>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</si>
  <si>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</si>
  <si>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</si>
  <si>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</si>
  <si>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</si>
  <si>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</si>
  <si>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</si>
  <si>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</si>
  <si>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</si>
  <si>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</si>
  <si>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</si>
  <si>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</si>
  <si>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</si>
  <si>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</si>
  <si>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</si>
  <si>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</si>
  <si>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</si>
  <si>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</si>
  <si>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</si>
  <si>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</si>
  <si>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</si>
  <si>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</si>
  <si>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</si>
  <si>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</si>
  <si>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</si>
  <si>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</si>
  <si>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</si>
  <si>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</si>
  <si>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</si>
  <si>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</si>
  <si>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</si>
  <si>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</si>
  <si>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</si>
  <si>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</si>
  <si>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</si>
  <si>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</si>
  <si>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</si>
  <si>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</si>
  <si>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</si>
  <si>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</si>
  <si>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</si>
  <si>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</si>
  <si>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</si>
  <si>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</si>
  <si>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</si>
  <si>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</si>
  <si>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</si>
  <si>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</si>
  <si>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</si>
  <si>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</si>
  <si>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</si>
  <si>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</si>
  <si>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</si>
  <si>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</si>
  <si>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</si>
  <si>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</si>
  <si>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</si>
  <si>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</si>
  <si>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</si>
  <si>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</si>
  <si>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</si>
  <si>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</si>
  <si>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</si>
  <si>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</si>
  <si>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</si>
  <si>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</si>
  <si>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</si>
  <si>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</si>
  <si>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</si>
  <si>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</si>
  <si>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</si>
  <si>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</si>
  <si>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</si>
  <si>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</si>
  <si>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</si>
  <si>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</si>
  <si>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</si>
  <si>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</si>
  <si>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</si>
  <si>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</si>
  <si>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</si>
  <si>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</si>
  <si>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</si>
  <si>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</si>
  <si>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</si>
  <si>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</si>
  <si>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</si>
  <si>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</si>
  <si>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</si>
  <si>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</si>
  <si>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</si>
  <si>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</si>
  <si>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</si>
  <si>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</si>
  <si>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</si>
  <si>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</si>
  <si>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</si>
  <si>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</si>
  <si>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</si>
  <si>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</si>
  <si>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</si>
  <si>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</si>
  <si>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</si>
  <si>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</si>
  <si>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</si>
  <si>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</si>
  <si>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</si>
  <si>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</si>
  <si>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</si>
  <si>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</si>
  <si>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</si>
  <si>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</si>
  <si>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</si>
  <si>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</si>
  <si>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</si>
  <si>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</si>
  <si>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</si>
  <si>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</si>
  <si>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</si>
  <si>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</si>
  <si>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</si>
  <si>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</si>
  <si>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</si>
  <si>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</si>
  <si>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</si>
  <si>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</si>
  <si>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</si>
  <si>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</si>
  <si>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</si>
  <si>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</si>
  <si>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</si>
  <si>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</si>
  <si>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</si>
  <si>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</si>
  <si>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</si>
  <si>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</si>
  <si>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</si>
  <si>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</si>
  <si>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</si>
  <si>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</si>
  <si>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</si>
  <si>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</si>
  <si>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</si>
  <si>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</si>
  <si>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</si>
  <si>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</si>
  <si>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</si>
  <si>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</si>
  <si>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</si>
  <si>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</si>
  <si>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</si>
  <si>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</si>
  <si>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</si>
  <si>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</si>
  <si>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</si>
  <si>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</si>
  <si>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</si>
  <si>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</si>
  <si>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</si>
  <si>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</si>
  <si>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</si>
  <si>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</si>
  <si>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</si>
  <si>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</si>
  <si>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</si>
  <si>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</si>
  <si>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</si>
  <si>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</si>
  <si>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</si>
  <si>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</si>
  <si>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</si>
  <si>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</si>
  <si>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</si>
  <si>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</si>
  <si>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</si>
  <si>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</si>
  <si>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</si>
  <si>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</si>
  <si>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</si>
  <si>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</si>
  <si>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</si>
  <si>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</si>
  <si>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</si>
  <si>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</si>
  <si>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</si>
  <si>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</si>
  <si>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</si>
  <si>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</si>
  <si>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</si>
  <si>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</si>
  <si>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</si>
  <si>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</si>
  <si>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</si>
  <si>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</si>
  <si>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</si>
  <si>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</si>
  <si>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</si>
  <si>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</si>
  <si>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</si>
  <si>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</si>
  <si>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</si>
  <si>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</si>
  <si>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</si>
  <si>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</si>
  <si>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</si>
  <si>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</si>
  <si>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</si>
  <si>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</si>
  <si>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</si>
  <si>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</si>
  <si>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</si>
  <si>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</si>
  <si>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</si>
  <si>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</si>
  <si>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</si>
  <si>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</si>
  <si>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</si>
  <si>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</si>
  <si>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</si>
  <si>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</si>
  <si>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</si>
  <si>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</si>
  <si>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</si>
  <si>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</si>
  <si>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</si>
  <si>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</si>
  <si>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</si>
  <si>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</si>
  <si>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</si>
  <si>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</si>
  <si>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</si>
  <si>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</si>
  <si>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</si>
  <si>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</si>
  <si>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</si>
  <si>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</si>
  <si>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</si>
  <si>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</si>
  <si>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</si>
  <si>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</si>
  <si>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</si>
  <si>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</si>
  <si>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</si>
  <si>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</si>
  <si>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</si>
  <si>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</si>
  <si>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</si>
  <si>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</si>
  <si>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</si>
  <si>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</si>
  <si>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</si>
  <si>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</si>
  <si>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</si>
  <si>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</si>
  <si>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</si>
  <si>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</si>
  <si>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</si>
  <si>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</si>
  <si>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</si>
  <si>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</si>
  <si>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</si>
  <si>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</si>
  <si>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</si>
  <si>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</si>
  <si>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</si>
  <si>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</si>
  <si>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</si>
  <si>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</si>
  <si>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</si>
  <si>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</si>
  <si>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</si>
  <si>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</si>
  <si>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</si>
  <si>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</si>
  <si>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</si>
  <si>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</si>
  <si>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</si>
  <si>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</si>
  <si>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</si>
  <si>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</si>
  <si>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</si>
  <si>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</si>
  <si>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</si>
  <si>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</si>
  <si>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</si>
  <si>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</si>
  <si>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</si>
  <si>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</si>
  <si>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</si>
  <si>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</si>
  <si>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</si>
  <si>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</si>
  <si>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</si>
  <si>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</si>
  <si>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</si>
  <si>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</si>
  <si>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</si>
  <si>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</si>
  <si>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</si>
  <si>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</si>
  <si>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</si>
  <si>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</si>
  <si>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</si>
  <si>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</si>
  <si>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</si>
  <si>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</si>
  <si>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</si>
  <si>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</si>
  <si>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</si>
  <si>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</si>
  <si>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</si>
  <si>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</si>
  <si>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</si>
  <si>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</si>
  <si>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</si>
  <si>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</si>
  <si>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</si>
  <si>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</si>
  <si>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</si>
  <si>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</si>
  <si>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</si>
  <si>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</si>
  <si>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</si>
  <si>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</si>
  <si>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</si>
  <si>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</si>
  <si>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</si>
  <si>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</si>
  <si>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</si>
  <si>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</si>
  <si>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</si>
  <si>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</si>
  <si>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</si>
  <si>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</si>
  <si>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</si>
  <si>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</si>
  <si>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</si>
  <si>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</si>
  <si>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</si>
  <si>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</si>
  <si>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</si>
  <si>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</si>
  <si>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</si>
  <si>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</si>
  <si>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</si>
  <si>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</si>
  <si>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</si>
  <si>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</si>
  <si>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</si>
  <si>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</si>
  <si>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</si>
  <si>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</si>
  <si>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</si>
  <si>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</si>
  <si>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</si>
  <si>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</si>
  <si>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</si>
  <si>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</si>
  <si>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</si>
  <si>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</si>
  <si>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</si>
  <si>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</si>
  <si>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</si>
  <si>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</si>
  <si>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</si>
  <si>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</si>
  <si>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</si>
  <si>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</si>
  <si>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</si>
  <si>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</si>
  <si>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</si>
  <si>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</si>
  <si>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</si>
  <si>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</si>
  <si>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</si>
  <si>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</si>
  <si>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</si>
  <si>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</si>
  <si>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</si>
  <si>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</si>
  <si>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</si>
  <si>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</si>
  <si>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</si>
  <si>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</si>
  <si>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</si>
  <si>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</si>
  <si>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</si>
  <si>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</si>
  <si>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</si>
  <si>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</si>
  <si>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</si>
  <si>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</si>
  <si>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</si>
  <si>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</si>
  <si>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</si>
  <si>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</si>
  <si>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</si>
  <si>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</si>
  <si>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</si>
  <si>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</si>
  <si>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</si>
  <si>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</si>
  <si>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</si>
  <si>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</si>
  <si>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</si>
  <si>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</si>
  <si>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</si>
  <si>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</si>
  <si>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</si>
  <si>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</si>
  <si>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</si>
  <si>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</si>
  <si>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</si>
  <si>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</si>
  <si>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</si>
  <si>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</si>
  <si>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</si>
  <si>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</si>
  <si>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</si>
  <si>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</si>
  <si>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</si>
  <si>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</si>
  <si>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</si>
  <si>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</si>
  <si>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</si>
  <si>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</si>
  <si>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</si>
  <si>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</si>
  <si>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</si>
  <si>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</si>
  <si>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</si>
  <si>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</si>
  <si>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</si>
  <si>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</si>
  <si>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</si>
  <si>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</si>
  <si>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</si>
  <si>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</si>
  <si>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</si>
  <si>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</si>
  <si>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</si>
  <si>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</si>
  <si>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</si>
  <si>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</si>
  <si>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</si>
  <si>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</si>
  <si>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</si>
  <si>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</si>
  <si>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</si>
  <si>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</si>
  <si>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</si>
  <si>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</si>
  <si>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</si>
  <si>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</si>
  <si>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</si>
  <si>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</si>
  <si>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</si>
  <si>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</si>
  <si>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</si>
  <si>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</si>
  <si>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</si>
  <si>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</si>
  <si>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</si>
  <si>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</si>
  <si>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</si>
  <si>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</si>
  <si>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</si>
  <si>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</si>
  <si>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</si>
  <si>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</si>
  <si>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</si>
  <si>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</si>
  <si>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</si>
  <si>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</si>
  <si>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</si>
  <si>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</si>
  <si>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</si>
  <si>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</si>
  <si>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</si>
  <si>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</si>
  <si>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</si>
  <si>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</si>
  <si>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</si>
  <si>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</si>
  <si>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</si>
  <si>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</si>
  <si>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</si>
  <si>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</si>
  <si>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</si>
  <si>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</si>
  <si>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</si>
  <si>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</si>
  <si>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</si>
  <si>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</si>
  <si>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</si>
  <si>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</si>
  <si>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</si>
  <si>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</si>
  <si>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</si>
  <si>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</si>
  <si>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</si>
  <si>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</si>
  <si>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</si>
  <si>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</si>
  <si>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</si>
  <si>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</si>
  <si>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</si>
  <si>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</si>
  <si>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</si>
  <si>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</si>
  <si>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</si>
  <si>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</si>
  <si>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</si>
  <si>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</si>
  <si>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</si>
  <si>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</si>
  <si>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</si>
  <si>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</si>
  <si>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</si>
  <si>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</si>
  <si>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</si>
  <si>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</si>
  <si>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</si>
  <si>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</si>
  <si>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</si>
  <si>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</si>
  <si>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</si>
  <si>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</si>
  <si>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</si>
  <si>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</si>
  <si>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</si>
  <si>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</si>
  <si>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</si>
  <si>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</si>
  <si>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</si>
  <si>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</si>
  <si>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</si>
  <si>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</si>
  <si>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</si>
  <si>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</si>
  <si>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</si>
  <si>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</si>
  <si>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</si>
  <si>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</si>
  <si>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</si>
  <si>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</si>
  <si>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</si>
  <si>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</si>
  <si>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</si>
  <si>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</si>
  <si>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</si>
  <si>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</si>
  <si>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</si>
  <si>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</si>
  <si>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</si>
  <si>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</si>
  <si>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</si>
  <si>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</si>
  <si>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</si>
  <si>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</si>
  <si>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</si>
  <si>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</si>
  <si>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</si>
  <si>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</si>
  <si>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</si>
  <si>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</si>
  <si>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</si>
  <si>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</si>
  <si>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</si>
  <si>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</si>
  <si>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</si>
  <si>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</si>
  <si>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</si>
  <si>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</si>
  <si>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</si>
  <si>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</si>
  <si>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</si>
  <si>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</si>
  <si>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</si>
  <si>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</si>
  <si>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</si>
  <si>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</si>
  <si>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</si>
  <si>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</si>
  <si>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</si>
  <si>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</si>
  <si>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</si>
  <si>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</si>
  <si>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</si>
  <si>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</si>
  <si>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</si>
  <si>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</si>
  <si>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</si>
  <si>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</si>
  <si>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</si>
  <si>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</si>
  <si>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</si>
  <si>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</si>
  <si>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</si>
  <si>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</si>
  <si>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</si>
  <si>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</si>
  <si>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</si>
  <si>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</si>
  <si>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</si>
  <si>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</si>
  <si>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</si>
  <si>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</si>
  <si>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</si>
  <si>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</si>
  <si>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</si>
  <si>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</si>
  <si>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</si>
  <si>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</si>
  <si>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</si>
  <si>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</si>
  <si>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</si>
  <si>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</si>
  <si>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</si>
  <si>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</si>
  <si>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</si>
  <si>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</si>
  <si>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</si>
  <si>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</si>
  <si>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</si>
  <si>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</si>
  <si>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</si>
  <si>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</si>
  <si>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</si>
  <si>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</si>
  <si>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</si>
  <si>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</si>
  <si>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</si>
  <si>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</si>
  <si>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</si>
  <si>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</si>
  <si>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</si>
  <si>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</si>
  <si>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</si>
  <si>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</si>
  <si>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</si>
  <si>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</si>
  <si>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</si>
  <si>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</si>
  <si>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</si>
  <si>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</si>
  <si>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</si>
  <si>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</si>
  <si>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</si>
  <si>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</si>
  <si>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</si>
  <si>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</si>
  <si>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</si>
  <si>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</si>
  <si>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</si>
  <si>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</si>
  <si>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</si>
  <si>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</si>
  <si>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</si>
  <si>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</si>
  <si>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</si>
  <si>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</si>
  <si>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</si>
  <si>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</si>
  <si>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</si>
  <si>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</si>
  <si>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</si>
  <si>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</si>
  <si>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</si>
  <si>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</si>
  <si>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</si>
  <si>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</si>
  <si>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</si>
  <si>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</si>
  <si>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</si>
  <si>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</si>
  <si>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</si>
  <si>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</si>
  <si>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</si>
  <si>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</si>
  <si>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</si>
  <si>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</si>
  <si>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</si>
  <si>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</si>
  <si>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</si>
  <si>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</si>
  <si>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</si>
  <si>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</si>
  <si>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</si>
  <si>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</si>
  <si>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</si>
  <si>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</si>
  <si>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</si>
  <si>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</si>
  <si>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</si>
  <si>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</si>
  <si>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</si>
  <si>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</si>
  <si>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</si>
  <si>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</si>
  <si>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</si>
  <si>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</si>
  <si>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</si>
  <si>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</si>
  <si>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</si>
  <si>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</si>
  <si>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</si>
  <si>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</si>
  <si>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</si>
  <si>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</si>
  <si>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</si>
  <si>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</si>
  <si>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</si>
  <si>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</si>
  <si>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</si>
  <si>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</si>
  <si>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</si>
  <si>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</si>
  <si>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</si>
  <si>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</si>
  <si>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</si>
  <si>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</si>
  <si>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</si>
  <si>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</si>
  <si>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</si>
  <si>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</si>
  <si>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</si>
  <si>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</si>
  <si>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</si>
  <si>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</si>
  <si>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</si>
  <si>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</si>
  <si>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</si>
  <si>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</si>
  <si>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</si>
  <si>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</si>
  <si>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</si>
  <si>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</si>
  <si>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</si>
  <si>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</si>
  <si>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</si>
  <si>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</si>
  <si>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</si>
  <si>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</si>
  <si>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</si>
  <si>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</si>
  <si>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</si>
  <si>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</si>
  <si>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</si>
  <si>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</si>
  <si>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</si>
  <si>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</si>
  <si>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</si>
  <si>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</si>
  <si>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</si>
  <si>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</si>
  <si>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</si>
  <si>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</si>
  <si>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</si>
  <si>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</si>
  <si>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</si>
  <si>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</si>
  <si>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</si>
  <si>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</si>
  <si>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</si>
  <si>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</si>
  <si>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</si>
  <si>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</si>
  <si>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</si>
  <si>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</si>
  <si>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</si>
  <si>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</si>
  <si>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</si>
  <si>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</si>
  <si>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</si>
  <si>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</si>
  <si>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</si>
  <si>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</si>
  <si>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</si>
  <si>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</si>
  <si>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</si>
  <si>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</si>
  <si>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Faixa pop.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</si>
  <si>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</si>
  <si>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</si>
  <si>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</si>
  <si>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</si>
  <si>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</si>
  <si>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</si>
  <si>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</si>
  <si>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01/07/2019</t>
  </si>
  <si>
    <t>Muito 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</si>
</sst>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</cellStyleXfs>
  <cellXfs count="71">
    <xf numFmtId="0" fontId="0" fillId="0" borderId="0" xfId="0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3"/>
    <cellStyle name="Normal_ESTIMATIVAS MUNICIPAIS 2011" xfId="4"/>
    <cellStyle name="Vírgula 2" xfId="2"/>
  </cellStyles>
  <dxfs count="28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10937431/Documents/LIRAa/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62"/>
  <sheetViews>
    <sheetView workbookViewId="0">
      <selection sqref="A1:XFD1048576"/>
    </sheetView>
  </sheetViews>
  <sheetFormatPr defaultRowHeight="15" x14ac:dyDescent="0.25"/>
  <cols>
    <col min="1" max="1" width="9.42578125" style="59" customWidth="1"/>
    <col min="2" max="3" width="14.7109375" style="59" customWidth="1"/>
    <col min="4" max="4" width="20.85546875" style="59" customWidth="1"/>
    <col min="5" max="5" width="30" style="59" customWidth="1"/>
    <col min="6" max="9" width="7.5703125" style="10" bestFit="1" customWidth="1"/>
    <col min="10" max="10" width="10" style="10" bestFit="1" customWidth="1"/>
    <col min="11" max="12" width="13.7109375" style="10" customWidth="1"/>
    <col min="13" max="13" width="14.28515625" style="10" customWidth="1"/>
    <col min="14" max="14" width="14.85546875" style="59" bestFit="1" customWidth="1"/>
    <col min="15" max="15" width="14.5703125" style="59" bestFit="1" customWidth="1"/>
    <col min="16" max="16" width="15.42578125" style="59" bestFit="1" customWidth="1"/>
    <col min="17" max="17" width="17" style="59" bestFit="1" customWidth="1"/>
    <col min="18" max="18" width="9.140625" style="59"/>
    <col min="19" max="21" width="12.42578125" style="59" bestFit="1" customWidth="1"/>
    <col min="22" max="255" width="9.140625" style="59"/>
    <col min="256" max="256" width="19.28515625" style="59" bestFit="1" customWidth="1"/>
    <col min="257" max="257" width="29.7109375" style="59" customWidth="1"/>
    <col min="258" max="259" width="6.7109375" style="59" customWidth="1"/>
    <col min="260" max="260" width="7.42578125" style="59" customWidth="1"/>
    <col min="261" max="261" width="7.140625" style="59" customWidth="1"/>
    <col min="262" max="262" width="9.140625" style="59"/>
    <col min="263" max="263" width="10.28515625" style="59" customWidth="1"/>
    <col min="264" max="264" width="10.5703125" style="59" customWidth="1"/>
    <col min="265" max="265" width="14.85546875" style="59" customWidth="1"/>
    <col min="266" max="266" width="13.7109375" style="59" customWidth="1"/>
    <col min="267" max="267" width="11.7109375" style="59" customWidth="1"/>
    <col min="268" max="511" width="9.140625" style="59"/>
    <col min="512" max="512" width="19.28515625" style="59" bestFit="1" customWidth="1"/>
    <col min="513" max="513" width="29.7109375" style="59" customWidth="1"/>
    <col min="514" max="515" width="6.7109375" style="59" customWidth="1"/>
    <col min="516" max="516" width="7.42578125" style="59" customWidth="1"/>
    <col min="517" max="517" width="7.140625" style="59" customWidth="1"/>
    <col min="518" max="518" width="9.140625" style="59"/>
    <col min="519" max="519" width="10.28515625" style="59" customWidth="1"/>
    <col min="520" max="520" width="10.5703125" style="59" customWidth="1"/>
    <col min="521" max="521" width="14.85546875" style="59" customWidth="1"/>
    <col min="522" max="522" width="13.7109375" style="59" customWidth="1"/>
    <col min="523" max="523" width="11.7109375" style="59" customWidth="1"/>
    <col min="524" max="767" width="9.140625" style="59"/>
    <col min="768" max="768" width="19.28515625" style="59" bestFit="1" customWidth="1"/>
    <col min="769" max="769" width="29.7109375" style="59" customWidth="1"/>
    <col min="770" max="771" width="6.7109375" style="59" customWidth="1"/>
    <col min="772" max="772" width="7.42578125" style="59" customWidth="1"/>
    <col min="773" max="773" width="7.140625" style="59" customWidth="1"/>
    <col min="774" max="774" width="9.140625" style="59"/>
    <col min="775" max="775" width="10.28515625" style="59" customWidth="1"/>
    <col min="776" max="776" width="10.5703125" style="59" customWidth="1"/>
    <col min="777" max="777" width="14.85546875" style="59" customWidth="1"/>
    <col min="778" max="778" width="13.7109375" style="59" customWidth="1"/>
    <col min="779" max="779" width="11.7109375" style="59" customWidth="1"/>
    <col min="780" max="1023" width="9.140625" style="59"/>
    <col min="1024" max="1024" width="19.28515625" style="59" bestFit="1" customWidth="1"/>
    <col min="1025" max="1025" width="29.7109375" style="59" customWidth="1"/>
    <col min="1026" max="1027" width="6.7109375" style="59" customWidth="1"/>
    <col min="1028" max="1028" width="7.42578125" style="59" customWidth="1"/>
    <col min="1029" max="1029" width="7.140625" style="59" customWidth="1"/>
    <col min="1030" max="1030" width="9.140625" style="59"/>
    <col min="1031" max="1031" width="10.28515625" style="59" customWidth="1"/>
    <col min="1032" max="1032" width="10.5703125" style="59" customWidth="1"/>
    <col min="1033" max="1033" width="14.85546875" style="59" customWidth="1"/>
    <col min="1034" max="1034" width="13.7109375" style="59" customWidth="1"/>
    <col min="1035" max="1035" width="11.7109375" style="59" customWidth="1"/>
    <col min="1036" max="1279" width="9.140625" style="59"/>
    <col min="1280" max="1280" width="19.28515625" style="59" bestFit="1" customWidth="1"/>
    <col min="1281" max="1281" width="29.7109375" style="59" customWidth="1"/>
    <col min="1282" max="1283" width="6.7109375" style="59" customWidth="1"/>
    <col min="1284" max="1284" width="7.42578125" style="59" customWidth="1"/>
    <col min="1285" max="1285" width="7.140625" style="59" customWidth="1"/>
    <col min="1286" max="1286" width="9.140625" style="59"/>
    <col min="1287" max="1287" width="10.28515625" style="59" customWidth="1"/>
    <col min="1288" max="1288" width="10.5703125" style="59" customWidth="1"/>
    <col min="1289" max="1289" width="14.85546875" style="59" customWidth="1"/>
    <col min="1290" max="1290" width="13.7109375" style="59" customWidth="1"/>
    <col min="1291" max="1291" width="11.7109375" style="59" customWidth="1"/>
    <col min="1292" max="1535" width="9.140625" style="59"/>
    <col min="1536" max="1536" width="19.28515625" style="59" bestFit="1" customWidth="1"/>
    <col min="1537" max="1537" width="29.7109375" style="59" customWidth="1"/>
    <col min="1538" max="1539" width="6.7109375" style="59" customWidth="1"/>
    <col min="1540" max="1540" width="7.42578125" style="59" customWidth="1"/>
    <col min="1541" max="1541" width="7.140625" style="59" customWidth="1"/>
    <col min="1542" max="1542" width="9.140625" style="59"/>
    <col min="1543" max="1543" width="10.28515625" style="59" customWidth="1"/>
    <col min="1544" max="1544" width="10.5703125" style="59" customWidth="1"/>
    <col min="1545" max="1545" width="14.85546875" style="59" customWidth="1"/>
    <col min="1546" max="1546" width="13.7109375" style="59" customWidth="1"/>
    <col min="1547" max="1547" width="11.7109375" style="59" customWidth="1"/>
    <col min="1548" max="1791" width="9.140625" style="59"/>
    <col min="1792" max="1792" width="19.28515625" style="59" bestFit="1" customWidth="1"/>
    <col min="1793" max="1793" width="29.7109375" style="59" customWidth="1"/>
    <col min="1794" max="1795" width="6.7109375" style="59" customWidth="1"/>
    <col min="1796" max="1796" width="7.42578125" style="59" customWidth="1"/>
    <col min="1797" max="1797" width="7.140625" style="59" customWidth="1"/>
    <col min="1798" max="1798" width="9.140625" style="59"/>
    <col min="1799" max="1799" width="10.28515625" style="59" customWidth="1"/>
    <col min="1800" max="1800" width="10.5703125" style="59" customWidth="1"/>
    <col min="1801" max="1801" width="14.85546875" style="59" customWidth="1"/>
    <col min="1802" max="1802" width="13.7109375" style="59" customWidth="1"/>
    <col min="1803" max="1803" width="11.7109375" style="59" customWidth="1"/>
    <col min="1804" max="2047" width="9.140625" style="59"/>
    <col min="2048" max="2048" width="19.28515625" style="59" bestFit="1" customWidth="1"/>
    <col min="2049" max="2049" width="29.7109375" style="59" customWidth="1"/>
    <col min="2050" max="2051" width="6.7109375" style="59" customWidth="1"/>
    <col min="2052" max="2052" width="7.42578125" style="59" customWidth="1"/>
    <col min="2053" max="2053" width="7.140625" style="59" customWidth="1"/>
    <col min="2054" max="2054" width="9.140625" style="59"/>
    <col min="2055" max="2055" width="10.28515625" style="59" customWidth="1"/>
    <col min="2056" max="2056" width="10.5703125" style="59" customWidth="1"/>
    <col min="2057" max="2057" width="14.85546875" style="59" customWidth="1"/>
    <col min="2058" max="2058" width="13.7109375" style="59" customWidth="1"/>
    <col min="2059" max="2059" width="11.7109375" style="59" customWidth="1"/>
    <col min="2060" max="2303" width="9.140625" style="59"/>
    <col min="2304" max="2304" width="19.28515625" style="59" bestFit="1" customWidth="1"/>
    <col min="2305" max="2305" width="29.7109375" style="59" customWidth="1"/>
    <col min="2306" max="2307" width="6.7109375" style="59" customWidth="1"/>
    <col min="2308" max="2308" width="7.42578125" style="59" customWidth="1"/>
    <col min="2309" max="2309" width="7.140625" style="59" customWidth="1"/>
    <col min="2310" max="2310" width="9.140625" style="59"/>
    <col min="2311" max="2311" width="10.28515625" style="59" customWidth="1"/>
    <col min="2312" max="2312" width="10.5703125" style="59" customWidth="1"/>
    <col min="2313" max="2313" width="14.85546875" style="59" customWidth="1"/>
    <col min="2314" max="2314" width="13.7109375" style="59" customWidth="1"/>
    <col min="2315" max="2315" width="11.7109375" style="59" customWidth="1"/>
    <col min="2316" max="2559" width="9.140625" style="59"/>
    <col min="2560" max="2560" width="19.28515625" style="59" bestFit="1" customWidth="1"/>
    <col min="2561" max="2561" width="29.7109375" style="59" customWidth="1"/>
    <col min="2562" max="2563" width="6.7109375" style="59" customWidth="1"/>
    <col min="2564" max="2564" width="7.42578125" style="59" customWidth="1"/>
    <col min="2565" max="2565" width="7.140625" style="59" customWidth="1"/>
    <col min="2566" max="2566" width="9.140625" style="59"/>
    <col min="2567" max="2567" width="10.28515625" style="59" customWidth="1"/>
    <col min="2568" max="2568" width="10.5703125" style="59" customWidth="1"/>
    <col min="2569" max="2569" width="14.85546875" style="59" customWidth="1"/>
    <col min="2570" max="2570" width="13.7109375" style="59" customWidth="1"/>
    <col min="2571" max="2571" width="11.7109375" style="59" customWidth="1"/>
    <col min="2572" max="2815" width="9.140625" style="59"/>
    <col min="2816" max="2816" width="19.28515625" style="59" bestFit="1" customWidth="1"/>
    <col min="2817" max="2817" width="29.7109375" style="59" customWidth="1"/>
    <col min="2818" max="2819" width="6.7109375" style="59" customWidth="1"/>
    <col min="2820" max="2820" width="7.42578125" style="59" customWidth="1"/>
    <col min="2821" max="2821" width="7.140625" style="59" customWidth="1"/>
    <col min="2822" max="2822" width="9.140625" style="59"/>
    <col min="2823" max="2823" width="10.28515625" style="59" customWidth="1"/>
    <col min="2824" max="2824" width="10.5703125" style="59" customWidth="1"/>
    <col min="2825" max="2825" width="14.85546875" style="59" customWidth="1"/>
    <col min="2826" max="2826" width="13.7109375" style="59" customWidth="1"/>
    <col min="2827" max="2827" width="11.7109375" style="59" customWidth="1"/>
    <col min="2828" max="3071" width="9.140625" style="59"/>
    <col min="3072" max="3072" width="19.28515625" style="59" bestFit="1" customWidth="1"/>
    <col min="3073" max="3073" width="29.7109375" style="59" customWidth="1"/>
    <col min="3074" max="3075" width="6.7109375" style="59" customWidth="1"/>
    <col min="3076" max="3076" width="7.42578125" style="59" customWidth="1"/>
    <col min="3077" max="3077" width="7.140625" style="59" customWidth="1"/>
    <col min="3078" max="3078" width="9.140625" style="59"/>
    <col min="3079" max="3079" width="10.28515625" style="59" customWidth="1"/>
    <col min="3080" max="3080" width="10.5703125" style="59" customWidth="1"/>
    <col min="3081" max="3081" width="14.85546875" style="59" customWidth="1"/>
    <col min="3082" max="3082" width="13.7109375" style="59" customWidth="1"/>
    <col min="3083" max="3083" width="11.7109375" style="59" customWidth="1"/>
    <col min="3084" max="3327" width="9.140625" style="59"/>
    <col min="3328" max="3328" width="19.28515625" style="59" bestFit="1" customWidth="1"/>
    <col min="3329" max="3329" width="29.7109375" style="59" customWidth="1"/>
    <col min="3330" max="3331" width="6.7109375" style="59" customWidth="1"/>
    <col min="3332" max="3332" width="7.42578125" style="59" customWidth="1"/>
    <col min="3333" max="3333" width="7.140625" style="59" customWidth="1"/>
    <col min="3334" max="3334" width="9.140625" style="59"/>
    <col min="3335" max="3335" width="10.28515625" style="59" customWidth="1"/>
    <col min="3336" max="3336" width="10.5703125" style="59" customWidth="1"/>
    <col min="3337" max="3337" width="14.85546875" style="59" customWidth="1"/>
    <col min="3338" max="3338" width="13.7109375" style="59" customWidth="1"/>
    <col min="3339" max="3339" width="11.7109375" style="59" customWidth="1"/>
    <col min="3340" max="3583" width="9.140625" style="59"/>
    <col min="3584" max="3584" width="19.28515625" style="59" bestFit="1" customWidth="1"/>
    <col min="3585" max="3585" width="29.7109375" style="59" customWidth="1"/>
    <col min="3586" max="3587" width="6.7109375" style="59" customWidth="1"/>
    <col min="3588" max="3588" width="7.42578125" style="59" customWidth="1"/>
    <col min="3589" max="3589" width="7.140625" style="59" customWidth="1"/>
    <col min="3590" max="3590" width="9.140625" style="59"/>
    <col min="3591" max="3591" width="10.28515625" style="59" customWidth="1"/>
    <col min="3592" max="3592" width="10.5703125" style="59" customWidth="1"/>
    <col min="3593" max="3593" width="14.85546875" style="59" customWidth="1"/>
    <col min="3594" max="3594" width="13.7109375" style="59" customWidth="1"/>
    <col min="3595" max="3595" width="11.7109375" style="59" customWidth="1"/>
    <col min="3596" max="3839" width="9.140625" style="59"/>
    <col min="3840" max="3840" width="19.28515625" style="59" bestFit="1" customWidth="1"/>
    <col min="3841" max="3841" width="29.7109375" style="59" customWidth="1"/>
    <col min="3842" max="3843" width="6.7109375" style="59" customWidth="1"/>
    <col min="3844" max="3844" width="7.42578125" style="59" customWidth="1"/>
    <col min="3845" max="3845" width="7.140625" style="59" customWidth="1"/>
    <col min="3846" max="3846" width="9.140625" style="59"/>
    <col min="3847" max="3847" width="10.28515625" style="59" customWidth="1"/>
    <col min="3848" max="3848" width="10.5703125" style="59" customWidth="1"/>
    <col min="3849" max="3849" width="14.85546875" style="59" customWidth="1"/>
    <col min="3850" max="3850" width="13.7109375" style="59" customWidth="1"/>
    <col min="3851" max="3851" width="11.7109375" style="59" customWidth="1"/>
    <col min="3852" max="4095" width="9.140625" style="59"/>
    <col min="4096" max="4096" width="19.28515625" style="59" bestFit="1" customWidth="1"/>
    <col min="4097" max="4097" width="29.7109375" style="59" customWidth="1"/>
    <col min="4098" max="4099" width="6.7109375" style="59" customWidth="1"/>
    <col min="4100" max="4100" width="7.42578125" style="59" customWidth="1"/>
    <col min="4101" max="4101" width="7.140625" style="59" customWidth="1"/>
    <col min="4102" max="4102" width="9.140625" style="59"/>
    <col min="4103" max="4103" width="10.28515625" style="59" customWidth="1"/>
    <col min="4104" max="4104" width="10.5703125" style="59" customWidth="1"/>
    <col min="4105" max="4105" width="14.85546875" style="59" customWidth="1"/>
    <col min="4106" max="4106" width="13.7109375" style="59" customWidth="1"/>
    <col min="4107" max="4107" width="11.7109375" style="59" customWidth="1"/>
    <col min="4108" max="4351" width="9.140625" style="59"/>
    <col min="4352" max="4352" width="19.28515625" style="59" bestFit="1" customWidth="1"/>
    <col min="4353" max="4353" width="29.7109375" style="59" customWidth="1"/>
    <col min="4354" max="4355" width="6.7109375" style="59" customWidth="1"/>
    <col min="4356" max="4356" width="7.42578125" style="59" customWidth="1"/>
    <col min="4357" max="4357" width="7.140625" style="59" customWidth="1"/>
    <col min="4358" max="4358" width="9.140625" style="59"/>
    <col min="4359" max="4359" width="10.28515625" style="59" customWidth="1"/>
    <col min="4360" max="4360" width="10.5703125" style="59" customWidth="1"/>
    <col min="4361" max="4361" width="14.85546875" style="59" customWidth="1"/>
    <col min="4362" max="4362" width="13.7109375" style="59" customWidth="1"/>
    <col min="4363" max="4363" width="11.7109375" style="59" customWidth="1"/>
    <col min="4364" max="4607" width="9.140625" style="59"/>
    <col min="4608" max="4608" width="19.28515625" style="59" bestFit="1" customWidth="1"/>
    <col min="4609" max="4609" width="29.7109375" style="59" customWidth="1"/>
    <col min="4610" max="4611" width="6.7109375" style="59" customWidth="1"/>
    <col min="4612" max="4612" width="7.42578125" style="59" customWidth="1"/>
    <col min="4613" max="4613" width="7.140625" style="59" customWidth="1"/>
    <col min="4614" max="4614" width="9.140625" style="59"/>
    <col min="4615" max="4615" width="10.28515625" style="59" customWidth="1"/>
    <col min="4616" max="4616" width="10.5703125" style="59" customWidth="1"/>
    <col min="4617" max="4617" width="14.85546875" style="59" customWidth="1"/>
    <col min="4618" max="4618" width="13.7109375" style="59" customWidth="1"/>
    <col min="4619" max="4619" width="11.7109375" style="59" customWidth="1"/>
    <col min="4620" max="4863" width="9.140625" style="59"/>
    <col min="4864" max="4864" width="19.28515625" style="59" bestFit="1" customWidth="1"/>
    <col min="4865" max="4865" width="29.7109375" style="59" customWidth="1"/>
    <col min="4866" max="4867" width="6.7109375" style="59" customWidth="1"/>
    <col min="4868" max="4868" width="7.42578125" style="59" customWidth="1"/>
    <col min="4869" max="4869" width="7.140625" style="59" customWidth="1"/>
    <col min="4870" max="4870" width="9.140625" style="59"/>
    <col min="4871" max="4871" width="10.28515625" style="59" customWidth="1"/>
    <col min="4872" max="4872" width="10.5703125" style="59" customWidth="1"/>
    <col min="4873" max="4873" width="14.85546875" style="59" customWidth="1"/>
    <col min="4874" max="4874" width="13.7109375" style="59" customWidth="1"/>
    <col min="4875" max="4875" width="11.7109375" style="59" customWidth="1"/>
    <col min="4876" max="5119" width="9.140625" style="59"/>
    <col min="5120" max="5120" width="19.28515625" style="59" bestFit="1" customWidth="1"/>
    <col min="5121" max="5121" width="29.7109375" style="59" customWidth="1"/>
    <col min="5122" max="5123" width="6.7109375" style="59" customWidth="1"/>
    <col min="5124" max="5124" width="7.42578125" style="59" customWidth="1"/>
    <col min="5125" max="5125" width="7.140625" style="59" customWidth="1"/>
    <col min="5126" max="5126" width="9.140625" style="59"/>
    <col min="5127" max="5127" width="10.28515625" style="59" customWidth="1"/>
    <col min="5128" max="5128" width="10.5703125" style="59" customWidth="1"/>
    <col min="5129" max="5129" width="14.85546875" style="59" customWidth="1"/>
    <col min="5130" max="5130" width="13.7109375" style="59" customWidth="1"/>
    <col min="5131" max="5131" width="11.7109375" style="59" customWidth="1"/>
    <col min="5132" max="5375" width="9.140625" style="59"/>
    <col min="5376" max="5376" width="19.28515625" style="59" bestFit="1" customWidth="1"/>
    <col min="5377" max="5377" width="29.7109375" style="59" customWidth="1"/>
    <col min="5378" max="5379" width="6.7109375" style="59" customWidth="1"/>
    <col min="5380" max="5380" width="7.42578125" style="59" customWidth="1"/>
    <col min="5381" max="5381" width="7.140625" style="59" customWidth="1"/>
    <col min="5382" max="5382" width="9.140625" style="59"/>
    <col min="5383" max="5383" width="10.28515625" style="59" customWidth="1"/>
    <col min="5384" max="5384" width="10.5703125" style="59" customWidth="1"/>
    <col min="5385" max="5385" width="14.85546875" style="59" customWidth="1"/>
    <col min="5386" max="5386" width="13.7109375" style="59" customWidth="1"/>
    <col min="5387" max="5387" width="11.7109375" style="59" customWidth="1"/>
    <col min="5388" max="5631" width="9.140625" style="59"/>
    <col min="5632" max="5632" width="19.28515625" style="59" bestFit="1" customWidth="1"/>
    <col min="5633" max="5633" width="29.7109375" style="59" customWidth="1"/>
    <col min="5634" max="5635" width="6.7109375" style="59" customWidth="1"/>
    <col min="5636" max="5636" width="7.42578125" style="59" customWidth="1"/>
    <col min="5637" max="5637" width="7.140625" style="59" customWidth="1"/>
    <col min="5638" max="5638" width="9.140625" style="59"/>
    <col min="5639" max="5639" width="10.28515625" style="59" customWidth="1"/>
    <col min="5640" max="5640" width="10.5703125" style="59" customWidth="1"/>
    <col min="5641" max="5641" width="14.85546875" style="59" customWidth="1"/>
    <col min="5642" max="5642" width="13.7109375" style="59" customWidth="1"/>
    <col min="5643" max="5643" width="11.7109375" style="59" customWidth="1"/>
    <col min="5644" max="5887" width="9.140625" style="59"/>
    <col min="5888" max="5888" width="19.28515625" style="59" bestFit="1" customWidth="1"/>
    <col min="5889" max="5889" width="29.7109375" style="59" customWidth="1"/>
    <col min="5890" max="5891" width="6.7109375" style="59" customWidth="1"/>
    <col min="5892" max="5892" width="7.42578125" style="59" customWidth="1"/>
    <col min="5893" max="5893" width="7.140625" style="59" customWidth="1"/>
    <col min="5894" max="5894" width="9.140625" style="59"/>
    <col min="5895" max="5895" width="10.28515625" style="59" customWidth="1"/>
    <col min="5896" max="5896" width="10.5703125" style="59" customWidth="1"/>
    <col min="5897" max="5897" width="14.85546875" style="59" customWidth="1"/>
    <col min="5898" max="5898" width="13.7109375" style="59" customWidth="1"/>
    <col min="5899" max="5899" width="11.7109375" style="59" customWidth="1"/>
    <col min="5900" max="6143" width="9.140625" style="59"/>
    <col min="6144" max="6144" width="19.28515625" style="59" bestFit="1" customWidth="1"/>
    <col min="6145" max="6145" width="29.7109375" style="59" customWidth="1"/>
    <col min="6146" max="6147" width="6.7109375" style="59" customWidth="1"/>
    <col min="6148" max="6148" width="7.42578125" style="59" customWidth="1"/>
    <col min="6149" max="6149" width="7.140625" style="59" customWidth="1"/>
    <col min="6150" max="6150" width="9.140625" style="59"/>
    <col min="6151" max="6151" width="10.28515625" style="59" customWidth="1"/>
    <col min="6152" max="6152" width="10.5703125" style="59" customWidth="1"/>
    <col min="6153" max="6153" width="14.85546875" style="59" customWidth="1"/>
    <col min="6154" max="6154" width="13.7109375" style="59" customWidth="1"/>
    <col min="6155" max="6155" width="11.7109375" style="59" customWidth="1"/>
    <col min="6156" max="6399" width="9.140625" style="59"/>
    <col min="6400" max="6400" width="19.28515625" style="59" bestFit="1" customWidth="1"/>
    <col min="6401" max="6401" width="29.7109375" style="59" customWidth="1"/>
    <col min="6402" max="6403" width="6.7109375" style="59" customWidth="1"/>
    <col min="6404" max="6404" width="7.42578125" style="59" customWidth="1"/>
    <col min="6405" max="6405" width="7.140625" style="59" customWidth="1"/>
    <col min="6406" max="6406" width="9.140625" style="59"/>
    <col min="6407" max="6407" width="10.28515625" style="59" customWidth="1"/>
    <col min="6408" max="6408" width="10.5703125" style="59" customWidth="1"/>
    <col min="6409" max="6409" width="14.85546875" style="59" customWidth="1"/>
    <col min="6410" max="6410" width="13.7109375" style="59" customWidth="1"/>
    <col min="6411" max="6411" width="11.7109375" style="59" customWidth="1"/>
    <col min="6412" max="6655" width="9.140625" style="59"/>
    <col min="6656" max="6656" width="19.28515625" style="59" bestFit="1" customWidth="1"/>
    <col min="6657" max="6657" width="29.7109375" style="59" customWidth="1"/>
    <col min="6658" max="6659" width="6.7109375" style="59" customWidth="1"/>
    <col min="6660" max="6660" width="7.42578125" style="59" customWidth="1"/>
    <col min="6661" max="6661" width="7.140625" style="59" customWidth="1"/>
    <col min="6662" max="6662" width="9.140625" style="59"/>
    <col min="6663" max="6663" width="10.28515625" style="59" customWidth="1"/>
    <col min="6664" max="6664" width="10.5703125" style="59" customWidth="1"/>
    <col min="6665" max="6665" width="14.85546875" style="59" customWidth="1"/>
    <col min="6666" max="6666" width="13.7109375" style="59" customWidth="1"/>
    <col min="6667" max="6667" width="11.7109375" style="59" customWidth="1"/>
    <col min="6668" max="6911" width="9.140625" style="59"/>
    <col min="6912" max="6912" width="19.28515625" style="59" bestFit="1" customWidth="1"/>
    <col min="6913" max="6913" width="29.7109375" style="59" customWidth="1"/>
    <col min="6914" max="6915" width="6.7109375" style="59" customWidth="1"/>
    <col min="6916" max="6916" width="7.42578125" style="59" customWidth="1"/>
    <col min="6917" max="6917" width="7.140625" style="59" customWidth="1"/>
    <col min="6918" max="6918" width="9.140625" style="59"/>
    <col min="6919" max="6919" width="10.28515625" style="59" customWidth="1"/>
    <col min="6920" max="6920" width="10.5703125" style="59" customWidth="1"/>
    <col min="6921" max="6921" width="14.85546875" style="59" customWidth="1"/>
    <col min="6922" max="6922" width="13.7109375" style="59" customWidth="1"/>
    <col min="6923" max="6923" width="11.7109375" style="59" customWidth="1"/>
    <col min="6924" max="7167" width="9.140625" style="59"/>
    <col min="7168" max="7168" width="19.28515625" style="59" bestFit="1" customWidth="1"/>
    <col min="7169" max="7169" width="29.7109375" style="59" customWidth="1"/>
    <col min="7170" max="7171" width="6.7109375" style="59" customWidth="1"/>
    <col min="7172" max="7172" width="7.42578125" style="59" customWidth="1"/>
    <col min="7173" max="7173" width="7.140625" style="59" customWidth="1"/>
    <col min="7174" max="7174" width="9.140625" style="59"/>
    <col min="7175" max="7175" width="10.28515625" style="59" customWidth="1"/>
    <col min="7176" max="7176" width="10.5703125" style="59" customWidth="1"/>
    <col min="7177" max="7177" width="14.85546875" style="59" customWidth="1"/>
    <col min="7178" max="7178" width="13.7109375" style="59" customWidth="1"/>
    <col min="7179" max="7179" width="11.7109375" style="59" customWidth="1"/>
    <col min="7180" max="7423" width="9.140625" style="59"/>
    <col min="7424" max="7424" width="19.28515625" style="59" bestFit="1" customWidth="1"/>
    <col min="7425" max="7425" width="29.7109375" style="59" customWidth="1"/>
    <col min="7426" max="7427" width="6.7109375" style="59" customWidth="1"/>
    <col min="7428" max="7428" width="7.42578125" style="59" customWidth="1"/>
    <col min="7429" max="7429" width="7.140625" style="59" customWidth="1"/>
    <col min="7430" max="7430" width="9.140625" style="59"/>
    <col min="7431" max="7431" width="10.28515625" style="59" customWidth="1"/>
    <col min="7432" max="7432" width="10.5703125" style="59" customWidth="1"/>
    <col min="7433" max="7433" width="14.85546875" style="59" customWidth="1"/>
    <col min="7434" max="7434" width="13.7109375" style="59" customWidth="1"/>
    <col min="7435" max="7435" width="11.7109375" style="59" customWidth="1"/>
    <col min="7436" max="7679" width="9.140625" style="59"/>
    <col min="7680" max="7680" width="19.28515625" style="59" bestFit="1" customWidth="1"/>
    <col min="7681" max="7681" width="29.7109375" style="59" customWidth="1"/>
    <col min="7682" max="7683" width="6.7109375" style="59" customWidth="1"/>
    <col min="7684" max="7684" width="7.42578125" style="59" customWidth="1"/>
    <col min="7685" max="7685" width="7.140625" style="59" customWidth="1"/>
    <col min="7686" max="7686" width="9.140625" style="59"/>
    <col min="7687" max="7687" width="10.28515625" style="59" customWidth="1"/>
    <col min="7688" max="7688" width="10.5703125" style="59" customWidth="1"/>
    <col min="7689" max="7689" width="14.85546875" style="59" customWidth="1"/>
    <col min="7690" max="7690" width="13.7109375" style="59" customWidth="1"/>
    <col min="7691" max="7691" width="11.7109375" style="59" customWidth="1"/>
    <col min="7692" max="7935" width="9.140625" style="59"/>
    <col min="7936" max="7936" width="19.28515625" style="59" bestFit="1" customWidth="1"/>
    <col min="7937" max="7937" width="29.7109375" style="59" customWidth="1"/>
    <col min="7938" max="7939" width="6.7109375" style="59" customWidth="1"/>
    <col min="7940" max="7940" width="7.42578125" style="59" customWidth="1"/>
    <col min="7941" max="7941" width="7.140625" style="59" customWidth="1"/>
    <col min="7942" max="7942" width="9.140625" style="59"/>
    <col min="7943" max="7943" width="10.28515625" style="59" customWidth="1"/>
    <col min="7944" max="7944" width="10.5703125" style="59" customWidth="1"/>
    <col min="7945" max="7945" width="14.85546875" style="59" customWidth="1"/>
    <col min="7946" max="7946" width="13.7109375" style="59" customWidth="1"/>
    <col min="7947" max="7947" width="11.7109375" style="59" customWidth="1"/>
    <col min="7948" max="8191" width="9.140625" style="59"/>
    <col min="8192" max="8192" width="19.28515625" style="59" bestFit="1" customWidth="1"/>
    <col min="8193" max="8193" width="29.7109375" style="59" customWidth="1"/>
    <col min="8194" max="8195" width="6.7109375" style="59" customWidth="1"/>
    <col min="8196" max="8196" width="7.42578125" style="59" customWidth="1"/>
    <col min="8197" max="8197" width="7.140625" style="59" customWidth="1"/>
    <col min="8198" max="8198" width="9.140625" style="59"/>
    <col min="8199" max="8199" width="10.28515625" style="59" customWidth="1"/>
    <col min="8200" max="8200" width="10.5703125" style="59" customWidth="1"/>
    <col min="8201" max="8201" width="14.85546875" style="59" customWidth="1"/>
    <col min="8202" max="8202" width="13.7109375" style="59" customWidth="1"/>
    <col min="8203" max="8203" width="11.7109375" style="59" customWidth="1"/>
    <col min="8204" max="8447" width="9.140625" style="59"/>
    <col min="8448" max="8448" width="19.28515625" style="59" bestFit="1" customWidth="1"/>
    <col min="8449" max="8449" width="29.7109375" style="59" customWidth="1"/>
    <col min="8450" max="8451" width="6.7109375" style="59" customWidth="1"/>
    <col min="8452" max="8452" width="7.42578125" style="59" customWidth="1"/>
    <col min="8453" max="8453" width="7.140625" style="59" customWidth="1"/>
    <col min="8454" max="8454" width="9.140625" style="59"/>
    <col min="8455" max="8455" width="10.28515625" style="59" customWidth="1"/>
    <col min="8456" max="8456" width="10.5703125" style="59" customWidth="1"/>
    <col min="8457" max="8457" width="14.85546875" style="59" customWidth="1"/>
    <col min="8458" max="8458" width="13.7109375" style="59" customWidth="1"/>
    <col min="8459" max="8459" width="11.7109375" style="59" customWidth="1"/>
    <col min="8460" max="8703" width="9.140625" style="59"/>
    <col min="8704" max="8704" width="19.28515625" style="59" bestFit="1" customWidth="1"/>
    <col min="8705" max="8705" width="29.7109375" style="59" customWidth="1"/>
    <col min="8706" max="8707" width="6.7109375" style="59" customWidth="1"/>
    <col min="8708" max="8708" width="7.42578125" style="59" customWidth="1"/>
    <col min="8709" max="8709" width="7.140625" style="59" customWidth="1"/>
    <col min="8710" max="8710" width="9.140625" style="59"/>
    <col min="8711" max="8711" width="10.28515625" style="59" customWidth="1"/>
    <col min="8712" max="8712" width="10.5703125" style="59" customWidth="1"/>
    <col min="8713" max="8713" width="14.85546875" style="59" customWidth="1"/>
    <col min="8714" max="8714" width="13.7109375" style="59" customWidth="1"/>
    <col min="8715" max="8715" width="11.7109375" style="59" customWidth="1"/>
    <col min="8716" max="8959" width="9.140625" style="59"/>
    <col min="8960" max="8960" width="19.28515625" style="59" bestFit="1" customWidth="1"/>
    <col min="8961" max="8961" width="29.7109375" style="59" customWidth="1"/>
    <col min="8962" max="8963" width="6.7109375" style="59" customWidth="1"/>
    <col min="8964" max="8964" width="7.42578125" style="59" customWidth="1"/>
    <col min="8965" max="8965" width="7.140625" style="59" customWidth="1"/>
    <col min="8966" max="8966" width="9.140625" style="59"/>
    <col min="8967" max="8967" width="10.28515625" style="59" customWidth="1"/>
    <col min="8968" max="8968" width="10.5703125" style="59" customWidth="1"/>
    <col min="8969" max="8969" width="14.85546875" style="59" customWidth="1"/>
    <col min="8970" max="8970" width="13.7109375" style="59" customWidth="1"/>
    <col min="8971" max="8971" width="11.7109375" style="59" customWidth="1"/>
    <col min="8972" max="9215" width="9.140625" style="59"/>
    <col min="9216" max="9216" width="19.28515625" style="59" bestFit="1" customWidth="1"/>
    <col min="9217" max="9217" width="29.7109375" style="59" customWidth="1"/>
    <col min="9218" max="9219" width="6.7109375" style="59" customWidth="1"/>
    <col min="9220" max="9220" width="7.42578125" style="59" customWidth="1"/>
    <col min="9221" max="9221" width="7.140625" style="59" customWidth="1"/>
    <col min="9222" max="9222" width="9.140625" style="59"/>
    <col min="9223" max="9223" width="10.28515625" style="59" customWidth="1"/>
    <col min="9224" max="9224" width="10.5703125" style="59" customWidth="1"/>
    <col min="9225" max="9225" width="14.85546875" style="59" customWidth="1"/>
    <col min="9226" max="9226" width="13.7109375" style="59" customWidth="1"/>
    <col min="9227" max="9227" width="11.7109375" style="59" customWidth="1"/>
    <col min="9228" max="9471" width="9.140625" style="59"/>
    <col min="9472" max="9472" width="19.28515625" style="59" bestFit="1" customWidth="1"/>
    <col min="9473" max="9473" width="29.7109375" style="59" customWidth="1"/>
    <col min="9474" max="9475" width="6.7109375" style="59" customWidth="1"/>
    <col min="9476" max="9476" width="7.42578125" style="59" customWidth="1"/>
    <col min="9477" max="9477" width="7.140625" style="59" customWidth="1"/>
    <col min="9478" max="9478" width="9.140625" style="59"/>
    <col min="9479" max="9479" width="10.28515625" style="59" customWidth="1"/>
    <col min="9480" max="9480" width="10.5703125" style="59" customWidth="1"/>
    <col min="9481" max="9481" width="14.85546875" style="59" customWidth="1"/>
    <col min="9482" max="9482" width="13.7109375" style="59" customWidth="1"/>
    <col min="9483" max="9483" width="11.7109375" style="59" customWidth="1"/>
    <col min="9484" max="9727" width="9.140625" style="59"/>
    <col min="9728" max="9728" width="19.28515625" style="59" bestFit="1" customWidth="1"/>
    <col min="9729" max="9729" width="29.7109375" style="59" customWidth="1"/>
    <col min="9730" max="9731" width="6.7109375" style="59" customWidth="1"/>
    <col min="9732" max="9732" width="7.42578125" style="59" customWidth="1"/>
    <col min="9733" max="9733" width="7.140625" style="59" customWidth="1"/>
    <col min="9734" max="9734" width="9.140625" style="59"/>
    <col min="9735" max="9735" width="10.28515625" style="59" customWidth="1"/>
    <col min="9736" max="9736" width="10.5703125" style="59" customWidth="1"/>
    <col min="9737" max="9737" width="14.85546875" style="59" customWidth="1"/>
    <col min="9738" max="9738" width="13.7109375" style="59" customWidth="1"/>
    <col min="9739" max="9739" width="11.7109375" style="59" customWidth="1"/>
    <col min="9740" max="9983" width="9.140625" style="59"/>
    <col min="9984" max="9984" width="19.28515625" style="59" bestFit="1" customWidth="1"/>
    <col min="9985" max="9985" width="29.7109375" style="59" customWidth="1"/>
    <col min="9986" max="9987" width="6.7109375" style="59" customWidth="1"/>
    <col min="9988" max="9988" width="7.42578125" style="59" customWidth="1"/>
    <col min="9989" max="9989" width="7.140625" style="59" customWidth="1"/>
    <col min="9990" max="9990" width="9.140625" style="59"/>
    <col min="9991" max="9991" width="10.28515625" style="59" customWidth="1"/>
    <col min="9992" max="9992" width="10.5703125" style="59" customWidth="1"/>
    <col min="9993" max="9993" width="14.85546875" style="59" customWidth="1"/>
    <col min="9994" max="9994" width="13.7109375" style="59" customWidth="1"/>
    <col min="9995" max="9995" width="11.7109375" style="59" customWidth="1"/>
    <col min="9996" max="10239" width="9.140625" style="59"/>
    <col min="10240" max="10240" width="19.28515625" style="59" bestFit="1" customWidth="1"/>
    <col min="10241" max="10241" width="29.7109375" style="59" customWidth="1"/>
    <col min="10242" max="10243" width="6.7109375" style="59" customWidth="1"/>
    <col min="10244" max="10244" width="7.42578125" style="59" customWidth="1"/>
    <col min="10245" max="10245" width="7.140625" style="59" customWidth="1"/>
    <col min="10246" max="10246" width="9.140625" style="59"/>
    <col min="10247" max="10247" width="10.28515625" style="59" customWidth="1"/>
    <col min="10248" max="10248" width="10.5703125" style="59" customWidth="1"/>
    <col min="10249" max="10249" width="14.85546875" style="59" customWidth="1"/>
    <col min="10250" max="10250" width="13.7109375" style="59" customWidth="1"/>
    <col min="10251" max="10251" width="11.7109375" style="59" customWidth="1"/>
    <col min="10252" max="10495" width="9.140625" style="59"/>
    <col min="10496" max="10496" width="19.28515625" style="59" bestFit="1" customWidth="1"/>
    <col min="10497" max="10497" width="29.7109375" style="59" customWidth="1"/>
    <col min="10498" max="10499" width="6.7109375" style="59" customWidth="1"/>
    <col min="10500" max="10500" width="7.42578125" style="59" customWidth="1"/>
    <col min="10501" max="10501" width="7.140625" style="59" customWidth="1"/>
    <col min="10502" max="10502" width="9.140625" style="59"/>
    <col min="10503" max="10503" width="10.28515625" style="59" customWidth="1"/>
    <col min="10504" max="10504" width="10.5703125" style="59" customWidth="1"/>
    <col min="10505" max="10505" width="14.85546875" style="59" customWidth="1"/>
    <col min="10506" max="10506" width="13.7109375" style="59" customWidth="1"/>
    <col min="10507" max="10507" width="11.7109375" style="59" customWidth="1"/>
    <col min="10508" max="10751" width="9.140625" style="59"/>
    <col min="10752" max="10752" width="19.28515625" style="59" bestFit="1" customWidth="1"/>
    <col min="10753" max="10753" width="29.7109375" style="59" customWidth="1"/>
    <col min="10754" max="10755" width="6.7109375" style="59" customWidth="1"/>
    <col min="10756" max="10756" width="7.42578125" style="59" customWidth="1"/>
    <col min="10757" max="10757" width="7.140625" style="59" customWidth="1"/>
    <col min="10758" max="10758" width="9.140625" style="59"/>
    <col min="10759" max="10759" width="10.28515625" style="59" customWidth="1"/>
    <col min="10760" max="10760" width="10.5703125" style="59" customWidth="1"/>
    <col min="10761" max="10761" width="14.85546875" style="59" customWidth="1"/>
    <col min="10762" max="10762" width="13.7109375" style="59" customWidth="1"/>
    <col min="10763" max="10763" width="11.7109375" style="59" customWidth="1"/>
    <col min="10764" max="11007" width="9.140625" style="59"/>
    <col min="11008" max="11008" width="19.28515625" style="59" bestFit="1" customWidth="1"/>
    <col min="11009" max="11009" width="29.7109375" style="59" customWidth="1"/>
    <col min="11010" max="11011" width="6.7109375" style="59" customWidth="1"/>
    <col min="11012" max="11012" width="7.42578125" style="59" customWidth="1"/>
    <col min="11013" max="11013" width="7.140625" style="59" customWidth="1"/>
    <col min="11014" max="11014" width="9.140625" style="59"/>
    <col min="11015" max="11015" width="10.28515625" style="59" customWidth="1"/>
    <col min="11016" max="11016" width="10.5703125" style="59" customWidth="1"/>
    <col min="11017" max="11017" width="14.85546875" style="59" customWidth="1"/>
    <col min="11018" max="11018" width="13.7109375" style="59" customWidth="1"/>
    <col min="11019" max="11019" width="11.7109375" style="59" customWidth="1"/>
    <col min="11020" max="11263" width="9.140625" style="59"/>
    <col min="11264" max="11264" width="19.28515625" style="59" bestFit="1" customWidth="1"/>
    <col min="11265" max="11265" width="29.7109375" style="59" customWidth="1"/>
    <col min="11266" max="11267" width="6.7109375" style="59" customWidth="1"/>
    <col min="11268" max="11268" width="7.42578125" style="59" customWidth="1"/>
    <col min="11269" max="11269" width="7.140625" style="59" customWidth="1"/>
    <col min="11270" max="11270" width="9.140625" style="59"/>
    <col min="11271" max="11271" width="10.28515625" style="59" customWidth="1"/>
    <col min="11272" max="11272" width="10.5703125" style="59" customWidth="1"/>
    <col min="11273" max="11273" width="14.85546875" style="59" customWidth="1"/>
    <col min="11274" max="11274" width="13.7109375" style="59" customWidth="1"/>
    <col min="11275" max="11275" width="11.7109375" style="59" customWidth="1"/>
    <col min="11276" max="11519" width="9.140625" style="59"/>
    <col min="11520" max="11520" width="19.28515625" style="59" bestFit="1" customWidth="1"/>
    <col min="11521" max="11521" width="29.7109375" style="59" customWidth="1"/>
    <col min="11522" max="11523" width="6.7109375" style="59" customWidth="1"/>
    <col min="11524" max="11524" width="7.42578125" style="59" customWidth="1"/>
    <col min="11525" max="11525" width="7.140625" style="59" customWidth="1"/>
    <col min="11526" max="11526" width="9.140625" style="59"/>
    <col min="11527" max="11527" width="10.28515625" style="59" customWidth="1"/>
    <col min="11528" max="11528" width="10.5703125" style="59" customWidth="1"/>
    <col min="11529" max="11529" width="14.85546875" style="59" customWidth="1"/>
    <col min="11530" max="11530" width="13.7109375" style="59" customWidth="1"/>
    <col min="11531" max="11531" width="11.7109375" style="59" customWidth="1"/>
    <col min="11532" max="11775" width="9.140625" style="59"/>
    <col min="11776" max="11776" width="19.28515625" style="59" bestFit="1" customWidth="1"/>
    <col min="11777" max="11777" width="29.7109375" style="59" customWidth="1"/>
    <col min="11778" max="11779" width="6.7109375" style="59" customWidth="1"/>
    <col min="11780" max="11780" width="7.42578125" style="59" customWidth="1"/>
    <col min="11781" max="11781" width="7.140625" style="59" customWidth="1"/>
    <col min="11782" max="11782" width="9.140625" style="59"/>
    <col min="11783" max="11783" width="10.28515625" style="59" customWidth="1"/>
    <col min="11784" max="11784" width="10.5703125" style="59" customWidth="1"/>
    <col min="11785" max="11785" width="14.85546875" style="59" customWidth="1"/>
    <col min="11786" max="11786" width="13.7109375" style="59" customWidth="1"/>
    <col min="11787" max="11787" width="11.7109375" style="59" customWidth="1"/>
    <col min="11788" max="12031" width="9.140625" style="59"/>
    <col min="12032" max="12032" width="19.28515625" style="59" bestFit="1" customWidth="1"/>
    <col min="12033" max="12033" width="29.7109375" style="59" customWidth="1"/>
    <col min="12034" max="12035" width="6.7109375" style="59" customWidth="1"/>
    <col min="12036" max="12036" width="7.42578125" style="59" customWidth="1"/>
    <col min="12037" max="12037" width="7.140625" style="59" customWidth="1"/>
    <col min="12038" max="12038" width="9.140625" style="59"/>
    <col min="12039" max="12039" width="10.28515625" style="59" customWidth="1"/>
    <col min="12040" max="12040" width="10.5703125" style="59" customWidth="1"/>
    <col min="12041" max="12041" width="14.85546875" style="59" customWidth="1"/>
    <col min="12042" max="12042" width="13.7109375" style="59" customWidth="1"/>
    <col min="12043" max="12043" width="11.7109375" style="59" customWidth="1"/>
    <col min="12044" max="12287" width="9.140625" style="59"/>
    <col min="12288" max="12288" width="19.28515625" style="59" bestFit="1" customWidth="1"/>
    <col min="12289" max="12289" width="29.7109375" style="59" customWidth="1"/>
    <col min="12290" max="12291" width="6.7109375" style="59" customWidth="1"/>
    <col min="12292" max="12292" width="7.42578125" style="59" customWidth="1"/>
    <col min="12293" max="12293" width="7.140625" style="59" customWidth="1"/>
    <col min="12294" max="12294" width="9.140625" style="59"/>
    <col min="12295" max="12295" width="10.28515625" style="59" customWidth="1"/>
    <col min="12296" max="12296" width="10.5703125" style="59" customWidth="1"/>
    <col min="12297" max="12297" width="14.85546875" style="59" customWidth="1"/>
    <col min="12298" max="12298" width="13.7109375" style="59" customWidth="1"/>
    <col min="12299" max="12299" width="11.7109375" style="59" customWidth="1"/>
    <col min="12300" max="12543" width="9.140625" style="59"/>
    <col min="12544" max="12544" width="19.28515625" style="59" bestFit="1" customWidth="1"/>
    <col min="12545" max="12545" width="29.7109375" style="59" customWidth="1"/>
    <col min="12546" max="12547" width="6.7109375" style="59" customWidth="1"/>
    <col min="12548" max="12548" width="7.42578125" style="59" customWidth="1"/>
    <col min="12549" max="12549" width="7.140625" style="59" customWidth="1"/>
    <col min="12550" max="12550" width="9.140625" style="59"/>
    <col min="12551" max="12551" width="10.28515625" style="59" customWidth="1"/>
    <col min="12552" max="12552" width="10.5703125" style="59" customWidth="1"/>
    <col min="12553" max="12553" width="14.85546875" style="59" customWidth="1"/>
    <col min="12554" max="12554" width="13.7109375" style="59" customWidth="1"/>
    <col min="12555" max="12555" width="11.7109375" style="59" customWidth="1"/>
    <col min="12556" max="12799" width="9.140625" style="59"/>
    <col min="12800" max="12800" width="19.28515625" style="59" bestFit="1" customWidth="1"/>
    <col min="12801" max="12801" width="29.7109375" style="59" customWidth="1"/>
    <col min="12802" max="12803" width="6.7109375" style="59" customWidth="1"/>
    <col min="12804" max="12804" width="7.42578125" style="59" customWidth="1"/>
    <col min="12805" max="12805" width="7.140625" style="59" customWidth="1"/>
    <col min="12806" max="12806" width="9.140625" style="59"/>
    <col min="12807" max="12807" width="10.28515625" style="59" customWidth="1"/>
    <col min="12808" max="12808" width="10.5703125" style="59" customWidth="1"/>
    <col min="12809" max="12809" width="14.85546875" style="59" customWidth="1"/>
    <col min="12810" max="12810" width="13.7109375" style="59" customWidth="1"/>
    <col min="12811" max="12811" width="11.7109375" style="59" customWidth="1"/>
    <col min="12812" max="13055" width="9.140625" style="59"/>
    <col min="13056" max="13056" width="19.28515625" style="59" bestFit="1" customWidth="1"/>
    <col min="13057" max="13057" width="29.7109375" style="59" customWidth="1"/>
    <col min="13058" max="13059" width="6.7109375" style="59" customWidth="1"/>
    <col min="13060" max="13060" width="7.42578125" style="59" customWidth="1"/>
    <col min="13061" max="13061" width="7.140625" style="59" customWidth="1"/>
    <col min="13062" max="13062" width="9.140625" style="59"/>
    <col min="13063" max="13063" width="10.28515625" style="59" customWidth="1"/>
    <col min="13064" max="13064" width="10.5703125" style="59" customWidth="1"/>
    <col min="13065" max="13065" width="14.85546875" style="59" customWidth="1"/>
    <col min="13066" max="13066" width="13.7109375" style="59" customWidth="1"/>
    <col min="13067" max="13067" width="11.7109375" style="59" customWidth="1"/>
    <col min="13068" max="13311" width="9.140625" style="59"/>
    <col min="13312" max="13312" width="19.28515625" style="59" bestFit="1" customWidth="1"/>
    <col min="13313" max="13313" width="29.7109375" style="59" customWidth="1"/>
    <col min="13314" max="13315" width="6.7109375" style="59" customWidth="1"/>
    <col min="13316" max="13316" width="7.42578125" style="59" customWidth="1"/>
    <col min="13317" max="13317" width="7.140625" style="59" customWidth="1"/>
    <col min="13318" max="13318" width="9.140625" style="59"/>
    <col min="13319" max="13319" width="10.28515625" style="59" customWidth="1"/>
    <col min="13320" max="13320" width="10.5703125" style="59" customWidth="1"/>
    <col min="13321" max="13321" width="14.85546875" style="59" customWidth="1"/>
    <col min="13322" max="13322" width="13.7109375" style="59" customWidth="1"/>
    <col min="13323" max="13323" width="11.7109375" style="59" customWidth="1"/>
    <col min="13324" max="13567" width="9.140625" style="59"/>
    <col min="13568" max="13568" width="19.28515625" style="59" bestFit="1" customWidth="1"/>
    <col min="13569" max="13569" width="29.7109375" style="59" customWidth="1"/>
    <col min="13570" max="13571" width="6.7109375" style="59" customWidth="1"/>
    <col min="13572" max="13572" width="7.42578125" style="59" customWidth="1"/>
    <col min="13573" max="13573" width="7.140625" style="59" customWidth="1"/>
    <col min="13574" max="13574" width="9.140625" style="59"/>
    <col min="13575" max="13575" width="10.28515625" style="59" customWidth="1"/>
    <col min="13576" max="13576" width="10.5703125" style="59" customWidth="1"/>
    <col min="13577" max="13577" width="14.85546875" style="59" customWidth="1"/>
    <col min="13578" max="13578" width="13.7109375" style="59" customWidth="1"/>
    <col min="13579" max="13579" width="11.7109375" style="59" customWidth="1"/>
    <col min="13580" max="13823" width="9.140625" style="59"/>
    <col min="13824" max="13824" width="19.28515625" style="59" bestFit="1" customWidth="1"/>
    <col min="13825" max="13825" width="29.7109375" style="59" customWidth="1"/>
    <col min="13826" max="13827" width="6.7109375" style="59" customWidth="1"/>
    <col min="13828" max="13828" width="7.42578125" style="59" customWidth="1"/>
    <col min="13829" max="13829" width="7.140625" style="59" customWidth="1"/>
    <col min="13830" max="13830" width="9.140625" style="59"/>
    <col min="13831" max="13831" width="10.28515625" style="59" customWidth="1"/>
    <col min="13832" max="13832" width="10.5703125" style="59" customWidth="1"/>
    <col min="13833" max="13833" width="14.85546875" style="59" customWidth="1"/>
    <col min="13834" max="13834" width="13.7109375" style="59" customWidth="1"/>
    <col min="13835" max="13835" width="11.7109375" style="59" customWidth="1"/>
    <col min="13836" max="14079" width="9.140625" style="59"/>
    <col min="14080" max="14080" width="19.28515625" style="59" bestFit="1" customWidth="1"/>
    <col min="14081" max="14081" width="29.7109375" style="59" customWidth="1"/>
    <col min="14082" max="14083" width="6.7109375" style="59" customWidth="1"/>
    <col min="14084" max="14084" width="7.42578125" style="59" customWidth="1"/>
    <col min="14085" max="14085" width="7.140625" style="59" customWidth="1"/>
    <col min="14086" max="14086" width="9.140625" style="59"/>
    <col min="14087" max="14087" width="10.28515625" style="59" customWidth="1"/>
    <col min="14088" max="14088" width="10.5703125" style="59" customWidth="1"/>
    <col min="14089" max="14089" width="14.85546875" style="59" customWidth="1"/>
    <col min="14090" max="14090" width="13.7109375" style="59" customWidth="1"/>
    <col min="14091" max="14091" width="11.7109375" style="59" customWidth="1"/>
    <col min="14092" max="14335" width="9.140625" style="59"/>
    <col min="14336" max="14336" width="19.28515625" style="59" bestFit="1" customWidth="1"/>
    <col min="14337" max="14337" width="29.7109375" style="59" customWidth="1"/>
    <col min="14338" max="14339" width="6.7109375" style="59" customWidth="1"/>
    <col min="14340" max="14340" width="7.42578125" style="59" customWidth="1"/>
    <col min="14341" max="14341" width="7.140625" style="59" customWidth="1"/>
    <col min="14342" max="14342" width="9.140625" style="59"/>
    <col min="14343" max="14343" width="10.28515625" style="59" customWidth="1"/>
    <col min="14344" max="14344" width="10.5703125" style="59" customWidth="1"/>
    <col min="14345" max="14345" width="14.85546875" style="59" customWidth="1"/>
    <col min="14346" max="14346" width="13.7109375" style="59" customWidth="1"/>
    <col min="14347" max="14347" width="11.7109375" style="59" customWidth="1"/>
    <col min="14348" max="14591" width="9.140625" style="59"/>
    <col min="14592" max="14592" width="19.28515625" style="59" bestFit="1" customWidth="1"/>
    <col min="14593" max="14593" width="29.7109375" style="59" customWidth="1"/>
    <col min="14594" max="14595" width="6.7109375" style="59" customWidth="1"/>
    <col min="14596" max="14596" width="7.42578125" style="59" customWidth="1"/>
    <col min="14597" max="14597" width="7.140625" style="59" customWidth="1"/>
    <col min="14598" max="14598" width="9.140625" style="59"/>
    <col min="14599" max="14599" width="10.28515625" style="59" customWidth="1"/>
    <col min="14600" max="14600" width="10.5703125" style="59" customWidth="1"/>
    <col min="14601" max="14601" width="14.85546875" style="59" customWidth="1"/>
    <col min="14602" max="14602" width="13.7109375" style="59" customWidth="1"/>
    <col min="14603" max="14603" width="11.7109375" style="59" customWidth="1"/>
    <col min="14604" max="14847" width="9.140625" style="59"/>
    <col min="14848" max="14848" width="19.28515625" style="59" bestFit="1" customWidth="1"/>
    <col min="14849" max="14849" width="29.7109375" style="59" customWidth="1"/>
    <col min="14850" max="14851" width="6.7109375" style="59" customWidth="1"/>
    <col min="14852" max="14852" width="7.42578125" style="59" customWidth="1"/>
    <col min="14853" max="14853" width="7.140625" style="59" customWidth="1"/>
    <col min="14854" max="14854" width="9.140625" style="59"/>
    <col min="14855" max="14855" width="10.28515625" style="59" customWidth="1"/>
    <col min="14856" max="14856" width="10.5703125" style="59" customWidth="1"/>
    <col min="14857" max="14857" width="14.85546875" style="59" customWidth="1"/>
    <col min="14858" max="14858" width="13.7109375" style="59" customWidth="1"/>
    <col min="14859" max="14859" width="11.7109375" style="59" customWidth="1"/>
    <col min="14860" max="15103" width="9.140625" style="59"/>
    <col min="15104" max="15104" width="19.28515625" style="59" bestFit="1" customWidth="1"/>
    <col min="15105" max="15105" width="29.7109375" style="59" customWidth="1"/>
    <col min="15106" max="15107" width="6.7109375" style="59" customWidth="1"/>
    <col min="15108" max="15108" width="7.42578125" style="59" customWidth="1"/>
    <col min="15109" max="15109" width="7.140625" style="59" customWidth="1"/>
    <col min="15110" max="15110" width="9.140625" style="59"/>
    <col min="15111" max="15111" width="10.28515625" style="59" customWidth="1"/>
    <col min="15112" max="15112" width="10.5703125" style="59" customWidth="1"/>
    <col min="15113" max="15113" width="14.85546875" style="59" customWidth="1"/>
    <col min="15114" max="15114" width="13.7109375" style="59" customWidth="1"/>
    <col min="15115" max="15115" width="11.7109375" style="59" customWidth="1"/>
    <col min="15116" max="15359" width="9.140625" style="59"/>
    <col min="15360" max="15360" width="19.28515625" style="59" bestFit="1" customWidth="1"/>
    <col min="15361" max="15361" width="29.7109375" style="59" customWidth="1"/>
    <col min="15362" max="15363" width="6.7109375" style="59" customWidth="1"/>
    <col min="15364" max="15364" width="7.42578125" style="59" customWidth="1"/>
    <col min="15365" max="15365" width="7.140625" style="59" customWidth="1"/>
    <col min="15366" max="15366" width="9.140625" style="59"/>
    <col min="15367" max="15367" width="10.28515625" style="59" customWidth="1"/>
    <col min="15368" max="15368" width="10.5703125" style="59" customWidth="1"/>
    <col min="15369" max="15369" width="14.85546875" style="59" customWidth="1"/>
    <col min="15370" max="15370" width="13.7109375" style="59" customWidth="1"/>
    <col min="15371" max="15371" width="11.7109375" style="59" customWidth="1"/>
    <col min="15372" max="15615" width="9.140625" style="59"/>
    <col min="15616" max="15616" width="19.28515625" style="59" bestFit="1" customWidth="1"/>
    <col min="15617" max="15617" width="29.7109375" style="59" customWidth="1"/>
    <col min="15618" max="15619" width="6.7109375" style="59" customWidth="1"/>
    <col min="15620" max="15620" width="7.42578125" style="59" customWidth="1"/>
    <col min="15621" max="15621" width="7.140625" style="59" customWidth="1"/>
    <col min="15622" max="15622" width="9.140625" style="59"/>
    <col min="15623" max="15623" width="10.28515625" style="59" customWidth="1"/>
    <col min="15624" max="15624" width="10.5703125" style="59" customWidth="1"/>
    <col min="15625" max="15625" width="14.85546875" style="59" customWidth="1"/>
    <col min="15626" max="15626" width="13.7109375" style="59" customWidth="1"/>
    <col min="15627" max="15627" width="11.7109375" style="59" customWidth="1"/>
    <col min="15628" max="15871" width="9.140625" style="59"/>
    <col min="15872" max="15872" width="19.28515625" style="59" bestFit="1" customWidth="1"/>
    <col min="15873" max="15873" width="29.7109375" style="59" customWidth="1"/>
    <col min="15874" max="15875" width="6.7109375" style="59" customWidth="1"/>
    <col min="15876" max="15876" width="7.42578125" style="59" customWidth="1"/>
    <col min="15877" max="15877" width="7.140625" style="59" customWidth="1"/>
    <col min="15878" max="15878" width="9.140625" style="59"/>
    <col min="15879" max="15879" width="10.28515625" style="59" customWidth="1"/>
    <col min="15880" max="15880" width="10.5703125" style="59" customWidth="1"/>
    <col min="15881" max="15881" width="14.85546875" style="59" customWidth="1"/>
    <col min="15882" max="15882" width="13.7109375" style="59" customWidth="1"/>
    <col min="15883" max="15883" width="11.7109375" style="59" customWidth="1"/>
    <col min="15884" max="16127" width="9.140625" style="59"/>
    <col min="16128" max="16128" width="19.28515625" style="59" bestFit="1" customWidth="1"/>
    <col min="16129" max="16129" width="29.7109375" style="59" customWidth="1"/>
    <col min="16130" max="16131" width="6.7109375" style="59" customWidth="1"/>
    <col min="16132" max="16132" width="7.42578125" style="59" customWidth="1"/>
    <col min="16133" max="16133" width="7.140625" style="59" customWidth="1"/>
    <col min="16134" max="16134" width="9.140625" style="59"/>
    <col min="16135" max="16135" width="10.28515625" style="59" customWidth="1"/>
    <col min="16136" max="16136" width="10.5703125" style="59" customWidth="1"/>
    <col min="16137" max="16137" width="14.85546875" style="59" customWidth="1"/>
    <col min="16138" max="16138" width="13.7109375" style="59" customWidth="1"/>
    <col min="16139" max="16139" width="11.7109375" style="59" customWidth="1"/>
    <col min="16140" max="16384" width="9.140625" style="59"/>
  </cols>
  <sheetData>
    <row r="2" spans="1:19" ht="18.75" x14ac:dyDescent="0.25">
      <c r="A2" s="60" t="s">
        <v>1106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9" ht="19.5" thickBot="1" x14ac:dyDescent="0.3">
      <c r="A3" s="61" t="s">
        <v>1132</v>
      </c>
      <c r="B3" s="61"/>
      <c r="C3" s="43"/>
      <c r="D3" s="10"/>
      <c r="E3" s="10"/>
      <c r="N3" s="10"/>
    </row>
    <row r="4" spans="1:19" ht="16.5" thickTop="1" thickBot="1" x14ac:dyDescent="0.3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22</v>
      </c>
      <c r="G4" s="52">
        <v>23</v>
      </c>
      <c r="H4" s="52">
        <v>24</v>
      </c>
      <c r="I4" s="52">
        <v>25</v>
      </c>
      <c r="J4" s="55" t="s">
        <v>3</v>
      </c>
      <c r="K4" s="56" t="s">
        <v>1122</v>
      </c>
      <c r="L4" s="56" t="s">
        <v>1123</v>
      </c>
      <c r="M4" s="19" t="s">
        <v>4</v>
      </c>
      <c r="N4" s="54" t="s">
        <v>5</v>
      </c>
      <c r="O4" s="1" t="s">
        <v>5</v>
      </c>
      <c r="P4" s="2" t="s">
        <v>6</v>
      </c>
      <c r="Q4" s="2" t="s">
        <v>7</v>
      </c>
    </row>
    <row r="5" spans="1:19" ht="16.5" thickTop="1" x14ac:dyDescent="0.25">
      <c r="A5" s="12">
        <v>1</v>
      </c>
      <c r="B5" s="59">
        <v>310010</v>
      </c>
      <c r="C5" s="20" t="s">
        <v>1110</v>
      </c>
      <c r="D5" s="59" t="s">
        <v>8</v>
      </c>
      <c r="E5" s="59" t="s">
        <v>9</v>
      </c>
      <c r="F5" s="10">
        <v>1</v>
      </c>
      <c r="G5" s="10">
        <v>4</v>
      </c>
      <c r="H5" s="10">
        <v>1</v>
      </c>
      <c r="I5" s="10">
        <v>0</v>
      </c>
      <c r="J5" s="16">
        <v>6</v>
      </c>
      <c r="K5" s="14">
        <v>6972</v>
      </c>
      <c r="L5" s="58" t="s">
        <v>1125</v>
      </c>
      <c r="M5" s="11">
        <v>86.058519793459553</v>
      </c>
      <c r="N5" s="10" t="s">
        <v>16</v>
      </c>
      <c r="O5" s="10" t="s">
        <v>1133</v>
      </c>
      <c r="P5" s="5">
        <v>40</v>
      </c>
      <c r="Q5" s="6">
        <v>4.6893317702227435</v>
      </c>
      <c r="R5" s="20"/>
      <c r="S5" s="57"/>
    </row>
    <row r="6" spans="1:19" ht="15.75" x14ac:dyDescent="0.25">
      <c r="A6" s="12">
        <v>2</v>
      </c>
      <c r="B6" s="59">
        <v>310020</v>
      </c>
      <c r="C6" s="20" t="s">
        <v>1111</v>
      </c>
      <c r="D6" s="59" t="s">
        <v>11</v>
      </c>
      <c r="E6" s="59" t="s">
        <v>12</v>
      </c>
      <c r="F6" s="10">
        <v>27</v>
      </c>
      <c r="G6" s="10">
        <v>19</v>
      </c>
      <c r="H6" s="10">
        <v>15</v>
      </c>
      <c r="I6" s="10">
        <v>1</v>
      </c>
      <c r="J6" s="16">
        <v>62</v>
      </c>
      <c r="K6" s="14">
        <v>23223</v>
      </c>
      <c r="L6" s="58" t="s">
        <v>1125</v>
      </c>
      <c r="M6" s="11">
        <v>266.97670412952675</v>
      </c>
      <c r="N6" s="10" t="s">
        <v>13</v>
      </c>
      <c r="O6" s="4" t="s">
        <v>10</v>
      </c>
      <c r="P6" s="5">
        <v>53</v>
      </c>
      <c r="Q6" s="6">
        <v>6.2133645955451353</v>
      </c>
      <c r="R6" s="20"/>
      <c r="S6" s="57"/>
    </row>
    <row r="7" spans="1:19" ht="15.75" x14ac:dyDescent="0.25">
      <c r="A7" s="12">
        <v>3</v>
      </c>
      <c r="B7" s="59">
        <v>310030</v>
      </c>
      <c r="C7" s="20" t="s">
        <v>1112</v>
      </c>
      <c r="D7" s="59" t="s">
        <v>14</v>
      </c>
      <c r="E7" s="59" t="s">
        <v>15</v>
      </c>
      <c r="F7" s="10">
        <v>2</v>
      </c>
      <c r="G7" s="10">
        <v>3</v>
      </c>
      <c r="H7" s="10">
        <v>0</v>
      </c>
      <c r="I7" s="10">
        <v>0</v>
      </c>
      <c r="J7" s="16">
        <v>5</v>
      </c>
      <c r="K7" s="14">
        <v>13465</v>
      </c>
      <c r="L7" s="58" t="s">
        <v>1125</v>
      </c>
      <c r="M7" s="11">
        <v>37.133308577794281</v>
      </c>
      <c r="N7" s="10" t="s">
        <v>16</v>
      </c>
      <c r="O7" s="4" t="s">
        <v>13</v>
      </c>
      <c r="P7" s="5">
        <v>185</v>
      </c>
      <c r="Q7" s="6">
        <v>21.688159437280188</v>
      </c>
      <c r="R7" s="20"/>
      <c r="S7" s="57"/>
    </row>
    <row r="8" spans="1:19" ht="15.75" x14ac:dyDescent="0.25">
      <c r="A8" s="12">
        <v>4</v>
      </c>
      <c r="B8" s="59">
        <v>310040</v>
      </c>
      <c r="C8" s="20" t="s">
        <v>1112</v>
      </c>
      <c r="D8" s="59" t="s">
        <v>17</v>
      </c>
      <c r="E8" s="59" t="s">
        <v>18</v>
      </c>
      <c r="F8" s="10">
        <v>0</v>
      </c>
      <c r="G8" s="10">
        <v>1</v>
      </c>
      <c r="H8" s="10">
        <v>3</v>
      </c>
      <c r="I8" s="10">
        <v>0</v>
      </c>
      <c r="J8" s="16">
        <v>4</v>
      </c>
      <c r="K8" s="14">
        <v>3994</v>
      </c>
      <c r="L8" s="58" t="s">
        <v>1125</v>
      </c>
      <c r="M8" s="11">
        <v>100.150225338007</v>
      </c>
      <c r="N8" s="10" t="s">
        <v>13</v>
      </c>
      <c r="O8" s="4" t="s">
        <v>16</v>
      </c>
      <c r="P8" s="5">
        <v>335</v>
      </c>
      <c r="Q8" s="6">
        <v>39.273153575615474</v>
      </c>
      <c r="R8" s="20"/>
      <c r="S8" s="57"/>
    </row>
    <row r="9" spans="1:19" ht="16.5" thickBot="1" x14ac:dyDescent="0.3">
      <c r="A9" s="12">
        <v>5</v>
      </c>
      <c r="B9" s="59">
        <v>310050</v>
      </c>
      <c r="C9" s="20" t="s">
        <v>1113</v>
      </c>
      <c r="D9" s="59" t="s">
        <v>20</v>
      </c>
      <c r="E9" s="59" t="s">
        <v>21</v>
      </c>
      <c r="F9" s="10">
        <v>0</v>
      </c>
      <c r="G9" s="10">
        <v>1</v>
      </c>
      <c r="H9" s="10">
        <v>1</v>
      </c>
      <c r="I9" s="10">
        <v>0</v>
      </c>
      <c r="J9" s="16">
        <v>2</v>
      </c>
      <c r="K9" s="14">
        <v>9575</v>
      </c>
      <c r="L9" s="58" t="s">
        <v>1125</v>
      </c>
      <c r="M9" s="11">
        <v>20.887728459530027</v>
      </c>
      <c r="N9" s="10" t="s">
        <v>16</v>
      </c>
      <c r="O9" s="4" t="s">
        <v>19</v>
      </c>
      <c r="P9" s="5">
        <v>240</v>
      </c>
      <c r="Q9" s="6">
        <v>28.135990621336461</v>
      </c>
      <c r="R9" s="20"/>
      <c r="S9" s="57"/>
    </row>
    <row r="10" spans="1:19" ht="17.25" thickTop="1" thickBot="1" x14ac:dyDescent="0.3">
      <c r="A10" s="12">
        <v>6</v>
      </c>
      <c r="B10" s="59">
        <v>310060</v>
      </c>
      <c r="C10" s="20" t="s">
        <v>1113</v>
      </c>
      <c r="D10" s="59" t="s">
        <v>22</v>
      </c>
      <c r="E10" s="59" t="s">
        <v>23</v>
      </c>
      <c r="F10" s="10">
        <v>0</v>
      </c>
      <c r="G10" s="10">
        <v>0</v>
      </c>
      <c r="H10" s="10">
        <v>0</v>
      </c>
      <c r="I10" s="10">
        <v>1</v>
      </c>
      <c r="J10" s="16">
        <v>1</v>
      </c>
      <c r="K10" s="14">
        <v>13600</v>
      </c>
      <c r="L10" s="58" t="s">
        <v>1125</v>
      </c>
      <c r="M10" s="11">
        <v>7.3529411764705879</v>
      </c>
      <c r="N10" s="10" t="s">
        <v>16</v>
      </c>
      <c r="O10" s="7" t="s">
        <v>3</v>
      </c>
      <c r="P10" s="8">
        <v>853</v>
      </c>
      <c r="Q10" s="9">
        <v>100</v>
      </c>
      <c r="R10" s="20"/>
      <c r="S10" s="57"/>
    </row>
    <row r="11" spans="1:19" ht="16.5" thickTop="1" x14ac:dyDescent="0.25">
      <c r="A11" s="12">
        <v>7</v>
      </c>
      <c r="B11" s="59">
        <v>310070</v>
      </c>
      <c r="C11" s="20" t="s">
        <v>1114</v>
      </c>
      <c r="D11" s="59" t="s">
        <v>24</v>
      </c>
      <c r="E11" s="59" t="s">
        <v>25</v>
      </c>
      <c r="F11" s="10">
        <v>1</v>
      </c>
      <c r="G11" s="10">
        <v>1</v>
      </c>
      <c r="H11" s="10">
        <v>3</v>
      </c>
      <c r="I11" s="10">
        <v>7</v>
      </c>
      <c r="J11" s="16">
        <v>12</v>
      </c>
      <c r="K11" s="14">
        <v>2005</v>
      </c>
      <c r="L11" s="58" t="s">
        <v>1125</v>
      </c>
      <c r="M11" s="11">
        <v>598.50374064837911</v>
      </c>
      <c r="N11" s="10" t="s">
        <v>1133</v>
      </c>
      <c r="O11" s="13"/>
      <c r="P11" s="13"/>
      <c r="Q11" s="13" t="s">
        <v>0</v>
      </c>
      <c r="R11" s="20"/>
      <c r="S11" s="57"/>
    </row>
    <row r="12" spans="1:19" ht="15.75" x14ac:dyDescent="0.25">
      <c r="A12" s="12">
        <v>8</v>
      </c>
      <c r="B12" s="59">
        <v>310080</v>
      </c>
      <c r="C12" s="20" t="s">
        <v>1115</v>
      </c>
      <c r="D12" s="59" t="s">
        <v>26</v>
      </c>
      <c r="E12" s="59" t="s">
        <v>27</v>
      </c>
      <c r="F12" s="10">
        <v>0</v>
      </c>
      <c r="G12" s="10">
        <v>1</v>
      </c>
      <c r="H12" s="10">
        <v>0</v>
      </c>
      <c r="I12" s="10">
        <v>0</v>
      </c>
      <c r="J12" s="16">
        <v>1</v>
      </c>
      <c r="K12" s="14">
        <v>4448</v>
      </c>
      <c r="L12" s="58" t="s">
        <v>1125</v>
      </c>
      <c r="M12" s="11">
        <v>22.482014388489208</v>
      </c>
      <c r="N12" s="10" t="s">
        <v>16</v>
      </c>
      <c r="O12" s="13"/>
      <c r="P12" s="13"/>
      <c r="Q12" s="13" t="s">
        <v>0</v>
      </c>
      <c r="R12" s="20"/>
      <c r="S12" s="57"/>
    </row>
    <row r="13" spans="1:19" ht="15.75" x14ac:dyDescent="0.25">
      <c r="A13" s="12">
        <v>9</v>
      </c>
      <c r="B13" s="59">
        <v>310090</v>
      </c>
      <c r="C13" s="20" t="s">
        <v>1116</v>
      </c>
      <c r="D13" s="59" t="s">
        <v>28</v>
      </c>
      <c r="E13" s="59" t="s">
        <v>29</v>
      </c>
      <c r="F13" s="10">
        <v>4</v>
      </c>
      <c r="G13" s="10">
        <v>14</v>
      </c>
      <c r="H13" s="10">
        <v>3</v>
      </c>
      <c r="I13" s="10">
        <v>3</v>
      </c>
      <c r="J13" s="16">
        <v>24</v>
      </c>
      <c r="K13" s="14">
        <v>19166</v>
      </c>
      <c r="L13" s="58" t="s">
        <v>1125</v>
      </c>
      <c r="M13" s="11">
        <v>125.22174684336845</v>
      </c>
      <c r="N13" s="10" t="s">
        <v>13</v>
      </c>
      <c r="O13" s="13"/>
      <c r="P13" s="13"/>
      <c r="Q13" s="13" t="s">
        <v>0</v>
      </c>
      <c r="R13" s="20"/>
      <c r="S13" s="57"/>
    </row>
    <row r="14" spans="1:19" ht="15.75" x14ac:dyDescent="0.25">
      <c r="A14" s="12">
        <v>10</v>
      </c>
      <c r="B14" s="59">
        <v>310100</v>
      </c>
      <c r="C14" s="20" t="s">
        <v>1116</v>
      </c>
      <c r="D14" s="59" t="s">
        <v>30</v>
      </c>
      <c r="E14" s="59" t="s">
        <v>31</v>
      </c>
      <c r="F14" s="10">
        <v>0</v>
      </c>
      <c r="G14" s="10">
        <v>0</v>
      </c>
      <c r="H14" s="10">
        <v>0</v>
      </c>
      <c r="I14" s="10">
        <v>0</v>
      </c>
      <c r="J14" s="16">
        <v>0</v>
      </c>
      <c r="K14" s="14">
        <v>13477</v>
      </c>
      <c r="L14" s="58" t="s">
        <v>1125</v>
      </c>
      <c r="M14" s="11">
        <v>0</v>
      </c>
      <c r="N14" s="10" t="s">
        <v>19</v>
      </c>
      <c r="R14" s="20"/>
      <c r="S14" s="57"/>
    </row>
    <row r="15" spans="1:19" ht="15.75" x14ac:dyDescent="0.25">
      <c r="A15" s="12">
        <v>11</v>
      </c>
      <c r="B15" s="59">
        <v>310110</v>
      </c>
      <c r="C15" s="20" t="s">
        <v>1113</v>
      </c>
      <c r="D15" s="59" t="s">
        <v>22</v>
      </c>
      <c r="E15" s="59" t="s">
        <v>32</v>
      </c>
      <c r="F15" s="10">
        <v>7</v>
      </c>
      <c r="G15" s="10">
        <v>7</v>
      </c>
      <c r="H15" s="10">
        <v>6</v>
      </c>
      <c r="I15" s="10">
        <v>9</v>
      </c>
      <c r="J15" s="16">
        <v>29</v>
      </c>
      <c r="K15" s="14">
        <v>25193</v>
      </c>
      <c r="L15" s="58" t="s">
        <v>1126</v>
      </c>
      <c r="M15" s="11">
        <v>115.11134045171278</v>
      </c>
      <c r="N15" s="10" t="s">
        <v>13</v>
      </c>
      <c r="O15" s="59" t="s">
        <v>0</v>
      </c>
      <c r="R15" s="20"/>
      <c r="S15" s="57"/>
    </row>
    <row r="16" spans="1:19" ht="15.75" x14ac:dyDescent="0.25">
      <c r="A16" s="12">
        <v>12</v>
      </c>
      <c r="B16" s="59">
        <v>310120</v>
      </c>
      <c r="C16" s="20" t="s">
        <v>1117</v>
      </c>
      <c r="D16" s="59" t="s">
        <v>33</v>
      </c>
      <c r="E16" s="59" t="s">
        <v>34</v>
      </c>
      <c r="F16" s="10">
        <v>0</v>
      </c>
      <c r="G16" s="10">
        <v>0</v>
      </c>
      <c r="H16" s="10">
        <v>0</v>
      </c>
      <c r="I16" s="10">
        <v>0</v>
      </c>
      <c r="J16" s="16">
        <v>0</v>
      </c>
      <c r="K16" s="14">
        <v>6032</v>
      </c>
      <c r="L16" s="58" t="s">
        <v>1125</v>
      </c>
      <c r="M16" s="11">
        <v>0</v>
      </c>
      <c r="N16" s="10" t="s">
        <v>19</v>
      </c>
      <c r="R16" s="20"/>
      <c r="S16" s="57"/>
    </row>
    <row r="17" spans="1:19" ht="15.75" x14ac:dyDescent="0.25">
      <c r="A17" s="12">
        <v>13</v>
      </c>
      <c r="B17" s="59">
        <v>310130</v>
      </c>
      <c r="C17" s="20" t="s">
        <v>1117</v>
      </c>
      <c r="D17" s="59" t="s">
        <v>33</v>
      </c>
      <c r="E17" s="59" t="s">
        <v>35</v>
      </c>
      <c r="F17" s="10">
        <v>0</v>
      </c>
      <c r="G17" s="10">
        <v>0</v>
      </c>
      <c r="H17" s="10">
        <v>0</v>
      </c>
      <c r="I17" s="10">
        <v>0</v>
      </c>
      <c r="J17" s="16">
        <v>0</v>
      </c>
      <c r="K17" s="14">
        <v>2683</v>
      </c>
      <c r="L17" s="58" t="s">
        <v>1125</v>
      </c>
      <c r="M17" s="11">
        <v>0</v>
      </c>
      <c r="N17" s="10" t="s">
        <v>19</v>
      </c>
      <c r="Q17" s="59" t="s">
        <v>0</v>
      </c>
      <c r="R17" s="20"/>
      <c r="S17" s="57"/>
    </row>
    <row r="18" spans="1:19" ht="15.75" x14ac:dyDescent="0.25">
      <c r="A18" s="12">
        <v>14</v>
      </c>
      <c r="B18" s="59">
        <v>310140</v>
      </c>
      <c r="C18" s="20" t="s">
        <v>1117</v>
      </c>
      <c r="D18" s="59" t="s">
        <v>36</v>
      </c>
      <c r="E18" s="59" t="s">
        <v>37</v>
      </c>
      <c r="F18" s="10">
        <v>0</v>
      </c>
      <c r="G18" s="10">
        <v>0</v>
      </c>
      <c r="H18" s="10">
        <v>0</v>
      </c>
      <c r="I18" s="10">
        <v>0</v>
      </c>
      <c r="J18" s="16">
        <v>0</v>
      </c>
      <c r="K18" s="14">
        <v>3003</v>
      </c>
      <c r="L18" s="58" t="s">
        <v>1125</v>
      </c>
      <c r="M18" s="11">
        <v>0</v>
      </c>
      <c r="N18" s="10" t="s">
        <v>19</v>
      </c>
      <c r="Q18" s="59" t="s">
        <v>0</v>
      </c>
      <c r="R18" s="20"/>
      <c r="S18" s="57"/>
    </row>
    <row r="19" spans="1:19" ht="15.75" x14ac:dyDescent="0.25">
      <c r="A19" s="12">
        <v>15</v>
      </c>
      <c r="B19" s="59">
        <v>310150</v>
      </c>
      <c r="C19" s="20" t="s">
        <v>1118</v>
      </c>
      <c r="D19" s="59" t="s">
        <v>38</v>
      </c>
      <c r="E19" s="59" t="s">
        <v>39</v>
      </c>
      <c r="F19" s="10">
        <v>0</v>
      </c>
      <c r="G19" s="10">
        <v>0</v>
      </c>
      <c r="H19" s="10">
        <v>0</v>
      </c>
      <c r="I19" s="10">
        <v>0</v>
      </c>
      <c r="J19" s="16">
        <v>0</v>
      </c>
      <c r="K19" s="14">
        <v>35321</v>
      </c>
      <c r="L19" s="58" t="s">
        <v>1126</v>
      </c>
      <c r="M19" s="11">
        <v>0</v>
      </c>
      <c r="N19" s="10" t="s">
        <v>19</v>
      </c>
      <c r="R19" s="20"/>
      <c r="S19" s="57"/>
    </row>
    <row r="20" spans="1:19" ht="15.75" x14ac:dyDescent="0.25">
      <c r="A20" s="12">
        <v>16</v>
      </c>
      <c r="B20" s="59">
        <v>310160</v>
      </c>
      <c r="C20" s="20" t="s">
        <v>1117</v>
      </c>
      <c r="D20" s="59" t="s">
        <v>40</v>
      </c>
      <c r="E20" s="59" t="s">
        <v>40</v>
      </c>
      <c r="F20" s="10">
        <v>75</v>
      </c>
      <c r="G20" s="10">
        <v>48</v>
      </c>
      <c r="H20" s="10">
        <v>34</v>
      </c>
      <c r="I20" s="10">
        <v>18</v>
      </c>
      <c r="J20" s="16">
        <v>175</v>
      </c>
      <c r="K20" s="14">
        <v>79481</v>
      </c>
      <c r="L20" s="58" t="s">
        <v>1127</v>
      </c>
      <c r="M20" s="11">
        <v>220.17840741812509</v>
      </c>
      <c r="N20" s="10" t="s">
        <v>13</v>
      </c>
      <c r="R20" s="20"/>
      <c r="S20" s="57"/>
    </row>
    <row r="21" spans="1:19" ht="15.75" x14ac:dyDescent="0.25">
      <c r="A21" s="12">
        <v>17</v>
      </c>
      <c r="B21" s="59">
        <v>310163</v>
      </c>
      <c r="C21" s="20" t="s">
        <v>1119</v>
      </c>
      <c r="D21" s="59" t="s">
        <v>41</v>
      </c>
      <c r="E21" s="59" t="s">
        <v>42</v>
      </c>
      <c r="F21" s="10">
        <v>0</v>
      </c>
      <c r="G21" s="10">
        <v>0</v>
      </c>
      <c r="H21" s="10">
        <v>0</v>
      </c>
      <c r="I21" s="10">
        <v>0</v>
      </c>
      <c r="J21" s="16">
        <v>0</v>
      </c>
      <c r="K21" s="14">
        <v>6831</v>
      </c>
      <c r="L21" s="58" t="s">
        <v>1125</v>
      </c>
      <c r="M21" s="11">
        <v>0</v>
      </c>
      <c r="N21" s="10" t="s">
        <v>19</v>
      </c>
      <c r="R21" s="20"/>
      <c r="S21" s="57"/>
    </row>
    <row r="22" spans="1:19" ht="15.75" x14ac:dyDescent="0.25">
      <c r="A22" s="12">
        <v>18</v>
      </c>
      <c r="B22" s="59">
        <v>310170</v>
      </c>
      <c r="C22" s="20" t="s">
        <v>1116</v>
      </c>
      <c r="D22" s="59" t="s">
        <v>30</v>
      </c>
      <c r="E22" s="59" t="s">
        <v>43</v>
      </c>
      <c r="F22" s="10">
        <v>24</v>
      </c>
      <c r="G22" s="10">
        <v>19</v>
      </c>
      <c r="H22" s="10">
        <v>15</v>
      </c>
      <c r="I22" s="10">
        <v>7</v>
      </c>
      <c r="J22" s="16">
        <v>65</v>
      </c>
      <c r="K22" s="14">
        <v>41642</v>
      </c>
      <c r="L22" s="58" t="s">
        <v>1126</v>
      </c>
      <c r="M22" s="11">
        <v>156.09240670476922</v>
      </c>
      <c r="N22" s="10" t="s">
        <v>13</v>
      </c>
      <c r="R22" s="20"/>
      <c r="S22" s="57"/>
    </row>
    <row r="23" spans="1:19" ht="15.75" x14ac:dyDescent="0.25">
      <c r="A23" s="12">
        <v>19</v>
      </c>
      <c r="B23" s="59">
        <v>310180</v>
      </c>
      <c r="C23" s="20" t="s">
        <v>1113</v>
      </c>
      <c r="D23" s="59" t="s">
        <v>22</v>
      </c>
      <c r="E23" s="59" t="s">
        <v>44</v>
      </c>
      <c r="F23" s="10">
        <v>3</v>
      </c>
      <c r="G23" s="10">
        <v>0</v>
      </c>
      <c r="H23" s="10">
        <v>0</v>
      </c>
      <c r="I23" s="10">
        <v>0</v>
      </c>
      <c r="J23" s="16">
        <v>3</v>
      </c>
      <c r="K23" s="14">
        <v>7411</v>
      </c>
      <c r="L23" s="58" t="s">
        <v>1125</v>
      </c>
      <c r="M23" s="11">
        <v>40.480367021994333</v>
      </c>
      <c r="N23" s="10" t="s">
        <v>16</v>
      </c>
      <c r="R23" s="20"/>
      <c r="S23" s="57"/>
    </row>
    <row r="24" spans="1:19" ht="15.75" x14ac:dyDescent="0.25">
      <c r="A24" s="12">
        <v>20</v>
      </c>
      <c r="B24" s="59">
        <v>310190</v>
      </c>
      <c r="C24" s="20" t="s">
        <v>1117</v>
      </c>
      <c r="D24" s="59" t="s">
        <v>45</v>
      </c>
      <c r="E24" s="59" t="s">
        <v>46</v>
      </c>
      <c r="F24" s="10">
        <v>28</v>
      </c>
      <c r="G24" s="10">
        <v>16</v>
      </c>
      <c r="H24" s="10">
        <v>11</v>
      </c>
      <c r="I24" s="10">
        <v>0</v>
      </c>
      <c r="J24" s="16">
        <v>55</v>
      </c>
      <c r="K24" s="14">
        <v>19745</v>
      </c>
      <c r="L24" s="58" t="s">
        <v>1125</v>
      </c>
      <c r="M24" s="11">
        <v>278.55153203342621</v>
      </c>
      <c r="N24" s="10" t="s">
        <v>13</v>
      </c>
      <c r="R24" s="20"/>
      <c r="S24" s="57"/>
    </row>
    <row r="25" spans="1:19" ht="15.75" x14ac:dyDescent="0.25">
      <c r="A25" s="12">
        <v>21</v>
      </c>
      <c r="B25" s="59">
        <v>310200</v>
      </c>
      <c r="C25" s="20" t="s">
        <v>1117</v>
      </c>
      <c r="D25" s="59" t="s">
        <v>40</v>
      </c>
      <c r="E25" s="59" t="s">
        <v>47</v>
      </c>
      <c r="F25" s="10">
        <v>2</v>
      </c>
      <c r="G25" s="10">
        <v>1</v>
      </c>
      <c r="H25" s="10">
        <v>0</v>
      </c>
      <c r="I25" s="10">
        <v>1</v>
      </c>
      <c r="J25" s="16">
        <v>4</v>
      </c>
      <c r="K25" s="14">
        <v>14414</v>
      </c>
      <c r="L25" s="58" t="s">
        <v>1125</v>
      </c>
      <c r="M25" s="11">
        <v>27.750797835437769</v>
      </c>
      <c r="N25" s="10" t="s">
        <v>16</v>
      </c>
      <c r="R25" s="20"/>
      <c r="S25" s="57"/>
    </row>
    <row r="26" spans="1:19" ht="15.75" x14ac:dyDescent="0.25">
      <c r="A26" s="12">
        <v>22</v>
      </c>
      <c r="B26" s="59">
        <v>310205</v>
      </c>
      <c r="C26" s="20" t="s">
        <v>1112</v>
      </c>
      <c r="D26" s="59" t="s">
        <v>14</v>
      </c>
      <c r="E26" s="59" t="s">
        <v>48</v>
      </c>
      <c r="F26" s="10">
        <v>0</v>
      </c>
      <c r="G26" s="10">
        <v>0</v>
      </c>
      <c r="H26" s="10">
        <v>0</v>
      </c>
      <c r="I26" s="10">
        <v>0</v>
      </c>
      <c r="J26" s="16">
        <v>0</v>
      </c>
      <c r="K26" s="14">
        <v>5799</v>
      </c>
      <c r="L26" s="58" t="s">
        <v>1125</v>
      </c>
      <c r="M26" s="11">
        <v>0</v>
      </c>
      <c r="N26" s="10" t="s">
        <v>19</v>
      </c>
      <c r="R26" s="20"/>
      <c r="S26" s="57"/>
    </row>
    <row r="27" spans="1:19" ht="15.75" x14ac:dyDescent="0.25">
      <c r="A27" s="12">
        <v>23</v>
      </c>
      <c r="B27" s="59">
        <v>315350</v>
      </c>
      <c r="C27" s="20" t="s">
        <v>1112</v>
      </c>
      <c r="D27" s="59" t="s">
        <v>14</v>
      </c>
      <c r="E27" s="59" t="s">
        <v>49</v>
      </c>
      <c r="F27" s="10">
        <v>1</v>
      </c>
      <c r="G27" s="10">
        <v>0</v>
      </c>
      <c r="H27" s="10">
        <v>0</v>
      </c>
      <c r="I27" s="10">
        <v>0</v>
      </c>
      <c r="J27" s="16">
        <v>1</v>
      </c>
      <c r="K27" s="14">
        <v>8333</v>
      </c>
      <c r="L27" s="58" t="s">
        <v>1125</v>
      </c>
      <c r="M27" s="11">
        <v>12.000480019200769</v>
      </c>
      <c r="N27" s="10" t="s">
        <v>16</v>
      </c>
      <c r="R27" s="20"/>
      <c r="S27" s="57"/>
    </row>
    <row r="28" spans="1:19" ht="15.75" x14ac:dyDescent="0.25">
      <c r="A28" s="12">
        <v>24</v>
      </c>
      <c r="B28" s="59">
        <v>310210</v>
      </c>
      <c r="C28" s="20" t="s">
        <v>1119</v>
      </c>
      <c r="D28" s="59" t="s">
        <v>41</v>
      </c>
      <c r="E28" s="59" t="s">
        <v>50</v>
      </c>
      <c r="F28" s="10">
        <v>0</v>
      </c>
      <c r="G28" s="10">
        <v>0</v>
      </c>
      <c r="H28" s="10">
        <v>0</v>
      </c>
      <c r="I28" s="10">
        <v>0</v>
      </c>
      <c r="J28" s="16">
        <v>0</v>
      </c>
      <c r="K28" s="14">
        <v>11146</v>
      </c>
      <c r="L28" s="58" t="s">
        <v>1125</v>
      </c>
      <c r="M28" s="11">
        <v>0</v>
      </c>
      <c r="N28" s="10" t="s">
        <v>19</v>
      </c>
      <c r="R28" s="20"/>
      <c r="S28" s="57"/>
    </row>
    <row r="29" spans="1:19" ht="15.75" x14ac:dyDescent="0.25">
      <c r="A29" s="12">
        <v>25</v>
      </c>
      <c r="B29" s="59">
        <v>310220</v>
      </c>
      <c r="C29" s="20" t="s">
        <v>1113</v>
      </c>
      <c r="D29" s="59" t="s">
        <v>22</v>
      </c>
      <c r="E29" s="59" t="s">
        <v>51</v>
      </c>
      <c r="F29" s="10">
        <v>47</v>
      </c>
      <c r="G29" s="10">
        <v>27</v>
      </c>
      <c r="H29" s="10">
        <v>9</v>
      </c>
      <c r="I29" s="10">
        <v>0</v>
      </c>
      <c r="J29" s="16">
        <v>83</v>
      </c>
      <c r="K29" s="14">
        <v>3973</v>
      </c>
      <c r="L29" s="58" t="s">
        <v>1125</v>
      </c>
      <c r="M29" s="11">
        <v>2089.1014346841175</v>
      </c>
      <c r="N29" s="10" t="s">
        <v>1133</v>
      </c>
      <c r="R29" s="20"/>
      <c r="S29" s="57"/>
    </row>
    <row r="30" spans="1:19" ht="15.75" x14ac:dyDescent="0.25">
      <c r="A30" s="12">
        <v>26</v>
      </c>
      <c r="B30" s="59">
        <v>310230</v>
      </c>
      <c r="C30" s="20" t="s">
        <v>1112</v>
      </c>
      <c r="D30" s="59" t="s">
        <v>17</v>
      </c>
      <c r="E30" s="59" t="s">
        <v>52</v>
      </c>
      <c r="F30" s="10">
        <v>2</v>
      </c>
      <c r="G30" s="10">
        <v>2</v>
      </c>
      <c r="H30" s="10">
        <v>0</v>
      </c>
      <c r="I30" s="10">
        <v>0</v>
      </c>
      <c r="J30" s="16">
        <v>4</v>
      </c>
      <c r="K30" s="14">
        <v>15239</v>
      </c>
      <c r="L30" s="58" t="s">
        <v>1125</v>
      </c>
      <c r="M30" s="11">
        <v>26.248441498786011</v>
      </c>
      <c r="N30" s="10" t="s">
        <v>16</v>
      </c>
      <c r="R30" s="20"/>
      <c r="S30" s="57"/>
    </row>
    <row r="31" spans="1:19" ht="15.75" x14ac:dyDescent="0.25">
      <c r="A31" s="12">
        <v>27</v>
      </c>
      <c r="B31" s="59">
        <v>310240</v>
      </c>
      <c r="C31" s="20" t="s">
        <v>432</v>
      </c>
      <c r="D31" s="59" t="s">
        <v>53</v>
      </c>
      <c r="E31" s="59" t="s">
        <v>54</v>
      </c>
      <c r="F31" s="10">
        <v>1</v>
      </c>
      <c r="G31" s="10">
        <v>0</v>
      </c>
      <c r="H31" s="10">
        <v>0</v>
      </c>
      <c r="I31" s="10">
        <v>0</v>
      </c>
      <c r="J31" s="16">
        <v>1</v>
      </c>
      <c r="K31" s="14">
        <v>3606</v>
      </c>
      <c r="L31" s="58" t="s">
        <v>1125</v>
      </c>
      <c r="M31" s="11">
        <v>27.731558513588467</v>
      </c>
      <c r="N31" s="10" t="s">
        <v>16</v>
      </c>
      <c r="R31" s="20"/>
      <c r="S31" s="57"/>
    </row>
    <row r="32" spans="1:19" ht="15.75" x14ac:dyDescent="0.25">
      <c r="A32" s="12">
        <v>28</v>
      </c>
      <c r="B32" s="59">
        <v>310250</v>
      </c>
      <c r="C32" s="20" t="s">
        <v>1112</v>
      </c>
      <c r="D32" s="59" t="s">
        <v>17</v>
      </c>
      <c r="E32" s="59" t="s">
        <v>55</v>
      </c>
      <c r="F32" s="10">
        <v>0</v>
      </c>
      <c r="G32" s="10">
        <v>1</v>
      </c>
      <c r="H32" s="10">
        <v>0</v>
      </c>
      <c r="I32" s="10">
        <v>0</v>
      </c>
      <c r="J32" s="16">
        <v>1</v>
      </c>
      <c r="K32" s="14">
        <v>4751</v>
      </c>
      <c r="L32" s="58" t="s">
        <v>1125</v>
      </c>
      <c r="M32" s="11">
        <v>21.048200378867605</v>
      </c>
      <c r="N32" s="10" t="s">
        <v>16</v>
      </c>
      <c r="R32" s="20"/>
      <c r="S32" s="57"/>
    </row>
    <row r="33" spans="1:19" ht="15.75" x14ac:dyDescent="0.25">
      <c r="A33" s="12">
        <v>29</v>
      </c>
      <c r="B33" s="59">
        <v>310260</v>
      </c>
      <c r="C33" s="20" t="s">
        <v>1117</v>
      </c>
      <c r="D33" s="59" t="s">
        <v>36</v>
      </c>
      <c r="E33" s="59" t="s">
        <v>56</v>
      </c>
      <c r="F33" s="10">
        <v>2</v>
      </c>
      <c r="G33" s="10">
        <v>1</v>
      </c>
      <c r="H33" s="10">
        <v>0</v>
      </c>
      <c r="I33" s="10">
        <v>1</v>
      </c>
      <c r="J33" s="16">
        <v>4</v>
      </c>
      <c r="K33" s="14">
        <v>40747</v>
      </c>
      <c r="L33" s="58" t="s">
        <v>1126</v>
      </c>
      <c r="M33" s="11">
        <v>9.8166736201438152</v>
      </c>
      <c r="N33" s="10" t="s">
        <v>16</v>
      </c>
      <c r="R33" s="20"/>
      <c r="S33" s="57"/>
    </row>
    <row r="34" spans="1:19" ht="15.75" x14ac:dyDescent="0.25">
      <c r="A34" s="12">
        <v>30</v>
      </c>
      <c r="B34" s="59">
        <v>310280</v>
      </c>
      <c r="C34" s="20" t="s">
        <v>1118</v>
      </c>
      <c r="D34" s="59" t="s">
        <v>57</v>
      </c>
      <c r="E34" s="59" t="s">
        <v>58</v>
      </c>
      <c r="F34" s="10">
        <v>1</v>
      </c>
      <c r="G34" s="10">
        <v>0</v>
      </c>
      <c r="H34" s="10">
        <v>0</v>
      </c>
      <c r="I34" s="10">
        <v>0</v>
      </c>
      <c r="J34" s="16">
        <v>1</v>
      </c>
      <c r="K34" s="14">
        <v>12242</v>
      </c>
      <c r="L34" s="58" t="s">
        <v>1125</v>
      </c>
      <c r="M34" s="11">
        <v>8.1685999019768012</v>
      </c>
      <c r="N34" s="10" t="s">
        <v>16</v>
      </c>
      <c r="R34" s="20"/>
      <c r="S34" s="57"/>
    </row>
    <row r="35" spans="1:19" ht="15.75" x14ac:dyDescent="0.25">
      <c r="A35" s="12">
        <v>31</v>
      </c>
      <c r="B35" s="59">
        <v>310285</v>
      </c>
      <c r="C35" s="20" t="s">
        <v>1116</v>
      </c>
      <c r="D35" s="59" t="s">
        <v>28</v>
      </c>
      <c r="E35" s="59" t="s">
        <v>59</v>
      </c>
      <c r="F35" s="10">
        <v>7</v>
      </c>
      <c r="G35" s="10">
        <v>3</v>
      </c>
      <c r="H35" s="10">
        <v>1</v>
      </c>
      <c r="I35" s="10">
        <v>0</v>
      </c>
      <c r="J35" s="16">
        <v>11</v>
      </c>
      <c r="K35" s="14">
        <v>8481</v>
      </c>
      <c r="L35" s="58" t="s">
        <v>1125</v>
      </c>
      <c r="M35" s="11">
        <v>129.70168612191958</v>
      </c>
      <c r="N35" s="10" t="s">
        <v>13</v>
      </c>
      <c r="R35" s="20"/>
      <c r="S35" s="57"/>
    </row>
    <row r="36" spans="1:19" ht="15.75" x14ac:dyDescent="0.25">
      <c r="A36" s="12">
        <v>32</v>
      </c>
      <c r="B36" s="59">
        <v>310290</v>
      </c>
      <c r="C36" s="20" t="s">
        <v>1119</v>
      </c>
      <c r="D36" s="59" t="s">
        <v>41</v>
      </c>
      <c r="E36" s="59" t="s">
        <v>60</v>
      </c>
      <c r="F36" s="10">
        <v>0</v>
      </c>
      <c r="G36" s="10">
        <v>0</v>
      </c>
      <c r="H36" s="10">
        <v>1</v>
      </c>
      <c r="I36" s="10">
        <v>0</v>
      </c>
      <c r="J36" s="16">
        <v>1</v>
      </c>
      <c r="K36" s="14">
        <v>11432</v>
      </c>
      <c r="L36" s="58" t="s">
        <v>1125</v>
      </c>
      <c r="M36" s="11">
        <v>8.7473757872638203</v>
      </c>
      <c r="N36" s="10" t="s">
        <v>16</v>
      </c>
      <c r="R36" s="20"/>
      <c r="S36" s="57"/>
    </row>
    <row r="37" spans="1:19" ht="15.75" x14ac:dyDescent="0.25">
      <c r="A37" s="12">
        <v>33</v>
      </c>
      <c r="B37" s="59">
        <v>310300</v>
      </c>
      <c r="C37" s="20" t="s">
        <v>1113</v>
      </c>
      <c r="D37" s="59" t="s">
        <v>20</v>
      </c>
      <c r="E37" s="59" t="s">
        <v>61</v>
      </c>
      <c r="F37" s="10">
        <v>0</v>
      </c>
      <c r="G37" s="10">
        <v>1</v>
      </c>
      <c r="H37" s="10">
        <v>2</v>
      </c>
      <c r="I37" s="10">
        <v>0</v>
      </c>
      <c r="J37" s="16">
        <v>3</v>
      </c>
      <c r="K37" s="14">
        <v>9363</v>
      </c>
      <c r="L37" s="58" t="s">
        <v>1125</v>
      </c>
      <c r="M37" s="11">
        <v>32.04101249599487</v>
      </c>
      <c r="N37" s="10" t="s">
        <v>16</v>
      </c>
      <c r="R37" s="20"/>
      <c r="S37" s="57"/>
    </row>
    <row r="38" spans="1:19" ht="15.75" x14ac:dyDescent="0.25">
      <c r="A38" s="12">
        <v>34</v>
      </c>
      <c r="B38" s="59">
        <v>310310</v>
      </c>
      <c r="C38" s="20" t="s">
        <v>1118</v>
      </c>
      <c r="D38" s="59" t="s">
        <v>62</v>
      </c>
      <c r="E38" s="59" t="s">
        <v>63</v>
      </c>
      <c r="F38" s="10">
        <v>0</v>
      </c>
      <c r="G38" s="10">
        <v>0</v>
      </c>
      <c r="H38" s="10">
        <v>0</v>
      </c>
      <c r="I38" s="10">
        <v>0</v>
      </c>
      <c r="J38" s="16">
        <v>0</v>
      </c>
      <c r="K38" s="14">
        <v>1609</v>
      </c>
      <c r="L38" s="58" t="s">
        <v>1125</v>
      </c>
      <c r="M38" s="11">
        <v>0</v>
      </c>
      <c r="N38" s="10" t="s">
        <v>19</v>
      </c>
      <c r="R38" s="20"/>
      <c r="S38" s="57"/>
    </row>
    <row r="39" spans="1:19" ht="15.75" x14ac:dyDescent="0.25">
      <c r="A39" s="12">
        <v>35</v>
      </c>
      <c r="B39" s="59">
        <v>310320</v>
      </c>
      <c r="C39" s="20" t="s">
        <v>1111</v>
      </c>
      <c r="D39" s="59" t="s">
        <v>11</v>
      </c>
      <c r="E39" s="59" t="s">
        <v>64</v>
      </c>
      <c r="F39" s="10">
        <v>3</v>
      </c>
      <c r="G39" s="10">
        <v>1</v>
      </c>
      <c r="H39" s="10">
        <v>1</v>
      </c>
      <c r="I39" s="10">
        <v>0</v>
      </c>
      <c r="J39" s="16">
        <v>5</v>
      </c>
      <c r="K39" s="14">
        <v>2341</v>
      </c>
      <c r="L39" s="58" t="s">
        <v>1125</v>
      </c>
      <c r="M39" s="11">
        <v>213.58393848782575</v>
      </c>
      <c r="N39" s="10" t="s">
        <v>13</v>
      </c>
      <c r="R39" s="20"/>
      <c r="S39" s="57"/>
    </row>
    <row r="40" spans="1:19" ht="15.75" x14ac:dyDescent="0.25">
      <c r="A40" s="12">
        <v>36</v>
      </c>
      <c r="B40" s="59">
        <v>310330</v>
      </c>
      <c r="C40" s="20" t="s">
        <v>1118</v>
      </c>
      <c r="D40" s="59" t="s">
        <v>57</v>
      </c>
      <c r="E40" s="59" t="s">
        <v>65</v>
      </c>
      <c r="F40" s="10">
        <v>0</v>
      </c>
      <c r="G40" s="10">
        <v>1</v>
      </c>
      <c r="H40" s="10">
        <v>0</v>
      </c>
      <c r="I40" s="10">
        <v>0</v>
      </c>
      <c r="J40" s="16">
        <v>1</v>
      </c>
      <c r="K40" s="14">
        <v>2066</v>
      </c>
      <c r="L40" s="58" t="s">
        <v>1125</v>
      </c>
      <c r="M40" s="11">
        <v>48.402710551790904</v>
      </c>
      <c r="N40" s="10" t="s">
        <v>16</v>
      </c>
      <c r="R40" s="20"/>
      <c r="S40" s="57"/>
    </row>
    <row r="41" spans="1:19" ht="15.75" x14ac:dyDescent="0.25">
      <c r="A41" s="12">
        <v>37</v>
      </c>
      <c r="B41" s="59">
        <v>310340</v>
      </c>
      <c r="C41" s="20" t="s">
        <v>432</v>
      </c>
      <c r="D41" s="59" t="s">
        <v>53</v>
      </c>
      <c r="E41" s="59" t="s">
        <v>66</v>
      </c>
      <c r="F41" s="10">
        <v>15</v>
      </c>
      <c r="G41" s="10">
        <v>17</v>
      </c>
      <c r="H41" s="10">
        <v>12</v>
      </c>
      <c r="I41" s="10">
        <v>6</v>
      </c>
      <c r="J41" s="16">
        <v>50</v>
      </c>
      <c r="K41" s="14">
        <v>36705</v>
      </c>
      <c r="L41" s="58" t="s">
        <v>1126</v>
      </c>
      <c r="M41" s="11">
        <v>136.22122326658493</v>
      </c>
      <c r="N41" s="10" t="s">
        <v>13</v>
      </c>
      <c r="R41" s="20"/>
      <c r="S41" s="57"/>
    </row>
    <row r="42" spans="1:19" ht="15.75" x14ac:dyDescent="0.25">
      <c r="A42" s="12">
        <v>38</v>
      </c>
      <c r="B42" s="59">
        <v>310350</v>
      </c>
      <c r="C42" s="20" t="s">
        <v>1110</v>
      </c>
      <c r="D42" s="59" t="s">
        <v>8</v>
      </c>
      <c r="E42" s="59" t="s">
        <v>67</v>
      </c>
      <c r="F42" s="10">
        <v>6</v>
      </c>
      <c r="G42" s="10">
        <v>0</v>
      </c>
      <c r="H42" s="10">
        <v>0</v>
      </c>
      <c r="I42" s="10">
        <v>0</v>
      </c>
      <c r="J42" s="16">
        <v>6</v>
      </c>
      <c r="K42" s="14">
        <v>116691</v>
      </c>
      <c r="L42" s="58" t="s">
        <v>1128</v>
      </c>
      <c r="M42" s="11">
        <v>5.1417847134740464</v>
      </c>
      <c r="N42" s="10" t="s">
        <v>16</v>
      </c>
      <c r="R42" s="20"/>
      <c r="S42" s="57"/>
    </row>
    <row r="43" spans="1:19" ht="15.75" x14ac:dyDescent="0.25">
      <c r="A43" s="12">
        <v>39</v>
      </c>
      <c r="B43" s="59">
        <v>310360</v>
      </c>
      <c r="C43" s="20" t="s">
        <v>1118</v>
      </c>
      <c r="D43" s="59" t="s">
        <v>57</v>
      </c>
      <c r="E43" s="59" t="s">
        <v>68</v>
      </c>
      <c r="F43" s="10">
        <v>0</v>
      </c>
      <c r="G43" s="10">
        <v>0</v>
      </c>
      <c r="H43" s="10">
        <v>1</v>
      </c>
      <c r="I43" s="10">
        <v>0</v>
      </c>
      <c r="J43" s="16">
        <v>1</v>
      </c>
      <c r="K43" s="14">
        <v>2804</v>
      </c>
      <c r="L43" s="58" t="s">
        <v>1125</v>
      </c>
      <c r="M43" s="11">
        <v>35.66333808844508</v>
      </c>
      <c r="N43" s="10" t="s">
        <v>16</v>
      </c>
      <c r="R43" s="20"/>
      <c r="S43" s="57"/>
    </row>
    <row r="44" spans="1:19" ht="15.75" x14ac:dyDescent="0.25">
      <c r="A44" s="12">
        <v>40</v>
      </c>
      <c r="B44" s="59">
        <v>310370</v>
      </c>
      <c r="C44" s="20" t="s">
        <v>1112</v>
      </c>
      <c r="D44" s="59" t="s">
        <v>17</v>
      </c>
      <c r="E44" s="59" t="s">
        <v>69</v>
      </c>
      <c r="F44" s="10">
        <v>0</v>
      </c>
      <c r="G44" s="10">
        <v>0</v>
      </c>
      <c r="H44" s="10">
        <v>0</v>
      </c>
      <c r="I44" s="10">
        <v>0</v>
      </c>
      <c r="J44" s="16">
        <v>0</v>
      </c>
      <c r="K44" s="14">
        <v>8425</v>
      </c>
      <c r="L44" s="58" t="s">
        <v>1125</v>
      </c>
      <c r="M44" s="11">
        <v>0</v>
      </c>
      <c r="N44" s="10" t="s">
        <v>19</v>
      </c>
      <c r="R44" s="20"/>
      <c r="S44" s="57"/>
    </row>
    <row r="45" spans="1:19" ht="15.75" x14ac:dyDescent="0.25">
      <c r="A45" s="12">
        <v>41</v>
      </c>
      <c r="B45" s="59">
        <v>310375</v>
      </c>
      <c r="C45" s="20" t="s">
        <v>1110</v>
      </c>
      <c r="D45" s="59" t="s">
        <v>8</v>
      </c>
      <c r="E45" s="59" t="s">
        <v>70</v>
      </c>
      <c r="F45" s="10">
        <v>9</v>
      </c>
      <c r="G45" s="10">
        <v>10</v>
      </c>
      <c r="H45" s="10">
        <v>6</v>
      </c>
      <c r="I45" s="10">
        <v>7</v>
      </c>
      <c r="J45" s="16">
        <v>32</v>
      </c>
      <c r="K45" s="14">
        <v>6804</v>
      </c>
      <c r="L45" s="58" t="s">
        <v>1125</v>
      </c>
      <c r="M45" s="11">
        <v>470.31158142269254</v>
      </c>
      <c r="N45" s="10" t="s">
        <v>10</v>
      </c>
      <c r="O45" s="13"/>
      <c r="P45" s="13"/>
      <c r="Q45" s="13"/>
      <c r="R45" s="20"/>
      <c r="S45" s="57"/>
    </row>
    <row r="46" spans="1:19" ht="15.75" x14ac:dyDescent="0.25">
      <c r="A46" s="12">
        <v>42</v>
      </c>
      <c r="B46" s="59">
        <v>310380</v>
      </c>
      <c r="C46" s="20" t="s">
        <v>1120</v>
      </c>
      <c r="D46" s="59" t="s">
        <v>71</v>
      </c>
      <c r="E46" s="59" t="s">
        <v>72</v>
      </c>
      <c r="F46" s="10">
        <v>0</v>
      </c>
      <c r="G46" s="10">
        <v>1</v>
      </c>
      <c r="H46" s="10">
        <v>1</v>
      </c>
      <c r="I46" s="10">
        <v>0</v>
      </c>
      <c r="J46" s="16">
        <v>2</v>
      </c>
      <c r="K46" s="14">
        <v>2833</v>
      </c>
      <c r="L46" s="58" t="s">
        <v>1125</v>
      </c>
      <c r="M46" s="11">
        <v>70.596540769502298</v>
      </c>
      <c r="N46" s="10" t="s">
        <v>16</v>
      </c>
      <c r="R46" s="20"/>
      <c r="S46" s="57"/>
    </row>
    <row r="47" spans="1:19" ht="15.75" x14ac:dyDescent="0.25">
      <c r="A47" s="12">
        <v>43</v>
      </c>
      <c r="B47" s="59">
        <v>310390</v>
      </c>
      <c r="C47" s="20" t="s">
        <v>1115</v>
      </c>
      <c r="D47" s="59" t="s">
        <v>26</v>
      </c>
      <c r="E47" s="59" t="s">
        <v>73</v>
      </c>
      <c r="F47" s="10">
        <v>6</v>
      </c>
      <c r="G47" s="10">
        <v>5</v>
      </c>
      <c r="H47" s="10">
        <v>1</v>
      </c>
      <c r="I47" s="10">
        <v>0</v>
      </c>
      <c r="J47" s="16">
        <v>12</v>
      </c>
      <c r="K47" s="14">
        <v>9142</v>
      </c>
      <c r="L47" s="58" t="s">
        <v>1125</v>
      </c>
      <c r="M47" s="11">
        <v>131.2623058411726</v>
      </c>
      <c r="N47" s="10" t="s">
        <v>13</v>
      </c>
      <c r="O47" s="13"/>
      <c r="P47" s="13"/>
      <c r="Q47" s="13"/>
      <c r="R47" s="20"/>
      <c r="S47" s="57"/>
    </row>
    <row r="48" spans="1:19" ht="15.75" x14ac:dyDescent="0.25">
      <c r="A48" s="12">
        <v>44</v>
      </c>
      <c r="B48" s="59">
        <v>310400</v>
      </c>
      <c r="C48" s="20" t="s">
        <v>1114</v>
      </c>
      <c r="D48" s="59" t="s">
        <v>24</v>
      </c>
      <c r="E48" s="59" t="s">
        <v>74</v>
      </c>
      <c r="F48" s="10">
        <v>35</v>
      </c>
      <c r="G48" s="10">
        <v>29</v>
      </c>
      <c r="H48" s="10">
        <v>26</v>
      </c>
      <c r="I48" s="10">
        <v>10</v>
      </c>
      <c r="J48" s="16">
        <v>100</v>
      </c>
      <c r="K48" s="14">
        <v>105083</v>
      </c>
      <c r="L48" s="58" t="s">
        <v>1128</v>
      </c>
      <c r="M48" s="11">
        <v>95.162871254151483</v>
      </c>
      <c r="N48" s="10" t="s">
        <v>16</v>
      </c>
      <c r="R48" s="20"/>
      <c r="S48" s="57"/>
    </row>
    <row r="49" spans="1:19" ht="15.75" x14ac:dyDescent="0.25">
      <c r="A49" s="12">
        <v>45</v>
      </c>
      <c r="B49" s="59">
        <v>310410</v>
      </c>
      <c r="C49" s="20" t="s">
        <v>1117</v>
      </c>
      <c r="D49" s="59" t="s">
        <v>40</v>
      </c>
      <c r="E49" s="59" t="s">
        <v>75</v>
      </c>
      <c r="F49" s="10">
        <v>1</v>
      </c>
      <c r="G49" s="10">
        <v>3</v>
      </c>
      <c r="H49" s="10">
        <v>0</v>
      </c>
      <c r="I49" s="10">
        <v>0</v>
      </c>
      <c r="J49" s="16">
        <v>4</v>
      </c>
      <c r="K49" s="14">
        <v>10657</v>
      </c>
      <c r="L49" s="58" t="s">
        <v>1125</v>
      </c>
      <c r="M49" s="11">
        <v>37.534015201276155</v>
      </c>
      <c r="N49" s="10" t="s">
        <v>16</v>
      </c>
      <c r="R49" s="20"/>
      <c r="S49" s="57"/>
    </row>
    <row r="50" spans="1:19" ht="15.75" x14ac:dyDescent="0.25">
      <c r="A50" s="12">
        <v>46</v>
      </c>
      <c r="B50" s="59">
        <v>310420</v>
      </c>
      <c r="C50" s="20" t="s">
        <v>1115</v>
      </c>
      <c r="D50" s="59" t="s">
        <v>26</v>
      </c>
      <c r="E50" s="59" t="s">
        <v>76</v>
      </c>
      <c r="F50" s="10">
        <v>80</v>
      </c>
      <c r="G50" s="10">
        <v>21</v>
      </c>
      <c r="H50" s="10">
        <v>6</v>
      </c>
      <c r="I50" s="10">
        <v>2</v>
      </c>
      <c r="J50" s="16">
        <v>109</v>
      </c>
      <c r="K50" s="14">
        <v>39793</v>
      </c>
      <c r="L50" s="58" t="s">
        <v>1126</v>
      </c>
      <c r="M50" s="11">
        <v>273.91752318246927</v>
      </c>
      <c r="N50" s="10" t="s">
        <v>13</v>
      </c>
      <c r="O50" s="13"/>
      <c r="P50" s="13"/>
      <c r="Q50" s="13"/>
      <c r="R50" s="20"/>
      <c r="S50" s="57"/>
    </row>
    <row r="51" spans="1:19" ht="15.75" x14ac:dyDescent="0.25">
      <c r="A51" s="12">
        <v>47</v>
      </c>
      <c r="B51" s="59">
        <v>310430</v>
      </c>
      <c r="C51" s="20" t="s">
        <v>1117</v>
      </c>
      <c r="D51" s="59" t="s">
        <v>40</v>
      </c>
      <c r="E51" s="59" t="s">
        <v>77</v>
      </c>
      <c r="F51" s="10">
        <v>5</v>
      </c>
      <c r="G51" s="10">
        <v>2</v>
      </c>
      <c r="H51" s="10">
        <v>1</v>
      </c>
      <c r="I51" s="10">
        <v>0</v>
      </c>
      <c r="J51" s="16">
        <v>8</v>
      </c>
      <c r="K51" s="14">
        <v>14955</v>
      </c>
      <c r="L51" s="58" t="s">
        <v>1125</v>
      </c>
      <c r="M51" s="11">
        <v>53.49381477766633</v>
      </c>
      <c r="N51" s="10" t="s">
        <v>16</v>
      </c>
      <c r="R51" s="20"/>
      <c r="S51" s="57"/>
    </row>
    <row r="52" spans="1:19" ht="15.75" x14ac:dyDescent="0.25">
      <c r="A52" s="12">
        <v>48</v>
      </c>
      <c r="B52" s="59">
        <v>310440</v>
      </c>
      <c r="C52" s="20" t="s">
        <v>1118</v>
      </c>
      <c r="D52" s="59" t="s">
        <v>38</v>
      </c>
      <c r="E52" s="59" t="s">
        <v>78</v>
      </c>
      <c r="F52" s="10">
        <v>0</v>
      </c>
      <c r="G52" s="10">
        <v>0</v>
      </c>
      <c r="H52" s="10">
        <v>0</v>
      </c>
      <c r="I52" s="10">
        <v>0</v>
      </c>
      <c r="J52" s="16">
        <v>0</v>
      </c>
      <c r="K52" s="14">
        <v>2751</v>
      </c>
      <c r="L52" s="58" t="s">
        <v>1125</v>
      </c>
      <c r="M52" s="11">
        <v>0</v>
      </c>
      <c r="N52" s="10" t="s">
        <v>19</v>
      </c>
      <c r="R52" s="20"/>
      <c r="S52" s="57"/>
    </row>
    <row r="53" spans="1:19" ht="15.75" x14ac:dyDescent="0.25">
      <c r="A53" s="12">
        <v>49</v>
      </c>
      <c r="B53" s="59">
        <v>310445</v>
      </c>
      <c r="C53" s="20" t="s">
        <v>432</v>
      </c>
      <c r="D53" s="59" t="s">
        <v>53</v>
      </c>
      <c r="E53" s="59" t="s">
        <v>79</v>
      </c>
      <c r="F53" s="10">
        <v>0</v>
      </c>
      <c r="G53" s="10">
        <v>0</v>
      </c>
      <c r="H53" s="10">
        <v>1</v>
      </c>
      <c r="I53" s="10">
        <v>1</v>
      </c>
      <c r="J53" s="16">
        <v>2</v>
      </c>
      <c r="K53" s="14">
        <v>5191</v>
      </c>
      <c r="L53" s="58" t="s">
        <v>1125</v>
      </c>
      <c r="M53" s="11">
        <v>38.528221922558274</v>
      </c>
      <c r="N53" s="10" t="s">
        <v>16</v>
      </c>
      <c r="R53" s="20"/>
      <c r="S53" s="57"/>
    </row>
    <row r="54" spans="1:19" ht="15.75" x14ac:dyDescent="0.25">
      <c r="A54" s="12">
        <v>50</v>
      </c>
      <c r="B54" s="59">
        <v>310450</v>
      </c>
      <c r="C54" s="20" t="s">
        <v>1120</v>
      </c>
      <c r="D54" s="59" t="s">
        <v>80</v>
      </c>
      <c r="E54" s="59" t="s">
        <v>81</v>
      </c>
      <c r="F54" s="10">
        <v>6</v>
      </c>
      <c r="G54" s="10">
        <v>9</v>
      </c>
      <c r="H54" s="10">
        <v>6</v>
      </c>
      <c r="I54" s="10">
        <v>2</v>
      </c>
      <c r="J54" s="16">
        <v>23</v>
      </c>
      <c r="K54" s="14">
        <v>17888</v>
      </c>
      <c r="L54" s="58" t="s">
        <v>1125</v>
      </c>
      <c r="M54" s="11">
        <v>128.5778175313059</v>
      </c>
      <c r="N54" s="10" t="s">
        <v>13</v>
      </c>
      <c r="R54" s="20"/>
      <c r="S54" s="57"/>
    </row>
    <row r="55" spans="1:19" ht="15.75" x14ac:dyDescent="0.25">
      <c r="A55" s="12">
        <v>51</v>
      </c>
      <c r="B55" s="59">
        <v>310460</v>
      </c>
      <c r="C55" s="20" t="s">
        <v>1118</v>
      </c>
      <c r="D55" s="59" t="s">
        <v>38</v>
      </c>
      <c r="E55" s="59" t="s">
        <v>82</v>
      </c>
      <c r="F55" s="10">
        <v>3</v>
      </c>
      <c r="G55" s="10">
        <v>4</v>
      </c>
      <c r="H55" s="10">
        <v>2</v>
      </c>
      <c r="I55" s="10">
        <v>9</v>
      </c>
      <c r="J55" s="16">
        <v>18</v>
      </c>
      <c r="K55" s="14">
        <v>14085</v>
      </c>
      <c r="L55" s="58" t="s">
        <v>1125</v>
      </c>
      <c r="M55" s="11">
        <v>127.79552715654953</v>
      </c>
      <c r="N55" s="10" t="s">
        <v>13</v>
      </c>
      <c r="R55" s="20"/>
      <c r="S55" s="57"/>
    </row>
    <row r="56" spans="1:19" ht="15.75" x14ac:dyDescent="0.25">
      <c r="A56" s="12">
        <v>52</v>
      </c>
      <c r="B56" s="59">
        <v>310470</v>
      </c>
      <c r="C56" s="20" t="s">
        <v>1116</v>
      </c>
      <c r="D56" s="59" t="s">
        <v>28</v>
      </c>
      <c r="E56" s="59" t="s">
        <v>83</v>
      </c>
      <c r="F56" s="10">
        <v>0</v>
      </c>
      <c r="G56" s="10">
        <v>0</v>
      </c>
      <c r="H56" s="10">
        <v>0</v>
      </c>
      <c r="I56" s="10">
        <v>0</v>
      </c>
      <c r="J56" s="16">
        <v>0</v>
      </c>
      <c r="K56" s="14">
        <v>13064</v>
      </c>
      <c r="L56" s="58" t="s">
        <v>1125</v>
      </c>
      <c r="M56" s="11">
        <v>0</v>
      </c>
      <c r="N56" s="10" t="s">
        <v>19</v>
      </c>
      <c r="R56" s="20"/>
      <c r="S56" s="57"/>
    </row>
    <row r="57" spans="1:19" ht="15.75" x14ac:dyDescent="0.25">
      <c r="A57" s="12">
        <v>53</v>
      </c>
      <c r="B57" s="59">
        <v>310480</v>
      </c>
      <c r="C57" s="20" t="s">
        <v>1111</v>
      </c>
      <c r="D57" s="59" t="s">
        <v>11</v>
      </c>
      <c r="E57" s="59" t="s">
        <v>84</v>
      </c>
      <c r="F57" s="10">
        <v>5</v>
      </c>
      <c r="G57" s="10">
        <v>0</v>
      </c>
      <c r="H57" s="10">
        <v>1</v>
      </c>
      <c r="I57" s="10">
        <v>2</v>
      </c>
      <c r="J57" s="16">
        <v>8</v>
      </c>
      <c r="K57" s="14">
        <v>4888</v>
      </c>
      <c r="L57" s="58" t="s">
        <v>1125</v>
      </c>
      <c r="M57" s="11">
        <v>163.66612111292963</v>
      </c>
      <c r="N57" s="10" t="s">
        <v>13</v>
      </c>
      <c r="R57" s="20"/>
      <c r="S57" s="57"/>
    </row>
    <row r="58" spans="1:19" ht="15.75" x14ac:dyDescent="0.25">
      <c r="A58" s="12">
        <v>54</v>
      </c>
      <c r="B58" s="59">
        <v>310490</v>
      </c>
      <c r="C58" s="20" t="s">
        <v>1117</v>
      </c>
      <c r="D58" s="59" t="s">
        <v>33</v>
      </c>
      <c r="E58" s="59" t="s">
        <v>85</v>
      </c>
      <c r="F58" s="10">
        <v>0</v>
      </c>
      <c r="G58" s="10">
        <v>1</v>
      </c>
      <c r="H58" s="10">
        <v>0</v>
      </c>
      <c r="I58" s="10">
        <v>1</v>
      </c>
      <c r="J58" s="16">
        <v>2</v>
      </c>
      <c r="K58" s="14">
        <v>19094</v>
      </c>
      <c r="L58" s="58" t="s">
        <v>1125</v>
      </c>
      <c r="M58" s="11">
        <v>10.474494605635277</v>
      </c>
      <c r="N58" s="10" t="s">
        <v>16</v>
      </c>
      <c r="R58" s="20"/>
      <c r="S58" s="57"/>
    </row>
    <row r="59" spans="1:19" ht="15.75" x14ac:dyDescent="0.25">
      <c r="A59" s="12">
        <v>55</v>
      </c>
      <c r="B59" s="59">
        <v>310500</v>
      </c>
      <c r="C59" s="20" t="s">
        <v>1111</v>
      </c>
      <c r="D59" s="59" t="s">
        <v>11</v>
      </c>
      <c r="E59" s="59" t="s">
        <v>86</v>
      </c>
      <c r="F59" s="10">
        <v>4</v>
      </c>
      <c r="G59" s="10">
        <v>10</v>
      </c>
      <c r="H59" s="10">
        <v>7</v>
      </c>
      <c r="I59" s="10">
        <v>4</v>
      </c>
      <c r="J59" s="16">
        <v>25</v>
      </c>
      <c r="K59" s="14">
        <v>7851</v>
      </c>
      <c r="L59" s="58" t="s">
        <v>1125</v>
      </c>
      <c r="M59" s="11">
        <v>318.43077314991717</v>
      </c>
      <c r="N59" s="10" t="s">
        <v>10</v>
      </c>
      <c r="R59" s="20"/>
      <c r="S59" s="57"/>
    </row>
    <row r="60" spans="1:19" ht="15.75" x14ac:dyDescent="0.25">
      <c r="A60" s="12">
        <v>56</v>
      </c>
      <c r="B60" s="59">
        <v>310510</v>
      </c>
      <c r="C60" s="20" t="s">
        <v>1115</v>
      </c>
      <c r="D60" s="59" t="s">
        <v>26</v>
      </c>
      <c r="E60" s="59" t="s">
        <v>87</v>
      </c>
      <c r="F60" s="10">
        <v>28</v>
      </c>
      <c r="G60" s="10">
        <v>27</v>
      </c>
      <c r="H60" s="10">
        <v>2</v>
      </c>
      <c r="I60" s="10">
        <v>0</v>
      </c>
      <c r="J60" s="16">
        <v>57</v>
      </c>
      <c r="K60" s="14">
        <v>23757</v>
      </c>
      <c r="L60" s="58" t="s">
        <v>1125</v>
      </c>
      <c r="M60" s="11">
        <v>239.92928400050511</v>
      </c>
      <c r="N60" s="10" t="s">
        <v>13</v>
      </c>
      <c r="R60" s="20"/>
      <c r="S60" s="57"/>
    </row>
    <row r="61" spans="1:19" ht="15.75" x14ac:dyDescent="0.25">
      <c r="A61" s="12">
        <v>57</v>
      </c>
      <c r="B61" s="59">
        <v>310520</v>
      </c>
      <c r="C61" s="20" t="s">
        <v>1116</v>
      </c>
      <c r="D61" s="59" t="s">
        <v>30</v>
      </c>
      <c r="E61" s="59" t="s">
        <v>88</v>
      </c>
      <c r="F61" s="10">
        <v>0</v>
      </c>
      <c r="G61" s="10">
        <v>1</v>
      </c>
      <c r="H61" s="10">
        <v>0</v>
      </c>
      <c r="I61" s="10">
        <v>0</v>
      </c>
      <c r="J61" s="16">
        <v>1</v>
      </c>
      <c r="K61" s="14">
        <v>4825</v>
      </c>
      <c r="L61" s="58" t="s">
        <v>1125</v>
      </c>
      <c r="M61" s="11">
        <v>20.725388601036268</v>
      </c>
      <c r="N61" s="10" t="s">
        <v>16</v>
      </c>
      <c r="R61" s="20"/>
      <c r="S61" s="57"/>
    </row>
    <row r="62" spans="1:19" ht="15.75" x14ac:dyDescent="0.25">
      <c r="A62" s="12">
        <v>58</v>
      </c>
      <c r="B62" s="59">
        <v>310530</v>
      </c>
      <c r="C62" s="20" t="s">
        <v>1117</v>
      </c>
      <c r="D62" s="59" t="s">
        <v>40</v>
      </c>
      <c r="E62" s="59" t="s">
        <v>89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5713</v>
      </c>
      <c r="L62" s="58" t="s">
        <v>1125</v>
      </c>
      <c r="M62" s="11">
        <v>0</v>
      </c>
      <c r="N62" s="10" t="s">
        <v>19</v>
      </c>
      <c r="R62" s="20"/>
      <c r="S62" s="57"/>
    </row>
    <row r="63" spans="1:19" ht="15.75" x14ac:dyDescent="0.25">
      <c r="A63" s="12">
        <v>59</v>
      </c>
      <c r="B63" s="59">
        <v>310540</v>
      </c>
      <c r="C63" s="20" t="s">
        <v>1111</v>
      </c>
      <c r="D63" s="59" t="s">
        <v>90</v>
      </c>
      <c r="E63" s="59" t="s">
        <v>91</v>
      </c>
      <c r="F63" s="10">
        <v>9</v>
      </c>
      <c r="G63" s="10">
        <v>7</v>
      </c>
      <c r="H63" s="10">
        <v>2</v>
      </c>
      <c r="I63" s="10">
        <v>0</v>
      </c>
      <c r="J63" s="16">
        <v>18</v>
      </c>
      <c r="K63" s="14">
        <v>32319</v>
      </c>
      <c r="L63" s="58" t="s">
        <v>1126</v>
      </c>
      <c r="M63" s="11">
        <v>55.694792536897793</v>
      </c>
      <c r="N63" s="10" t="s">
        <v>16</v>
      </c>
      <c r="R63" s="20"/>
      <c r="S63" s="57"/>
    </row>
    <row r="64" spans="1:19" ht="15.75" x14ac:dyDescent="0.25">
      <c r="A64" s="12">
        <v>60</v>
      </c>
      <c r="B64" s="59">
        <v>310550</v>
      </c>
      <c r="C64" s="20" t="s">
        <v>1118</v>
      </c>
      <c r="D64" s="59" t="s">
        <v>62</v>
      </c>
      <c r="E64" s="59" t="s">
        <v>92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5443</v>
      </c>
      <c r="L64" s="58" t="s">
        <v>1125</v>
      </c>
      <c r="M64" s="11">
        <v>0</v>
      </c>
      <c r="N64" s="10" t="s">
        <v>19</v>
      </c>
      <c r="R64" s="20"/>
      <c r="S64" s="57"/>
    </row>
    <row r="65" spans="1:19" ht="15.75" x14ac:dyDescent="0.25">
      <c r="A65" s="12">
        <v>61</v>
      </c>
      <c r="B65" s="59">
        <v>310560</v>
      </c>
      <c r="C65" s="20" t="s">
        <v>1119</v>
      </c>
      <c r="D65" s="59" t="s">
        <v>41</v>
      </c>
      <c r="E65" s="59" t="s">
        <v>41</v>
      </c>
      <c r="F65" s="10">
        <v>3</v>
      </c>
      <c r="G65" s="10">
        <v>3</v>
      </c>
      <c r="H65" s="10">
        <v>4</v>
      </c>
      <c r="I65" s="10">
        <v>0</v>
      </c>
      <c r="J65" s="16">
        <v>10</v>
      </c>
      <c r="K65" s="14">
        <v>136392</v>
      </c>
      <c r="L65" s="58" t="s">
        <v>1128</v>
      </c>
      <c r="M65" s="11">
        <v>7.3318083172033557</v>
      </c>
      <c r="N65" s="10" t="s">
        <v>16</v>
      </c>
      <c r="R65" s="20"/>
      <c r="S65" s="57"/>
    </row>
    <row r="66" spans="1:19" ht="15.75" x14ac:dyDescent="0.25">
      <c r="A66" s="12">
        <v>62</v>
      </c>
      <c r="B66" s="59">
        <v>310570</v>
      </c>
      <c r="C66" s="20" t="s">
        <v>1112</v>
      </c>
      <c r="D66" s="59" t="s">
        <v>17</v>
      </c>
      <c r="E66" s="59" t="s">
        <v>93</v>
      </c>
      <c r="F66" s="10">
        <v>0</v>
      </c>
      <c r="G66" s="10">
        <v>1</v>
      </c>
      <c r="H66" s="10">
        <v>0</v>
      </c>
      <c r="I66" s="10">
        <v>1</v>
      </c>
      <c r="J66" s="16">
        <v>2</v>
      </c>
      <c r="K66" s="14">
        <v>5250</v>
      </c>
      <c r="L66" s="58" t="s">
        <v>1125</v>
      </c>
      <c r="M66" s="11">
        <v>38.095238095238095</v>
      </c>
      <c r="N66" s="10" t="s">
        <v>16</v>
      </c>
      <c r="R66" s="20"/>
      <c r="S66" s="57"/>
    </row>
    <row r="67" spans="1:19" ht="15.75" x14ac:dyDescent="0.25">
      <c r="A67" s="12">
        <v>63</v>
      </c>
      <c r="B67" s="59">
        <v>310590</v>
      </c>
      <c r="C67" s="20" t="s">
        <v>1119</v>
      </c>
      <c r="D67" s="59" t="s">
        <v>94</v>
      </c>
      <c r="E67" s="59" t="s">
        <v>95</v>
      </c>
      <c r="F67" s="10">
        <v>0</v>
      </c>
      <c r="G67" s="10">
        <v>1</v>
      </c>
      <c r="H67" s="10">
        <v>2</v>
      </c>
      <c r="I67" s="10">
        <v>0</v>
      </c>
      <c r="J67" s="16">
        <v>3</v>
      </c>
      <c r="K67" s="14">
        <v>20720</v>
      </c>
      <c r="L67" s="58" t="s">
        <v>1125</v>
      </c>
      <c r="M67" s="11">
        <v>14.478764478764479</v>
      </c>
      <c r="N67" s="10" t="s">
        <v>16</v>
      </c>
      <c r="R67" s="20"/>
      <c r="S67" s="57"/>
    </row>
    <row r="68" spans="1:19" ht="15.75" x14ac:dyDescent="0.25">
      <c r="A68" s="12">
        <v>64</v>
      </c>
      <c r="B68" s="59">
        <v>310600</v>
      </c>
      <c r="C68" s="20" t="s">
        <v>1111</v>
      </c>
      <c r="D68" s="59" t="s">
        <v>90</v>
      </c>
      <c r="E68" s="59" t="s">
        <v>96</v>
      </c>
      <c r="F68" s="10">
        <v>28</v>
      </c>
      <c r="G68" s="10">
        <v>25</v>
      </c>
      <c r="H68" s="10">
        <v>9</v>
      </c>
      <c r="I68" s="10">
        <v>0</v>
      </c>
      <c r="J68" s="16">
        <v>62</v>
      </c>
      <c r="K68" s="14">
        <v>10248</v>
      </c>
      <c r="L68" s="58" t="s">
        <v>1125</v>
      </c>
      <c r="M68" s="11">
        <v>604.99609679937544</v>
      </c>
      <c r="N68" s="10" t="s">
        <v>1133</v>
      </c>
      <c r="R68" s="20"/>
      <c r="S68" s="57"/>
    </row>
    <row r="69" spans="1:19" ht="15.75" x14ac:dyDescent="0.25">
      <c r="A69" s="12">
        <v>65</v>
      </c>
      <c r="B69" s="59">
        <v>310610</v>
      </c>
      <c r="C69" s="20" t="s">
        <v>1118</v>
      </c>
      <c r="D69" s="59" t="s">
        <v>57</v>
      </c>
      <c r="E69" s="59" t="s">
        <v>97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3433</v>
      </c>
      <c r="L69" s="58" t="s">
        <v>1125</v>
      </c>
      <c r="M69" s="11">
        <v>0</v>
      </c>
      <c r="N69" s="10" t="s">
        <v>19</v>
      </c>
      <c r="R69" s="20"/>
      <c r="S69" s="57"/>
    </row>
    <row r="70" spans="1:19" ht="15.75" x14ac:dyDescent="0.25">
      <c r="A70" s="12">
        <v>66</v>
      </c>
      <c r="B70" s="59">
        <v>310620</v>
      </c>
      <c r="C70" s="20" t="s">
        <v>1111</v>
      </c>
      <c r="D70" s="59" t="s">
        <v>98</v>
      </c>
      <c r="E70" s="59" t="s">
        <v>98</v>
      </c>
      <c r="F70" s="10">
        <v>6796</v>
      </c>
      <c r="G70" s="10">
        <v>3231</v>
      </c>
      <c r="H70" s="10">
        <v>1459</v>
      </c>
      <c r="I70" s="10">
        <v>585</v>
      </c>
      <c r="J70" s="16">
        <v>12071</v>
      </c>
      <c r="K70" s="14">
        <v>2501576</v>
      </c>
      <c r="L70" s="58" t="s">
        <v>1129</v>
      </c>
      <c r="M70" s="11">
        <v>482.53580942573797</v>
      </c>
      <c r="N70" s="10" t="s">
        <v>10</v>
      </c>
      <c r="R70" s="20"/>
      <c r="S70" s="57"/>
    </row>
    <row r="71" spans="1:19" ht="15.75" x14ac:dyDescent="0.25">
      <c r="A71" s="12">
        <v>67</v>
      </c>
      <c r="B71" s="59">
        <v>310630</v>
      </c>
      <c r="C71" s="20" t="s">
        <v>1113</v>
      </c>
      <c r="D71" s="59" t="s">
        <v>20</v>
      </c>
      <c r="E71" s="59" t="s">
        <v>99</v>
      </c>
      <c r="F71" s="10">
        <v>5</v>
      </c>
      <c r="G71" s="10">
        <v>4</v>
      </c>
      <c r="H71" s="10">
        <v>2</v>
      </c>
      <c r="I71" s="10">
        <v>2</v>
      </c>
      <c r="J71" s="16">
        <v>13</v>
      </c>
      <c r="K71" s="14">
        <v>26396</v>
      </c>
      <c r="L71" s="58" t="s">
        <v>1126</v>
      </c>
      <c r="M71" s="11">
        <v>49.249886346416126</v>
      </c>
      <c r="N71" s="10" t="s">
        <v>16</v>
      </c>
      <c r="R71" s="20"/>
      <c r="S71" s="57"/>
    </row>
    <row r="72" spans="1:19" ht="15.75" x14ac:dyDescent="0.25">
      <c r="A72" s="12">
        <v>68</v>
      </c>
      <c r="B72" s="59">
        <v>310640</v>
      </c>
      <c r="C72" s="20" t="s">
        <v>1111</v>
      </c>
      <c r="D72" s="59" t="s">
        <v>98</v>
      </c>
      <c r="E72" s="59" t="s">
        <v>100</v>
      </c>
      <c r="F72" s="10">
        <v>16</v>
      </c>
      <c r="G72" s="10">
        <v>19</v>
      </c>
      <c r="H72" s="10">
        <v>16</v>
      </c>
      <c r="I72" s="10">
        <v>5</v>
      </c>
      <c r="J72" s="16">
        <v>56</v>
      </c>
      <c r="K72" s="14">
        <v>7710</v>
      </c>
      <c r="L72" s="58" t="s">
        <v>1125</v>
      </c>
      <c r="M72" s="11">
        <v>726.32944228274971</v>
      </c>
      <c r="N72" s="10" t="s">
        <v>1133</v>
      </c>
      <c r="R72" s="20"/>
      <c r="S72" s="57"/>
    </row>
    <row r="73" spans="1:19" ht="15.75" x14ac:dyDescent="0.25">
      <c r="A73" s="12">
        <v>69</v>
      </c>
      <c r="B73" s="59">
        <v>310650</v>
      </c>
      <c r="C73" s="20" t="s">
        <v>432</v>
      </c>
      <c r="D73" s="59" t="s">
        <v>53</v>
      </c>
      <c r="E73" s="59" t="s">
        <v>101</v>
      </c>
      <c r="F73" s="10">
        <v>1</v>
      </c>
      <c r="G73" s="10">
        <v>0</v>
      </c>
      <c r="H73" s="10">
        <v>2</v>
      </c>
      <c r="I73" s="10">
        <v>0</v>
      </c>
      <c r="J73" s="16">
        <v>3</v>
      </c>
      <c r="K73" s="14">
        <v>11995</v>
      </c>
      <c r="L73" s="58" t="s">
        <v>1125</v>
      </c>
      <c r="M73" s="11">
        <v>25.010421008753646</v>
      </c>
      <c r="N73" s="10" t="s">
        <v>16</v>
      </c>
      <c r="R73" s="20"/>
      <c r="S73" s="57"/>
    </row>
    <row r="74" spans="1:19" ht="15.75" x14ac:dyDescent="0.25">
      <c r="A74" s="12">
        <v>70</v>
      </c>
      <c r="B74" s="59">
        <v>310665</v>
      </c>
      <c r="C74" s="20" t="s">
        <v>1121</v>
      </c>
      <c r="D74" s="59" t="s">
        <v>102</v>
      </c>
      <c r="E74" s="59" t="s">
        <v>103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4705</v>
      </c>
      <c r="L74" s="58" t="s">
        <v>1125</v>
      </c>
      <c r="M74" s="11">
        <v>0</v>
      </c>
      <c r="N74" s="10" t="s">
        <v>19</v>
      </c>
      <c r="R74" s="20"/>
      <c r="S74" s="57"/>
    </row>
    <row r="75" spans="1:19" ht="15.75" x14ac:dyDescent="0.25">
      <c r="A75" s="12">
        <v>71</v>
      </c>
      <c r="B75" s="59">
        <v>310660</v>
      </c>
      <c r="C75" s="20" t="s">
        <v>1116</v>
      </c>
      <c r="D75" s="59" t="s">
        <v>28</v>
      </c>
      <c r="E75" s="59" t="s">
        <v>104</v>
      </c>
      <c r="F75" s="10">
        <v>0</v>
      </c>
      <c r="G75" s="10">
        <v>1</v>
      </c>
      <c r="H75" s="10">
        <v>0</v>
      </c>
      <c r="I75" s="10">
        <v>0</v>
      </c>
      <c r="J75" s="16">
        <v>1</v>
      </c>
      <c r="K75" s="14">
        <v>4602</v>
      </c>
      <c r="L75" s="58" t="s">
        <v>1125</v>
      </c>
      <c r="M75" s="11">
        <v>21.729682746631902</v>
      </c>
      <c r="N75" s="10" t="s">
        <v>16</v>
      </c>
      <c r="R75" s="20"/>
      <c r="S75" s="57"/>
    </row>
    <row r="76" spans="1:19" ht="15.75" x14ac:dyDescent="0.25">
      <c r="A76" s="12">
        <v>72</v>
      </c>
      <c r="B76" s="59">
        <v>310670</v>
      </c>
      <c r="C76" s="20" t="s">
        <v>1111</v>
      </c>
      <c r="D76" s="59" t="s">
        <v>98</v>
      </c>
      <c r="E76" s="59" t="s">
        <v>105</v>
      </c>
      <c r="F76" s="10">
        <v>262</v>
      </c>
      <c r="G76" s="10">
        <v>73</v>
      </c>
      <c r="H76" s="10">
        <v>44</v>
      </c>
      <c r="I76" s="10">
        <v>22</v>
      </c>
      <c r="J76" s="16">
        <v>401</v>
      </c>
      <c r="K76" s="14">
        <v>432575</v>
      </c>
      <c r="L76" s="58" t="s">
        <v>1129</v>
      </c>
      <c r="M76" s="11">
        <v>92.700687742010047</v>
      </c>
      <c r="N76" s="10" t="s">
        <v>16</v>
      </c>
      <c r="R76" s="20"/>
      <c r="S76" s="57"/>
    </row>
    <row r="77" spans="1:19" ht="15.75" x14ac:dyDescent="0.25">
      <c r="A77" s="12">
        <v>73</v>
      </c>
      <c r="B77" s="59">
        <v>310680</v>
      </c>
      <c r="C77" s="20" t="s">
        <v>1118</v>
      </c>
      <c r="D77" s="59" t="s">
        <v>57</v>
      </c>
      <c r="E77" s="59" t="s">
        <v>106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3430</v>
      </c>
      <c r="L77" s="58" t="s">
        <v>1125</v>
      </c>
      <c r="M77" s="11">
        <v>0</v>
      </c>
      <c r="N77" s="10" t="s">
        <v>19</v>
      </c>
      <c r="R77" s="20"/>
      <c r="S77" s="57"/>
    </row>
    <row r="78" spans="1:19" ht="15.75" x14ac:dyDescent="0.25">
      <c r="A78" s="12">
        <v>74</v>
      </c>
      <c r="B78" s="59">
        <v>310690</v>
      </c>
      <c r="C78" s="20" t="s">
        <v>1118</v>
      </c>
      <c r="D78" s="59" t="s">
        <v>57</v>
      </c>
      <c r="E78" s="59" t="s">
        <v>107</v>
      </c>
      <c r="F78" s="10">
        <v>3</v>
      </c>
      <c r="G78" s="10">
        <v>4</v>
      </c>
      <c r="H78" s="10">
        <v>3</v>
      </c>
      <c r="I78" s="10">
        <v>0</v>
      </c>
      <c r="J78" s="16">
        <v>10</v>
      </c>
      <c r="K78" s="14">
        <v>14431</v>
      </c>
      <c r="L78" s="58" t="s">
        <v>1125</v>
      </c>
      <c r="M78" s="11">
        <v>69.295267133254796</v>
      </c>
      <c r="N78" s="10" t="s">
        <v>16</v>
      </c>
      <c r="R78" s="20"/>
      <c r="S78" s="57"/>
    </row>
    <row r="79" spans="1:19" ht="15.75" x14ac:dyDescent="0.25">
      <c r="A79" s="12">
        <v>75</v>
      </c>
      <c r="B79" s="59">
        <v>310700</v>
      </c>
      <c r="C79" s="20" t="s">
        <v>1111</v>
      </c>
      <c r="D79" s="59" t="s">
        <v>11</v>
      </c>
      <c r="E79" s="59" t="s">
        <v>108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2532</v>
      </c>
      <c r="L79" s="58" t="s">
        <v>1125</v>
      </c>
      <c r="M79" s="11">
        <v>0</v>
      </c>
      <c r="N79" s="10" t="s">
        <v>19</v>
      </c>
      <c r="R79" s="20"/>
      <c r="S79" s="57"/>
    </row>
    <row r="80" spans="1:19" ht="15.75" x14ac:dyDescent="0.25">
      <c r="A80" s="12">
        <v>76</v>
      </c>
      <c r="B80" s="59">
        <v>310710</v>
      </c>
      <c r="C80" s="20" t="s">
        <v>1117</v>
      </c>
      <c r="D80" s="59" t="s">
        <v>33</v>
      </c>
      <c r="E80" s="59" t="s">
        <v>109</v>
      </c>
      <c r="F80" s="10">
        <v>53</v>
      </c>
      <c r="G80" s="10">
        <v>49</v>
      </c>
      <c r="H80" s="10">
        <v>18</v>
      </c>
      <c r="I80" s="10">
        <v>14</v>
      </c>
      <c r="J80" s="16">
        <v>134</v>
      </c>
      <c r="K80" s="14">
        <v>40031</v>
      </c>
      <c r="L80" s="58" t="s">
        <v>1126</v>
      </c>
      <c r="M80" s="11">
        <v>334.74057605355847</v>
      </c>
      <c r="N80" s="10" t="s">
        <v>10</v>
      </c>
      <c r="R80" s="20"/>
      <c r="S80" s="57"/>
    </row>
    <row r="81" spans="1:19" ht="15.75" x14ac:dyDescent="0.25">
      <c r="A81" s="12">
        <v>77</v>
      </c>
      <c r="B81" s="59">
        <v>310720</v>
      </c>
      <c r="C81" s="20" t="s">
        <v>1118</v>
      </c>
      <c r="D81" s="59" t="s">
        <v>57</v>
      </c>
      <c r="E81" s="59" t="s">
        <v>110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5091</v>
      </c>
      <c r="L81" s="58" t="s">
        <v>1125</v>
      </c>
      <c r="M81" s="11">
        <v>0</v>
      </c>
      <c r="N81" s="10" t="s">
        <v>19</v>
      </c>
      <c r="R81" s="20"/>
      <c r="S81" s="57"/>
    </row>
    <row r="82" spans="1:19" ht="15.75" x14ac:dyDescent="0.25">
      <c r="A82" s="12">
        <v>78</v>
      </c>
      <c r="B82" s="59">
        <v>310730</v>
      </c>
      <c r="C82" s="20" t="s">
        <v>1121</v>
      </c>
      <c r="D82" s="59" t="s">
        <v>102</v>
      </c>
      <c r="E82" s="59" t="s">
        <v>111</v>
      </c>
      <c r="F82" s="10">
        <v>104</v>
      </c>
      <c r="G82" s="10">
        <v>83</v>
      </c>
      <c r="H82" s="10">
        <v>64</v>
      </c>
      <c r="I82" s="10">
        <v>33</v>
      </c>
      <c r="J82" s="16">
        <v>284</v>
      </c>
      <c r="K82" s="14">
        <v>49942</v>
      </c>
      <c r="L82" s="58" t="s">
        <v>1126</v>
      </c>
      <c r="M82" s="11">
        <v>568.65964518841861</v>
      </c>
      <c r="N82" s="10" t="s">
        <v>1133</v>
      </c>
      <c r="R82" s="20"/>
      <c r="S82" s="57"/>
    </row>
    <row r="83" spans="1:19" ht="15.75" x14ac:dyDescent="0.25">
      <c r="A83" s="12">
        <v>79</v>
      </c>
      <c r="B83" s="59">
        <v>310740</v>
      </c>
      <c r="C83" s="20" t="s">
        <v>1115</v>
      </c>
      <c r="D83" s="59" t="s">
        <v>26</v>
      </c>
      <c r="E83" s="59" t="s">
        <v>112</v>
      </c>
      <c r="F83" s="10">
        <v>0</v>
      </c>
      <c r="G83" s="10">
        <v>0</v>
      </c>
      <c r="H83" s="10">
        <v>0</v>
      </c>
      <c r="I83" s="10">
        <v>0</v>
      </c>
      <c r="J83" s="16">
        <v>0</v>
      </c>
      <c r="K83" s="14">
        <v>50166</v>
      </c>
      <c r="L83" s="58" t="s">
        <v>1126</v>
      </c>
      <c r="M83" s="11">
        <v>0</v>
      </c>
      <c r="N83" s="10" t="s">
        <v>19</v>
      </c>
      <c r="R83" s="20"/>
      <c r="S83" s="57"/>
    </row>
    <row r="84" spans="1:19" ht="15.75" x14ac:dyDescent="0.25">
      <c r="A84" s="12">
        <v>80</v>
      </c>
      <c r="B84" s="59">
        <v>310750</v>
      </c>
      <c r="C84" s="20" t="s">
        <v>1118</v>
      </c>
      <c r="D84" s="59" t="s">
        <v>57</v>
      </c>
      <c r="E84" s="59" t="s">
        <v>113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6489</v>
      </c>
      <c r="L84" s="58" t="s">
        <v>1125</v>
      </c>
      <c r="M84" s="11">
        <v>0</v>
      </c>
      <c r="N84" s="10" t="s">
        <v>19</v>
      </c>
      <c r="R84" s="20"/>
      <c r="S84" s="57"/>
    </row>
    <row r="85" spans="1:19" ht="15.75" x14ac:dyDescent="0.25">
      <c r="A85" s="12">
        <v>81</v>
      </c>
      <c r="B85" s="59">
        <v>310760</v>
      </c>
      <c r="C85" s="20" t="s">
        <v>1117</v>
      </c>
      <c r="D85" s="59" t="s">
        <v>45</v>
      </c>
      <c r="E85" s="59" t="s">
        <v>114</v>
      </c>
      <c r="F85" s="10">
        <v>0</v>
      </c>
      <c r="G85" s="10">
        <v>4</v>
      </c>
      <c r="H85" s="10">
        <v>0</v>
      </c>
      <c r="I85" s="10">
        <v>0</v>
      </c>
      <c r="J85" s="16">
        <v>4</v>
      </c>
      <c r="K85" s="14">
        <v>4190</v>
      </c>
      <c r="L85" s="58" t="s">
        <v>1125</v>
      </c>
      <c r="M85" s="11">
        <v>95.465393794749403</v>
      </c>
      <c r="N85" s="10" t="s">
        <v>16</v>
      </c>
      <c r="R85" s="20"/>
      <c r="S85" s="57"/>
    </row>
    <row r="86" spans="1:19" ht="15.75" x14ac:dyDescent="0.25">
      <c r="A86" s="12">
        <v>82</v>
      </c>
      <c r="B86" s="59">
        <v>310770</v>
      </c>
      <c r="C86" s="20" t="s">
        <v>1111</v>
      </c>
      <c r="D86" s="59" t="s">
        <v>90</v>
      </c>
      <c r="E86" s="59" t="s">
        <v>115</v>
      </c>
      <c r="F86" s="10">
        <v>4</v>
      </c>
      <c r="G86" s="10">
        <v>0</v>
      </c>
      <c r="H86" s="10">
        <v>0</v>
      </c>
      <c r="I86" s="10">
        <v>0</v>
      </c>
      <c r="J86" s="16">
        <v>4</v>
      </c>
      <c r="K86" s="14">
        <v>6031</v>
      </c>
      <c r="L86" s="58" t="s">
        <v>1125</v>
      </c>
      <c r="M86" s="11">
        <v>66.323992704360805</v>
      </c>
      <c r="N86" s="10" t="s">
        <v>16</v>
      </c>
      <c r="R86" s="20"/>
      <c r="S86" s="57"/>
    </row>
    <row r="87" spans="1:19" ht="15.75" x14ac:dyDescent="0.25">
      <c r="A87" s="12">
        <v>83</v>
      </c>
      <c r="B87" s="59">
        <v>310780</v>
      </c>
      <c r="C87" s="20" t="s">
        <v>1113</v>
      </c>
      <c r="D87" s="59" t="s">
        <v>20</v>
      </c>
      <c r="E87" s="59" t="s">
        <v>116</v>
      </c>
      <c r="F87" s="10">
        <v>4</v>
      </c>
      <c r="G87" s="10">
        <v>6</v>
      </c>
      <c r="H87" s="10">
        <v>5</v>
      </c>
      <c r="I87" s="10">
        <v>4</v>
      </c>
      <c r="J87" s="16">
        <v>19</v>
      </c>
      <c r="K87" s="14">
        <v>15010</v>
      </c>
      <c r="L87" s="58" t="s">
        <v>1125</v>
      </c>
      <c r="M87" s="11">
        <v>126.58227848101266</v>
      </c>
      <c r="N87" s="10" t="s">
        <v>13</v>
      </c>
      <c r="R87" s="20"/>
      <c r="S87" s="57"/>
    </row>
    <row r="88" spans="1:19" ht="15.75" x14ac:dyDescent="0.25">
      <c r="A88" s="12">
        <v>84</v>
      </c>
      <c r="B88" s="59">
        <v>310790</v>
      </c>
      <c r="C88" s="20" t="s">
        <v>1117</v>
      </c>
      <c r="D88" s="59" t="s">
        <v>36</v>
      </c>
      <c r="E88" s="59" t="s">
        <v>117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10558</v>
      </c>
      <c r="L88" s="58" t="s">
        <v>1125</v>
      </c>
      <c r="M88" s="11">
        <v>0</v>
      </c>
      <c r="N88" s="10" t="s">
        <v>19</v>
      </c>
      <c r="R88" s="20"/>
      <c r="S88" s="57"/>
    </row>
    <row r="89" spans="1:19" ht="15.75" x14ac:dyDescent="0.25">
      <c r="A89" s="12">
        <v>85</v>
      </c>
      <c r="B89" s="59">
        <v>310800</v>
      </c>
      <c r="C89" s="20" t="s">
        <v>1115</v>
      </c>
      <c r="D89" s="59" t="s">
        <v>94</v>
      </c>
      <c r="E89" s="59" t="s">
        <v>118</v>
      </c>
      <c r="F89" s="10">
        <v>1</v>
      </c>
      <c r="G89" s="10">
        <v>0</v>
      </c>
      <c r="H89" s="10">
        <v>2</v>
      </c>
      <c r="I89" s="10">
        <v>1</v>
      </c>
      <c r="J89" s="16">
        <v>4</v>
      </c>
      <c r="K89" s="14">
        <v>17598</v>
      </c>
      <c r="L89" s="58" t="s">
        <v>1125</v>
      </c>
      <c r="M89" s="11">
        <v>22.729855665416526</v>
      </c>
      <c r="N89" s="10" t="s">
        <v>16</v>
      </c>
      <c r="R89" s="20"/>
      <c r="S89" s="57"/>
    </row>
    <row r="90" spans="1:19" ht="15.75" x14ac:dyDescent="0.25">
      <c r="A90" s="12">
        <v>86</v>
      </c>
      <c r="B90" s="59">
        <v>310810</v>
      </c>
      <c r="C90" s="20" t="s">
        <v>1111</v>
      </c>
      <c r="D90" s="59" t="s">
        <v>98</v>
      </c>
      <c r="E90" s="59" t="s">
        <v>119</v>
      </c>
      <c r="F90" s="10">
        <v>1</v>
      </c>
      <c r="G90" s="10">
        <v>0</v>
      </c>
      <c r="H90" s="10">
        <v>0</v>
      </c>
      <c r="I90" s="10">
        <v>0</v>
      </c>
      <c r="J90" s="16">
        <v>1</v>
      </c>
      <c r="K90" s="14">
        <v>6876</v>
      </c>
      <c r="L90" s="58" t="s">
        <v>1125</v>
      </c>
      <c r="M90" s="11">
        <v>14.543339150668993</v>
      </c>
      <c r="N90" s="10" t="s">
        <v>16</v>
      </c>
      <c r="R90" s="20"/>
      <c r="S90" s="57"/>
    </row>
    <row r="91" spans="1:19" ht="15.75" x14ac:dyDescent="0.25">
      <c r="A91" s="12">
        <v>87</v>
      </c>
      <c r="B91" s="59">
        <v>310820</v>
      </c>
      <c r="C91" s="20" t="s">
        <v>1120</v>
      </c>
      <c r="D91" s="59" t="s">
        <v>80</v>
      </c>
      <c r="E91" s="59" t="s">
        <v>120</v>
      </c>
      <c r="F91" s="10">
        <v>2</v>
      </c>
      <c r="G91" s="10">
        <v>1</v>
      </c>
      <c r="H91" s="10">
        <v>0</v>
      </c>
      <c r="I91" s="10">
        <v>0</v>
      </c>
      <c r="J91" s="16">
        <v>3</v>
      </c>
      <c r="K91" s="14">
        <v>5544</v>
      </c>
      <c r="L91" s="58" t="s">
        <v>1125</v>
      </c>
      <c r="M91" s="11">
        <v>54.112554112554115</v>
      </c>
      <c r="N91" s="10" t="s">
        <v>16</v>
      </c>
      <c r="R91" s="20"/>
      <c r="S91" s="57"/>
    </row>
    <row r="92" spans="1:19" ht="15.75" x14ac:dyDescent="0.25">
      <c r="A92" s="12">
        <v>88</v>
      </c>
      <c r="B92" s="59">
        <v>310825</v>
      </c>
      <c r="C92" s="20" t="s">
        <v>1121</v>
      </c>
      <c r="D92" s="59" t="s">
        <v>121</v>
      </c>
      <c r="E92" s="59" t="s">
        <v>122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11088</v>
      </c>
      <c r="L92" s="58" t="s">
        <v>1125</v>
      </c>
      <c r="M92" s="11">
        <v>0</v>
      </c>
      <c r="N92" s="10" t="s">
        <v>19</v>
      </c>
      <c r="R92" s="20"/>
      <c r="S92" s="57"/>
    </row>
    <row r="93" spans="1:19" ht="15.75" x14ac:dyDescent="0.25">
      <c r="A93" s="12">
        <v>89</v>
      </c>
      <c r="B93" s="59">
        <v>310830</v>
      </c>
      <c r="C93" s="20" t="s">
        <v>1117</v>
      </c>
      <c r="D93" s="59" t="s">
        <v>36</v>
      </c>
      <c r="E93" s="59" t="s">
        <v>123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19202</v>
      </c>
      <c r="L93" s="58" t="s">
        <v>1125</v>
      </c>
      <c r="M93" s="11">
        <v>0</v>
      </c>
      <c r="N93" s="10" t="s">
        <v>19</v>
      </c>
      <c r="R93" s="20"/>
      <c r="S93" s="57"/>
    </row>
    <row r="94" spans="1:19" ht="15.75" x14ac:dyDescent="0.25">
      <c r="A94" s="12">
        <v>90</v>
      </c>
      <c r="B94" s="59">
        <v>310840</v>
      </c>
      <c r="C94" s="20" t="s">
        <v>1117</v>
      </c>
      <c r="D94" s="59" t="s">
        <v>40</v>
      </c>
      <c r="E94" s="59" t="s">
        <v>124</v>
      </c>
      <c r="F94" s="10">
        <v>1</v>
      </c>
      <c r="G94" s="10">
        <v>0</v>
      </c>
      <c r="H94" s="10">
        <v>0</v>
      </c>
      <c r="I94" s="10">
        <v>0</v>
      </c>
      <c r="J94" s="16">
        <v>1</v>
      </c>
      <c r="K94" s="14">
        <v>14995</v>
      </c>
      <c r="L94" s="58" t="s">
        <v>1125</v>
      </c>
      <c r="M94" s="11">
        <v>6.6688896298766256</v>
      </c>
      <c r="N94" s="10" t="s">
        <v>16</v>
      </c>
      <c r="R94" s="20"/>
      <c r="S94" s="57"/>
    </row>
    <row r="95" spans="1:19" ht="15.75" x14ac:dyDescent="0.25">
      <c r="A95" s="12">
        <v>91</v>
      </c>
      <c r="B95" s="59">
        <v>310850</v>
      </c>
      <c r="C95" s="20" t="s">
        <v>1121</v>
      </c>
      <c r="D95" s="59" t="s">
        <v>102</v>
      </c>
      <c r="E95" s="59" t="s">
        <v>125</v>
      </c>
      <c r="F95" s="10">
        <v>1</v>
      </c>
      <c r="G95" s="10">
        <v>0</v>
      </c>
      <c r="H95" s="10">
        <v>0</v>
      </c>
      <c r="I95" s="10">
        <v>2</v>
      </c>
      <c r="J95" s="16">
        <v>3</v>
      </c>
      <c r="K95" s="14">
        <v>6350</v>
      </c>
      <c r="L95" s="58" t="s">
        <v>1125</v>
      </c>
      <c r="M95" s="11">
        <v>47.244094488188978</v>
      </c>
      <c r="N95" s="10" t="s">
        <v>16</v>
      </c>
      <c r="O95" s="13"/>
      <c r="P95" s="13"/>
      <c r="Q95" s="13"/>
      <c r="R95" s="20"/>
      <c r="S95" s="57"/>
    </row>
    <row r="96" spans="1:19" ht="15.75" x14ac:dyDescent="0.25">
      <c r="A96" s="12">
        <v>92</v>
      </c>
      <c r="B96" s="59">
        <v>310870</v>
      </c>
      <c r="C96" s="20" t="s">
        <v>1118</v>
      </c>
      <c r="D96" s="59" t="s">
        <v>62</v>
      </c>
      <c r="E96" s="59" t="s">
        <v>126</v>
      </c>
      <c r="F96" s="10">
        <v>1</v>
      </c>
      <c r="G96" s="10">
        <v>0</v>
      </c>
      <c r="H96" s="10">
        <v>0</v>
      </c>
      <c r="I96" s="10">
        <v>0</v>
      </c>
      <c r="J96" s="16">
        <v>1</v>
      </c>
      <c r="K96" s="14">
        <v>4374</v>
      </c>
      <c r="L96" s="58" t="s">
        <v>1125</v>
      </c>
      <c r="M96" s="11">
        <v>22.862368541380885</v>
      </c>
      <c r="N96" s="10" t="s">
        <v>16</v>
      </c>
      <c r="R96" s="20"/>
      <c r="S96" s="57"/>
    </row>
    <row r="97" spans="1:19" ht="15.75" x14ac:dyDescent="0.25">
      <c r="A97" s="12">
        <v>93</v>
      </c>
      <c r="B97" s="59">
        <v>310855</v>
      </c>
      <c r="C97" s="20" t="s">
        <v>1120</v>
      </c>
      <c r="D97" s="59" t="s">
        <v>71</v>
      </c>
      <c r="E97" s="59" t="s">
        <v>127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16321</v>
      </c>
      <c r="L97" s="58" t="s">
        <v>1125</v>
      </c>
      <c r="M97" s="11">
        <v>0</v>
      </c>
      <c r="N97" s="10" t="s">
        <v>19</v>
      </c>
      <c r="R97" s="20"/>
      <c r="S97" s="57"/>
    </row>
    <row r="98" spans="1:19" ht="15.75" x14ac:dyDescent="0.25">
      <c r="A98" s="12">
        <v>94</v>
      </c>
      <c r="B98" s="59">
        <v>310860</v>
      </c>
      <c r="C98" s="20" t="s">
        <v>1121</v>
      </c>
      <c r="D98" s="59" t="s">
        <v>121</v>
      </c>
      <c r="E98" s="59" t="s">
        <v>128</v>
      </c>
      <c r="F98" s="10">
        <v>0</v>
      </c>
      <c r="G98" s="10">
        <v>0</v>
      </c>
      <c r="H98" s="10">
        <v>0</v>
      </c>
      <c r="I98" s="10">
        <v>0</v>
      </c>
      <c r="J98" s="16">
        <v>0</v>
      </c>
      <c r="K98" s="14">
        <v>32288</v>
      </c>
      <c r="L98" s="58" t="s">
        <v>1126</v>
      </c>
      <c r="M98" s="11">
        <v>0</v>
      </c>
      <c r="N98" s="10" t="s">
        <v>19</v>
      </c>
      <c r="R98" s="20"/>
      <c r="S98" s="57"/>
    </row>
    <row r="99" spans="1:19" ht="15.75" x14ac:dyDescent="0.25">
      <c r="A99" s="12">
        <v>95</v>
      </c>
      <c r="B99" s="59">
        <v>310890</v>
      </c>
      <c r="C99" s="20" t="s">
        <v>1117</v>
      </c>
      <c r="D99" s="59" t="s">
        <v>36</v>
      </c>
      <c r="E99" s="59" t="s">
        <v>856</v>
      </c>
      <c r="F99" s="10">
        <v>0</v>
      </c>
      <c r="G99" s="10">
        <v>0</v>
      </c>
      <c r="H99" s="10">
        <v>1</v>
      </c>
      <c r="I99" s="10">
        <v>0</v>
      </c>
      <c r="J99" s="16">
        <v>1</v>
      </c>
      <c r="K99" s="14">
        <v>14508</v>
      </c>
      <c r="L99" s="58" t="s">
        <v>1125</v>
      </c>
      <c r="M99" s="11">
        <v>6.8927488282326994</v>
      </c>
      <c r="N99" s="10" t="s">
        <v>16</v>
      </c>
      <c r="R99" s="20"/>
      <c r="S99" s="57"/>
    </row>
    <row r="100" spans="1:19" ht="15.75" x14ac:dyDescent="0.25">
      <c r="A100" s="12">
        <v>96</v>
      </c>
      <c r="B100" s="59">
        <v>310880</v>
      </c>
      <c r="C100" s="20" t="s">
        <v>1113</v>
      </c>
      <c r="D100" s="59" t="s">
        <v>20</v>
      </c>
      <c r="E100" s="59" t="s">
        <v>129</v>
      </c>
      <c r="F100" s="10">
        <v>0</v>
      </c>
      <c r="G100" s="10">
        <v>1</v>
      </c>
      <c r="H100" s="10">
        <v>0</v>
      </c>
      <c r="I100" s="10">
        <v>0</v>
      </c>
      <c r="J100" s="16">
        <v>1</v>
      </c>
      <c r="K100" s="14">
        <v>4835</v>
      </c>
      <c r="L100" s="58" t="s">
        <v>1125</v>
      </c>
      <c r="M100" s="11">
        <v>20.682523267838675</v>
      </c>
      <c r="N100" s="10" t="s">
        <v>16</v>
      </c>
      <c r="R100" s="20"/>
      <c r="S100" s="57"/>
    </row>
    <row r="101" spans="1:19" ht="15.75" x14ac:dyDescent="0.25">
      <c r="A101" s="12">
        <v>97</v>
      </c>
      <c r="B101" s="59">
        <v>310900</v>
      </c>
      <c r="C101" s="20" t="s">
        <v>1111</v>
      </c>
      <c r="D101" s="59" t="s">
        <v>98</v>
      </c>
      <c r="E101" s="59" t="s">
        <v>130</v>
      </c>
      <c r="F101" s="10">
        <v>49</v>
      </c>
      <c r="G101" s="10">
        <v>3</v>
      </c>
      <c r="H101" s="10">
        <v>0</v>
      </c>
      <c r="I101" s="10">
        <v>0</v>
      </c>
      <c r="J101" s="16">
        <v>52</v>
      </c>
      <c r="K101" s="14">
        <v>39520</v>
      </c>
      <c r="L101" s="58" t="s">
        <v>1126</v>
      </c>
      <c r="M101" s="11">
        <v>131.57894736842104</v>
      </c>
      <c r="N101" s="10" t="s">
        <v>13</v>
      </c>
      <c r="R101" s="20"/>
      <c r="S101" s="57"/>
    </row>
    <row r="102" spans="1:19" ht="15.75" x14ac:dyDescent="0.25">
      <c r="A102" s="12">
        <v>98</v>
      </c>
      <c r="B102" s="59">
        <v>310910</v>
      </c>
      <c r="C102" s="20" t="s">
        <v>1117</v>
      </c>
      <c r="D102" s="59" t="s">
        <v>36</v>
      </c>
      <c r="E102" s="59" t="s">
        <v>131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11010</v>
      </c>
      <c r="L102" s="58" t="s">
        <v>1125</v>
      </c>
      <c r="M102" s="11">
        <v>0</v>
      </c>
      <c r="N102" s="10" t="s">
        <v>19</v>
      </c>
      <c r="R102" s="20"/>
      <c r="S102" s="57"/>
    </row>
    <row r="103" spans="1:19" ht="15.75" x14ac:dyDescent="0.25">
      <c r="A103" s="12">
        <v>99</v>
      </c>
      <c r="B103" s="59">
        <v>310920</v>
      </c>
      <c r="C103" s="20" t="s">
        <v>1111</v>
      </c>
      <c r="D103" s="59" t="s">
        <v>11</v>
      </c>
      <c r="E103" s="59" t="s">
        <v>132</v>
      </c>
      <c r="F103" s="10">
        <v>6</v>
      </c>
      <c r="G103" s="10">
        <v>1</v>
      </c>
      <c r="H103" s="10">
        <v>2</v>
      </c>
      <c r="I103" s="10">
        <v>2</v>
      </c>
      <c r="J103" s="16">
        <v>11</v>
      </c>
      <c r="K103" s="14">
        <v>10377</v>
      </c>
      <c r="L103" s="58" t="s">
        <v>1125</v>
      </c>
      <c r="M103" s="11">
        <v>106.00366194468538</v>
      </c>
      <c r="N103" s="10" t="s">
        <v>13</v>
      </c>
      <c r="O103" s="13"/>
      <c r="P103" s="13"/>
      <c r="Q103" s="13"/>
      <c r="R103" s="20"/>
      <c r="S103" s="57"/>
    </row>
    <row r="104" spans="1:19" ht="15.75" x14ac:dyDescent="0.25">
      <c r="A104" s="12">
        <v>100</v>
      </c>
      <c r="B104" s="59">
        <v>310925</v>
      </c>
      <c r="C104" s="20" t="s">
        <v>1113</v>
      </c>
      <c r="D104" s="59" t="s">
        <v>20</v>
      </c>
      <c r="E104" s="59" t="s">
        <v>133</v>
      </c>
      <c r="F104" s="10">
        <v>0</v>
      </c>
      <c r="G104" s="10">
        <v>0</v>
      </c>
      <c r="H104" s="10">
        <v>1</v>
      </c>
      <c r="I104" s="10">
        <v>0</v>
      </c>
      <c r="J104" s="16">
        <v>1</v>
      </c>
      <c r="K104" s="14">
        <v>4074</v>
      </c>
      <c r="L104" s="58" t="s">
        <v>1125</v>
      </c>
      <c r="M104" s="11">
        <v>24.545900834560626</v>
      </c>
      <c r="N104" s="10" t="s">
        <v>16</v>
      </c>
      <c r="R104" s="20"/>
      <c r="S104" s="57"/>
    </row>
    <row r="105" spans="1:19" ht="15.75" x14ac:dyDescent="0.25">
      <c r="A105" s="12">
        <v>101</v>
      </c>
      <c r="B105" s="59">
        <v>310930</v>
      </c>
      <c r="C105" s="20" t="s">
        <v>1120</v>
      </c>
      <c r="D105" s="59" t="s">
        <v>80</v>
      </c>
      <c r="E105" s="59" t="s">
        <v>134</v>
      </c>
      <c r="F105" s="10">
        <v>0</v>
      </c>
      <c r="G105" s="10">
        <v>0</v>
      </c>
      <c r="H105" s="10">
        <v>1</v>
      </c>
      <c r="I105" s="10">
        <v>0</v>
      </c>
      <c r="J105" s="16">
        <v>1</v>
      </c>
      <c r="K105" s="14">
        <v>24663</v>
      </c>
      <c r="L105" s="58" t="s">
        <v>1125</v>
      </c>
      <c r="M105" s="11">
        <v>4.0546567733041403</v>
      </c>
      <c r="N105" s="10" t="s">
        <v>16</v>
      </c>
      <c r="R105" s="20"/>
      <c r="S105" s="57"/>
    </row>
    <row r="106" spans="1:19" ht="15.75" x14ac:dyDescent="0.25">
      <c r="A106" s="12">
        <v>102</v>
      </c>
      <c r="B106" s="59">
        <v>310940</v>
      </c>
      <c r="C106" s="20" t="s">
        <v>1121</v>
      </c>
      <c r="D106" s="59" t="s">
        <v>135</v>
      </c>
      <c r="E106" s="59" t="s">
        <v>136</v>
      </c>
      <c r="F106" s="10">
        <v>3</v>
      </c>
      <c r="G106" s="10">
        <v>0</v>
      </c>
      <c r="H106" s="10">
        <v>1</v>
      </c>
      <c r="I106" s="10">
        <v>0</v>
      </c>
      <c r="J106" s="16">
        <v>4</v>
      </c>
      <c r="K106" s="14">
        <v>27988</v>
      </c>
      <c r="L106" s="58" t="s">
        <v>1126</v>
      </c>
      <c r="M106" s="11">
        <v>14.291839359725596</v>
      </c>
      <c r="N106" s="10" t="s">
        <v>16</v>
      </c>
      <c r="R106" s="20"/>
      <c r="S106" s="57"/>
    </row>
    <row r="107" spans="1:19" ht="15.75" x14ac:dyDescent="0.25">
      <c r="A107" s="12">
        <v>103</v>
      </c>
      <c r="B107" s="59">
        <v>310945</v>
      </c>
      <c r="C107" s="20" t="s">
        <v>1120</v>
      </c>
      <c r="D107" s="59" t="s">
        <v>80</v>
      </c>
      <c r="E107" s="59" t="s">
        <v>137</v>
      </c>
      <c r="F107" s="10">
        <v>0</v>
      </c>
      <c r="G107" s="10">
        <v>2</v>
      </c>
      <c r="H107" s="10">
        <v>4</v>
      </c>
      <c r="I107" s="10">
        <v>2</v>
      </c>
      <c r="J107" s="16">
        <v>8</v>
      </c>
      <c r="K107" s="14">
        <v>6909</v>
      </c>
      <c r="L107" s="58" t="s">
        <v>1125</v>
      </c>
      <c r="M107" s="11">
        <v>115.79099724996381</v>
      </c>
      <c r="N107" s="10" t="s">
        <v>13</v>
      </c>
      <c r="R107" s="20"/>
      <c r="S107" s="57"/>
    </row>
    <row r="108" spans="1:19" ht="15.75" x14ac:dyDescent="0.25">
      <c r="A108" s="12">
        <v>104</v>
      </c>
      <c r="B108" s="59">
        <v>310950</v>
      </c>
      <c r="C108" s="20" t="s">
        <v>1117</v>
      </c>
      <c r="D108" s="59" t="s">
        <v>40</v>
      </c>
      <c r="E108" s="59" t="s">
        <v>138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14075</v>
      </c>
      <c r="L108" s="58" t="s">
        <v>1125</v>
      </c>
      <c r="M108" s="11">
        <v>0</v>
      </c>
      <c r="N108" s="10" t="s">
        <v>19</v>
      </c>
      <c r="R108" s="20"/>
      <c r="S108" s="57"/>
    </row>
    <row r="109" spans="1:19" ht="15.75" x14ac:dyDescent="0.25">
      <c r="A109" s="12">
        <v>105</v>
      </c>
      <c r="B109" s="59">
        <v>310960</v>
      </c>
      <c r="C109" s="20" t="s">
        <v>1111</v>
      </c>
      <c r="D109" s="59" t="s">
        <v>11</v>
      </c>
      <c r="E109" s="59" t="s">
        <v>139</v>
      </c>
      <c r="F109" s="10">
        <v>0</v>
      </c>
      <c r="G109" s="10">
        <v>0</v>
      </c>
      <c r="H109" s="10">
        <v>1</v>
      </c>
      <c r="I109" s="10">
        <v>0</v>
      </c>
      <c r="J109" s="16">
        <v>1</v>
      </c>
      <c r="K109" s="14">
        <v>3616</v>
      </c>
      <c r="L109" s="58" t="s">
        <v>1125</v>
      </c>
      <c r="M109" s="11">
        <v>27.654867256637168</v>
      </c>
      <c r="N109" s="10" t="s">
        <v>16</v>
      </c>
      <c r="R109" s="20"/>
      <c r="S109" s="57"/>
    </row>
    <row r="110" spans="1:19" ht="15.75" x14ac:dyDescent="0.25">
      <c r="A110" s="12">
        <v>106</v>
      </c>
      <c r="B110" s="59">
        <v>310970</v>
      </c>
      <c r="C110" s="20" t="s">
        <v>1117</v>
      </c>
      <c r="D110" s="59" t="s">
        <v>36</v>
      </c>
      <c r="E110" s="59" t="s">
        <v>140</v>
      </c>
      <c r="F110" s="10">
        <v>0</v>
      </c>
      <c r="G110" s="10">
        <v>2</v>
      </c>
      <c r="H110" s="10">
        <v>0</v>
      </c>
      <c r="I110" s="10">
        <v>1</v>
      </c>
      <c r="J110" s="16">
        <v>3</v>
      </c>
      <c r="K110" s="14">
        <v>11514</v>
      </c>
      <c r="L110" s="58" t="s">
        <v>1125</v>
      </c>
      <c r="M110" s="11">
        <v>26.055237102657632</v>
      </c>
      <c r="N110" s="10" t="s">
        <v>16</v>
      </c>
      <c r="R110" s="20"/>
      <c r="S110" s="57"/>
    </row>
    <row r="111" spans="1:19" ht="15.75" x14ac:dyDescent="0.25">
      <c r="A111" s="12">
        <v>107</v>
      </c>
      <c r="B111" s="59">
        <v>310270</v>
      </c>
      <c r="C111" s="20" t="s">
        <v>1116</v>
      </c>
      <c r="D111" s="59" t="s">
        <v>30</v>
      </c>
      <c r="E111" s="59" t="s">
        <v>141</v>
      </c>
      <c r="F111" s="10">
        <v>0</v>
      </c>
      <c r="G111" s="10">
        <v>0</v>
      </c>
      <c r="H111" s="10">
        <v>0</v>
      </c>
      <c r="I111" s="10">
        <v>1</v>
      </c>
      <c r="J111" s="16">
        <v>1</v>
      </c>
      <c r="K111" s="14">
        <v>9382</v>
      </c>
      <c r="L111" s="58" t="s">
        <v>1125</v>
      </c>
      <c r="M111" s="11">
        <v>10.658708164570454</v>
      </c>
      <c r="N111" s="10" t="s">
        <v>16</v>
      </c>
      <c r="R111" s="20"/>
      <c r="S111" s="57"/>
    </row>
    <row r="112" spans="1:19" ht="15.75" x14ac:dyDescent="0.25">
      <c r="A112" s="12">
        <v>108</v>
      </c>
      <c r="B112" s="59">
        <v>310980</v>
      </c>
      <c r="C112" s="20" t="s">
        <v>1110</v>
      </c>
      <c r="D112" s="59" t="s">
        <v>142</v>
      </c>
      <c r="E112" s="59" t="s">
        <v>143</v>
      </c>
      <c r="F112" s="10">
        <v>0</v>
      </c>
      <c r="G112" s="10">
        <v>1</v>
      </c>
      <c r="H112" s="10">
        <v>0</v>
      </c>
      <c r="I112" s="10">
        <v>0</v>
      </c>
      <c r="J112" s="16">
        <v>1</v>
      </c>
      <c r="K112" s="14">
        <v>2677</v>
      </c>
      <c r="L112" s="58" t="s">
        <v>1125</v>
      </c>
      <c r="M112" s="11">
        <v>37.355248412401941</v>
      </c>
      <c r="N112" s="10" t="s">
        <v>16</v>
      </c>
      <c r="R112" s="20"/>
      <c r="S112" s="57"/>
    </row>
    <row r="113" spans="1:19" ht="15.75" x14ac:dyDescent="0.25">
      <c r="A113" s="12">
        <v>109</v>
      </c>
      <c r="B113" s="59">
        <v>310990</v>
      </c>
      <c r="C113" s="20" t="s">
        <v>1111</v>
      </c>
      <c r="D113" s="59" t="s">
        <v>11</v>
      </c>
      <c r="E113" s="59" t="s">
        <v>144</v>
      </c>
      <c r="F113" s="10">
        <v>9</v>
      </c>
      <c r="G113" s="10">
        <v>5</v>
      </c>
      <c r="H113" s="10">
        <v>3</v>
      </c>
      <c r="I113" s="10">
        <v>2</v>
      </c>
      <c r="J113" s="16">
        <v>19</v>
      </c>
      <c r="K113" s="14">
        <v>11495</v>
      </c>
      <c r="L113" s="58" t="s">
        <v>1125</v>
      </c>
      <c r="M113" s="11">
        <v>165.28925619834709</v>
      </c>
      <c r="N113" s="10" t="s">
        <v>13</v>
      </c>
      <c r="R113" s="20"/>
      <c r="S113" s="57"/>
    </row>
    <row r="114" spans="1:19" ht="15.75" x14ac:dyDescent="0.25">
      <c r="A114" s="12">
        <v>110</v>
      </c>
      <c r="B114" s="59">
        <v>311000</v>
      </c>
      <c r="C114" s="20" t="s">
        <v>1111</v>
      </c>
      <c r="D114" s="59" t="s">
        <v>98</v>
      </c>
      <c r="E114" s="59" t="s">
        <v>145</v>
      </c>
      <c r="F114" s="10">
        <v>67</v>
      </c>
      <c r="G114" s="10">
        <v>37</v>
      </c>
      <c r="H114" s="10">
        <v>6</v>
      </c>
      <c r="I114" s="10">
        <v>0</v>
      </c>
      <c r="J114" s="16">
        <v>110</v>
      </c>
      <c r="K114" s="14">
        <v>44377</v>
      </c>
      <c r="L114" s="58" t="s">
        <v>1126</v>
      </c>
      <c r="M114" s="11">
        <v>247.87615206075219</v>
      </c>
      <c r="N114" s="10" t="s">
        <v>13</v>
      </c>
      <c r="R114" s="20"/>
      <c r="S114" s="57"/>
    </row>
    <row r="115" spans="1:19" ht="15.75" x14ac:dyDescent="0.25">
      <c r="A115" s="12">
        <v>111</v>
      </c>
      <c r="B115" s="59">
        <v>311010</v>
      </c>
      <c r="C115" s="20" t="s">
        <v>1118</v>
      </c>
      <c r="D115" s="59" t="s">
        <v>14</v>
      </c>
      <c r="E115" s="59" t="s">
        <v>146</v>
      </c>
      <c r="F115" s="10">
        <v>1</v>
      </c>
      <c r="G115" s="10">
        <v>0</v>
      </c>
      <c r="H115" s="10">
        <v>0</v>
      </c>
      <c r="I115" s="10">
        <v>0</v>
      </c>
      <c r="J115" s="16">
        <v>1</v>
      </c>
      <c r="K115" s="14">
        <v>5450</v>
      </c>
      <c r="L115" s="58" t="s">
        <v>1125</v>
      </c>
      <c r="M115" s="11">
        <v>18.348623853211009</v>
      </c>
      <c r="N115" s="10" t="s">
        <v>16</v>
      </c>
      <c r="R115" s="20"/>
      <c r="S115" s="57"/>
    </row>
    <row r="116" spans="1:19" ht="15.75" x14ac:dyDescent="0.25">
      <c r="A116" s="12">
        <v>112</v>
      </c>
      <c r="B116" s="59">
        <v>311020</v>
      </c>
      <c r="C116" s="20" t="s">
        <v>1112</v>
      </c>
      <c r="D116" s="59" t="s">
        <v>17</v>
      </c>
      <c r="E116" s="59" t="s">
        <v>147</v>
      </c>
      <c r="F116" s="10">
        <v>0</v>
      </c>
      <c r="G116" s="10">
        <v>0</v>
      </c>
      <c r="H116" s="10">
        <v>1</v>
      </c>
      <c r="I116" s="10">
        <v>0</v>
      </c>
      <c r="J116" s="16">
        <v>1</v>
      </c>
      <c r="K116" s="14">
        <v>4002</v>
      </c>
      <c r="L116" s="58" t="s">
        <v>1125</v>
      </c>
      <c r="M116" s="11">
        <v>24.98750624687656</v>
      </c>
      <c r="N116" s="10" t="s">
        <v>16</v>
      </c>
      <c r="R116" s="20"/>
      <c r="S116" s="57"/>
    </row>
    <row r="117" spans="1:19" ht="15.75" x14ac:dyDescent="0.25">
      <c r="A117" s="12">
        <v>113</v>
      </c>
      <c r="B117" s="59">
        <v>311030</v>
      </c>
      <c r="C117" s="20" t="s">
        <v>1117</v>
      </c>
      <c r="D117" s="59" t="s">
        <v>36</v>
      </c>
      <c r="E117" s="59" t="s">
        <v>148</v>
      </c>
      <c r="F117" s="10">
        <v>1</v>
      </c>
      <c r="G117" s="10">
        <v>0</v>
      </c>
      <c r="H117" s="10">
        <v>0</v>
      </c>
      <c r="I117" s="10">
        <v>0</v>
      </c>
      <c r="J117" s="16">
        <v>1</v>
      </c>
      <c r="K117" s="14">
        <v>14417</v>
      </c>
      <c r="L117" s="58" t="s">
        <v>1125</v>
      </c>
      <c r="M117" s="11">
        <v>6.9362558091142397</v>
      </c>
      <c r="N117" s="10" t="s">
        <v>16</v>
      </c>
      <c r="R117" s="20"/>
      <c r="S117" s="57"/>
    </row>
    <row r="118" spans="1:19" ht="15.75" x14ac:dyDescent="0.25">
      <c r="A118" s="12">
        <v>114</v>
      </c>
      <c r="B118" s="59">
        <v>311040</v>
      </c>
      <c r="C118" s="20" t="s">
        <v>1115</v>
      </c>
      <c r="D118" s="59" t="s">
        <v>26</v>
      </c>
      <c r="E118" s="59" t="s">
        <v>149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2934</v>
      </c>
      <c r="L118" s="58" t="s">
        <v>1125</v>
      </c>
      <c r="M118" s="11">
        <v>0</v>
      </c>
      <c r="N118" s="10" t="s">
        <v>19</v>
      </c>
      <c r="R118" s="20"/>
      <c r="S118" s="57"/>
    </row>
    <row r="119" spans="1:19" ht="15.75" x14ac:dyDescent="0.25">
      <c r="A119" s="12">
        <v>115</v>
      </c>
      <c r="B119" s="59">
        <v>311050</v>
      </c>
      <c r="C119" s="20" t="s">
        <v>1117</v>
      </c>
      <c r="D119" s="59" t="s">
        <v>36</v>
      </c>
      <c r="E119" s="59" t="s">
        <v>150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21738</v>
      </c>
      <c r="L119" s="58" t="s">
        <v>1125</v>
      </c>
      <c r="M119" s="11">
        <v>0</v>
      </c>
      <c r="N119" s="10" t="s">
        <v>19</v>
      </c>
      <c r="R119" s="20"/>
      <c r="S119" s="57"/>
    </row>
    <row r="120" spans="1:19" ht="15.75" x14ac:dyDescent="0.25">
      <c r="A120" s="12">
        <v>116</v>
      </c>
      <c r="B120" s="59">
        <v>311060</v>
      </c>
      <c r="C120" s="20" t="s">
        <v>1117</v>
      </c>
      <c r="D120" s="59" t="s">
        <v>36</v>
      </c>
      <c r="E120" s="59" t="s">
        <v>151</v>
      </c>
      <c r="F120" s="10">
        <v>1</v>
      </c>
      <c r="G120" s="10">
        <v>0</v>
      </c>
      <c r="H120" s="10">
        <v>0</v>
      </c>
      <c r="I120" s="10">
        <v>0</v>
      </c>
      <c r="J120" s="16">
        <v>1</v>
      </c>
      <c r="K120" s="14">
        <v>29278</v>
      </c>
      <c r="L120" s="58" t="s">
        <v>1126</v>
      </c>
      <c r="M120" s="11">
        <v>3.4155338479404329</v>
      </c>
      <c r="N120" s="10" t="s">
        <v>16</v>
      </c>
      <c r="R120" s="20"/>
      <c r="S120" s="57"/>
    </row>
    <row r="121" spans="1:19" ht="15.75" x14ac:dyDescent="0.25">
      <c r="A121" s="12">
        <v>117</v>
      </c>
      <c r="B121" s="59">
        <v>311070</v>
      </c>
      <c r="C121" s="20" t="s">
        <v>1117</v>
      </c>
      <c r="D121" s="59" t="s">
        <v>33</v>
      </c>
      <c r="E121" s="59" t="s">
        <v>152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12816</v>
      </c>
      <c r="L121" s="58" t="s">
        <v>1125</v>
      </c>
      <c r="M121" s="11">
        <v>0</v>
      </c>
      <c r="N121" s="10" t="s">
        <v>19</v>
      </c>
      <c r="R121" s="20"/>
      <c r="S121" s="57"/>
    </row>
    <row r="122" spans="1:19" ht="15.75" x14ac:dyDescent="0.25">
      <c r="A122" s="12">
        <v>118</v>
      </c>
      <c r="B122" s="59">
        <v>311080</v>
      </c>
      <c r="C122" s="20" t="s">
        <v>1116</v>
      </c>
      <c r="D122" s="59" t="s">
        <v>28</v>
      </c>
      <c r="E122" s="59" t="s">
        <v>153</v>
      </c>
      <c r="F122" s="10">
        <v>3</v>
      </c>
      <c r="G122" s="10">
        <v>2</v>
      </c>
      <c r="H122" s="10">
        <v>4</v>
      </c>
      <c r="I122" s="10">
        <v>1</v>
      </c>
      <c r="J122" s="16">
        <v>10</v>
      </c>
      <c r="K122" s="14">
        <v>3711</v>
      </c>
      <c r="L122" s="58" t="s">
        <v>1125</v>
      </c>
      <c r="M122" s="11">
        <v>269.46914578280786</v>
      </c>
      <c r="N122" s="10" t="s">
        <v>13</v>
      </c>
      <c r="R122" s="20"/>
      <c r="S122" s="57"/>
    </row>
    <row r="123" spans="1:19" ht="15.75" x14ac:dyDescent="0.25">
      <c r="A123" s="12">
        <v>119</v>
      </c>
      <c r="B123" s="59">
        <v>311090</v>
      </c>
      <c r="C123" s="20" t="s">
        <v>1117</v>
      </c>
      <c r="D123" s="59" t="s">
        <v>33</v>
      </c>
      <c r="E123" s="59" t="s">
        <v>154</v>
      </c>
      <c r="F123" s="10">
        <v>2</v>
      </c>
      <c r="G123" s="10">
        <v>0</v>
      </c>
      <c r="H123" s="10">
        <v>0</v>
      </c>
      <c r="I123" s="10">
        <v>0</v>
      </c>
      <c r="J123" s="16">
        <v>2</v>
      </c>
      <c r="K123" s="14">
        <v>16565</v>
      </c>
      <c r="L123" s="58" t="s">
        <v>1125</v>
      </c>
      <c r="M123" s="11">
        <v>12.073649260488983</v>
      </c>
      <c r="N123" s="10" t="s">
        <v>16</v>
      </c>
      <c r="R123" s="20"/>
      <c r="S123" s="57"/>
    </row>
    <row r="124" spans="1:19" ht="15.75" x14ac:dyDescent="0.25">
      <c r="A124" s="12">
        <v>120</v>
      </c>
      <c r="B124" s="59">
        <v>311100</v>
      </c>
      <c r="C124" s="20" t="s">
        <v>1117</v>
      </c>
      <c r="D124" s="59" t="s">
        <v>40</v>
      </c>
      <c r="E124" s="59" t="s">
        <v>155</v>
      </c>
      <c r="F124" s="10">
        <v>0</v>
      </c>
      <c r="G124" s="10">
        <v>0</v>
      </c>
      <c r="H124" s="10">
        <v>0</v>
      </c>
      <c r="I124" s="10">
        <v>1</v>
      </c>
      <c r="J124" s="16">
        <v>1</v>
      </c>
      <c r="K124" s="14">
        <v>21056</v>
      </c>
      <c r="L124" s="58" t="s">
        <v>1125</v>
      </c>
      <c r="M124" s="11">
        <v>4.7492401215805469</v>
      </c>
      <c r="N124" s="10" t="s">
        <v>16</v>
      </c>
      <c r="R124" s="20"/>
      <c r="S124" s="57"/>
    </row>
    <row r="125" spans="1:19" ht="15.75" x14ac:dyDescent="0.25">
      <c r="A125" s="12">
        <v>121</v>
      </c>
      <c r="B125" s="59">
        <v>311110</v>
      </c>
      <c r="C125" s="20" t="s">
        <v>1110</v>
      </c>
      <c r="D125" s="59" t="s">
        <v>142</v>
      </c>
      <c r="E125" s="59" t="s">
        <v>156</v>
      </c>
      <c r="F125" s="10">
        <v>7</v>
      </c>
      <c r="G125" s="10">
        <v>3</v>
      </c>
      <c r="H125" s="10">
        <v>0</v>
      </c>
      <c r="I125" s="10">
        <v>0</v>
      </c>
      <c r="J125" s="16">
        <v>10</v>
      </c>
      <c r="K125" s="14">
        <v>19738</v>
      </c>
      <c r="L125" s="58" t="s">
        <v>1125</v>
      </c>
      <c r="M125" s="11">
        <v>50.663694396595396</v>
      </c>
      <c r="N125" s="10" t="s">
        <v>16</v>
      </c>
      <c r="O125" s="13"/>
      <c r="P125" s="13"/>
      <c r="Q125" s="13"/>
      <c r="R125" s="20"/>
      <c r="S125" s="57"/>
    </row>
    <row r="126" spans="1:19" ht="15.75" x14ac:dyDescent="0.25">
      <c r="A126" s="12">
        <v>122</v>
      </c>
      <c r="B126" s="59">
        <v>311115</v>
      </c>
      <c r="C126" s="20" t="s">
        <v>1121</v>
      </c>
      <c r="D126" s="59" t="s">
        <v>121</v>
      </c>
      <c r="E126" s="59" t="s">
        <v>157</v>
      </c>
      <c r="F126" s="10">
        <v>2</v>
      </c>
      <c r="G126" s="10">
        <v>0</v>
      </c>
      <c r="H126" s="10">
        <v>1</v>
      </c>
      <c r="I126" s="10">
        <v>1</v>
      </c>
      <c r="J126" s="16">
        <v>4</v>
      </c>
      <c r="K126" s="14">
        <v>3810</v>
      </c>
      <c r="L126" s="58" t="s">
        <v>1125</v>
      </c>
      <c r="M126" s="11">
        <v>104.98687664041995</v>
      </c>
      <c r="N126" s="10" t="s">
        <v>13</v>
      </c>
      <c r="O126" s="13"/>
      <c r="P126" s="13"/>
      <c r="Q126" s="13"/>
      <c r="R126" s="20"/>
      <c r="S126" s="57"/>
    </row>
    <row r="127" spans="1:19" ht="15.75" x14ac:dyDescent="0.25">
      <c r="A127" s="12">
        <v>123</v>
      </c>
      <c r="B127" s="59">
        <v>311120</v>
      </c>
      <c r="C127" s="20" t="s">
        <v>1115</v>
      </c>
      <c r="D127" s="59" t="s">
        <v>26</v>
      </c>
      <c r="E127" s="59" t="s">
        <v>158</v>
      </c>
      <c r="F127" s="10">
        <v>35</v>
      </c>
      <c r="G127" s="10">
        <v>23</v>
      </c>
      <c r="H127" s="10">
        <v>16</v>
      </c>
      <c r="I127" s="10">
        <v>14</v>
      </c>
      <c r="J127" s="16">
        <v>88</v>
      </c>
      <c r="K127" s="14">
        <v>53866</v>
      </c>
      <c r="L127" s="58" t="s">
        <v>1126</v>
      </c>
      <c r="M127" s="11">
        <v>163.36835851928859</v>
      </c>
      <c r="N127" s="10" t="s">
        <v>13</v>
      </c>
      <c r="R127" s="20"/>
      <c r="S127" s="57"/>
    </row>
    <row r="128" spans="1:19" ht="15.75" x14ac:dyDescent="0.25">
      <c r="A128" s="12">
        <v>124</v>
      </c>
      <c r="B128" s="59">
        <v>311130</v>
      </c>
      <c r="C128" s="20" t="s">
        <v>1117</v>
      </c>
      <c r="D128" s="59" t="s">
        <v>40</v>
      </c>
      <c r="E128" s="59" t="s">
        <v>159</v>
      </c>
      <c r="F128" s="10">
        <v>2</v>
      </c>
      <c r="G128" s="10">
        <v>0</v>
      </c>
      <c r="H128" s="10">
        <v>0</v>
      </c>
      <c r="I128" s="10">
        <v>1</v>
      </c>
      <c r="J128" s="16">
        <v>3</v>
      </c>
      <c r="K128" s="14">
        <v>11658</v>
      </c>
      <c r="L128" s="58" t="s">
        <v>1125</v>
      </c>
      <c r="M128" s="11">
        <v>25.73340195573855</v>
      </c>
      <c r="N128" s="10" t="s">
        <v>16</v>
      </c>
      <c r="R128" s="20"/>
      <c r="S128" s="57"/>
    </row>
    <row r="129" spans="1:19" ht="15.75" x14ac:dyDescent="0.25">
      <c r="A129" s="12">
        <v>125</v>
      </c>
      <c r="B129" s="59">
        <v>311140</v>
      </c>
      <c r="C129" s="20" t="s">
        <v>1114</v>
      </c>
      <c r="D129" s="59" t="s">
        <v>24</v>
      </c>
      <c r="E129" s="59" t="s">
        <v>160</v>
      </c>
      <c r="F129" s="10">
        <v>19</v>
      </c>
      <c r="G129" s="10">
        <v>6</v>
      </c>
      <c r="H129" s="10">
        <v>4</v>
      </c>
      <c r="I129" s="10">
        <v>0</v>
      </c>
      <c r="J129" s="16">
        <v>29</v>
      </c>
      <c r="K129" s="14">
        <v>8029</v>
      </c>
      <c r="L129" s="58" t="s">
        <v>1125</v>
      </c>
      <c r="M129" s="11">
        <v>361.19068377132891</v>
      </c>
      <c r="N129" s="10" t="s">
        <v>10</v>
      </c>
      <c r="R129" s="20"/>
      <c r="S129" s="57"/>
    </row>
    <row r="130" spans="1:19" ht="15.75" x14ac:dyDescent="0.25">
      <c r="A130" s="12">
        <v>126</v>
      </c>
      <c r="B130" s="59">
        <v>311150</v>
      </c>
      <c r="C130" s="20" t="s">
        <v>1114</v>
      </c>
      <c r="D130" s="59" t="s">
        <v>24</v>
      </c>
      <c r="E130" s="59" t="s">
        <v>161</v>
      </c>
      <c r="F130" s="10">
        <v>6</v>
      </c>
      <c r="G130" s="10">
        <v>3</v>
      </c>
      <c r="H130" s="10">
        <v>0</v>
      </c>
      <c r="I130" s="10">
        <v>0</v>
      </c>
      <c r="J130" s="16">
        <v>9</v>
      </c>
      <c r="K130" s="14">
        <v>15356</v>
      </c>
      <c r="L130" s="58" t="s">
        <v>1125</v>
      </c>
      <c r="M130" s="11">
        <v>58.609012763740559</v>
      </c>
      <c r="N130" s="10" t="s">
        <v>16</v>
      </c>
      <c r="R130" s="20"/>
      <c r="S130" s="57"/>
    </row>
    <row r="131" spans="1:19" ht="15.75" x14ac:dyDescent="0.25">
      <c r="A131" s="12">
        <v>127</v>
      </c>
      <c r="B131" s="59">
        <v>311160</v>
      </c>
      <c r="C131" s="20" t="s">
        <v>1117</v>
      </c>
      <c r="D131" s="59" t="s">
        <v>40</v>
      </c>
      <c r="E131" s="59" t="s">
        <v>162</v>
      </c>
      <c r="F131" s="10">
        <v>2</v>
      </c>
      <c r="G131" s="10">
        <v>1</v>
      </c>
      <c r="H131" s="10">
        <v>0</v>
      </c>
      <c r="I131" s="10">
        <v>0</v>
      </c>
      <c r="J131" s="16">
        <v>3</v>
      </c>
      <c r="K131" s="14">
        <v>28703</v>
      </c>
      <c r="L131" s="58" t="s">
        <v>1126</v>
      </c>
      <c r="M131" s="11">
        <v>10.451869142598335</v>
      </c>
      <c r="N131" s="10" t="s">
        <v>16</v>
      </c>
      <c r="R131" s="20"/>
      <c r="S131" s="57"/>
    </row>
    <row r="132" spans="1:19" ht="15.75" x14ac:dyDescent="0.25">
      <c r="A132" s="12">
        <v>128</v>
      </c>
      <c r="B132" s="59">
        <v>311190</v>
      </c>
      <c r="C132" s="20" t="s">
        <v>1115</v>
      </c>
      <c r="D132" s="59" t="s">
        <v>26</v>
      </c>
      <c r="E132" s="59" t="s">
        <v>163</v>
      </c>
      <c r="F132" s="10">
        <v>1</v>
      </c>
      <c r="G132" s="10">
        <v>0</v>
      </c>
      <c r="H132" s="10">
        <v>0</v>
      </c>
      <c r="I132" s="10">
        <v>0</v>
      </c>
      <c r="J132" s="16">
        <v>1</v>
      </c>
      <c r="K132" s="14">
        <v>5612</v>
      </c>
      <c r="L132" s="58" t="s">
        <v>1125</v>
      </c>
      <c r="M132" s="11">
        <v>17.818959372772632</v>
      </c>
      <c r="N132" s="10" t="s">
        <v>16</v>
      </c>
      <c r="R132" s="20"/>
      <c r="S132" s="57"/>
    </row>
    <row r="133" spans="1:19" ht="15.75" x14ac:dyDescent="0.25">
      <c r="A133" s="12">
        <v>129</v>
      </c>
      <c r="B133" s="59">
        <v>311170</v>
      </c>
      <c r="C133" s="20" t="s">
        <v>1112</v>
      </c>
      <c r="D133" s="59" t="s">
        <v>17</v>
      </c>
      <c r="E133" s="59" t="s">
        <v>164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4579</v>
      </c>
      <c r="L133" s="58" t="s">
        <v>1125</v>
      </c>
      <c r="M133" s="11">
        <v>0</v>
      </c>
      <c r="N133" s="10" t="s">
        <v>19</v>
      </c>
      <c r="R133" s="20"/>
      <c r="S133" s="57"/>
    </row>
    <row r="134" spans="1:19" ht="15.75" x14ac:dyDescent="0.25">
      <c r="A134" s="12">
        <v>130</v>
      </c>
      <c r="B134" s="59">
        <v>311180</v>
      </c>
      <c r="C134" s="20" t="s">
        <v>1110</v>
      </c>
      <c r="D134" s="59" t="s">
        <v>142</v>
      </c>
      <c r="E134" s="59" t="s">
        <v>165</v>
      </c>
      <c r="F134" s="10">
        <v>9</v>
      </c>
      <c r="G134" s="10">
        <v>8</v>
      </c>
      <c r="H134" s="10">
        <v>8</v>
      </c>
      <c r="I134" s="10">
        <v>5</v>
      </c>
      <c r="J134" s="16">
        <v>30</v>
      </c>
      <c r="K134" s="14">
        <v>12025</v>
      </c>
      <c r="L134" s="58" t="s">
        <v>1125</v>
      </c>
      <c r="M134" s="11">
        <v>249.48024948024948</v>
      </c>
      <c r="N134" s="10" t="s">
        <v>13</v>
      </c>
      <c r="O134" s="13"/>
      <c r="P134" s="13"/>
      <c r="Q134" s="13"/>
      <c r="R134" s="20"/>
      <c r="S134" s="57"/>
    </row>
    <row r="135" spans="1:19" ht="15.75" x14ac:dyDescent="0.25">
      <c r="A135" s="12">
        <v>131</v>
      </c>
      <c r="B135" s="59">
        <v>311200</v>
      </c>
      <c r="C135" s="20" t="s">
        <v>1115</v>
      </c>
      <c r="D135" s="59" t="s">
        <v>26</v>
      </c>
      <c r="E135" s="59" t="s">
        <v>166</v>
      </c>
      <c r="F135" s="10">
        <v>5</v>
      </c>
      <c r="G135" s="10">
        <v>4</v>
      </c>
      <c r="H135" s="10">
        <v>1</v>
      </c>
      <c r="I135" s="10">
        <v>1</v>
      </c>
      <c r="J135" s="16">
        <v>11</v>
      </c>
      <c r="K135" s="14">
        <v>14883</v>
      </c>
      <c r="L135" s="58" t="s">
        <v>1125</v>
      </c>
      <c r="M135" s="11">
        <v>73.90983000739098</v>
      </c>
      <c r="N135" s="10" t="s">
        <v>16</v>
      </c>
      <c r="R135" s="20"/>
      <c r="S135" s="57"/>
    </row>
    <row r="136" spans="1:19" ht="15.75" x14ac:dyDescent="0.25">
      <c r="A136" s="12">
        <v>132</v>
      </c>
      <c r="B136" s="59">
        <v>311205</v>
      </c>
      <c r="C136" s="20" t="s">
        <v>1113</v>
      </c>
      <c r="D136" s="59" t="s">
        <v>22</v>
      </c>
      <c r="E136" s="59" t="s">
        <v>167</v>
      </c>
      <c r="F136" s="10">
        <v>2</v>
      </c>
      <c r="G136" s="10">
        <v>4</v>
      </c>
      <c r="H136" s="10">
        <v>5</v>
      </c>
      <c r="I136" s="10">
        <v>2</v>
      </c>
      <c r="J136" s="16">
        <v>13</v>
      </c>
      <c r="K136" s="14">
        <v>4498</v>
      </c>
      <c r="L136" s="58" t="s">
        <v>1125</v>
      </c>
      <c r="M136" s="11">
        <v>289.01734104046244</v>
      </c>
      <c r="N136" s="10" t="s">
        <v>13</v>
      </c>
      <c r="R136" s="20"/>
      <c r="S136" s="57"/>
    </row>
    <row r="137" spans="1:19" ht="15.75" x14ac:dyDescent="0.25">
      <c r="A137" s="12">
        <v>133</v>
      </c>
      <c r="B137" s="59">
        <v>311210</v>
      </c>
      <c r="C137" s="20" t="s">
        <v>1118</v>
      </c>
      <c r="D137" s="59" t="s">
        <v>14</v>
      </c>
      <c r="E137" s="59" t="s">
        <v>168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5424</v>
      </c>
      <c r="L137" s="58" t="s">
        <v>1125</v>
      </c>
      <c r="M137" s="11">
        <v>0</v>
      </c>
      <c r="N137" s="10" t="s">
        <v>19</v>
      </c>
      <c r="R137" s="20"/>
      <c r="S137" s="57"/>
    </row>
    <row r="138" spans="1:19" ht="15.75" x14ac:dyDescent="0.25">
      <c r="A138" s="12">
        <v>134</v>
      </c>
      <c r="B138" s="59">
        <v>311220</v>
      </c>
      <c r="C138" s="20" t="s">
        <v>1119</v>
      </c>
      <c r="D138" s="59" t="s">
        <v>41</v>
      </c>
      <c r="E138" s="59" t="s">
        <v>169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4673</v>
      </c>
      <c r="L138" s="58" t="s">
        <v>1125</v>
      </c>
      <c r="M138" s="11">
        <v>0</v>
      </c>
      <c r="N138" s="10" t="s">
        <v>19</v>
      </c>
      <c r="R138" s="20"/>
      <c r="S138" s="57"/>
    </row>
    <row r="139" spans="1:19" ht="15.75" x14ac:dyDescent="0.25">
      <c r="A139" s="12">
        <v>135</v>
      </c>
      <c r="B139" s="59">
        <v>311230</v>
      </c>
      <c r="C139" s="20" t="s">
        <v>432</v>
      </c>
      <c r="D139" s="59" t="s">
        <v>53</v>
      </c>
      <c r="E139" s="59" t="s">
        <v>170</v>
      </c>
      <c r="F139" s="10">
        <v>16</v>
      </c>
      <c r="G139" s="10">
        <v>29</v>
      </c>
      <c r="H139" s="10">
        <v>6</v>
      </c>
      <c r="I139" s="10">
        <v>1</v>
      </c>
      <c r="J139" s="16">
        <v>52</v>
      </c>
      <c r="K139" s="14">
        <v>37856</v>
      </c>
      <c r="L139" s="58" t="s">
        <v>1126</v>
      </c>
      <c r="M139" s="11">
        <v>137.36263736263737</v>
      </c>
      <c r="N139" s="10" t="s">
        <v>13</v>
      </c>
      <c r="R139" s="20"/>
      <c r="S139" s="57"/>
    </row>
    <row r="140" spans="1:19" ht="15.75" x14ac:dyDescent="0.25">
      <c r="A140" s="12">
        <v>136</v>
      </c>
      <c r="B140" s="59">
        <v>311240</v>
      </c>
      <c r="C140" s="20" t="s">
        <v>1117</v>
      </c>
      <c r="D140" s="59" t="s">
        <v>45</v>
      </c>
      <c r="E140" s="59" t="s">
        <v>171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6952</v>
      </c>
      <c r="L140" s="58" t="s">
        <v>1125</v>
      </c>
      <c r="M140" s="11">
        <v>0</v>
      </c>
      <c r="N140" s="10" t="s">
        <v>19</v>
      </c>
      <c r="R140" s="20"/>
      <c r="S140" s="57"/>
    </row>
    <row r="141" spans="1:19" ht="15.75" x14ac:dyDescent="0.25">
      <c r="A141" s="12">
        <v>137</v>
      </c>
      <c r="B141" s="59">
        <v>311250</v>
      </c>
      <c r="C141" s="20" t="s">
        <v>1111</v>
      </c>
      <c r="D141" s="59" t="s">
        <v>11</v>
      </c>
      <c r="E141" s="59" t="s">
        <v>172</v>
      </c>
      <c r="F141" s="10">
        <v>42</v>
      </c>
      <c r="G141" s="10">
        <v>22</v>
      </c>
      <c r="H141" s="10">
        <v>25</v>
      </c>
      <c r="I141" s="10">
        <v>13</v>
      </c>
      <c r="J141" s="16">
        <v>102</v>
      </c>
      <c r="K141" s="14">
        <v>9679</v>
      </c>
      <c r="L141" s="58" t="s">
        <v>1125</v>
      </c>
      <c r="M141" s="11">
        <v>1053.8278747804525</v>
      </c>
      <c r="N141" s="10" t="s">
        <v>1133</v>
      </c>
      <c r="R141" s="20"/>
      <c r="S141" s="57"/>
    </row>
    <row r="142" spans="1:19" ht="15.75" x14ac:dyDescent="0.25">
      <c r="A142" s="12">
        <v>138</v>
      </c>
      <c r="B142" s="59">
        <v>311260</v>
      </c>
      <c r="C142" s="20" t="s">
        <v>1110</v>
      </c>
      <c r="D142" s="59" t="s">
        <v>142</v>
      </c>
      <c r="E142" s="59" t="s">
        <v>173</v>
      </c>
      <c r="F142" s="10">
        <v>8</v>
      </c>
      <c r="G142" s="10">
        <v>3</v>
      </c>
      <c r="H142" s="10">
        <v>3</v>
      </c>
      <c r="I142" s="10">
        <v>0</v>
      </c>
      <c r="J142" s="16">
        <v>14</v>
      </c>
      <c r="K142" s="14">
        <v>16109</v>
      </c>
      <c r="L142" s="58" t="s">
        <v>1125</v>
      </c>
      <c r="M142" s="11">
        <v>86.907939661059032</v>
      </c>
      <c r="N142" s="10" t="s">
        <v>16</v>
      </c>
      <c r="R142" s="20"/>
      <c r="S142" s="57"/>
    </row>
    <row r="143" spans="1:19" ht="15.75" x14ac:dyDescent="0.25">
      <c r="A143" s="12">
        <v>139</v>
      </c>
      <c r="B143" s="59">
        <v>311265</v>
      </c>
      <c r="C143" s="20" t="s">
        <v>1113</v>
      </c>
      <c r="D143" s="59" t="s">
        <v>22</v>
      </c>
      <c r="E143" s="59" t="s">
        <v>174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5420</v>
      </c>
      <c r="L143" s="58" t="s">
        <v>1125</v>
      </c>
      <c r="M143" s="11">
        <v>0</v>
      </c>
      <c r="N143" s="10" t="s">
        <v>19</v>
      </c>
      <c r="R143" s="20"/>
      <c r="S143" s="57"/>
    </row>
    <row r="144" spans="1:19" ht="15.75" x14ac:dyDescent="0.25">
      <c r="A144" s="12">
        <v>140</v>
      </c>
      <c r="B144" s="59">
        <v>311270</v>
      </c>
      <c r="C144" s="20" t="s">
        <v>1121</v>
      </c>
      <c r="D144" s="59" t="s">
        <v>102</v>
      </c>
      <c r="E144" s="59" t="s">
        <v>175</v>
      </c>
      <c r="F144" s="10">
        <v>22</v>
      </c>
      <c r="G144" s="10">
        <v>15</v>
      </c>
      <c r="H144" s="10">
        <v>13</v>
      </c>
      <c r="I144" s="10">
        <v>7</v>
      </c>
      <c r="J144" s="16">
        <v>57</v>
      </c>
      <c r="K144" s="14">
        <v>15153</v>
      </c>
      <c r="L144" s="58" t="s">
        <v>1125</v>
      </c>
      <c r="M144" s="11">
        <v>376.16313601267075</v>
      </c>
      <c r="N144" s="10" t="s">
        <v>10</v>
      </c>
      <c r="R144" s="20"/>
      <c r="S144" s="57"/>
    </row>
    <row r="145" spans="1:19" ht="15.75" x14ac:dyDescent="0.25">
      <c r="A145" s="12">
        <v>141</v>
      </c>
      <c r="B145" s="59">
        <v>311280</v>
      </c>
      <c r="C145" s="20" t="s">
        <v>1117</v>
      </c>
      <c r="D145" s="59" t="s">
        <v>45</v>
      </c>
      <c r="E145" s="59" t="s">
        <v>176</v>
      </c>
      <c r="F145" s="10">
        <v>20</v>
      </c>
      <c r="G145" s="10">
        <v>12</v>
      </c>
      <c r="H145" s="10">
        <v>6</v>
      </c>
      <c r="I145" s="10">
        <v>3</v>
      </c>
      <c r="J145" s="16">
        <v>41</v>
      </c>
      <c r="K145" s="14">
        <v>8601</v>
      </c>
      <c r="L145" s="58" t="s">
        <v>1125</v>
      </c>
      <c r="M145" s="11">
        <v>476.68875712126493</v>
      </c>
      <c r="N145" s="10" t="s">
        <v>10</v>
      </c>
      <c r="R145" s="20"/>
      <c r="S145" s="57"/>
    </row>
    <row r="146" spans="1:19" ht="15.75" x14ac:dyDescent="0.25">
      <c r="A146" s="12">
        <v>142</v>
      </c>
      <c r="B146" s="59">
        <v>311290</v>
      </c>
      <c r="C146" s="20" t="s">
        <v>1112</v>
      </c>
      <c r="D146" s="59" t="s">
        <v>14</v>
      </c>
      <c r="E146" s="59" t="s">
        <v>177</v>
      </c>
      <c r="F146" s="10">
        <v>6</v>
      </c>
      <c r="G146" s="10">
        <v>6</v>
      </c>
      <c r="H146" s="10">
        <v>3</v>
      </c>
      <c r="I146" s="10">
        <v>1</v>
      </c>
      <c r="J146" s="16">
        <v>16</v>
      </c>
      <c r="K146" s="14">
        <v>9287</v>
      </c>
      <c r="L146" s="58" t="s">
        <v>1125</v>
      </c>
      <c r="M146" s="11">
        <v>172.28383762248305</v>
      </c>
      <c r="N146" s="10" t="s">
        <v>13</v>
      </c>
      <c r="R146" s="20"/>
      <c r="S146" s="57"/>
    </row>
    <row r="147" spans="1:19" ht="15.75" x14ac:dyDescent="0.25">
      <c r="A147" s="12">
        <v>143</v>
      </c>
      <c r="B147" s="59">
        <v>311300</v>
      </c>
      <c r="C147" s="20" t="s">
        <v>1116</v>
      </c>
      <c r="D147" s="59" t="s">
        <v>28</v>
      </c>
      <c r="E147" s="59" t="s">
        <v>178</v>
      </c>
      <c r="F147" s="10">
        <v>7</v>
      </c>
      <c r="G147" s="10">
        <v>6</v>
      </c>
      <c r="H147" s="10">
        <v>10</v>
      </c>
      <c r="I147" s="10">
        <v>7</v>
      </c>
      <c r="J147" s="16">
        <v>30</v>
      </c>
      <c r="K147" s="14">
        <v>23586</v>
      </c>
      <c r="L147" s="58" t="s">
        <v>1125</v>
      </c>
      <c r="M147" s="11">
        <v>127.19409819384381</v>
      </c>
      <c r="N147" s="10" t="s">
        <v>13</v>
      </c>
      <c r="R147" s="20"/>
      <c r="S147" s="57"/>
    </row>
    <row r="148" spans="1:19" ht="15.75" x14ac:dyDescent="0.25">
      <c r="A148" s="12">
        <v>144</v>
      </c>
      <c r="B148" s="59">
        <v>311310</v>
      </c>
      <c r="C148" s="20" t="s">
        <v>1119</v>
      </c>
      <c r="D148" s="59" t="s">
        <v>41</v>
      </c>
      <c r="E148" s="59" t="s">
        <v>179</v>
      </c>
      <c r="F148" s="10">
        <v>0</v>
      </c>
      <c r="G148" s="10">
        <v>0</v>
      </c>
      <c r="H148" s="10">
        <v>2</v>
      </c>
      <c r="I148" s="10">
        <v>0</v>
      </c>
      <c r="J148" s="16">
        <v>2</v>
      </c>
      <c r="K148" s="14">
        <v>3200</v>
      </c>
      <c r="L148" s="58" t="s">
        <v>1125</v>
      </c>
      <c r="M148" s="11">
        <v>62.5</v>
      </c>
      <c r="N148" s="10" t="s">
        <v>16</v>
      </c>
      <c r="R148" s="20"/>
      <c r="S148" s="57"/>
    </row>
    <row r="149" spans="1:19" ht="15.75" x14ac:dyDescent="0.25">
      <c r="A149" s="12">
        <v>145</v>
      </c>
      <c r="B149" s="59">
        <v>311320</v>
      </c>
      <c r="C149" s="20" t="s">
        <v>1119</v>
      </c>
      <c r="D149" s="59" t="s">
        <v>41</v>
      </c>
      <c r="E149" s="59" t="s">
        <v>180</v>
      </c>
      <c r="F149" s="10">
        <v>8</v>
      </c>
      <c r="G149" s="10">
        <v>4</v>
      </c>
      <c r="H149" s="10">
        <v>2</v>
      </c>
      <c r="I149" s="10">
        <v>1</v>
      </c>
      <c r="J149" s="16">
        <v>15</v>
      </c>
      <c r="K149" s="14">
        <v>25327</v>
      </c>
      <c r="L149" s="58" t="s">
        <v>1126</v>
      </c>
      <c r="M149" s="11">
        <v>59.225332648951714</v>
      </c>
      <c r="N149" s="10" t="s">
        <v>16</v>
      </c>
      <c r="R149" s="20"/>
      <c r="S149" s="57"/>
    </row>
    <row r="150" spans="1:19" ht="15.75" x14ac:dyDescent="0.25">
      <c r="A150" s="12">
        <v>146</v>
      </c>
      <c r="B150" s="59">
        <v>311330</v>
      </c>
      <c r="C150" s="20" t="s">
        <v>1118</v>
      </c>
      <c r="D150" s="59" t="s">
        <v>14</v>
      </c>
      <c r="E150" s="59" t="s">
        <v>181</v>
      </c>
      <c r="F150" s="10">
        <v>12</v>
      </c>
      <c r="G150" s="10">
        <v>4</v>
      </c>
      <c r="H150" s="10">
        <v>1</v>
      </c>
      <c r="I150" s="10">
        <v>0</v>
      </c>
      <c r="J150" s="16">
        <v>17</v>
      </c>
      <c r="K150" s="14">
        <v>32988</v>
      </c>
      <c r="L150" s="58" t="s">
        <v>1126</v>
      </c>
      <c r="M150" s="11">
        <v>51.533891111919488</v>
      </c>
      <c r="N150" s="10" t="s">
        <v>16</v>
      </c>
      <c r="R150" s="20"/>
      <c r="S150" s="57"/>
    </row>
    <row r="151" spans="1:19" ht="15.75" x14ac:dyDescent="0.25">
      <c r="A151" s="12">
        <v>147</v>
      </c>
      <c r="B151" s="59">
        <v>311340</v>
      </c>
      <c r="C151" s="20" t="s">
        <v>1113</v>
      </c>
      <c r="D151" s="59" t="s">
        <v>20</v>
      </c>
      <c r="E151" s="59" t="s">
        <v>182</v>
      </c>
      <c r="F151" s="10">
        <v>0</v>
      </c>
      <c r="G151" s="10">
        <v>1</v>
      </c>
      <c r="H151" s="10">
        <v>1</v>
      </c>
      <c r="I151" s="10">
        <v>0</v>
      </c>
      <c r="J151" s="16">
        <v>2</v>
      </c>
      <c r="K151" s="14">
        <v>91503</v>
      </c>
      <c r="L151" s="58" t="s">
        <v>1127</v>
      </c>
      <c r="M151" s="11">
        <v>2.1857206867534398</v>
      </c>
      <c r="N151" s="10" t="s">
        <v>16</v>
      </c>
      <c r="R151" s="20"/>
      <c r="S151" s="57"/>
    </row>
    <row r="152" spans="1:19" ht="15.75" x14ac:dyDescent="0.25">
      <c r="A152" s="12">
        <v>148</v>
      </c>
      <c r="B152" s="59">
        <v>311350</v>
      </c>
      <c r="C152" s="20" t="s">
        <v>432</v>
      </c>
      <c r="D152" s="59" t="s">
        <v>53</v>
      </c>
      <c r="E152" s="59" t="s">
        <v>183</v>
      </c>
      <c r="F152" s="10">
        <v>1</v>
      </c>
      <c r="G152" s="10">
        <v>5</v>
      </c>
      <c r="H152" s="10">
        <v>2</v>
      </c>
      <c r="I152" s="10">
        <v>0</v>
      </c>
      <c r="J152" s="16">
        <v>8</v>
      </c>
      <c r="K152" s="14">
        <v>9396</v>
      </c>
      <c r="L152" s="58" t="s">
        <v>1125</v>
      </c>
      <c r="M152" s="11">
        <v>85.142613878246067</v>
      </c>
      <c r="N152" s="10" t="s">
        <v>16</v>
      </c>
      <c r="R152" s="20"/>
      <c r="S152" s="57"/>
    </row>
    <row r="153" spans="1:19" ht="15.75" x14ac:dyDescent="0.25">
      <c r="A153" s="12">
        <v>149</v>
      </c>
      <c r="B153" s="59">
        <v>311360</v>
      </c>
      <c r="C153" s="20" t="s">
        <v>1117</v>
      </c>
      <c r="D153" s="59" t="s">
        <v>36</v>
      </c>
      <c r="E153" s="59" t="s">
        <v>184</v>
      </c>
      <c r="F153" s="10">
        <v>1</v>
      </c>
      <c r="G153" s="10">
        <v>0</v>
      </c>
      <c r="H153" s="10">
        <v>0</v>
      </c>
      <c r="I153" s="10">
        <v>0</v>
      </c>
      <c r="J153" s="16">
        <v>1</v>
      </c>
      <c r="K153" s="14">
        <v>6721</v>
      </c>
      <c r="L153" s="58" t="s">
        <v>1125</v>
      </c>
      <c r="M153" s="11">
        <v>14.878738282993602</v>
      </c>
      <c r="N153" s="10" t="s">
        <v>16</v>
      </c>
      <c r="R153" s="20"/>
      <c r="S153" s="57"/>
    </row>
    <row r="154" spans="1:19" ht="15.75" x14ac:dyDescent="0.25">
      <c r="A154" s="12">
        <v>150</v>
      </c>
      <c r="B154" s="59">
        <v>311370</v>
      </c>
      <c r="C154" s="20" t="s">
        <v>1116</v>
      </c>
      <c r="D154" s="59" t="s">
        <v>28</v>
      </c>
      <c r="E154" s="59" t="s">
        <v>185</v>
      </c>
      <c r="F154" s="10">
        <v>5</v>
      </c>
      <c r="G154" s="10">
        <v>1</v>
      </c>
      <c r="H154" s="10">
        <v>2</v>
      </c>
      <c r="I154" s="10">
        <v>2</v>
      </c>
      <c r="J154" s="16">
        <v>10</v>
      </c>
      <c r="K154" s="14">
        <v>19007</v>
      </c>
      <c r="L154" s="58" t="s">
        <v>1125</v>
      </c>
      <c r="M154" s="11">
        <v>52.612195506918503</v>
      </c>
      <c r="N154" s="10" t="s">
        <v>16</v>
      </c>
      <c r="R154" s="20"/>
      <c r="S154" s="57"/>
    </row>
    <row r="155" spans="1:19" ht="15.75" x14ac:dyDescent="0.25">
      <c r="A155" s="12">
        <v>151</v>
      </c>
      <c r="B155" s="59">
        <v>311380</v>
      </c>
      <c r="C155" s="20" t="s">
        <v>1111</v>
      </c>
      <c r="D155" s="59" t="s">
        <v>90</v>
      </c>
      <c r="E155" s="59" t="s">
        <v>186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2617</v>
      </c>
      <c r="L155" s="58" t="s">
        <v>1125</v>
      </c>
      <c r="M155" s="11">
        <v>0</v>
      </c>
      <c r="N155" s="10" t="s">
        <v>19</v>
      </c>
      <c r="R155" s="20"/>
      <c r="S155" s="57"/>
    </row>
    <row r="156" spans="1:19" ht="15.75" x14ac:dyDescent="0.25">
      <c r="A156" s="12">
        <v>152</v>
      </c>
      <c r="B156" s="59">
        <v>311390</v>
      </c>
      <c r="C156" s="20" t="s">
        <v>1117</v>
      </c>
      <c r="D156" s="59" t="s">
        <v>33</v>
      </c>
      <c r="E156" s="59" t="s">
        <v>187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12158</v>
      </c>
      <c r="L156" s="58" t="s">
        <v>1125</v>
      </c>
      <c r="M156" s="11">
        <v>0</v>
      </c>
      <c r="N156" s="10" t="s">
        <v>19</v>
      </c>
      <c r="R156" s="20"/>
      <c r="S156" s="57"/>
    </row>
    <row r="157" spans="1:19" ht="15.75" x14ac:dyDescent="0.25">
      <c r="A157" s="12">
        <v>153</v>
      </c>
      <c r="B157" s="59">
        <v>311400</v>
      </c>
      <c r="C157" s="20" t="s">
        <v>1115</v>
      </c>
      <c r="D157" s="59" t="s">
        <v>26</v>
      </c>
      <c r="E157" s="59" t="s">
        <v>188</v>
      </c>
      <c r="F157" s="10">
        <v>1</v>
      </c>
      <c r="G157" s="10">
        <v>2</v>
      </c>
      <c r="H157" s="10">
        <v>6</v>
      </c>
      <c r="I157" s="10">
        <v>1</v>
      </c>
      <c r="J157" s="16">
        <v>10</v>
      </c>
      <c r="K157" s="14">
        <v>11439</v>
      </c>
      <c r="L157" s="58" t="s">
        <v>1125</v>
      </c>
      <c r="M157" s="11">
        <v>87.420229041000084</v>
      </c>
      <c r="N157" s="10" t="s">
        <v>16</v>
      </c>
      <c r="R157" s="20"/>
      <c r="S157" s="57"/>
    </row>
    <row r="158" spans="1:19" ht="15.75" x14ac:dyDescent="0.25">
      <c r="A158" s="12">
        <v>154</v>
      </c>
      <c r="B158" s="59">
        <v>311410</v>
      </c>
      <c r="C158" s="20" t="s">
        <v>1117</v>
      </c>
      <c r="D158" s="59" t="s">
        <v>33</v>
      </c>
      <c r="E158" s="59" t="s">
        <v>189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14769</v>
      </c>
      <c r="L158" s="58" t="s">
        <v>1125</v>
      </c>
      <c r="M158" s="11">
        <v>0</v>
      </c>
      <c r="N158" s="10" t="s">
        <v>19</v>
      </c>
      <c r="R158" s="20"/>
      <c r="S158" s="57"/>
    </row>
    <row r="159" spans="1:19" ht="15.75" x14ac:dyDescent="0.25">
      <c r="A159" s="12">
        <v>155</v>
      </c>
      <c r="B159" s="59">
        <v>311420</v>
      </c>
      <c r="C159" s="20" t="s">
        <v>1115</v>
      </c>
      <c r="D159" s="59" t="s">
        <v>26</v>
      </c>
      <c r="E159" s="59" t="s">
        <v>190</v>
      </c>
      <c r="F159" s="10">
        <v>20</v>
      </c>
      <c r="G159" s="10">
        <v>12</v>
      </c>
      <c r="H159" s="10">
        <v>6</v>
      </c>
      <c r="I159" s="10">
        <v>0</v>
      </c>
      <c r="J159" s="16">
        <v>38</v>
      </c>
      <c r="K159" s="14">
        <v>22257</v>
      </c>
      <c r="L159" s="58" t="s">
        <v>1125</v>
      </c>
      <c r="M159" s="11">
        <v>170.73280316304982</v>
      </c>
      <c r="N159" s="10" t="s">
        <v>13</v>
      </c>
      <c r="R159" s="20"/>
      <c r="S159" s="57"/>
    </row>
    <row r="160" spans="1:19" ht="15.75" x14ac:dyDescent="0.25">
      <c r="A160" s="12">
        <v>156</v>
      </c>
      <c r="B160" s="59">
        <v>311430</v>
      </c>
      <c r="C160" s="20" t="s">
        <v>1120</v>
      </c>
      <c r="D160" s="59" t="s">
        <v>71</v>
      </c>
      <c r="E160" s="59" t="s">
        <v>191</v>
      </c>
      <c r="F160" s="10">
        <v>25</v>
      </c>
      <c r="G160" s="10">
        <v>23</v>
      </c>
      <c r="H160" s="10">
        <v>12</v>
      </c>
      <c r="I160" s="10">
        <v>4</v>
      </c>
      <c r="J160" s="16">
        <v>64</v>
      </c>
      <c r="K160" s="14">
        <v>30324</v>
      </c>
      <c r="L160" s="58" t="s">
        <v>1126</v>
      </c>
      <c r="M160" s="11">
        <v>211.05395066613903</v>
      </c>
      <c r="N160" s="10" t="s">
        <v>13</v>
      </c>
      <c r="R160" s="20"/>
      <c r="S160" s="57"/>
    </row>
    <row r="161" spans="1:19" ht="15.75" x14ac:dyDescent="0.25">
      <c r="A161" s="12">
        <v>157</v>
      </c>
      <c r="B161" s="59">
        <v>311440</v>
      </c>
      <c r="C161" s="20" t="s">
        <v>1117</v>
      </c>
      <c r="D161" s="59" t="s">
        <v>40</v>
      </c>
      <c r="E161" s="59" t="s">
        <v>192</v>
      </c>
      <c r="F161" s="10">
        <v>59</v>
      </c>
      <c r="G161" s="10">
        <v>25</v>
      </c>
      <c r="H161" s="10">
        <v>22</v>
      </c>
      <c r="I161" s="10">
        <v>5</v>
      </c>
      <c r="J161" s="16">
        <v>111</v>
      </c>
      <c r="K161" s="14">
        <v>21180</v>
      </c>
      <c r="L161" s="58" t="s">
        <v>1125</v>
      </c>
      <c r="M161" s="11">
        <v>524.07932011331445</v>
      </c>
      <c r="N161" s="10" t="s">
        <v>1133</v>
      </c>
      <c r="R161" s="20"/>
      <c r="S161" s="57"/>
    </row>
    <row r="162" spans="1:19" ht="15.75" x14ac:dyDescent="0.25">
      <c r="A162" s="12">
        <v>158</v>
      </c>
      <c r="B162" s="59">
        <v>311450</v>
      </c>
      <c r="C162" s="20" t="s">
        <v>1115</v>
      </c>
      <c r="D162" s="59" t="s">
        <v>26</v>
      </c>
      <c r="E162" s="59" t="s">
        <v>193</v>
      </c>
      <c r="F162" s="10">
        <v>17</v>
      </c>
      <c r="G162" s="10">
        <v>5</v>
      </c>
      <c r="H162" s="10">
        <v>7</v>
      </c>
      <c r="I162" s="10">
        <v>4</v>
      </c>
      <c r="J162" s="16">
        <v>33</v>
      </c>
      <c r="K162" s="14">
        <v>19144</v>
      </c>
      <c r="L162" s="58" t="s">
        <v>1125</v>
      </c>
      <c r="M162" s="11">
        <v>172.37776849143336</v>
      </c>
      <c r="N162" s="10" t="s">
        <v>13</v>
      </c>
      <c r="R162" s="20"/>
      <c r="S162" s="57"/>
    </row>
    <row r="163" spans="1:19" ht="15.75" x14ac:dyDescent="0.25">
      <c r="A163" s="12">
        <v>159</v>
      </c>
      <c r="B163" s="59">
        <v>311455</v>
      </c>
      <c r="C163" s="20" t="s">
        <v>1114</v>
      </c>
      <c r="D163" s="59" t="s">
        <v>24</v>
      </c>
      <c r="E163" s="59" t="s">
        <v>194</v>
      </c>
      <c r="F163" s="10">
        <v>1</v>
      </c>
      <c r="G163" s="10">
        <v>5</v>
      </c>
      <c r="H163" s="10">
        <v>2</v>
      </c>
      <c r="I163" s="10">
        <v>0</v>
      </c>
      <c r="J163" s="16">
        <v>8</v>
      </c>
      <c r="K163" s="14">
        <v>9986</v>
      </c>
      <c r="L163" s="58" t="s">
        <v>1125</v>
      </c>
      <c r="M163" s="11">
        <v>80.112157019827762</v>
      </c>
      <c r="N163" s="10" t="s">
        <v>16</v>
      </c>
      <c r="R163" s="20"/>
      <c r="S163" s="57"/>
    </row>
    <row r="164" spans="1:19" ht="15.75" x14ac:dyDescent="0.25">
      <c r="A164" s="12">
        <v>160</v>
      </c>
      <c r="B164" s="59">
        <v>311460</v>
      </c>
      <c r="C164" s="20" t="s">
        <v>1117</v>
      </c>
      <c r="D164" s="59" t="s">
        <v>33</v>
      </c>
      <c r="E164" s="59" t="s">
        <v>195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4044</v>
      </c>
      <c r="L164" s="58" t="s">
        <v>1125</v>
      </c>
      <c r="M164" s="11">
        <v>0</v>
      </c>
      <c r="N164" s="10" t="s">
        <v>19</v>
      </c>
      <c r="R164" s="20"/>
      <c r="S164" s="57"/>
    </row>
    <row r="165" spans="1:19" ht="15.75" x14ac:dyDescent="0.25">
      <c r="A165" s="12">
        <v>161</v>
      </c>
      <c r="B165" s="59">
        <v>311470</v>
      </c>
      <c r="C165" s="20" t="s">
        <v>1117</v>
      </c>
      <c r="D165" s="59" t="s">
        <v>40</v>
      </c>
      <c r="E165" s="59" t="s">
        <v>196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3560</v>
      </c>
      <c r="L165" s="58" t="s">
        <v>1125</v>
      </c>
      <c r="M165" s="11">
        <v>0</v>
      </c>
      <c r="N165" s="10" t="s">
        <v>19</v>
      </c>
      <c r="R165" s="20"/>
      <c r="S165" s="57"/>
    </row>
    <row r="166" spans="1:19" ht="15.75" x14ac:dyDescent="0.25">
      <c r="A166" s="12">
        <v>162</v>
      </c>
      <c r="B166" s="59">
        <v>311480</v>
      </c>
      <c r="C166" s="20" t="s">
        <v>1117</v>
      </c>
      <c r="D166" s="59" t="s">
        <v>33</v>
      </c>
      <c r="E166" s="59" t="s">
        <v>197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4495</v>
      </c>
      <c r="L166" s="58" t="s">
        <v>1125</v>
      </c>
      <c r="M166" s="11">
        <v>0</v>
      </c>
      <c r="N166" s="10" t="s">
        <v>19</v>
      </c>
      <c r="R166" s="20"/>
      <c r="S166" s="57"/>
    </row>
    <row r="167" spans="1:19" ht="15.75" x14ac:dyDescent="0.25">
      <c r="A167" s="12">
        <v>163</v>
      </c>
      <c r="B167" s="59">
        <v>311490</v>
      </c>
      <c r="C167" s="20" t="s">
        <v>1119</v>
      </c>
      <c r="D167" s="59" t="s">
        <v>41</v>
      </c>
      <c r="E167" s="59" t="s">
        <v>198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2260</v>
      </c>
      <c r="L167" s="58" t="s">
        <v>1125</v>
      </c>
      <c r="M167" s="11">
        <v>0</v>
      </c>
      <c r="N167" s="10" t="s">
        <v>19</v>
      </c>
      <c r="R167" s="20"/>
      <c r="S167" s="57"/>
    </row>
    <row r="168" spans="1:19" ht="15.75" x14ac:dyDescent="0.25">
      <c r="A168" s="12">
        <v>164</v>
      </c>
      <c r="B168" s="59">
        <v>311500</v>
      </c>
      <c r="C168" s="20" t="s">
        <v>1110</v>
      </c>
      <c r="D168" s="59" t="s">
        <v>8</v>
      </c>
      <c r="E168" s="59" t="s">
        <v>199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3057</v>
      </c>
      <c r="L168" s="58" t="s">
        <v>1125</v>
      </c>
      <c r="M168" s="11">
        <v>0</v>
      </c>
      <c r="N168" s="10" t="s">
        <v>19</v>
      </c>
      <c r="R168" s="20"/>
      <c r="S168" s="57"/>
    </row>
    <row r="169" spans="1:19" ht="15.75" x14ac:dyDescent="0.25">
      <c r="A169" s="12">
        <v>165</v>
      </c>
      <c r="B169" s="59">
        <v>311510</v>
      </c>
      <c r="C169" s="20" t="s">
        <v>1117</v>
      </c>
      <c r="D169" s="59" t="s">
        <v>45</v>
      </c>
      <c r="E169" s="59" t="s">
        <v>200</v>
      </c>
      <c r="F169" s="10">
        <v>7</v>
      </c>
      <c r="G169" s="10">
        <v>5</v>
      </c>
      <c r="H169" s="10">
        <v>7</v>
      </c>
      <c r="I169" s="10">
        <v>0</v>
      </c>
      <c r="J169" s="16">
        <v>19</v>
      </c>
      <c r="K169" s="14">
        <v>17739</v>
      </c>
      <c r="L169" s="58" t="s">
        <v>1125</v>
      </c>
      <c r="M169" s="11">
        <v>107.10863070071595</v>
      </c>
      <c r="N169" s="10" t="s">
        <v>13</v>
      </c>
      <c r="R169" s="20"/>
      <c r="S169" s="57"/>
    </row>
    <row r="170" spans="1:19" ht="15.75" x14ac:dyDescent="0.25">
      <c r="A170" s="12">
        <v>166</v>
      </c>
      <c r="B170" s="59">
        <v>311530</v>
      </c>
      <c r="C170" s="20" t="s">
        <v>1118</v>
      </c>
      <c r="D170" s="59" t="s">
        <v>38</v>
      </c>
      <c r="E170" s="59" t="s">
        <v>201</v>
      </c>
      <c r="F170" s="10">
        <v>16</v>
      </c>
      <c r="G170" s="10">
        <v>9</v>
      </c>
      <c r="H170" s="10">
        <v>10</v>
      </c>
      <c r="I170" s="10">
        <v>10</v>
      </c>
      <c r="J170" s="16">
        <v>45</v>
      </c>
      <c r="K170" s="14">
        <v>74691</v>
      </c>
      <c r="L170" s="58" t="s">
        <v>1127</v>
      </c>
      <c r="M170" s="11">
        <v>60.248222677431016</v>
      </c>
      <c r="N170" s="10" t="s">
        <v>16</v>
      </c>
      <c r="R170" s="20"/>
      <c r="S170" s="57"/>
    </row>
    <row r="171" spans="1:19" ht="15.75" x14ac:dyDescent="0.25">
      <c r="A171" s="12">
        <v>167</v>
      </c>
      <c r="B171" s="59">
        <v>311535</v>
      </c>
      <c r="C171" s="20" t="s">
        <v>1111</v>
      </c>
      <c r="D171" s="59" t="s">
        <v>90</v>
      </c>
      <c r="E171" s="59" t="s">
        <v>202</v>
      </c>
      <c r="F171" s="10">
        <v>1</v>
      </c>
      <c r="G171" s="10">
        <v>1</v>
      </c>
      <c r="H171" s="10">
        <v>0</v>
      </c>
      <c r="I171" s="10">
        <v>0</v>
      </c>
      <c r="J171" s="16">
        <v>2</v>
      </c>
      <c r="K171" s="14">
        <v>5330</v>
      </c>
      <c r="L171" s="58" t="s">
        <v>1125</v>
      </c>
      <c r="M171" s="11">
        <v>37.523452157598499</v>
      </c>
      <c r="N171" s="10" t="s">
        <v>16</v>
      </c>
      <c r="R171" s="20"/>
      <c r="S171" s="57"/>
    </row>
    <row r="172" spans="1:19" ht="15.75" x14ac:dyDescent="0.25">
      <c r="A172" s="12">
        <v>168</v>
      </c>
      <c r="B172" s="59">
        <v>311540</v>
      </c>
      <c r="C172" s="20" t="s">
        <v>1119</v>
      </c>
      <c r="D172" s="59" t="s">
        <v>41</v>
      </c>
      <c r="E172" s="59" t="s">
        <v>203</v>
      </c>
      <c r="F172" s="10">
        <v>2</v>
      </c>
      <c r="G172" s="10">
        <v>0</v>
      </c>
      <c r="H172" s="10">
        <v>0</v>
      </c>
      <c r="I172" s="10">
        <v>0</v>
      </c>
      <c r="J172" s="16">
        <v>2</v>
      </c>
      <c r="K172" s="14">
        <v>3629</v>
      </c>
      <c r="L172" s="58" t="s">
        <v>1125</v>
      </c>
      <c r="M172" s="11">
        <v>55.111600992008825</v>
      </c>
      <c r="N172" s="10" t="s">
        <v>16</v>
      </c>
      <c r="R172" s="20"/>
      <c r="S172" s="57"/>
    </row>
    <row r="173" spans="1:19" ht="15.75" x14ac:dyDescent="0.25">
      <c r="A173" s="12">
        <v>169</v>
      </c>
      <c r="B173" s="59">
        <v>311545</v>
      </c>
      <c r="C173" s="20" t="s">
        <v>1116</v>
      </c>
      <c r="D173" s="59" t="s">
        <v>28</v>
      </c>
      <c r="E173" s="59" t="s">
        <v>204</v>
      </c>
      <c r="F173" s="10">
        <v>1</v>
      </c>
      <c r="G173" s="10">
        <v>0</v>
      </c>
      <c r="H173" s="10">
        <v>0</v>
      </c>
      <c r="I173" s="10">
        <v>0</v>
      </c>
      <c r="J173" s="16">
        <v>1</v>
      </c>
      <c r="K173" s="14">
        <v>6366</v>
      </c>
      <c r="L173" s="58" t="s">
        <v>1125</v>
      </c>
      <c r="M173" s="11">
        <v>15.708451146716934</v>
      </c>
      <c r="N173" s="10" t="s">
        <v>16</v>
      </c>
      <c r="R173" s="20"/>
      <c r="S173" s="57"/>
    </row>
    <row r="174" spans="1:19" ht="15.75" x14ac:dyDescent="0.25">
      <c r="A174" s="12">
        <v>170</v>
      </c>
      <c r="B174" s="59">
        <v>311547</v>
      </c>
      <c r="C174" s="20" t="s">
        <v>1121</v>
      </c>
      <c r="D174" s="59" t="s">
        <v>102</v>
      </c>
      <c r="E174" s="59" t="s">
        <v>205</v>
      </c>
      <c r="F174" s="10">
        <v>7</v>
      </c>
      <c r="G174" s="10">
        <v>6</v>
      </c>
      <c r="H174" s="10">
        <v>4</v>
      </c>
      <c r="I174" s="10">
        <v>0</v>
      </c>
      <c r="J174" s="16">
        <v>17</v>
      </c>
      <c r="K174" s="14">
        <v>5008</v>
      </c>
      <c r="L174" s="58" t="s">
        <v>1125</v>
      </c>
      <c r="M174" s="11">
        <v>339.45686900958464</v>
      </c>
      <c r="N174" s="10" t="s">
        <v>10</v>
      </c>
      <c r="O174" s="13"/>
      <c r="P174" s="13"/>
      <c r="Q174" s="13"/>
      <c r="R174" s="20"/>
      <c r="S174" s="57"/>
    </row>
    <row r="175" spans="1:19" ht="15.75" x14ac:dyDescent="0.25">
      <c r="A175" s="12">
        <v>171</v>
      </c>
      <c r="B175" s="59">
        <v>311550</v>
      </c>
      <c r="C175" s="20" t="s">
        <v>1117</v>
      </c>
      <c r="D175" s="59" t="s">
        <v>33</v>
      </c>
      <c r="E175" s="59" t="s">
        <v>206</v>
      </c>
      <c r="F175" s="10">
        <v>1</v>
      </c>
      <c r="G175" s="10">
        <v>1</v>
      </c>
      <c r="H175" s="10">
        <v>1</v>
      </c>
      <c r="I175" s="10">
        <v>0</v>
      </c>
      <c r="J175" s="16">
        <v>3</v>
      </c>
      <c r="K175" s="14">
        <v>21703</v>
      </c>
      <c r="L175" s="58" t="s">
        <v>1125</v>
      </c>
      <c r="M175" s="11">
        <v>13.822973782426391</v>
      </c>
      <c r="N175" s="10" t="s">
        <v>16</v>
      </c>
      <c r="R175" s="20"/>
      <c r="S175" s="57"/>
    </row>
    <row r="176" spans="1:19" ht="15.75" x14ac:dyDescent="0.25">
      <c r="A176" s="12">
        <v>172</v>
      </c>
      <c r="B176" s="59">
        <v>311560</v>
      </c>
      <c r="C176" s="20" t="s">
        <v>1111</v>
      </c>
      <c r="D176" s="59" t="s">
        <v>11</v>
      </c>
      <c r="E176" s="59" t="s">
        <v>207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1171</v>
      </c>
      <c r="L176" s="58" t="s">
        <v>1125</v>
      </c>
      <c r="M176" s="11">
        <v>0</v>
      </c>
      <c r="N176" s="10" t="s">
        <v>19</v>
      </c>
      <c r="O176" s="13"/>
      <c r="P176" s="13"/>
      <c r="Q176" s="13"/>
      <c r="R176" s="20"/>
      <c r="S176" s="57"/>
    </row>
    <row r="177" spans="1:19" ht="15.75" x14ac:dyDescent="0.25">
      <c r="A177" s="12">
        <v>173</v>
      </c>
      <c r="B177" s="59">
        <v>311570</v>
      </c>
      <c r="C177" s="20" t="s">
        <v>1113</v>
      </c>
      <c r="D177" s="59" t="s">
        <v>22</v>
      </c>
      <c r="E177" s="59" t="s">
        <v>208</v>
      </c>
      <c r="F177" s="10">
        <v>1</v>
      </c>
      <c r="G177" s="10">
        <v>1</v>
      </c>
      <c r="H177" s="10">
        <v>0</v>
      </c>
      <c r="I177" s="10">
        <v>1</v>
      </c>
      <c r="J177" s="16">
        <v>3</v>
      </c>
      <c r="K177" s="14">
        <v>7017</v>
      </c>
      <c r="L177" s="58" t="s">
        <v>1125</v>
      </c>
      <c r="M177" s="11">
        <v>42.753313381787088</v>
      </c>
      <c r="N177" s="10" t="s">
        <v>16</v>
      </c>
      <c r="R177" s="20"/>
      <c r="S177" s="57"/>
    </row>
    <row r="178" spans="1:19" ht="15.75" x14ac:dyDescent="0.25">
      <c r="A178" s="12">
        <v>174</v>
      </c>
      <c r="B178" s="59">
        <v>311580</v>
      </c>
      <c r="C178" s="20" t="s">
        <v>1110</v>
      </c>
      <c r="D178" s="59" t="s">
        <v>142</v>
      </c>
      <c r="E178" s="59" t="s">
        <v>209</v>
      </c>
      <c r="F178" s="10">
        <v>11</v>
      </c>
      <c r="G178" s="10">
        <v>6</v>
      </c>
      <c r="H178" s="10">
        <v>8</v>
      </c>
      <c r="I178" s="10">
        <v>6</v>
      </c>
      <c r="J178" s="16">
        <v>31</v>
      </c>
      <c r="K178" s="14">
        <v>10425</v>
      </c>
      <c r="L178" s="58" t="s">
        <v>1125</v>
      </c>
      <c r="M178" s="11">
        <v>297.3621103117506</v>
      </c>
      <c r="N178" s="10" t="s">
        <v>13</v>
      </c>
      <c r="R178" s="20"/>
      <c r="S178" s="57"/>
    </row>
    <row r="179" spans="1:19" ht="15.75" x14ac:dyDescent="0.25">
      <c r="A179" s="12">
        <v>175</v>
      </c>
      <c r="B179" s="59">
        <v>311590</v>
      </c>
      <c r="C179" s="20" t="s">
        <v>1118</v>
      </c>
      <c r="D179" s="59" t="s">
        <v>57</v>
      </c>
      <c r="E179" s="59" t="s">
        <v>210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3121</v>
      </c>
      <c r="L179" s="58" t="s">
        <v>1125</v>
      </c>
      <c r="M179" s="11">
        <v>0</v>
      </c>
      <c r="N179" s="10" t="s">
        <v>19</v>
      </c>
      <c r="R179" s="20"/>
      <c r="S179" s="57"/>
    </row>
    <row r="180" spans="1:19" ht="15.75" x14ac:dyDescent="0.25">
      <c r="A180" s="12">
        <v>176</v>
      </c>
      <c r="B180" s="59">
        <v>311600</v>
      </c>
      <c r="C180" s="20" t="s">
        <v>1112</v>
      </c>
      <c r="D180" s="59" t="s">
        <v>14</v>
      </c>
      <c r="E180" s="59" t="s">
        <v>211</v>
      </c>
      <c r="F180" s="10">
        <v>0</v>
      </c>
      <c r="G180" s="10">
        <v>1</v>
      </c>
      <c r="H180" s="10">
        <v>3</v>
      </c>
      <c r="I180" s="10">
        <v>0</v>
      </c>
      <c r="J180" s="16">
        <v>4</v>
      </c>
      <c r="K180" s="14">
        <v>5709</v>
      </c>
      <c r="L180" s="58" t="s">
        <v>1125</v>
      </c>
      <c r="M180" s="11">
        <v>70.064809949203024</v>
      </c>
      <c r="N180" s="10" t="s">
        <v>16</v>
      </c>
      <c r="R180" s="20"/>
      <c r="S180" s="57"/>
    </row>
    <row r="181" spans="1:19" ht="15.75" x14ac:dyDescent="0.25">
      <c r="A181" s="12">
        <v>177</v>
      </c>
      <c r="B181" s="59">
        <v>311610</v>
      </c>
      <c r="C181" s="20" t="s">
        <v>432</v>
      </c>
      <c r="D181" s="59" t="s">
        <v>53</v>
      </c>
      <c r="E181" s="59" t="s">
        <v>212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15368</v>
      </c>
      <c r="L181" s="58" t="s">
        <v>1125</v>
      </c>
      <c r="M181" s="11">
        <v>0</v>
      </c>
      <c r="N181" s="10" t="s">
        <v>19</v>
      </c>
      <c r="R181" s="20"/>
      <c r="S181" s="57"/>
    </row>
    <row r="182" spans="1:19" ht="15.75" x14ac:dyDescent="0.25">
      <c r="A182" s="12">
        <v>178</v>
      </c>
      <c r="B182" s="59">
        <v>311615</v>
      </c>
      <c r="C182" s="20" t="s">
        <v>1120</v>
      </c>
      <c r="D182" s="59" t="s">
        <v>80</v>
      </c>
      <c r="E182" s="59" t="s">
        <v>213</v>
      </c>
      <c r="F182" s="10">
        <v>25</v>
      </c>
      <c r="G182" s="10">
        <v>22</v>
      </c>
      <c r="H182" s="10">
        <v>16</v>
      </c>
      <c r="I182" s="10">
        <v>12</v>
      </c>
      <c r="J182" s="16">
        <v>75</v>
      </c>
      <c r="K182" s="14">
        <v>13397</v>
      </c>
      <c r="L182" s="58" t="s">
        <v>1125</v>
      </c>
      <c r="M182" s="11">
        <v>559.82682690154513</v>
      </c>
      <c r="N182" s="10" t="s">
        <v>1133</v>
      </c>
      <c r="R182" s="20"/>
      <c r="S182" s="57"/>
    </row>
    <row r="183" spans="1:19" ht="15.75" x14ac:dyDescent="0.25">
      <c r="A183" s="12">
        <v>179</v>
      </c>
      <c r="B183" s="59">
        <v>311620</v>
      </c>
      <c r="C183" s="20" t="s">
        <v>1118</v>
      </c>
      <c r="D183" s="59" t="s">
        <v>57</v>
      </c>
      <c r="E183" s="59" t="s">
        <v>214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2702</v>
      </c>
      <c r="L183" s="58" t="s">
        <v>1125</v>
      </c>
      <c r="M183" s="11">
        <v>0</v>
      </c>
      <c r="N183" s="10" t="s">
        <v>19</v>
      </c>
      <c r="R183" s="20"/>
      <c r="S183" s="57"/>
    </row>
    <row r="184" spans="1:19" ht="15.75" x14ac:dyDescent="0.25">
      <c r="A184" s="12">
        <v>180</v>
      </c>
      <c r="B184" s="59">
        <v>311630</v>
      </c>
      <c r="C184" s="20" t="s">
        <v>1119</v>
      </c>
      <c r="D184" s="59" t="s">
        <v>41</v>
      </c>
      <c r="E184" s="59" t="s">
        <v>215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6774</v>
      </c>
      <c r="L184" s="58" t="s">
        <v>1125</v>
      </c>
      <c r="M184" s="11">
        <v>0</v>
      </c>
      <c r="N184" s="10" t="s">
        <v>19</v>
      </c>
      <c r="R184" s="20"/>
      <c r="S184" s="57"/>
    </row>
    <row r="185" spans="1:19" ht="15.75" x14ac:dyDescent="0.25">
      <c r="A185" s="12">
        <v>181</v>
      </c>
      <c r="B185" s="59">
        <v>311640</v>
      </c>
      <c r="C185" s="20" t="s">
        <v>1117</v>
      </c>
      <c r="D185" s="59" t="s">
        <v>45</v>
      </c>
      <c r="E185" s="59" t="s">
        <v>216</v>
      </c>
      <c r="F185" s="10">
        <v>1</v>
      </c>
      <c r="G185" s="10">
        <v>1</v>
      </c>
      <c r="H185" s="10">
        <v>1</v>
      </c>
      <c r="I185" s="10">
        <v>0</v>
      </c>
      <c r="J185" s="16">
        <v>3</v>
      </c>
      <c r="K185" s="14">
        <v>4810</v>
      </c>
      <c r="L185" s="58" t="s">
        <v>1125</v>
      </c>
      <c r="M185" s="11">
        <v>62.370062370062371</v>
      </c>
      <c r="N185" s="10" t="s">
        <v>16</v>
      </c>
      <c r="R185" s="20"/>
      <c r="S185" s="57"/>
    </row>
    <row r="186" spans="1:19" ht="15.75" x14ac:dyDescent="0.25">
      <c r="A186" s="12">
        <v>182</v>
      </c>
      <c r="B186" s="59">
        <v>311650</v>
      </c>
      <c r="C186" s="20" t="s">
        <v>1121</v>
      </c>
      <c r="D186" s="59" t="s">
        <v>102</v>
      </c>
      <c r="E186" s="59" t="s">
        <v>217</v>
      </c>
      <c r="F186" s="10">
        <v>12</v>
      </c>
      <c r="G186" s="10">
        <v>12</v>
      </c>
      <c r="H186" s="10">
        <v>6</v>
      </c>
      <c r="I186" s="10">
        <v>8</v>
      </c>
      <c r="J186" s="16">
        <v>38</v>
      </c>
      <c r="K186" s="14">
        <v>7590</v>
      </c>
      <c r="L186" s="58" t="s">
        <v>1125</v>
      </c>
      <c r="M186" s="11">
        <v>500.65876152832675</v>
      </c>
      <c r="N186" s="10" t="s">
        <v>1133</v>
      </c>
      <c r="R186" s="20"/>
      <c r="S186" s="57"/>
    </row>
    <row r="187" spans="1:19" ht="15.75" x14ac:dyDescent="0.25">
      <c r="A187" s="12">
        <v>183</v>
      </c>
      <c r="B187" s="59">
        <v>311660</v>
      </c>
      <c r="C187" s="20" t="s">
        <v>1115</v>
      </c>
      <c r="D187" s="59" t="s">
        <v>26</v>
      </c>
      <c r="E187" s="59" t="s">
        <v>218</v>
      </c>
      <c r="F187" s="10">
        <v>2</v>
      </c>
      <c r="G187" s="10">
        <v>1</v>
      </c>
      <c r="H187" s="10">
        <v>3</v>
      </c>
      <c r="I187" s="10">
        <v>0</v>
      </c>
      <c r="J187" s="16">
        <v>6</v>
      </c>
      <c r="K187" s="14">
        <v>28366</v>
      </c>
      <c r="L187" s="58" t="s">
        <v>1126</v>
      </c>
      <c r="M187" s="11">
        <v>21.152083480222803</v>
      </c>
      <c r="N187" s="10" t="s">
        <v>16</v>
      </c>
      <c r="R187" s="20"/>
      <c r="S187" s="57"/>
    </row>
    <row r="188" spans="1:19" ht="15.75" x14ac:dyDescent="0.25">
      <c r="A188" s="12">
        <v>184</v>
      </c>
      <c r="B188" s="59">
        <v>311670</v>
      </c>
      <c r="C188" s="20" t="s">
        <v>1118</v>
      </c>
      <c r="D188" s="59" t="s">
        <v>62</v>
      </c>
      <c r="E188" s="59" t="s">
        <v>219</v>
      </c>
      <c r="F188" s="10">
        <v>7</v>
      </c>
      <c r="G188" s="10">
        <v>0</v>
      </c>
      <c r="H188" s="10">
        <v>1</v>
      </c>
      <c r="I188" s="10">
        <v>0</v>
      </c>
      <c r="J188" s="16">
        <v>8</v>
      </c>
      <c r="K188" s="14">
        <v>7517</v>
      </c>
      <c r="L188" s="58" t="s">
        <v>1125</v>
      </c>
      <c r="M188" s="11">
        <v>106.42543567912732</v>
      </c>
      <c r="N188" s="10" t="s">
        <v>13</v>
      </c>
      <c r="R188" s="20"/>
      <c r="S188" s="57"/>
    </row>
    <row r="189" spans="1:19" ht="15.75" x14ac:dyDescent="0.25">
      <c r="A189" s="12">
        <v>185</v>
      </c>
      <c r="B189" s="59">
        <v>311680</v>
      </c>
      <c r="C189" s="20" t="s">
        <v>432</v>
      </c>
      <c r="D189" s="59" t="s">
        <v>53</v>
      </c>
      <c r="E189" s="59" t="s">
        <v>220</v>
      </c>
      <c r="F189" s="10">
        <v>11</v>
      </c>
      <c r="G189" s="10">
        <v>5</v>
      </c>
      <c r="H189" s="10">
        <v>1</v>
      </c>
      <c r="I189" s="10">
        <v>5</v>
      </c>
      <c r="J189" s="16">
        <v>22</v>
      </c>
      <c r="K189" s="14">
        <v>8907</v>
      </c>
      <c r="L189" s="58" t="s">
        <v>1125</v>
      </c>
      <c r="M189" s="11">
        <v>246.99674413382732</v>
      </c>
      <c r="N189" s="10" t="s">
        <v>13</v>
      </c>
      <c r="R189" s="20"/>
      <c r="S189" s="57"/>
    </row>
    <row r="190" spans="1:19" ht="15.75" x14ac:dyDescent="0.25">
      <c r="A190" s="12">
        <v>186</v>
      </c>
      <c r="B190" s="59">
        <v>311690</v>
      </c>
      <c r="C190" s="20" t="s">
        <v>1114</v>
      </c>
      <c r="D190" s="59" t="s">
        <v>24</v>
      </c>
      <c r="E190" s="59" t="s">
        <v>221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3103</v>
      </c>
      <c r="L190" s="58" t="s">
        <v>1125</v>
      </c>
      <c r="M190" s="11">
        <v>0</v>
      </c>
      <c r="N190" s="10" t="s">
        <v>19</v>
      </c>
      <c r="R190" s="20"/>
      <c r="S190" s="57"/>
    </row>
    <row r="191" spans="1:19" ht="15.75" x14ac:dyDescent="0.25">
      <c r="A191" s="12">
        <v>187</v>
      </c>
      <c r="B191" s="59">
        <v>311700</v>
      </c>
      <c r="C191" s="20" t="s">
        <v>1116</v>
      </c>
      <c r="D191" s="59" t="s">
        <v>30</v>
      </c>
      <c r="E191" s="59" t="s">
        <v>222</v>
      </c>
      <c r="F191" s="10">
        <v>1</v>
      </c>
      <c r="G191" s="10">
        <v>0</v>
      </c>
      <c r="H191" s="10">
        <v>0</v>
      </c>
      <c r="I191" s="10">
        <v>0</v>
      </c>
      <c r="J191" s="16">
        <v>1</v>
      </c>
      <c r="K191" s="14">
        <v>7090</v>
      </c>
      <c r="L191" s="58" t="s">
        <v>1125</v>
      </c>
      <c r="M191" s="11">
        <v>14.104372355430183</v>
      </c>
      <c r="N191" s="10" t="s">
        <v>16</v>
      </c>
      <c r="R191" s="20"/>
      <c r="S191" s="57"/>
    </row>
    <row r="192" spans="1:19" ht="15.75" x14ac:dyDescent="0.25">
      <c r="A192" s="12">
        <v>188</v>
      </c>
      <c r="B192" s="59">
        <v>311710</v>
      </c>
      <c r="C192" s="20" t="s">
        <v>1117</v>
      </c>
      <c r="D192" s="59" t="s">
        <v>40</v>
      </c>
      <c r="E192" s="59" t="s">
        <v>223</v>
      </c>
      <c r="F192" s="10">
        <v>0</v>
      </c>
      <c r="G192" s="10">
        <v>1</v>
      </c>
      <c r="H192" s="10">
        <v>1</v>
      </c>
      <c r="I192" s="10">
        <v>0</v>
      </c>
      <c r="J192" s="16">
        <v>2</v>
      </c>
      <c r="K192" s="14">
        <v>10261</v>
      </c>
      <c r="L192" s="58" t="s">
        <v>1125</v>
      </c>
      <c r="M192" s="11">
        <v>19.491277653250169</v>
      </c>
      <c r="N192" s="10" t="s">
        <v>16</v>
      </c>
      <c r="R192" s="20"/>
      <c r="S192" s="57"/>
    </row>
    <row r="193" spans="1:19" ht="15.75" x14ac:dyDescent="0.25">
      <c r="A193" s="12">
        <v>189</v>
      </c>
      <c r="B193" s="59">
        <v>311520</v>
      </c>
      <c r="C193" s="20" t="s">
        <v>1119</v>
      </c>
      <c r="D193" s="59" t="s">
        <v>94</v>
      </c>
      <c r="E193" s="59" t="s">
        <v>224</v>
      </c>
      <c r="F193" s="10">
        <v>0</v>
      </c>
      <c r="G193" s="10">
        <v>0</v>
      </c>
      <c r="H193" s="10">
        <v>1</v>
      </c>
      <c r="I193" s="10">
        <v>0</v>
      </c>
      <c r="J193" s="16">
        <v>1</v>
      </c>
      <c r="K193" s="14">
        <v>3962</v>
      </c>
      <c r="L193" s="58" t="s">
        <v>1125</v>
      </c>
      <c r="M193" s="11">
        <v>25.239777889954567</v>
      </c>
      <c r="N193" s="10" t="s">
        <v>16</v>
      </c>
      <c r="R193" s="20"/>
      <c r="S193" s="57"/>
    </row>
    <row r="194" spans="1:19" ht="15.75" x14ac:dyDescent="0.25">
      <c r="A194" s="12">
        <v>190</v>
      </c>
      <c r="B194" s="59">
        <v>311730</v>
      </c>
      <c r="C194" s="20" t="s">
        <v>1114</v>
      </c>
      <c r="D194" s="59" t="s">
        <v>24</v>
      </c>
      <c r="E194" s="59" t="s">
        <v>225</v>
      </c>
      <c r="F194" s="10">
        <v>12</v>
      </c>
      <c r="G194" s="10">
        <v>8</v>
      </c>
      <c r="H194" s="10">
        <v>3</v>
      </c>
      <c r="I194" s="10">
        <v>0</v>
      </c>
      <c r="J194" s="16">
        <v>23</v>
      </c>
      <c r="K194" s="14">
        <v>27425</v>
      </c>
      <c r="L194" s="58" t="s">
        <v>1126</v>
      </c>
      <c r="M194" s="11">
        <v>83.865086599817687</v>
      </c>
      <c r="N194" s="10" t="s">
        <v>16</v>
      </c>
      <c r="R194" s="20"/>
      <c r="S194" s="57"/>
    </row>
    <row r="195" spans="1:19" ht="15.75" x14ac:dyDescent="0.25">
      <c r="A195" s="12">
        <v>191</v>
      </c>
      <c r="B195" s="59">
        <v>311720</v>
      </c>
      <c r="C195" s="20" t="s">
        <v>1117</v>
      </c>
      <c r="D195" s="59" t="s">
        <v>36</v>
      </c>
      <c r="E195" s="59" t="s">
        <v>226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2811</v>
      </c>
      <c r="L195" s="58" t="s">
        <v>1125</v>
      </c>
      <c r="M195" s="11">
        <v>0</v>
      </c>
      <c r="N195" s="10" t="s">
        <v>19</v>
      </c>
      <c r="R195" s="20"/>
      <c r="S195" s="57"/>
    </row>
    <row r="196" spans="1:19" ht="15.75" x14ac:dyDescent="0.25">
      <c r="A196" s="12">
        <v>192</v>
      </c>
      <c r="B196" s="59">
        <v>311740</v>
      </c>
      <c r="C196" s="20" t="s">
        <v>1112</v>
      </c>
      <c r="D196" s="59" t="s">
        <v>14</v>
      </c>
      <c r="E196" s="59" t="s">
        <v>227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4570</v>
      </c>
      <c r="L196" s="58" t="s">
        <v>1125</v>
      </c>
      <c r="M196" s="11">
        <v>0</v>
      </c>
      <c r="N196" s="10" t="s">
        <v>19</v>
      </c>
      <c r="R196" s="20"/>
      <c r="S196" s="57"/>
    </row>
    <row r="197" spans="1:19" ht="15.75" x14ac:dyDescent="0.25">
      <c r="A197" s="12">
        <v>193</v>
      </c>
      <c r="B197" s="59">
        <v>311750</v>
      </c>
      <c r="C197" s="20" t="s">
        <v>1111</v>
      </c>
      <c r="D197" s="59" t="s">
        <v>90</v>
      </c>
      <c r="E197" s="59" t="s">
        <v>228</v>
      </c>
      <c r="F197" s="10">
        <v>37</v>
      </c>
      <c r="G197" s="10">
        <v>37</v>
      </c>
      <c r="H197" s="10">
        <v>13</v>
      </c>
      <c r="I197" s="10">
        <v>10</v>
      </c>
      <c r="J197" s="16">
        <v>97</v>
      </c>
      <c r="K197" s="14">
        <v>17641</v>
      </c>
      <c r="L197" s="58" t="s">
        <v>1125</v>
      </c>
      <c r="M197" s="11">
        <v>549.85545037129418</v>
      </c>
      <c r="N197" s="10" t="s">
        <v>1133</v>
      </c>
      <c r="R197" s="20"/>
      <c r="S197" s="57"/>
    </row>
    <row r="198" spans="1:19" ht="15.75" x14ac:dyDescent="0.25">
      <c r="A198" s="12">
        <v>194</v>
      </c>
      <c r="B198" s="59">
        <v>311760</v>
      </c>
      <c r="C198" s="20" t="s">
        <v>1115</v>
      </c>
      <c r="D198" s="59" t="s">
        <v>26</v>
      </c>
      <c r="E198" s="59" t="s">
        <v>229</v>
      </c>
      <c r="F198" s="10">
        <v>14</v>
      </c>
      <c r="G198" s="10">
        <v>8</v>
      </c>
      <c r="H198" s="10">
        <v>3</v>
      </c>
      <c r="I198" s="10">
        <v>4</v>
      </c>
      <c r="J198" s="16">
        <v>29</v>
      </c>
      <c r="K198" s="14">
        <v>5480</v>
      </c>
      <c r="L198" s="58" t="s">
        <v>1125</v>
      </c>
      <c r="M198" s="11">
        <v>529.19708029197079</v>
      </c>
      <c r="N198" s="10" t="s">
        <v>1133</v>
      </c>
      <c r="R198" s="20"/>
      <c r="S198" s="57"/>
    </row>
    <row r="199" spans="1:19" ht="15.75" x14ac:dyDescent="0.25">
      <c r="A199" s="12">
        <v>195</v>
      </c>
      <c r="B199" s="59">
        <v>311770</v>
      </c>
      <c r="C199" s="20" t="s">
        <v>1117</v>
      </c>
      <c r="D199" s="59" t="s">
        <v>33</v>
      </c>
      <c r="E199" s="59" t="s">
        <v>230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13590</v>
      </c>
      <c r="L199" s="58" t="s">
        <v>1125</v>
      </c>
      <c r="M199" s="11">
        <v>0</v>
      </c>
      <c r="N199" s="10" t="s">
        <v>19</v>
      </c>
      <c r="R199" s="20"/>
      <c r="S199" s="57"/>
    </row>
    <row r="200" spans="1:19" ht="15.75" x14ac:dyDescent="0.25">
      <c r="A200" s="12">
        <v>196</v>
      </c>
      <c r="B200" s="59">
        <v>311780</v>
      </c>
      <c r="C200" s="20" t="s">
        <v>1117</v>
      </c>
      <c r="D200" s="59" t="s">
        <v>36</v>
      </c>
      <c r="E200" s="59" t="s">
        <v>231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11525</v>
      </c>
      <c r="L200" s="58" t="s">
        <v>1125</v>
      </c>
      <c r="M200" s="11">
        <v>0</v>
      </c>
      <c r="N200" s="10" t="s">
        <v>19</v>
      </c>
      <c r="R200" s="20"/>
      <c r="S200" s="57"/>
    </row>
    <row r="201" spans="1:19" ht="15.75" x14ac:dyDescent="0.25">
      <c r="A201" s="12">
        <v>197</v>
      </c>
      <c r="B201" s="59">
        <v>311783</v>
      </c>
      <c r="C201" s="20" t="s">
        <v>1121</v>
      </c>
      <c r="D201" s="59" t="s">
        <v>121</v>
      </c>
      <c r="E201" s="59" t="s">
        <v>232</v>
      </c>
      <c r="F201" s="10">
        <v>18</v>
      </c>
      <c r="G201" s="10">
        <v>14</v>
      </c>
      <c r="H201" s="10">
        <v>2</v>
      </c>
      <c r="I201" s="10">
        <v>1</v>
      </c>
      <c r="J201" s="16">
        <v>35</v>
      </c>
      <c r="K201" s="14">
        <v>7595</v>
      </c>
      <c r="L201" s="58" t="s">
        <v>1125</v>
      </c>
      <c r="M201" s="11">
        <v>460.82949308755758</v>
      </c>
      <c r="N201" s="10" t="s">
        <v>10</v>
      </c>
      <c r="O201" s="13"/>
      <c r="P201" s="13"/>
      <c r="Q201" s="13"/>
      <c r="R201" s="20"/>
      <c r="S201" s="57"/>
    </row>
    <row r="202" spans="1:19" ht="15.75" x14ac:dyDescent="0.25">
      <c r="A202" s="12">
        <v>198</v>
      </c>
      <c r="B202" s="59">
        <v>311787</v>
      </c>
      <c r="C202" s="20" t="s">
        <v>1111</v>
      </c>
      <c r="D202" s="59" t="s">
        <v>98</v>
      </c>
      <c r="E202" s="59" t="s">
        <v>233</v>
      </c>
      <c r="F202" s="10">
        <v>2</v>
      </c>
      <c r="G202" s="10">
        <v>2</v>
      </c>
      <c r="H202" s="10">
        <v>0</v>
      </c>
      <c r="I202" s="10">
        <v>3</v>
      </c>
      <c r="J202" s="16">
        <v>7</v>
      </c>
      <c r="K202" s="14">
        <v>6657</v>
      </c>
      <c r="L202" s="58" t="s">
        <v>1125</v>
      </c>
      <c r="M202" s="11">
        <v>105.15247108307045</v>
      </c>
      <c r="N202" s="10" t="s">
        <v>13</v>
      </c>
      <c r="R202" s="20"/>
      <c r="S202" s="57"/>
    </row>
    <row r="203" spans="1:19" ht="15.75" x14ac:dyDescent="0.25">
      <c r="A203" s="12">
        <v>199</v>
      </c>
      <c r="B203" s="59">
        <v>311790</v>
      </c>
      <c r="C203" s="20" t="s">
        <v>1117</v>
      </c>
      <c r="D203" s="59" t="s">
        <v>36</v>
      </c>
      <c r="E203" s="59" t="s">
        <v>234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11813</v>
      </c>
      <c r="L203" s="58" t="s">
        <v>1125</v>
      </c>
      <c r="M203" s="11">
        <v>0</v>
      </c>
      <c r="N203" s="10" t="s">
        <v>19</v>
      </c>
      <c r="R203" s="20"/>
      <c r="S203" s="57"/>
    </row>
    <row r="204" spans="1:19" ht="15.75" x14ac:dyDescent="0.25">
      <c r="A204" s="12">
        <v>200</v>
      </c>
      <c r="B204" s="59">
        <v>311800</v>
      </c>
      <c r="C204" s="20" t="s">
        <v>1119</v>
      </c>
      <c r="D204" s="59" t="s">
        <v>41</v>
      </c>
      <c r="E204" s="59" t="s">
        <v>235</v>
      </c>
      <c r="F204" s="10">
        <v>21</v>
      </c>
      <c r="G204" s="10">
        <v>12</v>
      </c>
      <c r="H204" s="10">
        <v>5</v>
      </c>
      <c r="I204" s="10">
        <v>0</v>
      </c>
      <c r="J204" s="16">
        <v>38</v>
      </c>
      <c r="K204" s="14">
        <v>54196</v>
      </c>
      <c r="L204" s="58" t="s">
        <v>1126</v>
      </c>
      <c r="M204" s="11">
        <v>70.115875710384529</v>
      </c>
      <c r="N204" s="10" t="s">
        <v>16</v>
      </c>
      <c r="R204" s="20"/>
      <c r="S204" s="57"/>
    </row>
    <row r="205" spans="1:19" ht="15.75" x14ac:dyDescent="0.25">
      <c r="A205" s="12">
        <v>201</v>
      </c>
      <c r="B205" s="59">
        <v>311810</v>
      </c>
      <c r="C205" s="20" t="s">
        <v>432</v>
      </c>
      <c r="D205" s="59" t="s">
        <v>53</v>
      </c>
      <c r="E205" s="59" t="s">
        <v>236</v>
      </c>
      <c r="F205" s="10">
        <v>0</v>
      </c>
      <c r="G205" s="10">
        <v>0</v>
      </c>
      <c r="H205" s="10">
        <v>1</v>
      </c>
      <c r="I205" s="10">
        <v>0</v>
      </c>
      <c r="J205" s="16">
        <v>1</v>
      </c>
      <c r="K205" s="14">
        <v>5044</v>
      </c>
      <c r="L205" s="58" t="s">
        <v>1125</v>
      </c>
      <c r="M205" s="11">
        <v>19.825535289452816</v>
      </c>
      <c r="N205" s="10" t="s">
        <v>16</v>
      </c>
      <c r="R205" s="20"/>
      <c r="S205" s="57"/>
    </row>
    <row r="206" spans="1:19" ht="15.75" x14ac:dyDescent="0.25">
      <c r="A206" s="12">
        <v>202</v>
      </c>
      <c r="B206" s="59">
        <v>311820</v>
      </c>
      <c r="C206" s="20" t="s">
        <v>1114</v>
      </c>
      <c r="D206" s="59" t="s">
        <v>24</v>
      </c>
      <c r="E206" s="59" t="s">
        <v>237</v>
      </c>
      <c r="F206" s="10">
        <v>8</v>
      </c>
      <c r="G206" s="10">
        <v>6</v>
      </c>
      <c r="H206" s="10">
        <v>1</v>
      </c>
      <c r="I206" s="10">
        <v>0</v>
      </c>
      <c r="J206" s="16">
        <v>15</v>
      </c>
      <c r="K206" s="14">
        <v>6908</v>
      </c>
      <c r="L206" s="58" t="s">
        <v>1125</v>
      </c>
      <c r="M206" s="11">
        <v>217.13954834973944</v>
      </c>
      <c r="N206" s="10" t="s">
        <v>13</v>
      </c>
      <c r="O206" s="13"/>
      <c r="P206" s="13"/>
      <c r="Q206" s="13"/>
      <c r="R206" s="20"/>
      <c r="S206" s="57"/>
    </row>
    <row r="207" spans="1:19" ht="15.75" x14ac:dyDescent="0.25">
      <c r="A207" s="12">
        <v>203</v>
      </c>
      <c r="B207" s="59">
        <v>311830</v>
      </c>
      <c r="C207" s="20" t="s">
        <v>1119</v>
      </c>
      <c r="D207" s="59" t="s">
        <v>41</v>
      </c>
      <c r="E207" s="59" t="s">
        <v>238</v>
      </c>
      <c r="F207" s="10">
        <v>100</v>
      </c>
      <c r="G207" s="10">
        <v>50</v>
      </c>
      <c r="H207" s="10">
        <v>12</v>
      </c>
      <c r="I207" s="10">
        <v>13</v>
      </c>
      <c r="J207" s="16">
        <v>175</v>
      </c>
      <c r="K207" s="14">
        <v>127539</v>
      </c>
      <c r="L207" s="58" t="s">
        <v>1128</v>
      </c>
      <c r="M207" s="11">
        <v>137.2129309466124</v>
      </c>
      <c r="N207" s="10" t="s">
        <v>13</v>
      </c>
      <c r="R207" s="20"/>
      <c r="S207" s="57"/>
    </row>
    <row r="208" spans="1:19" ht="15.75" x14ac:dyDescent="0.25">
      <c r="A208" s="12">
        <v>204</v>
      </c>
      <c r="B208" s="59">
        <v>311840</v>
      </c>
      <c r="C208" s="20" t="s">
        <v>1113</v>
      </c>
      <c r="D208" s="59" t="s">
        <v>22</v>
      </c>
      <c r="E208" s="59" t="s">
        <v>239</v>
      </c>
      <c r="F208" s="10">
        <v>9</v>
      </c>
      <c r="G208" s="10">
        <v>17</v>
      </c>
      <c r="H208" s="10">
        <v>4</v>
      </c>
      <c r="I208" s="10">
        <v>0</v>
      </c>
      <c r="J208" s="16">
        <v>30</v>
      </c>
      <c r="K208" s="14">
        <v>22892</v>
      </c>
      <c r="L208" s="58" t="s">
        <v>1125</v>
      </c>
      <c r="M208" s="11">
        <v>131.05014852350166</v>
      </c>
      <c r="N208" s="10" t="s">
        <v>13</v>
      </c>
      <c r="R208" s="20"/>
      <c r="S208" s="57"/>
    </row>
    <row r="209" spans="1:19" ht="15.75" x14ac:dyDescent="0.25">
      <c r="A209" s="12">
        <v>205</v>
      </c>
      <c r="B209" s="59">
        <v>311850</v>
      </c>
      <c r="C209" s="20" t="s">
        <v>1117</v>
      </c>
      <c r="D209" s="59" t="s">
        <v>36</v>
      </c>
      <c r="E209" s="59" t="s">
        <v>240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1782</v>
      </c>
      <c r="L209" s="58" t="s">
        <v>1125</v>
      </c>
      <c r="M209" s="11">
        <v>0</v>
      </c>
      <c r="N209" s="10" t="s">
        <v>19</v>
      </c>
      <c r="R209" s="20"/>
      <c r="S209" s="57"/>
    </row>
    <row r="210" spans="1:19" ht="15.75" x14ac:dyDescent="0.25">
      <c r="A210" s="12">
        <v>825</v>
      </c>
      <c r="B210" s="59">
        <v>317020</v>
      </c>
      <c r="C210" s="20" t="s">
        <v>1110</v>
      </c>
      <c r="D210" s="59" t="s">
        <v>8</v>
      </c>
      <c r="E210" s="59" t="s">
        <v>8</v>
      </c>
      <c r="F210" s="10">
        <v>23</v>
      </c>
      <c r="G210" s="10">
        <v>8</v>
      </c>
      <c r="H210" s="10">
        <v>8</v>
      </c>
      <c r="I210" s="10">
        <v>4</v>
      </c>
      <c r="J210" s="16">
        <v>43</v>
      </c>
      <c r="K210" s="14">
        <v>683247</v>
      </c>
      <c r="L210" s="58" t="s">
        <v>1129</v>
      </c>
      <c r="M210" s="11">
        <v>6.2934780540565862</v>
      </c>
      <c r="N210" s="10" t="s">
        <v>16</v>
      </c>
      <c r="R210" s="20"/>
      <c r="S210" s="57"/>
    </row>
    <row r="211" spans="1:19" ht="15.75" x14ac:dyDescent="0.25">
      <c r="A211" s="12">
        <v>207</v>
      </c>
      <c r="B211" s="59">
        <v>311870</v>
      </c>
      <c r="C211" s="20" t="s">
        <v>1117</v>
      </c>
      <c r="D211" s="59" t="s">
        <v>33</v>
      </c>
      <c r="E211" s="59" t="s">
        <v>242</v>
      </c>
      <c r="F211" s="10">
        <v>1</v>
      </c>
      <c r="G211" s="10">
        <v>0</v>
      </c>
      <c r="H211" s="10">
        <v>0</v>
      </c>
      <c r="I211" s="10">
        <v>0</v>
      </c>
      <c r="J211" s="16">
        <v>1</v>
      </c>
      <c r="K211" s="14">
        <v>9191</v>
      </c>
      <c r="L211" s="58" t="s">
        <v>1125</v>
      </c>
      <c r="M211" s="11">
        <v>10.88020890001088</v>
      </c>
      <c r="N211" s="10" t="s">
        <v>16</v>
      </c>
      <c r="R211" s="20"/>
      <c r="S211" s="57"/>
    </row>
    <row r="212" spans="1:19" ht="15.75" x14ac:dyDescent="0.25">
      <c r="A212" s="12">
        <v>208</v>
      </c>
      <c r="B212" s="59">
        <v>311880</v>
      </c>
      <c r="C212" s="20" t="s">
        <v>1121</v>
      </c>
      <c r="D212" s="59" t="s">
        <v>102</v>
      </c>
      <c r="E212" s="59" t="s">
        <v>243</v>
      </c>
      <c r="F212" s="10">
        <v>45</v>
      </c>
      <c r="G212" s="10">
        <v>27</v>
      </c>
      <c r="H212" s="10">
        <v>21</v>
      </c>
      <c r="I212" s="10">
        <v>9</v>
      </c>
      <c r="J212" s="16">
        <v>102</v>
      </c>
      <c r="K212" s="14">
        <v>26592</v>
      </c>
      <c r="L212" s="58" t="s">
        <v>1126</v>
      </c>
      <c r="M212" s="11">
        <v>383.57400722021657</v>
      </c>
      <c r="N212" s="10" t="s">
        <v>10</v>
      </c>
      <c r="R212" s="20"/>
      <c r="S212" s="57"/>
    </row>
    <row r="213" spans="1:19" ht="15.75" x14ac:dyDescent="0.25">
      <c r="A213" s="12">
        <v>209</v>
      </c>
      <c r="B213" s="59">
        <v>311890</v>
      </c>
      <c r="C213" s="20" t="s">
        <v>1111</v>
      </c>
      <c r="D213" s="59" t="s">
        <v>11</v>
      </c>
      <c r="E213" s="59" t="s">
        <v>244</v>
      </c>
      <c r="F213" s="10">
        <v>14</v>
      </c>
      <c r="G213" s="10">
        <v>0</v>
      </c>
      <c r="H213" s="10">
        <v>0</v>
      </c>
      <c r="I213" s="10">
        <v>0</v>
      </c>
      <c r="J213" s="16">
        <v>14</v>
      </c>
      <c r="K213" s="14">
        <v>8883</v>
      </c>
      <c r="L213" s="58" t="s">
        <v>1125</v>
      </c>
      <c r="M213" s="11">
        <v>157.60441292356188</v>
      </c>
      <c r="N213" s="10" t="s">
        <v>13</v>
      </c>
      <c r="R213" s="20"/>
      <c r="S213" s="57"/>
    </row>
    <row r="214" spans="1:19" ht="15.75" x14ac:dyDescent="0.25">
      <c r="A214" s="12">
        <v>210</v>
      </c>
      <c r="B214" s="59">
        <v>311900</v>
      </c>
      <c r="C214" s="20" t="s">
        <v>1117</v>
      </c>
      <c r="D214" s="59" t="s">
        <v>33</v>
      </c>
      <c r="E214" s="59" t="s">
        <v>245</v>
      </c>
      <c r="F214" s="10">
        <v>1</v>
      </c>
      <c r="G214" s="10">
        <v>0</v>
      </c>
      <c r="H214" s="10">
        <v>0</v>
      </c>
      <c r="I214" s="10">
        <v>0</v>
      </c>
      <c r="J214" s="16">
        <v>1</v>
      </c>
      <c r="K214" s="14">
        <v>3534</v>
      </c>
      <c r="L214" s="58" t="s">
        <v>1125</v>
      </c>
      <c r="M214" s="11">
        <v>28.29654782116582</v>
      </c>
      <c r="N214" s="10" t="s">
        <v>16</v>
      </c>
      <c r="R214" s="20"/>
      <c r="S214" s="57"/>
    </row>
    <row r="215" spans="1:19" ht="15.75" x14ac:dyDescent="0.25">
      <c r="A215" s="12">
        <v>211</v>
      </c>
      <c r="B215" s="59">
        <v>311910</v>
      </c>
      <c r="C215" s="20" t="s">
        <v>1111</v>
      </c>
      <c r="D215" s="59" t="s">
        <v>11</v>
      </c>
      <c r="E215" s="59" t="s">
        <v>246</v>
      </c>
      <c r="F215" s="10">
        <v>42</v>
      </c>
      <c r="G215" s="10">
        <v>32</v>
      </c>
      <c r="H215" s="10">
        <v>14</v>
      </c>
      <c r="I215" s="10">
        <v>6</v>
      </c>
      <c r="J215" s="16">
        <v>94</v>
      </c>
      <c r="K215" s="14">
        <v>23797</v>
      </c>
      <c r="L215" s="58" t="s">
        <v>1125</v>
      </c>
      <c r="M215" s="11">
        <v>395.00777408917088</v>
      </c>
      <c r="N215" s="10" t="s">
        <v>10</v>
      </c>
      <c r="R215" s="20"/>
      <c r="S215" s="57"/>
    </row>
    <row r="216" spans="1:19" ht="15.75" x14ac:dyDescent="0.25">
      <c r="A216" s="12">
        <v>212</v>
      </c>
      <c r="B216" s="59">
        <v>311920</v>
      </c>
      <c r="C216" s="20" t="s">
        <v>1113</v>
      </c>
      <c r="D216" s="59" t="s">
        <v>22</v>
      </c>
      <c r="E216" s="59" t="s">
        <v>247</v>
      </c>
      <c r="F216" s="10">
        <v>2</v>
      </c>
      <c r="G216" s="10">
        <v>0</v>
      </c>
      <c r="H216" s="10">
        <v>2</v>
      </c>
      <c r="I216" s="10">
        <v>0</v>
      </c>
      <c r="J216" s="16">
        <v>4</v>
      </c>
      <c r="K216" s="14">
        <v>10040</v>
      </c>
      <c r="L216" s="58" t="s">
        <v>1125</v>
      </c>
      <c r="M216" s="11">
        <v>39.840637450199203</v>
      </c>
      <c r="N216" s="10" t="s">
        <v>16</v>
      </c>
      <c r="R216" s="20"/>
      <c r="S216" s="57"/>
    </row>
    <row r="217" spans="1:19" ht="15.75" x14ac:dyDescent="0.25">
      <c r="A217" s="12">
        <v>213</v>
      </c>
      <c r="B217" s="59">
        <v>311930</v>
      </c>
      <c r="C217" s="20" t="s">
        <v>1110</v>
      </c>
      <c r="D217" s="59" t="s">
        <v>8</v>
      </c>
      <c r="E217" s="59" t="s">
        <v>248</v>
      </c>
      <c r="F217" s="10">
        <v>20</v>
      </c>
      <c r="G217" s="10">
        <v>7</v>
      </c>
      <c r="H217" s="10">
        <v>2</v>
      </c>
      <c r="I217" s="10">
        <v>0</v>
      </c>
      <c r="J217" s="16">
        <v>29</v>
      </c>
      <c r="K217" s="14">
        <v>27982</v>
      </c>
      <c r="L217" s="58" t="s">
        <v>1126</v>
      </c>
      <c r="M217" s="11">
        <v>103.63805303409335</v>
      </c>
      <c r="N217" s="10" t="s">
        <v>13</v>
      </c>
      <c r="R217" s="20"/>
      <c r="S217" s="57"/>
    </row>
    <row r="218" spans="1:19" ht="15.75" x14ac:dyDescent="0.25">
      <c r="A218" s="12">
        <v>214</v>
      </c>
      <c r="B218" s="59">
        <v>311940</v>
      </c>
      <c r="C218" s="20" t="s">
        <v>1113</v>
      </c>
      <c r="D218" s="59" t="s">
        <v>20</v>
      </c>
      <c r="E218" s="59" t="s">
        <v>20</v>
      </c>
      <c r="F218" s="10">
        <v>13</v>
      </c>
      <c r="G218" s="10">
        <v>28</v>
      </c>
      <c r="H218" s="10">
        <v>23</v>
      </c>
      <c r="I218" s="10">
        <v>13</v>
      </c>
      <c r="J218" s="16">
        <v>77</v>
      </c>
      <c r="K218" s="14">
        <v>109405</v>
      </c>
      <c r="L218" s="58" t="s">
        <v>1128</v>
      </c>
      <c r="M218" s="11">
        <v>70.380695580640733</v>
      </c>
      <c r="N218" s="10" t="s">
        <v>16</v>
      </c>
      <c r="R218" s="20"/>
      <c r="S218" s="57"/>
    </row>
    <row r="219" spans="1:19" ht="15.75" x14ac:dyDescent="0.25">
      <c r="A219" s="12">
        <v>215</v>
      </c>
      <c r="B219" s="59">
        <v>311950</v>
      </c>
      <c r="C219" s="20" t="s">
        <v>432</v>
      </c>
      <c r="D219" s="59" t="s">
        <v>53</v>
      </c>
      <c r="E219" s="59" t="s">
        <v>249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9228</v>
      </c>
      <c r="L219" s="58" t="s">
        <v>1125</v>
      </c>
      <c r="M219" s="11">
        <v>0</v>
      </c>
      <c r="N219" s="10" t="s">
        <v>19</v>
      </c>
      <c r="R219" s="20"/>
      <c r="S219" s="57"/>
    </row>
    <row r="220" spans="1:19" ht="15.75" x14ac:dyDescent="0.25">
      <c r="A220" s="12">
        <v>216</v>
      </c>
      <c r="B220" s="59">
        <v>311960</v>
      </c>
      <c r="C220" s="20" t="s">
        <v>1118</v>
      </c>
      <c r="D220" s="59" t="s">
        <v>57</v>
      </c>
      <c r="E220" s="59" t="s">
        <v>250</v>
      </c>
      <c r="F220" s="10">
        <v>0</v>
      </c>
      <c r="G220" s="10">
        <v>1</v>
      </c>
      <c r="H220" s="10">
        <v>0</v>
      </c>
      <c r="I220" s="10">
        <v>0</v>
      </c>
      <c r="J220" s="16">
        <v>1</v>
      </c>
      <c r="K220" s="14">
        <v>3080</v>
      </c>
      <c r="L220" s="58" t="s">
        <v>1125</v>
      </c>
      <c r="M220" s="11">
        <v>32.467532467532465</v>
      </c>
      <c r="N220" s="10" t="s">
        <v>16</v>
      </c>
      <c r="R220" s="20"/>
      <c r="S220" s="57"/>
    </row>
    <row r="221" spans="1:19" ht="15.75" x14ac:dyDescent="0.25">
      <c r="A221" s="12">
        <v>217</v>
      </c>
      <c r="B221" s="59">
        <v>311970</v>
      </c>
      <c r="C221" s="20" t="s">
        <v>1119</v>
      </c>
      <c r="D221" s="59" t="s">
        <v>94</v>
      </c>
      <c r="E221" s="59" t="s">
        <v>251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3426</v>
      </c>
      <c r="L221" s="58" t="s">
        <v>1125</v>
      </c>
      <c r="M221" s="11">
        <v>0</v>
      </c>
      <c r="N221" s="10" t="s">
        <v>19</v>
      </c>
      <c r="R221" s="20"/>
      <c r="S221" s="57"/>
    </row>
    <row r="222" spans="1:19" ht="15.75" x14ac:dyDescent="0.25">
      <c r="A222" s="12">
        <v>218</v>
      </c>
      <c r="B222" s="59">
        <v>311980</v>
      </c>
      <c r="C222" s="20" t="s">
        <v>1115</v>
      </c>
      <c r="D222" s="59" t="s">
        <v>26</v>
      </c>
      <c r="E222" s="59" t="s">
        <v>252</v>
      </c>
      <c r="F222" s="10">
        <v>1</v>
      </c>
      <c r="G222" s="10">
        <v>0</v>
      </c>
      <c r="H222" s="10">
        <v>0</v>
      </c>
      <c r="I222" s="10">
        <v>0</v>
      </c>
      <c r="J222" s="16">
        <v>1</v>
      </c>
      <c r="K222" s="14">
        <v>3241</v>
      </c>
      <c r="L222" s="58" t="s">
        <v>1125</v>
      </c>
      <c r="M222" s="11">
        <v>30.854674483184201</v>
      </c>
      <c r="N222" s="10" t="s">
        <v>16</v>
      </c>
      <c r="R222" s="20"/>
      <c r="S222" s="57"/>
    </row>
    <row r="223" spans="1:19" ht="15.75" x14ac:dyDescent="0.25">
      <c r="A223" s="12">
        <v>219</v>
      </c>
      <c r="B223" s="59">
        <v>311990</v>
      </c>
      <c r="C223" s="20" t="s">
        <v>1117</v>
      </c>
      <c r="D223" s="59" t="s">
        <v>36</v>
      </c>
      <c r="E223" s="59" t="s">
        <v>253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3714</v>
      </c>
      <c r="L223" s="58" t="s">
        <v>1125</v>
      </c>
      <c r="M223" s="11">
        <v>0</v>
      </c>
      <c r="N223" s="10" t="s">
        <v>19</v>
      </c>
      <c r="R223" s="20"/>
      <c r="S223" s="57"/>
    </row>
    <row r="224" spans="1:19" ht="15.75" x14ac:dyDescent="0.25">
      <c r="A224" s="12">
        <v>220</v>
      </c>
      <c r="B224" s="59">
        <v>311995</v>
      </c>
      <c r="C224" s="20" t="s">
        <v>1115</v>
      </c>
      <c r="D224" s="59" t="s">
        <v>26</v>
      </c>
      <c r="E224" s="59" t="s">
        <v>254</v>
      </c>
      <c r="F224" s="10">
        <v>1</v>
      </c>
      <c r="G224" s="10">
        <v>0</v>
      </c>
      <c r="H224" s="10">
        <v>0</v>
      </c>
      <c r="I224" s="10">
        <v>0</v>
      </c>
      <c r="J224" s="16">
        <v>1</v>
      </c>
      <c r="K224" s="14">
        <v>6290</v>
      </c>
      <c r="L224" s="58" t="s">
        <v>1125</v>
      </c>
      <c r="M224" s="11">
        <v>15.898251192368839</v>
      </c>
      <c r="N224" s="10" t="s">
        <v>16</v>
      </c>
      <c r="R224" s="20"/>
      <c r="S224" s="57"/>
    </row>
    <row r="225" spans="1:19" ht="15.75" x14ac:dyDescent="0.25">
      <c r="A225" s="12">
        <v>221</v>
      </c>
      <c r="B225" s="59">
        <v>312000</v>
      </c>
      <c r="C225" s="20" t="s">
        <v>1113</v>
      </c>
      <c r="D225" s="59" t="s">
        <v>20</v>
      </c>
      <c r="E225" s="59" t="s">
        <v>255</v>
      </c>
      <c r="F225" s="10">
        <v>0</v>
      </c>
      <c r="G225" s="10">
        <v>0</v>
      </c>
      <c r="H225" s="10">
        <v>1</v>
      </c>
      <c r="I225" s="10">
        <v>0</v>
      </c>
      <c r="J225" s="16">
        <v>1</v>
      </c>
      <c r="K225" s="14">
        <v>2814</v>
      </c>
      <c r="L225" s="58" t="s">
        <v>1125</v>
      </c>
      <c r="M225" s="11">
        <v>35.536602700781806</v>
      </c>
      <c r="N225" s="10" t="s">
        <v>16</v>
      </c>
      <c r="R225" s="20"/>
      <c r="S225" s="57"/>
    </row>
    <row r="226" spans="1:19" ht="15.75" x14ac:dyDescent="0.25">
      <c r="A226" s="12">
        <v>222</v>
      </c>
      <c r="B226" s="59">
        <v>312010</v>
      </c>
      <c r="C226" s="20" t="s">
        <v>432</v>
      </c>
      <c r="D226" s="59" t="s">
        <v>53</v>
      </c>
      <c r="E226" s="59" t="s">
        <v>256</v>
      </c>
      <c r="F226" s="10">
        <v>16</v>
      </c>
      <c r="G226" s="10">
        <v>26</v>
      </c>
      <c r="H226" s="10">
        <v>17</v>
      </c>
      <c r="I226" s="10">
        <v>1</v>
      </c>
      <c r="J226" s="16">
        <v>60</v>
      </c>
      <c r="K226" s="14">
        <v>4396</v>
      </c>
      <c r="L226" s="58" t="s">
        <v>1125</v>
      </c>
      <c r="M226" s="11">
        <v>1364.877161055505</v>
      </c>
      <c r="N226" s="10" t="s">
        <v>1133</v>
      </c>
      <c r="R226" s="20"/>
      <c r="S226" s="57"/>
    </row>
    <row r="227" spans="1:19" ht="15.75" x14ac:dyDescent="0.25">
      <c r="A227" s="12">
        <v>223</v>
      </c>
      <c r="B227" s="59">
        <v>312015</v>
      </c>
      <c r="C227" s="20" t="s">
        <v>1116</v>
      </c>
      <c r="D227" s="59" t="s">
        <v>28</v>
      </c>
      <c r="E227" s="59" t="s">
        <v>257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6646</v>
      </c>
      <c r="L227" s="58" t="s">
        <v>1125</v>
      </c>
      <c r="M227" s="11">
        <v>0</v>
      </c>
      <c r="N227" s="10" t="s">
        <v>19</v>
      </c>
      <c r="R227" s="20"/>
      <c r="S227" s="57"/>
    </row>
    <row r="228" spans="1:19" ht="15.75" x14ac:dyDescent="0.25">
      <c r="A228" s="12">
        <v>224</v>
      </c>
      <c r="B228" s="59">
        <v>312020</v>
      </c>
      <c r="C228" s="20" t="s">
        <v>1115</v>
      </c>
      <c r="D228" s="59" t="s">
        <v>26</v>
      </c>
      <c r="E228" s="59" t="s">
        <v>258</v>
      </c>
      <c r="F228" s="10">
        <v>30</v>
      </c>
      <c r="G228" s="10">
        <v>12</v>
      </c>
      <c r="H228" s="10">
        <v>4</v>
      </c>
      <c r="I228" s="10">
        <v>1</v>
      </c>
      <c r="J228" s="16">
        <v>47</v>
      </c>
      <c r="K228" s="14">
        <v>12660</v>
      </c>
      <c r="L228" s="58" t="s">
        <v>1125</v>
      </c>
      <c r="M228" s="11">
        <v>371.24802527646131</v>
      </c>
      <c r="N228" s="10" t="s">
        <v>10</v>
      </c>
      <c r="O228" s="13"/>
      <c r="P228" s="13"/>
      <c r="Q228" s="13"/>
      <c r="R228" s="20"/>
      <c r="S228" s="57"/>
    </row>
    <row r="229" spans="1:19" ht="15.75" x14ac:dyDescent="0.25">
      <c r="A229" s="12">
        <v>225</v>
      </c>
      <c r="B229" s="59">
        <v>312030</v>
      </c>
      <c r="C229" s="20" t="s">
        <v>1121</v>
      </c>
      <c r="D229" s="59" t="s">
        <v>102</v>
      </c>
      <c r="E229" s="59" t="s">
        <v>259</v>
      </c>
      <c r="F229" s="10">
        <v>1</v>
      </c>
      <c r="G229" s="10">
        <v>0</v>
      </c>
      <c r="H229" s="10">
        <v>0</v>
      </c>
      <c r="I229" s="10">
        <v>0</v>
      </c>
      <c r="J229" s="16">
        <v>1</v>
      </c>
      <c r="K229" s="14">
        <v>5960</v>
      </c>
      <c r="L229" s="58" t="s">
        <v>1125</v>
      </c>
      <c r="M229" s="11">
        <v>16.778523489932883</v>
      </c>
      <c r="N229" s="10" t="s">
        <v>16</v>
      </c>
      <c r="R229" s="20"/>
      <c r="S229" s="57"/>
    </row>
    <row r="230" spans="1:19" ht="15.75" x14ac:dyDescent="0.25">
      <c r="A230" s="12">
        <v>226</v>
      </c>
      <c r="B230" s="59">
        <v>312040</v>
      </c>
      <c r="C230" s="20" t="s">
        <v>1119</v>
      </c>
      <c r="D230" s="59" t="s">
        <v>41</v>
      </c>
      <c r="E230" s="59" t="s">
        <v>260</v>
      </c>
      <c r="F230" s="10">
        <v>4</v>
      </c>
      <c r="G230" s="10">
        <v>2</v>
      </c>
      <c r="H230" s="10">
        <v>0</v>
      </c>
      <c r="I230" s="10">
        <v>0</v>
      </c>
      <c r="J230" s="16">
        <v>6</v>
      </c>
      <c r="K230" s="14">
        <v>5145</v>
      </c>
      <c r="L230" s="58" t="s">
        <v>1125</v>
      </c>
      <c r="M230" s="11">
        <v>116.61807580174927</v>
      </c>
      <c r="N230" s="10" t="s">
        <v>13</v>
      </c>
      <c r="R230" s="20"/>
      <c r="S230" s="57"/>
    </row>
    <row r="231" spans="1:19" ht="15.75" x14ac:dyDescent="0.25">
      <c r="A231" s="12">
        <v>227</v>
      </c>
      <c r="B231" s="59">
        <v>312050</v>
      </c>
      <c r="C231" s="20" t="s">
        <v>1117</v>
      </c>
      <c r="D231" s="59" t="s">
        <v>33</v>
      </c>
      <c r="E231" s="59" t="s">
        <v>261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10258</v>
      </c>
      <c r="L231" s="58" t="s">
        <v>1125</v>
      </c>
      <c r="M231" s="11">
        <v>0</v>
      </c>
      <c r="N231" s="10" t="s">
        <v>19</v>
      </c>
      <c r="R231" s="20"/>
      <c r="S231" s="57"/>
    </row>
    <row r="232" spans="1:19" ht="15.75" x14ac:dyDescent="0.25">
      <c r="A232" s="12">
        <v>228</v>
      </c>
      <c r="B232" s="59">
        <v>312060</v>
      </c>
      <c r="C232" s="20" t="s">
        <v>1111</v>
      </c>
      <c r="D232" s="59" t="s">
        <v>98</v>
      </c>
      <c r="E232" s="59" t="s">
        <v>262</v>
      </c>
      <c r="F232" s="10">
        <v>2</v>
      </c>
      <c r="G232" s="10">
        <v>1</v>
      </c>
      <c r="H232" s="10">
        <v>2</v>
      </c>
      <c r="I232" s="10">
        <v>1</v>
      </c>
      <c r="J232" s="16">
        <v>6</v>
      </c>
      <c r="K232" s="14">
        <v>5014</v>
      </c>
      <c r="L232" s="58" t="s">
        <v>1125</v>
      </c>
      <c r="M232" s="11">
        <v>119.66493817311527</v>
      </c>
      <c r="N232" s="10" t="s">
        <v>13</v>
      </c>
      <c r="R232" s="20"/>
      <c r="S232" s="57"/>
    </row>
    <row r="233" spans="1:19" ht="15.75" x14ac:dyDescent="0.25">
      <c r="A233" s="12">
        <v>229</v>
      </c>
      <c r="B233" s="59">
        <v>312070</v>
      </c>
      <c r="C233" s="20" t="s">
        <v>1120</v>
      </c>
      <c r="D233" s="59" t="s">
        <v>71</v>
      </c>
      <c r="E233" s="59" t="s">
        <v>263</v>
      </c>
      <c r="F233" s="10">
        <v>7</v>
      </c>
      <c r="G233" s="10">
        <v>2</v>
      </c>
      <c r="H233" s="10">
        <v>0</v>
      </c>
      <c r="I233" s="10">
        <v>0</v>
      </c>
      <c r="J233" s="16">
        <v>9</v>
      </c>
      <c r="K233" s="14">
        <v>4134</v>
      </c>
      <c r="L233" s="58" t="s">
        <v>1125</v>
      </c>
      <c r="M233" s="11">
        <v>217.70682148040638</v>
      </c>
      <c r="N233" s="10" t="s">
        <v>13</v>
      </c>
      <c r="R233" s="20"/>
      <c r="S233" s="57"/>
    </row>
    <row r="234" spans="1:19" ht="15.75" x14ac:dyDescent="0.25">
      <c r="A234" s="12">
        <v>230</v>
      </c>
      <c r="B234" s="59">
        <v>312080</v>
      </c>
      <c r="C234" s="20" t="s">
        <v>1117</v>
      </c>
      <c r="D234" s="59" t="s">
        <v>33</v>
      </c>
      <c r="E234" s="59" t="s">
        <v>264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15358</v>
      </c>
      <c r="L234" s="58" t="s">
        <v>1125</v>
      </c>
      <c r="M234" s="11">
        <v>0</v>
      </c>
      <c r="N234" s="10" t="s">
        <v>19</v>
      </c>
      <c r="R234" s="20"/>
      <c r="S234" s="57"/>
    </row>
    <row r="235" spans="1:19" ht="15.75" x14ac:dyDescent="0.25">
      <c r="A235" s="12">
        <v>231</v>
      </c>
      <c r="B235" s="59">
        <v>312083</v>
      </c>
      <c r="C235" s="20" t="s">
        <v>1113</v>
      </c>
      <c r="D235" s="59" t="s">
        <v>22</v>
      </c>
      <c r="E235" s="59" t="s">
        <v>265</v>
      </c>
      <c r="F235" s="10">
        <v>4</v>
      </c>
      <c r="G235" s="10">
        <v>0</v>
      </c>
      <c r="H235" s="10">
        <v>1</v>
      </c>
      <c r="I235" s="10">
        <v>1</v>
      </c>
      <c r="J235" s="16">
        <v>6</v>
      </c>
      <c r="K235" s="14">
        <v>4960</v>
      </c>
      <c r="L235" s="58" t="s">
        <v>1125</v>
      </c>
      <c r="M235" s="11">
        <v>120.96774193548387</v>
      </c>
      <c r="N235" s="10" t="s">
        <v>13</v>
      </c>
      <c r="O235" s="13"/>
      <c r="P235" s="13"/>
      <c r="Q235" s="13"/>
      <c r="R235" s="20"/>
      <c r="S235" s="57"/>
    </row>
    <row r="236" spans="1:19" ht="15.75" x14ac:dyDescent="0.25">
      <c r="A236" s="12">
        <v>232</v>
      </c>
      <c r="B236" s="59">
        <v>312087</v>
      </c>
      <c r="C236" s="20" t="s">
        <v>1121</v>
      </c>
      <c r="D236" s="59" t="s">
        <v>102</v>
      </c>
      <c r="E236" s="59" t="s">
        <v>266</v>
      </c>
      <c r="F236" s="10">
        <v>7</v>
      </c>
      <c r="G236" s="10">
        <v>6</v>
      </c>
      <c r="H236" s="10">
        <v>0</v>
      </c>
      <c r="I236" s="10">
        <v>1</v>
      </c>
      <c r="J236" s="16">
        <v>14</v>
      </c>
      <c r="K236" s="14">
        <v>7656</v>
      </c>
      <c r="L236" s="58" t="s">
        <v>1125</v>
      </c>
      <c r="M236" s="11">
        <v>182.86311389759666</v>
      </c>
      <c r="N236" s="10" t="s">
        <v>13</v>
      </c>
      <c r="R236" s="20"/>
      <c r="S236" s="57"/>
    </row>
    <row r="237" spans="1:19" ht="15.75" x14ac:dyDescent="0.25">
      <c r="A237" s="12">
        <v>233</v>
      </c>
      <c r="B237" s="59">
        <v>312090</v>
      </c>
      <c r="C237" s="20" t="s">
        <v>1111</v>
      </c>
      <c r="D237" s="59" t="s">
        <v>11</v>
      </c>
      <c r="E237" s="59" t="s">
        <v>267</v>
      </c>
      <c r="F237" s="10">
        <v>114</v>
      </c>
      <c r="G237" s="10">
        <v>58</v>
      </c>
      <c r="H237" s="10">
        <v>37</v>
      </c>
      <c r="I237" s="10">
        <v>17</v>
      </c>
      <c r="J237" s="16">
        <v>226</v>
      </c>
      <c r="K237" s="14">
        <v>79625</v>
      </c>
      <c r="L237" s="58" t="s">
        <v>1127</v>
      </c>
      <c r="M237" s="11">
        <v>283.83045525902668</v>
      </c>
      <c r="N237" s="10" t="s">
        <v>13</v>
      </c>
      <c r="R237" s="20"/>
      <c r="S237" s="57"/>
    </row>
    <row r="238" spans="1:19" ht="15.75" x14ac:dyDescent="0.25">
      <c r="A238" s="12">
        <v>234</v>
      </c>
      <c r="B238" s="59">
        <v>312100</v>
      </c>
      <c r="C238" s="20" t="s">
        <v>432</v>
      </c>
      <c r="D238" s="59" t="s">
        <v>53</v>
      </c>
      <c r="E238" s="59" t="s">
        <v>268</v>
      </c>
      <c r="F238" s="10">
        <v>6</v>
      </c>
      <c r="G238" s="10">
        <v>3</v>
      </c>
      <c r="H238" s="10">
        <v>8</v>
      </c>
      <c r="I238" s="10">
        <v>2</v>
      </c>
      <c r="J238" s="16">
        <v>19</v>
      </c>
      <c r="K238" s="14">
        <v>5399</v>
      </c>
      <c r="L238" s="58" t="s">
        <v>1125</v>
      </c>
      <c r="M238" s="11">
        <v>351.91702167067979</v>
      </c>
      <c r="N238" s="10" t="s">
        <v>10</v>
      </c>
      <c r="R238" s="20"/>
      <c r="S238" s="57"/>
    </row>
    <row r="239" spans="1:19" ht="15.75" x14ac:dyDescent="0.25">
      <c r="A239" s="12">
        <v>235</v>
      </c>
      <c r="B239" s="59">
        <v>312110</v>
      </c>
      <c r="C239" s="20" t="s">
        <v>1117</v>
      </c>
      <c r="D239" s="59" t="s">
        <v>36</v>
      </c>
      <c r="E239" s="59" t="s">
        <v>269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8035</v>
      </c>
      <c r="L239" s="58" t="s">
        <v>1125</v>
      </c>
      <c r="M239" s="11">
        <v>0</v>
      </c>
      <c r="N239" s="10" t="s">
        <v>19</v>
      </c>
      <c r="R239" s="20"/>
      <c r="S239" s="57"/>
    </row>
    <row r="240" spans="1:19" ht="15.75" x14ac:dyDescent="0.25">
      <c r="A240" s="12">
        <v>236</v>
      </c>
      <c r="B240" s="59">
        <v>312120</v>
      </c>
      <c r="C240" s="20" t="s">
        <v>1117</v>
      </c>
      <c r="D240" s="59" t="s">
        <v>45</v>
      </c>
      <c r="E240" s="59" t="s">
        <v>270</v>
      </c>
      <c r="F240" s="10">
        <v>4</v>
      </c>
      <c r="G240" s="10">
        <v>5</v>
      </c>
      <c r="H240" s="10">
        <v>1</v>
      </c>
      <c r="I240" s="10">
        <v>0</v>
      </c>
      <c r="J240" s="16">
        <v>10</v>
      </c>
      <c r="K240" s="14">
        <v>7098</v>
      </c>
      <c r="L240" s="58" t="s">
        <v>1125</v>
      </c>
      <c r="M240" s="11">
        <v>140.88475626937165</v>
      </c>
      <c r="N240" s="10" t="s">
        <v>13</v>
      </c>
      <c r="R240" s="20"/>
      <c r="S240" s="57"/>
    </row>
    <row r="241" spans="1:19" ht="15.75" x14ac:dyDescent="0.25">
      <c r="A241" s="12">
        <v>237</v>
      </c>
      <c r="B241" s="59">
        <v>312125</v>
      </c>
      <c r="C241" s="20" t="s">
        <v>1114</v>
      </c>
      <c r="D241" s="59" t="s">
        <v>24</v>
      </c>
      <c r="E241" s="59" t="s">
        <v>271</v>
      </c>
      <c r="F241" s="10">
        <v>5</v>
      </c>
      <c r="G241" s="10">
        <v>4</v>
      </c>
      <c r="H241" s="10">
        <v>2</v>
      </c>
      <c r="I241" s="10">
        <v>0</v>
      </c>
      <c r="J241" s="16">
        <v>11</v>
      </c>
      <c r="K241" s="14">
        <v>10291</v>
      </c>
      <c r="L241" s="58" t="s">
        <v>1125</v>
      </c>
      <c r="M241" s="11">
        <v>106.88951511029055</v>
      </c>
      <c r="N241" s="10" t="s">
        <v>13</v>
      </c>
      <c r="O241" s="13"/>
      <c r="P241" s="13"/>
      <c r="Q241" s="13"/>
      <c r="R241" s="20"/>
      <c r="S241" s="57"/>
    </row>
    <row r="242" spans="1:19" ht="15.75" x14ac:dyDescent="0.25">
      <c r="A242" s="12">
        <v>238</v>
      </c>
      <c r="B242" s="59">
        <v>312130</v>
      </c>
      <c r="C242" s="20" t="s">
        <v>1118</v>
      </c>
      <c r="D242" s="59" t="s">
        <v>57</v>
      </c>
      <c r="E242" s="59" t="s">
        <v>272</v>
      </c>
      <c r="F242" s="10">
        <v>4</v>
      </c>
      <c r="G242" s="10">
        <v>0</v>
      </c>
      <c r="H242" s="10">
        <v>0</v>
      </c>
      <c r="I242" s="10">
        <v>0</v>
      </c>
      <c r="J242" s="16">
        <v>4</v>
      </c>
      <c r="K242" s="14">
        <v>4996</v>
      </c>
      <c r="L242" s="58" t="s">
        <v>1125</v>
      </c>
      <c r="M242" s="11">
        <v>80.064051240992782</v>
      </c>
      <c r="N242" s="10" t="s">
        <v>16</v>
      </c>
      <c r="R242" s="20"/>
      <c r="S242" s="57"/>
    </row>
    <row r="243" spans="1:19" ht="15.75" x14ac:dyDescent="0.25">
      <c r="A243" s="12">
        <v>239</v>
      </c>
      <c r="B243" s="59">
        <v>312140</v>
      </c>
      <c r="C243" s="20" t="s">
        <v>1119</v>
      </c>
      <c r="D243" s="59" t="s">
        <v>94</v>
      </c>
      <c r="E243" s="59" t="s">
        <v>273</v>
      </c>
      <c r="F243" s="10">
        <v>1</v>
      </c>
      <c r="G243" s="10">
        <v>0</v>
      </c>
      <c r="H243" s="10">
        <v>1</v>
      </c>
      <c r="I243" s="10">
        <v>1</v>
      </c>
      <c r="J243" s="16">
        <v>3</v>
      </c>
      <c r="K243" s="14">
        <v>7232</v>
      </c>
      <c r="L243" s="58" t="s">
        <v>1125</v>
      </c>
      <c r="M243" s="11">
        <v>41.482300884955748</v>
      </c>
      <c r="N243" s="10" t="s">
        <v>16</v>
      </c>
      <c r="R243" s="20"/>
      <c r="S243" s="57"/>
    </row>
    <row r="244" spans="1:19" ht="15.75" x14ac:dyDescent="0.25">
      <c r="A244" s="12">
        <v>240</v>
      </c>
      <c r="B244" s="59">
        <v>312150</v>
      </c>
      <c r="C244" s="20" t="s">
        <v>1119</v>
      </c>
      <c r="D244" s="59" t="s">
        <v>41</v>
      </c>
      <c r="E244" s="59" t="s">
        <v>274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2919</v>
      </c>
      <c r="L244" s="58" t="s">
        <v>1125</v>
      </c>
      <c r="M244" s="11">
        <v>0</v>
      </c>
      <c r="N244" s="10" t="s">
        <v>19</v>
      </c>
      <c r="R244" s="20"/>
      <c r="S244" s="57"/>
    </row>
    <row r="245" spans="1:19" ht="15.75" x14ac:dyDescent="0.25">
      <c r="A245" s="12">
        <v>241</v>
      </c>
      <c r="B245" s="59">
        <v>312160</v>
      </c>
      <c r="C245" s="20" t="s">
        <v>432</v>
      </c>
      <c r="D245" s="59" t="s">
        <v>53</v>
      </c>
      <c r="E245" s="59" t="s">
        <v>53</v>
      </c>
      <c r="F245" s="10">
        <v>103</v>
      </c>
      <c r="G245" s="10">
        <v>64</v>
      </c>
      <c r="H245" s="10">
        <v>41</v>
      </c>
      <c r="I245" s="10">
        <v>17</v>
      </c>
      <c r="J245" s="16">
        <v>225</v>
      </c>
      <c r="K245" s="14">
        <v>47617</v>
      </c>
      <c r="L245" s="58" t="s">
        <v>1126</v>
      </c>
      <c r="M245" s="11">
        <v>472.52031837369003</v>
      </c>
      <c r="N245" s="10" t="s">
        <v>10</v>
      </c>
      <c r="R245" s="20"/>
      <c r="S245" s="57"/>
    </row>
    <row r="246" spans="1:19" ht="15.75" x14ac:dyDescent="0.25">
      <c r="A246" s="12">
        <v>242</v>
      </c>
      <c r="B246" s="59">
        <v>312170</v>
      </c>
      <c r="C246" s="20" t="s">
        <v>1112</v>
      </c>
      <c r="D246" s="59" t="s">
        <v>17</v>
      </c>
      <c r="E246" s="59" t="s">
        <v>275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3814</v>
      </c>
      <c r="L246" s="58" t="s">
        <v>1125</v>
      </c>
      <c r="M246" s="11">
        <v>0</v>
      </c>
      <c r="N246" s="10" t="s">
        <v>19</v>
      </c>
      <c r="R246" s="20"/>
      <c r="S246" s="57"/>
    </row>
    <row r="247" spans="1:19" ht="15.75" x14ac:dyDescent="0.25">
      <c r="A247" s="12">
        <v>243</v>
      </c>
      <c r="B247" s="59">
        <v>312180</v>
      </c>
      <c r="C247" s="20" t="s">
        <v>1113</v>
      </c>
      <c r="D247" s="59" t="s">
        <v>20</v>
      </c>
      <c r="E247" s="59" t="s">
        <v>276</v>
      </c>
      <c r="F247" s="10">
        <v>4</v>
      </c>
      <c r="G247" s="10">
        <v>4</v>
      </c>
      <c r="H247" s="10">
        <v>1</v>
      </c>
      <c r="I247" s="10">
        <v>0</v>
      </c>
      <c r="J247" s="16">
        <v>9</v>
      </c>
      <c r="K247" s="14">
        <v>7852</v>
      </c>
      <c r="L247" s="58" t="s">
        <v>1125</v>
      </c>
      <c r="M247" s="11">
        <v>114.62047885888946</v>
      </c>
      <c r="N247" s="10" t="s">
        <v>13</v>
      </c>
      <c r="R247" s="20"/>
      <c r="S247" s="57"/>
    </row>
    <row r="248" spans="1:19" ht="15.75" x14ac:dyDescent="0.25">
      <c r="A248" s="12">
        <v>244</v>
      </c>
      <c r="B248" s="59">
        <v>312190</v>
      </c>
      <c r="C248" s="20" t="s">
        <v>1118</v>
      </c>
      <c r="D248" s="59" t="s">
        <v>62</v>
      </c>
      <c r="E248" s="59" t="s">
        <v>277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3411</v>
      </c>
      <c r="L248" s="58" t="s">
        <v>1125</v>
      </c>
      <c r="M248" s="11">
        <v>0</v>
      </c>
      <c r="N248" s="10" t="s">
        <v>19</v>
      </c>
      <c r="R248" s="20"/>
      <c r="S248" s="57"/>
    </row>
    <row r="249" spans="1:19" ht="15.75" x14ac:dyDescent="0.25">
      <c r="A249" s="12">
        <v>245</v>
      </c>
      <c r="B249" s="59">
        <v>312200</v>
      </c>
      <c r="C249" s="20" t="s">
        <v>1118</v>
      </c>
      <c r="D249" s="59" t="s">
        <v>14</v>
      </c>
      <c r="E249" s="59" t="s">
        <v>278</v>
      </c>
      <c r="F249" s="10">
        <v>4</v>
      </c>
      <c r="G249" s="10">
        <v>2</v>
      </c>
      <c r="H249" s="10">
        <v>0</v>
      </c>
      <c r="I249" s="10">
        <v>0</v>
      </c>
      <c r="J249" s="16">
        <v>6</v>
      </c>
      <c r="K249" s="14">
        <v>19884</v>
      </c>
      <c r="L249" s="58" t="s">
        <v>1125</v>
      </c>
      <c r="M249" s="11">
        <v>30.175015087507543</v>
      </c>
      <c r="N249" s="10" t="s">
        <v>16</v>
      </c>
      <c r="R249" s="20"/>
      <c r="S249" s="57"/>
    </row>
    <row r="250" spans="1:19" ht="15.75" x14ac:dyDescent="0.25">
      <c r="A250" s="12">
        <v>246</v>
      </c>
      <c r="B250" s="59">
        <v>312210</v>
      </c>
      <c r="C250" s="20" t="s">
        <v>1113</v>
      </c>
      <c r="D250" s="59" t="s">
        <v>22</v>
      </c>
      <c r="E250" s="59" t="s">
        <v>279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4984</v>
      </c>
      <c r="L250" s="58" t="s">
        <v>1125</v>
      </c>
      <c r="M250" s="11">
        <v>0</v>
      </c>
      <c r="N250" s="10" t="s">
        <v>19</v>
      </c>
      <c r="R250" s="20"/>
      <c r="S250" s="57"/>
    </row>
    <row r="251" spans="1:19" ht="15.75" x14ac:dyDescent="0.25">
      <c r="A251" s="12">
        <v>247</v>
      </c>
      <c r="B251" s="59">
        <v>312220</v>
      </c>
      <c r="C251" s="20" t="s">
        <v>1113</v>
      </c>
      <c r="D251" s="59" t="s">
        <v>22</v>
      </c>
      <c r="E251" s="59" t="s">
        <v>280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7527</v>
      </c>
      <c r="L251" s="58" t="s">
        <v>1125</v>
      </c>
      <c r="M251" s="11">
        <v>0</v>
      </c>
      <c r="N251" s="10" t="s">
        <v>19</v>
      </c>
      <c r="R251" s="20"/>
      <c r="S251" s="57"/>
    </row>
    <row r="252" spans="1:19" ht="15.75" x14ac:dyDescent="0.25">
      <c r="A252" s="12">
        <v>248</v>
      </c>
      <c r="B252" s="59">
        <v>312230</v>
      </c>
      <c r="C252" s="20" t="s">
        <v>1115</v>
      </c>
      <c r="D252" s="59" t="s">
        <v>26</v>
      </c>
      <c r="E252" s="59" t="s">
        <v>26</v>
      </c>
      <c r="F252" s="10">
        <v>290</v>
      </c>
      <c r="G252" s="10">
        <v>238</v>
      </c>
      <c r="H252" s="10">
        <v>118</v>
      </c>
      <c r="I252" s="10">
        <v>64</v>
      </c>
      <c r="J252" s="16">
        <v>710</v>
      </c>
      <c r="K252" s="14">
        <v>235977</v>
      </c>
      <c r="L252" s="58" t="s">
        <v>1128</v>
      </c>
      <c r="M252" s="11">
        <v>300.87678036418805</v>
      </c>
      <c r="N252" s="10" t="s">
        <v>10</v>
      </c>
      <c r="R252" s="20"/>
      <c r="S252" s="57"/>
    </row>
    <row r="253" spans="1:19" ht="15.75" x14ac:dyDescent="0.25">
      <c r="A253" s="12">
        <v>249</v>
      </c>
      <c r="B253" s="59">
        <v>312235</v>
      </c>
      <c r="C253" s="20" t="s">
        <v>1116</v>
      </c>
      <c r="D253" s="59" t="s">
        <v>30</v>
      </c>
      <c r="E253" s="59" t="s">
        <v>281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6702</v>
      </c>
      <c r="L253" s="58" t="s">
        <v>1125</v>
      </c>
      <c r="M253" s="11">
        <v>0</v>
      </c>
      <c r="N253" s="10" t="s">
        <v>19</v>
      </c>
      <c r="R253" s="20"/>
      <c r="S253" s="57"/>
    </row>
    <row r="254" spans="1:19" ht="15.75" x14ac:dyDescent="0.25">
      <c r="A254" s="12">
        <v>250</v>
      </c>
      <c r="B254" s="59">
        <v>312240</v>
      </c>
      <c r="C254" s="20" t="s">
        <v>1117</v>
      </c>
      <c r="D254" s="59" t="s">
        <v>40</v>
      </c>
      <c r="E254" s="59" t="s">
        <v>282</v>
      </c>
      <c r="F254" s="10">
        <v>0</v>
      </c>
      <c r="G254" s="10">
        <v>0</v>
      </c>
      <c r="H254" s="10">
        <v>2</v>
      </c>
      <c r="I254" s="10">
        <v>0</v>
      </c>
      <c r="J254" s="16">
        <v>2</v>
      </c>
      <c r="K254" s="14">
        <v>5996</v>
      </c>
      <c r="L254" s="58" t="s">
        <v>1125</v>
      </c>
      <c r="M254" s="11">
        <v>33.355570380253496</v>
      </c>
      <c r="N254" s="10" t="s">
        <v>16</v>
      </c>
      <c r="R254" s="20"/>
      <c r="S254" s="57"/>
    </row>
    <row r="255" spans="1:19" ht="15.75" x14ac:dyDescent="0.25">
      <c r="A255" s="12">
        <v>251</v>
      </c>
      <c r="B255" s="59">
        <v>312245</v>
      </c>
      <c r="C255" s="20" t="s">
        <v>1116</v>
      </c>
      <c r="D255" s="59" t="s">
        <v>30</v>
      </c>
      <c r="E255" s="59" t="s">
        <v>283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10820</v>
      </c>
      <c r="L255" s="58" t="s">
        <v>1125</v>
      </c>
      <c r="M255" s="11">
        <v>0</v>
      </c>
      <c r="N255" s="10" t="s">
        <v>19</v>
      </c>
      <c r="R255" s="20"/>
      <c r="S255" s="57"/>
    </row>
    <row r="256" spans="1:19" ht="15.75" x14ac:dyDescent="0.25">
      <c r="A256" s="12">
        <v>252</v>
      </c>
      <c r="B256" s="59">
        <v>312247</v>
      </c>
      <c r="C256" s="20" t="s">
        <v>1120</v>
      </c>
      <c r="D256" s="59" t="s">
        <v>80</v>
      </c>
      <c r="E256" s="59" t="s">
        <v>284</v>
      </c>
      <c r="F256" s="10">
        <v>1</v>
      </c>
      <c r="G256" s="10">
        <v>2</v>
      </c>
      <c r="H256" s="10">
        <v>5</v>
      </c>
      <c r="I256" s="10">
        <v>4</v>
      </c>
      <c r="J256" s="16">
        <v>12</v>
      </c>
      <c r="K256" s="14">
        <v>3699</v>
      </c>
      <c r="L256" s="58" t="s">
        <v>1125</v>
      </c>
      <c r="M256" s="11">
        <v>324.41200324412006</v>
      </c>
      <c r="N256" s="10" t="s">
        <v>10</v>
      </c>
      <c r="R256" s="20"/>
      <c r="S256" s="57"/>
    </row>
    <row r="257" spans="1:19" ht="15.75" x14ac:dyDescent="0.25">
      <c r="A257" s="12">
        <v>253</v>
      </c>
      <c r="B257" s="59">
        <v>312250</v>
      </c>
      <c r="C257" s="20" t="s">
        <v>1113</v>
      </c>
      <c r="D257" s="59" t="s">
        <v>20</v>
      </c>
      <c r="E257" s="59" t="s">
        <v>285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5097</v>
      </c>
      <c r="L257" s="58" t="s">
        <v>1125</v>
      </c>
      <c r="M257" s="11">
        <v>0</v>
      </c>
      <c r="N257" s="10" t="s">
        <v>19</v>
      </c>
      <c r="R257" s="20"/>
      <c r="S257" s="57"/>
    </row>
    <row r="258" spans="1:19" ht="15.75" x14ac:dyDescent="0.25">
      <c r="A258" s="12">
        <v>254</v>
      </c>
      <c r="B258" s="59">
        <v>312260</v>
      </c>
      <c r="C258" s="20" t="s">
        <v>1111</v>
      </c>
      <c r="D258" s="59" t="s">
        <v>90</v>
      </c>
      <c r="E258" s="59" t="s">
        <v>286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4482</v>
      </c>
      <c r="L258" s="58" t="s">
        <v>1125</v>
      </c>
      <c r="M258" s="11">
        <v>0</v>
      </c>
      <c r="N258" s="10" t="s">
        <v>19</v>
      </c>
      <c r="R258" s="20"/>
      <c r="S258" s="57"/>
    </row>
    <row r="259" spans="1:19" ht="15.75" x14ac:dyDescent="0.25">
      <c r="A259" s="12">
        <v>255</v>
      </c>
      <c r="B259" s="59">
        <v>312270</v>
      </c>
      <c r="C259" s="20" t="s">
        <v>1112</v>
      </c>
      <c r="D259" s="59" t="s">
        <v>17</v>
      </c>
      <c r="E259" s="59" t="s">
        <v>287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5243</v>
      </c>
      <c r="L259" s="58" t="s">
        <v>1125</v>
      </c>
      <c r="M259" s="11">
        <v>0</v>
      </c>
      <c r="N259" s="10" t="s">
        <v>19</v>
      </c>
      <c r="R259" s="20"/>
      <c r="S259" s="57"/>
    </row>
    <row r="260" spans="1:19" ht="15.75" x14ac:dyDescent="0.25">
      <c r="A260" s="12">
        <v>256</v>
      </c>
      <c r="B260" s="59">
        <v>312280</v>
      </c>
      <c r="C260" s="20" t="s">
        <v>1117</v>
      </c>
      <c r="D260" s="59" t="s">
        <v>33</v>
      </c>
      <c r="E260" s="59" t="s">
        <v>288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3007</v>
      </c>
      <c r="L260" s="58" t="s">
        <v>1125</v>
      </c>
      <c r="M260" s="11">
        <v>0</v>
      </c>
      <c r="N260" s="10" t="s">
        <v>19</v>
      </c>
      <c r="R260" s="20"/>
      <c r="S260" s="57"/>
    </row>
    <row r="261" spans="1:19" ht="15.75" x14ac:dyDescent="0.25">
      <c r="A261" s="12">
        <v>257</v>
      </c>
      <c r="B261" s="59">
        <v>312290</v>
      </c>
      <c r="C261" s="20" t="s">
        <v>1118</v>
      </c>
      <c r="D261" s="59" t="s">
        <v>38</v>
      </c>
      <c r="E261" s="59" t="s">
        <v>857</v>
      </c>
      <c r="F261" s="10">
        <v>2</v>
      </c>
      <c r="G261" s="10">
        <v>3</v>
      </c>
      <c r="H261" s="10">
        <v>3</v>
      </c>
      <c r="I261" s="10">
        <v>0</v>
      </c>
      <c r="J261" s="16">
        <v>8</v>
      </c>
      <c r="K261" s="14">
        <v>6523</v>
      </c>
      <c r="L261" s="58" t="s">
        <v>1125</v>
      </c>
      <c r="M261" s="11">
        <v>122.64295569523226</v>
      </c>
      <c r="N261" s="10" t="s">
        <v>13</v>
      </c>
      <c r="R261" s="20"/>
      <c r="S261" s="57"/>
    </row>
    <row r="262" spans="1:19" ht="15.75" x14ac:dyDescent="0.25">
      <c r="A262" s="12">
        <v>258</v>
      </c>
      <c r="B262" s="59">
        <v>312300</v>
      </c>
      <c r="C262" s="20" t="s">
        <v>1119</v>
      </c>
      <c r="D262" s="59" t="s">
        <v>94</v>
      </c>
      <c r="E262" s="59" t="s">
        <v>289</v>
      </c>
      <c r="F262" s="10">
        <v>3</v>
      </c>
      <c r="G262" s="10">
        <v>1</v>
      </c>
      <c r="H262" s="10">
        <v>1</v>
      </c>
      <c r="I262" s="10">
        <v>0</v>
      </c>
      <c r="J262" s="16">
        <v>5</v>
      </c>
      <c r="K262" s="14">
        <v>10081</v>
      </c>
      <c r="L262" s="58" t="s">
        <v>1125</v>
      </c>
      <c r="M262" s="11">
        <v>49.59825414145422</v>
      </c>
      <c r="N262" s="10" t="s">
        <v>16</v>
      </c>
      <c r="R262" s="20"/>
      <c r="S262" s="57"/>
    </row>
    <row r="263" spans="1:19" ht="15.75" x14ac:dyDescent="0.25">
      <c r="A263" s="12">
        <v>259</v>
      </c>
      <c r="B263" s="59">
        <v>312310</v>
      </c>
      <c r="C263" s="20" t="s">
        <v>1111</v>
      </c>
      <c r="D263" s="59" t="s">
        <v>90</v>
      </c>
      <c r="E263" s="59" t="s">
        <v>290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5185</v>
      </c>
      <c r="L263" s="58" t="s">
        <v>1125</v>
      </c>
      <c r="M263" s="11">
        <v>0</v>
      </c>
      <c r="N263" s="10" t="s">
        <v>19</v>
      </c>
      <c r="R263" s="20"/>
      <c r="S263" s="57"/>
    </row>
    <row r="264" spans="1:19" ht="15.75" x14ac:dyDescent="0.25">
      <c r="A264" s="12">
        <v>260</v>
      </c>
      <c r="B264" s="59">
        <v>312320</v>
      </c>
      <c r="C264" s="20" t="s">
        <v>1115</v>
      </c>
      <c r="D264" s="59" t="s">
        <v>26</v>
      </c>
      <c r="E264" s="59" t="s">
        <v>291</v>
      </c>
      <c r="F264" s="10">
        <v>9</v>
      </c>
      <c r="G264" s="10">
        <v>4</v>
      </c>
      <c r="H264" s="10">
        <v>3</v>
      </c>
      <c r="I264" s="10">
        <v>0</v>
      </c>
      <c r="J264" s="16">
        <v>16</v>
      </c>
      <c r="K264" s="14">
        <v>13541</v>
      </c>
      <c r="L264" s="58" t="s">
        <v>1125</v>
      </c>
      <c r="M264" s="11">
        <v>118.15966324495975</v>
      </c>
      <c r="N264" s="10" t="s">
        <v>13</v>
      </c>
      <c r="R264" s="20"/>
      <c r="S264" s="57"/>
    </row>
    <row r="265" spans="1:19" ht="15.75" x14ac:dyDescent="0.25">
      <c r="A265" s="12">
        <v>261</v>
      </c>
      <c r="B265" s="59">
        <v>312330</v>
      </c>
      <c r="C265" s="20" t="s">
        <v>1118</v>
      </c>
      <c r="D265" s="59" t="s">
        <v>62</v>
      </c>
      <c r="E265" s="59" t="s">
        <v>292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4289</v>
      </c>
      <c r="L265" s="58" t="s">
        <v>1125</v>
      </c>
      <c r="M265" s="11">
        <v>0</v>
      </c>
      <c r="N265" s="10" t="s">
        <v>19</v>
      </c>
      <c r="R265" s="20"/>
      <c r="S265" s="57"/>
    </row>
    <row r="266" spans="1:19" ht="15.75" x14ac:dyDescent="0.25">
      <c r="A266" s="12">
        <v>262</v>
      </c>
      <c r="B266" s="59">
        <v>312340</v>
      </c>
      <c r="C266" s="20" t="s">
        <v>1117</v>
      </c>
      <c r="D266" s="59" t="s">
        <v>45</v>
      </c>
      <c r="E266" s="59" t="s">
        <v>293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1521</v>
      </c>
      <c r="L266" s="58" t="s">
        <v>1125</v>
      </c>
      <c r="M266" s="11">
        <v>0</v>
      </c>
      <c r="N266" s="10" t="s">
        <v>19</v>
      </c>
      <c r="O266" s="13"/>
      <c r="P266" s="13"/>
      <c r="Q266" s="13"/>
      <c r="R266" s="20"/>
      <c r="S266" s="57"/>
    </row>
    <row r="267" spans="1:19" ht="15.75" x14ac:dyDescent="0.25">
      <c r="A267" s="12">
        <v>263</v>
      </c>
      <c r="B267" s="59">
        <v>312350</v>
      </c>
      <c r="C267" s="20" t="s">
        <v>1110</v>
      </c>
      <c r="D267" s="59" t="s">
        <v>8</v>
      </c>
      <c r="E267" s="59" t="s">
        <v>294</v>
      </c>
      <c r="F267" s="10">
        <v>0</v>
      </c>
      <c r="G267" s="10">
        <v>0</v>
      </c>
      <c r="H267" s="10">
        <v>1</v>
      </c>
      <c r="I267" s="10">
        <v>0</v>
      </c>
      <c r="J267" s="16">
        <v>1</v>
      </c>
      <c r="K267" s="14">
        <v>1905</v>
      </c>
      <c r="L267" s="58" t="s">
        <v>1125</v>
      </c>
      <c r="M267" s="11">
        <v>52.493438320209975</v>
      </c>
      <c r="N267" s="10" t="s">
        <v>16</v>
      </c>
      <c r="O267" s="13"/>
      <c r="P267" s="13"/>
      <c r="Q267" s="13"/>
      <c r="R267" s="20"/>
      <c r="S267" s="57"/>
    </row>
    <row r="268" spans="1:19" ht="15.75" x14ac:dyDescent="0.25">
      <c r="A268" s="12">
        <v>264</v>
      </c>
      <c r="B268" s="59">
        <v>312352</v>
      </c>
      <c r="C268" s="20" t="s">
        <v>1112</v>
      </c>
      <c r="D268" s="59" t="s">
        <v>14</v>
      </c>
      <c r="E268" s="59" t="s">
        <v>295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7811</v>
      </c>
      <c r="L268" s="58" t="s">
        <v>1125</v>
      </c>
      <c r="M268" s="11">
        <v>0</v>
      </c>
      <c r="N268" s="10" t="s">
        <v>19</v>
      </c>
      <c r="R268" s="20"/>
      <c r="S268" s="57"/>
    </row>
    <row r="269" spans="1:19" ht="15.75" x14ac:dyDescent="0.25">
      <c r="A269" s="12">
        <v>265</v>
      </c>
      <c r="B269" s="59">
        <v>312360</v>
      </c>
      <c r="C269" s="20" t="s">
        <v>1117</v>
      </c>
      <c r="D269" s="59" t="s">
        <v>33</v>
      </c>
      <c r="E269" s="59" t="s">
        <v>296</v>
      </c>
      <c r="F269" s="10">
        <v>2</v>
      </c>
      <c r="G269" s="10">
        <v>3</v>
      </c>
      <c r="H269" s="10">
        <v>0</v>
      </c>
      <c r="I269" s="10">
        <v>2</v>
      </c>
      <c r="J269" s="16">
        <v>7</v>
      </c>
      <c r="K269" s="14">
        <v>27823</v>
      </c>
      <c r="L269" s="58" t="s">
        <v>1126</v>
      </c>
      <c r="M269" s="11">
        <v>25.159041081119934</v>
      </c>
      <c r="N269" s="10" t="s">
        <v>16</v>
      </c>
      <c r="R269" s="20"/>
      <c r="S269" s="57"/>
    </row>
    <row r="270" spans="1:19" ht="15.75" x14ac:dyDescent="0.25">
      <c r="A270" s="12">
        <v>266</v>
      </c>
      <c r="B270" s="59">
        <v>312370</v>
      </c>
      <c r="C270" s="20" t="s">
        <v>1113</v>
      </c>
      <c r="D270" s="59" t="s">
        <v>22</v>
      </c>
      <c r="E270" s="59" t="s">
        <v>297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11064</v>
      </c>
      <c r="L270" s="58" t="s">
        <v>1125</v>
      </c>
      <c r="M270" s="11">
        <v>0</v>
      </c>
      <c r="N270" s="10" t="s">
        <v>19</v>
      </c>
      <c r="R270" s="20"/>
      <c r="S270" s="57"/>
    </row>
    <row r="271" spans="1:19" ht="15.75" x14ac:dyDescent="0.25">
      <c r="A271" s="12">
        <v>267</v>
      </c>
      <c r="B271" s="59">
        <v>312380</v>
      </c>
      <c r="C271" s="20" t="s">
        <v>1121</v>
      </c>
      <c r="D271" s="59" t="s">
        <v>102</v>
      </c>
      <c r="E271" s="59" t="s">
        <v>298</v>
      </c>
      <c r="F271" s="10">
        <v>7</v>
      </c>
      <c r="G271" s="10">
        <v>0</v>
      </c>
      <c r="H271" s="10">
        <v>0</v>
      </c>
      <c r="I271" s="10">
        <v>1</v>
      </c>
      <c r="J271" s="16">
        <v>8</v>
      </c>
      <c r="K271" s="14">
        <v>7244</v>
      </c>
      <c r="L271" s="58" t="s">
        <v>1125</v>
      </c>
      <c r="M271" s="11">
        <v>110.43622308117064</v>
      </c>
      <c r="N271" s="10" t="s">
        <v>13</v>
      </c>
      <c r="R271" s="20"/>
      <c r="S271" s="57"/>
    </row>
    <row r="272" spans="1:19" ht="15.75" x14ac:dyDescent="0.25">
      <c r="A272" s="12">
        <v>268</v>
      </c>
      <c r="B272" s="59">
        <v>312385</v>
      </c>
      <c r="C272" s="20" t="s">
        <v>1113</v>
      </c>
      <c r="D272" s="59" t="s">
        <v>20</v>
      </c>
      <c r="E272" s="59" t="s">
        <v>299</v>
      </c>
      <c r="F272" s="10">
        <v>18</v>
      </c>
      <c r="G272" s="10">
        <v>11</v>
      </c>
      <c r="H272" s="10">
        <v>10</v>
      </c>
      <c r="I272" s="10">
        <v>0</v>
      </c>
      <c r="J272" s="16">
        <v>39</v>
      </c>
      <c r="K272" s="14">
        <v>5362</v>
      </c>
      <c r="L272" s="58" t="s">
        <v>1125</v>
      </c>
      <c r="M272" s="11">
        <v>727.34054457292052</v>
      </c>
      <c r="N272" s="10" t="s">
        <v>1133</v>
      </c>
      <c r="R272" s="20"/>
      <c r="S272" s="57"/>
    </row>
    <row r="273" spans="1:19" ht="15.75" x14ac:dyDescent="0.25">
      <c r="A273" s="12">
        <v>269</v>
      </c>
      <c r="B273" s="59">
        <v>312390</v>
      </c>
      <c r="C273" s="20" t="s">
        <v>1119</v>
      </c>
      <c r="D273" s="59" t="s">
        <v>94</v>
      </c>
      <c r="E273" s="59" t="s">
        <v>300</v>
      </c>
      <c r="F273" s="10">
        <v>1</v>
      </c>
      <c r="G273" s="10">
        <v>3</v>
      </c>
      <c r="H273" s="10">
        <v>0</v>
      </c>
      <c r="I273" s="10">
        <v>0</v>
      </c>
      <c r="J273" s="16">
        <v>4</v>
      </c>
      <c r="K273" s="14">
        <v>15214</v>
      </c>
      <c r="L273" s="58" t="s">
        <v>1125</v>
      </c>
      <c r="M273" s="11">
        <v>26.291573550677008</v>
      </c>
      <c r="N273" s="10" t="s">
        <v>16</v>
      </c>
      <c r="R273" s="20"/>
      <c r="S273" s="57"/>
    </row>
    <row r="274" spans="1:19" ht="15.75" x14ac:dyDescent="0.25">
      <c r="A274" s="12">
        <v>270</v>
      </c>
      <c r="B274" s="59">
        <v>312400</v>
      </c>
      <c r="C274" s="20" t="s">
        <v>1118</v>
      </c>
      <c r="D274" s="59" t="s">
        <v>62</v>
      </c>
      <c r="E274" s="59" t="s">
        <v>301</v>
      </c>
      <c r="F274" s="10">
        <v>1</v>
      </c>
      <c r="G274" s="10">
        <v>0</v>
      </c>
      <c r="H274" s="10">
        <v>0</v>
      </c>
      <c r="I274" s="10">
        <v>0</v>
      </c>
      <c r="J274" s="16">
        <v>1</v>
      </c>
      <c r="K274" s="14">
        <v>18829</v>
      </c>
      <c r="L274" s="58" t="s">
        <v>1125</v>
      </c>
      <c r="M274" s="11">
        <v>5.3109565032662385</v>
      </c>
      <c r="N274" s="10" t="s">
        <v>16</v>
      </c>
      <c r="R274" s="20"/>
      <c r="S274" s="57"/>
    </row>
    <row r="275" spans="1:19" ht="15.75" x14ac:dyDescent="0.25">
      <c r="A275" s="12">
        <v>271</v>
      </c>
      <c r="B275" s="59">
        <v>312410</v>
      </c>
      <c r="C275" s="20" t="s">
        <v>1111</v>
      </c>
      <c r="D275" s="59" t="s">
        <v>98</v>
      </c>
      <c r="E275" s="59" t="s">
        <v>302</v>
      </c>
      <c r="F275" s="10">
        <v>79</v>
      </c>
      <c r="G275" s="10">
        <v>32</v>
      </c>
      <c r="H275" s="10">
        <v>1</v>
      </c>
      <c r="I275" s="10">
        <v>0</v>
      </c>
      <c r="J275" s="16">
        <v>112</v>
      </c>
      <c r="K275" s="14">
        <v>70200</v>
      </c>
      <c r="L275" s="58" t="s">
        <v>1127</v>
      </c>
      <c r="M275" s="11">
        <v>159.54415954415956</v>
      </c>
      <c r="N275" s="10" t="s">
        <v>13</v>
      </c>
      <c r="R275" s="20"/>
      <c r="S275" s="57"/>
    </row>
    <row r="276" spans="1:19" ht="15.75" x14ac:dyDescent="0.25">
      <c r="A276" s="12">
        <v>272</v>
      </c>
      <c r="B276" s="59">
        <v>312420</v>
      </c>
      <c r="C276" s="20" t="s">
        <v>1118</v>
      </c>
      <c r="D276" s="59" t="s">
        <v>14</v>
      </c>
      <c r="E276" s="59" t="s">
        <v>303</v>
      </c>
      <c r="F276" s="10">
        <v>0</v>
      </c>
      <c r="G276" s="10">
        <v>3</v>
      </c>
      <c r="H276" s="10">
        <v>0</v>
      </c>
      <c r="I276" s="10">
        <v>1</v>
      </c>
      <c r="J276" s="16">
        <v>4</v>
      </c>
      <c r="K276" s="14">
        <v>24773</v>
      </c>
      <c r="L276" s="58" t="s">
        <v>1125</v>
      </c>
      <c r="M276" s="11">
        <v>16.146611229968112</v>
      </c>
      <c r="N276" s="10" t="s">
        <v>16</v>
      </c>
      <c r="R276" s="20"/>
      <c r="S276" s="57"/>
    </row>
    <row r="277" spans="1:19" ht="15.75" x14ac:dyDescent="0.25">
      <c r="A277" s="12">
        <v>273</v>
      </c>
      <c r="B277" s="59">
        <v>312430</v>
      </c>
      <c r="C277" s="20" t="s">
        <v>1121</v>
      </c>
      <c r="D277" s="59" t="s">
        <v>102</v>
      </c>
      <c r="E277" s="59" t="s">
        <v>304</v>
      </c>
      <c r="F277" s="10">
        <v>40</v>
      </c>
      <c r="G277" s="10">
        <v>35</v>
      </c>
      <c r="H277" s="10">
        <v>16</v>
      </c>
      <c r="I277" s="10">
        <v>8</v>
      </c>
      <c r="J277" s="16">
        <v>99</v>
      </c>
      <c r="K277" s="14">
        <v>31624</v>
      </c>
      <c r="L277" s="58" t="s">
        <v>1126</v>
      </c>
      <c r="M277" s="11">
        <v>313.05337718188719</v>
      </c>
      <c r="N277" s="10" t="s">
        <v>10</v>
      </c>
      <c r="R277" s="20"/>
      <c r="S277" s="57"/>
    </row>
    <row r="278" spans="1:19" ht="15.75" x14ac:dyDescent="0.25">
      <c r="A278" s="12">
        <v>274</v>
      </c>
      <c r="B278" s="59">
        <v>312440</v>
      </c>
      <c r="C278" s="20" t="s">
        <v>1117</v>
      </c>
      <c r="D278" s="59" t="s">
        <v>36</v>
      </c>
      <c r="E278" s="59" t="s">
        <v>305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4673</v>
      </c>
      <c r="L278" s="58" t="s">
        <v>1125</v>
      </c>
      <c r="M278" s="11">
        <v>0</v>
      </c>
      <c r="N278" s="10" t="s">
        <v>19</v>
      </c>
      <c r="R278" s="20"/>
      <c r="S278" s="57"/>
    </row>
    <row r="279" spans="1:19" ht="15.75" x14ac:dyDescent="0.25">
      <c r="A279" s="12">
        <v>275</v>
      </c>
      <c r="B279" s="59">
        <v>312450</v>
      </c>
      <c r="C279" s="20" t="s">
        <v>1117</v>
      </c>
      <c r="D279" s="59" t="s">
        <v>36</v>
      </c>
      <c r="E279" s="59" t="s">
        <v>306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11321</v>
      </c>
      <c r="L279" s="58" t="s">
        <v>1125</v>
      </c>
      <c r="M279" s="11">
        <v>0</v>
      </c>
      <c r="N279" s="10" t="s">
        <v>19</v>
      </c>
      <c r="R279" s="20"/>
      <c r="S279" s="57"/>
    </row>
    <row r="280" spans="1:19" ht="15.75" x14ac:dyDescent="0.25">
      <c r="A280" s="12">
        <v>276</v>
      </c>
      <c r="B280" s="59">
        <v>312460</v>
      </c>
      <c r="C280" s="20" t="s">
        <v>1118</v>
      </c>
      <c r="D280" s="59" t="s">
        <v>38</v>
      </c>
      <c r="E280" s="59" t="s">
        <v>307</v>
      </c>
      <c r="F280" s="10">
        <v>1</v>
      </c>
      <c r="G280" s="10">
        <v>2</v>
      </c>
      <c r="H280" s="10">
        <v>1</v>
      </c>
      <c r="I280" s="10">
        <v>0</v>
      </c>
      <c r="J280" s="16">
        <v>4</v>
      </c>
      <c r="K280" s="14">
        <v>2361</v>
      </c>
      <c r="L280" s="58" t="s">
        <v>1125</v>
      </c>
      <c r="M280" s="11">
        <v>169.41973739940701</v>
      </c>
      <c r="N280" s="10" t="s">
        <v>13</v>
      </c>
      <c r="R280" s="20"/>
      <c r="S280" s="57"/>
    </row>
    <row r="281" spans="1:19" ht="15.75" x14ac:dyDescent="0.25">
      <c r="A281" s="12">
        <v>277</v>
      </c>
      <c r="B281" s="59">
        <v>312470</v>
      </c>
      <c r="C281" s="20" t="s">
        <v>1115</v>
      </c>
      <c r="D281" s="59" t="s">
        <v>26</v>
      </c>
      <c r="E281" s="59" t="s">
        <v>308</v>
      </c>
      <c r="F281" s="10">
        <v>4</v>
      </c>
      <c r="G281" s="10">
        <v>7</v>
      </c>
      <c r="H281" s="10">
        <v>1</v>
      </c>
      <c r="I281" s="10">
        <v>0</v>
      </c>
      <c r="J281" s="16">
        <v>12</v>
      </c>
      <c r="K281" s="14">
        <v>3508</v>
      </c>
      <c r="L281" s="58" t="s">
        <v>1125</v>
      </c>
      <c r="M281" s="11">
        <v>342.07525655644241</v>
      </c>
      <c r="N281" s="10" t="s">
        <v>10</v>
      </c>
      <c r="R281" s="20"/>
      <c r="S281" s="57"/>
    </row>
    <row r="282" spans="1:19" ht="15.75" x14ac:dyDescent="0.25">
      <c r="A282" s="12">
        <v>278</v>
      </c>
      <c r="B282" s="59">
        <v>312480</v>
      </c>
      <c r="C282" s="20" t="s">
        <v>1110</v>
      </c>
      <c r="D282" s="59" t="s">
        <v>8</v>
      </c>
      <c r="E282" s="59" t="s">
        <v>309</v>
      </c>
      <c r="F282" s="10">
        <v>4</v>
      </c>
      <c r="G282" s="10">
        <v>0</v>
      </c>
      <c r="H282" s="10">
        <v>1</v>
      </c>
      <c r="I282" s="10">
        <v>0</v>
      </c>
      <c r="J282" s="16">
        <v>5</v>
      </c>
      <c r="K282" s="14">
        <v>7936</v>
      </c>
      <c r="L282" s="58" t="s">
        <v>1125</v>
      </c>
      <c r="M282" s="11">
        <v>63.004032258064512</v>
      </c>
      <c r="N282" s="10" t="s">
        <v>16</v>
      </c>
      <c r="O282" s="13"/>
      <c r="P282" s="13"/>
      <c r="Q282" s="13"/>
      <c r="R282" s="20"/>
      <c r="S282" s="57"/>
    </row>
    <row r="283" spans="1:19" ht="15.75" x14ac:dyDescent="0.25">
      <c r="A283" s="12">
        <v>279</v>
      </c>
      <c r="B283" s="59">
        <v>312490</v>
      </c>
      <c r="C283" s="20" t="s">
        <v>1118</v>
      </c>
      <c r="D283" s="59" t="s">
        <v>62</v>
      </c>
      <c r="E283" s="59" t="s">
        <v>310</v>
      </c>
      <c r="F283" s="10">
        <v>14</v>
      </c>
      <c r="G283" s="10">
        <v>8</v>
      </c>
      <c r="H283" s="10">
        <v>7</v>
      </c>
      <c r="I283" s="10">
        <v>1</v>
      </c>
      <c r="J283" s="16">
        <v>30</v>
      </c>
      <c r="K283" s="14">
        <v>11218</v>
      </c>
      <c r="L283" s="58" t="s">
        <v>1125</v>
      </c>
      <c r="M283" s="11">
        <v>267.42734890354785</v>
      </c>
      <c r="N283" s="10" t="s">
        <v>13</v>
      </c>
      <c r="R283" s="20"/>
      <c r="S283" s="57"/>
    </row>
    <row r="284" spans="1:19" ht="15.75" x14ac:dyDescent="0.25">
      <c r="A284" s="12">
        <v>280</v>
      </c>
      <c r="B284" s="59">
        <v>312500</v>
      </c>
      <c r="C284" s="20" t="s">
        <v>1118</v>
      </c>
      <c r="D284" s="59" t="s">
        <v>57</v>
      </c>
      <c r="E284" s="59" t="s">
        <v>311</v>
      </c>
      <c r="F284" s="10">
        <v>0</v>
      </c>
      <c r="G284" s="10">
        <v>1</v>
      </c>
      <c r="H284" s="10">
        <v>0</v>
      </c>
      <c r="I284" s="10">
        <v>0</v>
      </c>
      <c r="J284" s="16">
        <v>1</v>
      </c>
      <c r="K284" s="14">
        <v>3904</v>
      </c>
      <c r="L284" s="58" t="s">
        <v>1125</v>
      </c>
      <c r="M284" s="11">
        <v>25.614754098360656</v>
      </c>
      <c r="N284" s="10" t="s">
        <v>16</v>
      </c>
      <c r="R284" s="20"/>
      <c r="S284" s="57"/>
    </row>
    <row r="285" spans="1:19" ht="15.75" x14ac:dyDescent="0.25">
      <c r="A285" s="12">
        <v>281</v>
      </c>
      <c r="B285" s="59">
        <v>312510</v>
      </c>
      <c r="C285" s="20" t="s">
        <v>1117</v>
      </c>
      <c r="D285" s="59" t="s">
        <v>36</v>
      </c>
      <c r="E285" s="59" t="s">
        <v>312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35474</v>
      </c>
      <c r="L285" s="58" t="s">
        <v>1126</v>
      </c>
      <c r="M285" s="11">
        <v>0</v>
      </c>
      <c r="N285" s="10" t="s">
        <v>19</v>
      </c>
      <c r="R285" s="20"/>
      <c r="S285" s="57"/>
    </row>
    <row r="286" spans="1:19" ht="15.75" x14ac:dyDescent="0.25">
      <c r="A286" s="12">
        <v>282</v>
      </c>
      <c r="B286" s="59">
        <v>312520</v>
      </c>
      <c r="C286" s="20" t="s">
        <v>1117</v>
      </c>
      <c r="D286" s="59" t="s">
        <v>40</v>
      </c>
      <c r="E286" s="59" t="s">
        <v>313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2379</v>
      </c>
      <c r="L286" s="58" t="s">
        <v>1125</v>
      </c>
      <c r="M286" s="11">
        <v>0</v>
      </c>
      <c r="N286" s="10" t="s">
        <v>19</v>
      </c>
      <c r="R286" s="20"/>
      <c r="S286" s="57"/>
    </row>
    <row r="287" spans="1:19" ht="15.75" x14ac:dyDescent="0.25">
      <c r="A287" s="12">
        <v>283</v>
      </c>
      <c r="B287" s="59">
        <v>312530</v>
      </c>
      <c r="C287" s="20" t="s">
        <v>1118</v>
      </c>
      <c r="D287" s="59" t="s">
        <v>14</v>
      </c>
      <c r="E287" s="59" t="s">
        <v>314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3262</v>
      </c>
      <c r="L287" s="58" t="s">
        <v>1125</v>
      </c>
      <c r="M287" s="11">
        <v>0</v>
      </c>
      <c r="N287" s="10" t="s">
        <v>19</v>
      </c>
      <c r="R287" s="20"/>
      <c r="S287" s="57"/>
    </row>
    <row r="288" spans="1:19" ht="15.75" x14ac:dyDescent="0.25">
      <c r="A288" s="12">
        <v>284</v>
      </c>
      <c r="B288" s="59">
        <v>312540</v>
      </c>
      <c r="C288" s="20" t="s">
        <v>432</v>
      </c>
      <c r="D288" s="59" t="s">
        <v>53</v>
      </c>
      <c r="E288" s="59" t="s">
        <v>315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4804</v>
      </c>
      <c r="L288" s="58" t="s">
        <v>1125</v>
      </c>
      <c r="M288" s="11">
        <v>0</v>
      </c>
      <c r="N288" s="10" t="s">
        <v>19</v>
      </c>
      <c r="R288" s="20"/>
      <c r="S288" s="57"/>
    </row>
    <row r="289" spans="1:19" ht="15.75" x14ac:dyDescent="0.25">
      <c r="A289" s="12">
        <v>285</v>
      </c>
      <c r="B289" s="59">
        <v>312560</v>
      </c>
      <c r="C289" s="20" t="s">
        <v>1116</v>
      </c>
      <c r="D289" s="59" t="s">
        <v>30</v>
      </c>
      <c r="E289" s="59" t="s">
        <v>316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7409</v>
      </c>
      <c r="L289" s="58" t="s">
        <v>1125</v>
      </c>
      <c r="M289" s="11">
        <v>0</v>
      </c>
      <c r="N289" s="10" t="s">
        <v>19</v>
      </c>
      <c r="R289" s="20"/>
      <c r="S289" s="57"/>
    </row>
    <row r="290" spans="1:19" ht="15.75" x14ac:dyDescent="0.25">
      <c r="A290" s="12">
        <v>286</v>
      </c>
      <c r="B290" s="59">
        <v>312570</v>
      </c>
      <c r="C290" s="20" t="s">
        <v>1111</v>
      </c>
      <c r="D290" s="59" t="s">
        <v>11</v>
      </c>
      <c r="E290" s="59" t="s">
        <v>317</v>
      </c>
      <c r="F290" s="10">
        <v>0</v>
      </c>
      <c r="G290" s="10">
        <v>2</v>
      </c>
      <c r="H290" s="10">
        <v>3</v>
      </c>
      <c r="I290" s="10">
        <v>0</v>
      </c>
      <c r="J290" s="16">
        <v>5</v>
      </c>
      <c r="K290" s="14">
        <v>15235</v>
      </c>
      <c r="L290" s="58" t="s">
        <v>1125</v>
      </c>
      <c r="M290" s="11">
        <v>32.81916639317361</v>
      </c>
      <c r="N290" s="10" t="s">
        <v>16</v>
      </c>
      <c r="O290" s="13"/>
      <c r="P290" s="13"/>
      <c r="Q290" s="13"/>
      <c r="R290" s="20"/>
      <c r="S290" s="57"/>
    </row>
    <row r="291" spans="1:19" ht="15.75" x14ac:dyDescent="0.25">
      <c r="A291" s="12">
        <v>287</v>
      </c>
      <c r="B291" s="59">
        <v>312580</v>
      </c>
      <c r="C291" s="20" t="s">
        <v>1113</v>
      </c>
      <c r="D291" s="59" t="s">
        <v>22</v>
      </c>
      <c r="E291" s="59" t="s">
        <v>318</v>
      </c>
      <c r="F291" s="10">
        <v>0</v>
      </c>
      <c r="G291" s="10">
        <v>0</v>
      </c>
      <c r="H291" s="10">
        <v>0</v>
      </c>
      <c r="I291" s="10">
        <v>0</v>
      </c>
      <c r="J291" s="16">
        <v>0</v>
      </c>
      <c r="K291" s="14">
        <v>3394</v>
      </c>
      <c r="L291" s="58" t="s">
        <v>1125</v>
      </c>
      <c r="M291" s="11">
        <v>0</v>
      </c>
      <c r="N291" s="10" t="s">
        <v>19</v>
      </c>
      <c r="R291" s="20"/>
      <c r="S291" s="57"/>
    </row>
    <row r="292" spans="1:19" ht="15.75" x14ac:dyDescent="0.25">
      <c r="A292" s="12">
        <v>288</v>
      </c>
      <c r="B292" s="59">
        <v>312590</v>
      </c>
      <c r="C292" s="20" t="s">
        <v>1111</v>
      </c>
      <c r="D292" s="59" t="s">
        <v>90</v>
      </c>
      <c r="E292" s="59" t="s">
        <v>319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9949</v>
      </c>
      <c r="L292" s="58" t="s">
        <v>1125</v>
      </c>
      <c r="M292" s="11">
        <v>0</v>
      </c>
      <c r="N292" s="10" t="s">
        <v>19</v>
      </c>
      <c r="R292" s="20"/>
      <c r="S292" s="57"/>
    </row>
    <row r="293" spans="1:19" ht="15.75" x14ac:dyDescent="0.25">
      <c r="A293" s="12">
        <v>289</v>
      </c>
      <c r="B293" s="59">
        <v>312595</v>
      </c>
      <c r="C293" s="20" t="s">
        <v>1118</v>
      </c>
      <c r="D293" s="59" t="s">
        <v>14</v>
      </c>
      <c r="E293" s="59" t="s">
        <v>320</v>
      </c>
      <c r="F293" s="10">
        <v>10</v>
      </c>
      <c r="G293" s="10">
        <v>4</v>
      </c>
      <c r="H293" s="10">
        <v>6</v>
      </c>
      <c r="I293" s="10">
        <v>0</v>
      </c>
      <c r="J293" s="16">
        <v>20</v>
      </c>
      <c r="K293" s="14">
        <v>10957</v>
      </c>
      <c r="L293" s="58" t="s">
        <v>1125</v>
      </c>
      <c r="M293" s="11">
        <v>182.53171488546135</v>
      </c>
      <c r="N293" s="10" t="s">
        <v>13</v>
      </c>
      <c r="R293" s="20"/>
      <c r="S293" s="57"/>
    </row>
    <row r="294" spans="1:19" ht="15.75" x14ac:dyDescent="0.25">
      <c r="A294" s="12">
        <v>290</v>
      </c>
      <c r="B294" s="59">
        <v>312600</v>
      </c>
      <c r="C294" s="20" t="s">
        <v>1111</v>
      </c>
      <c r="D294" s="59" t="s">
        <v>98</v>
      </c>
      <c r="E294" s="59" t="s">
        <v>321</v>
      </c>
      <c r="F294" s="10">
        <v>18</v>
      </c>
      <c r="G294" s="10">
        <v>6</v>
      </c>
      <c r="H294" s="10">
        <v>0</v>
      </c>
      <c r="I294" s="10">
        <v>5</v>
      </c>
      <c r="J294" s="16">
        <v>29</v>
      </c>
      <c r="K294" s="14">
        <v>7386</v>
      </c>
      <c r="L294" s="58" t="s">
        <v>1125</v>
      </c>
      <c r="M294" s="11">
        <v>392.63471432439752</v>
      </c>
      <c r="N294" s="10" t="s">
        <v>10</v>
      </c>
      <c r="R294" s="20"/>
      <c r="S294" s="57"/>
    </row>
    <row r="295" spans="1:19" ht="15.75" x14ac:dyDescent="0.25">
      <c r="A295" s="12">
        <v>291</v>
      </c>
      <c r="B295" s="59">
        <v>312610</v>
      </c>
      <c r="C295" s="20" t="s">
        <v>1115</v>
      </c>
      <c r="D295" s="59" t="s">
        <v>26</v>
      </c>
      <c r="E295" s="59" t="s">
        <v>322</v>
      </c>
      <c r="F295" s="10">
        <v>12</v>
      </c>
      <c r="G295" s="10">
        <v>6</v>
      </c>
      <c r="H295" s="10">
        <v>3</v>
      </c>
      <c r="I295" s="10">
        <v>1</v>
      </c>
      <c r="J295" s="16">
        <v>22</v>
      </c>
      <c r="K295" s="14">
        <v>67540</v>
      </c>
      <c r="L295" s="58" t="s">
        <v>1126</v>
      </c>
      <c r="M295" s="11">
        <v>32.573289902280131</v>
      </c>
      <c r="N295" s="10" t="s">
        <v>16</v>
      </c>
      <c r="R295" s="20"/>
      <c r="S295" s="57"/>
    </row>
    <row r="296" spans="1:19" ht="15.75" x14ac:dyDescent="0.25">
      <c r="A296" s="12">
        <v>292</v>
      </c>
      <c r="B296" s="59">
        <v>312620</v>
      </c>
      <c r="C296" s="20" t="s">
        <v>1120</v>
      </c>
      <c r="D296" s="59" t="s">
        <v>80</v>
      </c>
      <c r="E296" s="59" t="s">
        <v>323</v>
      </c>
      <c r="F296" s="10">
        <v>3</v>
      </c>
      <c r="G296" s="10">
        <v>0</v>
      </c>
      <c r="H296" s="10">
        <v>0</v>
      </c>
      <c r="I296" s="10">
        <v>0</v>
      </c>
      <c r="J296" s="16">
        <v>3</v>
      </c>
      <c r="K296" s="14">
        <v>9431</v>
      </c>
      <c r="L296" s="58" t="s">
        <v>1125</v>
      </c>
      <c r="M296" s="11">
        <v>31.809988336337611</v>
      </c>
      <c r="N296" s="10" t="s">
        <v>16</v>
      </c>
      <c r="R296" s="20"/>
      <c r="S296" s="57"/>
    </row>
    <row r="297" spans="1:19" ht="15.75" x14ac:dyDescent="0.25">
      <c r="A297" s="12">
        <v>293</v>
      </c>
      <c r="B297" s="59">
        <v>312630</v>
      </c>
      <c r="C297" s="20" t="s">
        <v>1117</v>
      </c>
      <c r="D297" s="59" t="s">
        <v>45</v>
      </c>
      <c r="E297" s="59" t="s">
        <v>324</v>
      </c>
      <c r="F297" s="10">
        <v>0</v>
      </c>
      <c r="G297" s="10">
        <v>1</v>
      </c>
      <c r="H297" s="10">
        <v>0</v>
      </c>
      <c r="I297" s="10">
        <v>0</v>
      </c>
      <c r="J297" s="16">
        <v>1</v>
      </c>
      <c r="K297" s="14">
        <v>4387</v>
      </c>
      <c r="L297" s="58" t="s">
        <v>1125</v>
      </c>
      <c r="M297" s="11">
        <v>22.794620469569182</v>
      </c>
      <c r="N297" s="10" t="s">
        <v>16</v>
      </c>
      <c r="R297" s="20"/>
      <c r="S297" s="57"/>
    </row>
    <row r="298" spans="1:19" ht="15.75" x14ac:dyDescent="0.25">
      <c r="A298" s="12">
        <v>294</v>
      </c>
      <c r="B298" s="59">
        <v>312640</v>
      </c>
      <c r="C298" s="20" t="s">
        <v>1111</v>
      </c>
      <c r="D298" s="59" t="s">
        <v>11</v>
      </c>
      <c r="E298" s="59" t="s">
        <v>325</v>
      </c>
      <c r="F298" s="10">
        <v>1</v>
      </c>
      <c r="G298" s="10">
        <v>0</v>
      </c>
      <c r="H298" s="10">
        <v>0</v>
      </c>
      <c r="I298" s="10">
        <v>1</v>
      </c>
      <c r="J298" s="16">
        <v>2</v>
      </c>
      <c r="K298" s="14">
        <v>2927</v>
      </c>
      <c r="L298" s="58" t="s">
        <v>1125</v>
      </c>
      <c r="M298" s="11">
        <v>68.329347454731803</v>
      </c>
      <c r="N298" s="10" t="s">
        <v>16</v>
      </c>
      <c r="R298" s="20"/>
      <c r="S298" s="57"/>
    </row>
    <row r="299" spans="1:19" ht="15.75" x14ac:dyDescent="0.25">
      <c r="A299" s="12">
        <v>295</v>
      </c>
      <c r="B299" s="59">
        <v>312650</v>
      </c>
      <c r="C299" s="20" t="s">
        <v>432</v>
      </c>
      <c r="D299" s="59" t="s">
        <v>53</v>
      </c>
      <c r="E299" s="59" t="s">
        <v>326</v>
      </c>
      <c r="F299" s="10">
        <v>34</v>
      </c>
      <c r="G299" s="10">
        <v>39</v>
      </c>
      <c r="H299" s="10">
        <v>16</v>
      </c>
      <c r="I299" s="10">
        <v>3</v>
      </c>
      <c r="J299" s="16">
        <v>92</v>
      </c>
      <c r="K299" s="14">
        <v>10343</v>
      </c>
      <c r="L299" s="58" t="s">
        <v>1125</v>
      </c>
      <c r="M299" s="11">
        <v>889.49047665087494</v>
      </c>
      <c r="N299" s="10" t="s">
        <v>1133</v>
      </c>
      <c r="R299" s="20"/>
      <c r="S299" s="57"/>
    </row>
    <row r="300" spans="1:19" ht="15.75" x14ac:dyDescent="0.25">
      <c r="A300" s="12">
        <v>296</v>
      </c>
      <c r="B300" s="59">
        <v>312660</v>
      </c>
      <c r="C300" s="20" t="s">
        <v>1121</v>
      </c>
      <c r="D300" s="59" t="s">
        <v>102</v>
      </c>
      <c r="E300" s="59" t="s">
        <v>327</v>
      </c>
      <c r="F300" s="10">
        <v>9</v>
      </c>
      <c r="G300" s="10">
        <v>3</v>
      </c>
      <c r="H300" s="10">
        <v>1</v>
      </c>
      <c r="I300" s="10">
        <v>0</v>
      </c>
      <c r="J300" s="16">
        <v>13</v>
      </c>
      <c r="K300" s="14">
        <v>5187</v>
      </c>
      <c r="L300" s="58" t="s">
        <v>1125</v>
      </c>
      <c r="M300" s="11">
        <v>250.62656641604008</v>
      </c>
      <c r="N300" s="10" t="s">
        <v>13</v>
      </c>
      <c r="R300" s="20"/>
      <c r="S300" s="57"/>
    </row>
    <row r="301" spans="1:19" ht="15.75" x14ac:dyDescent="0.25">
      <c r="A301" s="12">
        <v>297</v>
      </c>
      <c r="B301" s="59">
        <v>312670</v>
      </c>
      <c r="C301" s="20" t="s">
        <v>1121</v>
      </c>
      <c r="D301" s="59" t="s">
        <v>102</v>
      </c>
      <c r="E301" s="59" t="s">
        <v>328</v>
      </c>
      <c r="F301" s="10">
        <v>5</v>
      </c>
      <c r="G301" s="10">
        <v>5</v>
      </c>
      <c r="H301" s="10">
        <v>0</v>
      </c>
      <c r="I301" s="10">
        <v>0</v>
      </c>
      <c r="J301" s="16">
        <v>10</v>
      </c>
      <c r="K301" s="14">
        <v>26181</v>
      </c>
      <c r="L301" s="58" t="s">
        <v>1126</v>
      </c>
      <c r="M301" s="11">
        <v>38.19563805813376</v>
      </c>
      <c r="N301" s="10" t="s">
        <v>16</v>
      </c>
      <c r="R301" s="20"/>
      <c r="S301" s="57"/>
    </row>
    <row r="302" spans="1:19" ht="15.75" x14ac:dyDescent="0.25">
      <c r="A302" s="12">
        <v>298</v>
      </c>
      <c r="B302" s="59">
        <v>312675</v>
      </c>
      <c r="C302" s="20" t="s">
        <v>1116</v>
      </c>
      <c r="D302" s="59" t="s">
        <v>28</v>
      </c>
      <c r="E302" s="59" t="s">
        <v>329</v>
      </c>
      <c r="F302" s="10">
        <v>1</v>
      </c>
      <c r="G302" s="10">
        <v>5</v>
      </c>
      <c r="H302" s="10">
        <v>3</v>
      </c>
      <c r="I302" s="10">
        <v>1</v>
      </c>
      <c r="J302" s="16">
        <v>10</v>
      </c>
      <c r="K302" s="14">
        <v>5446</v>
      </c>
      <c r="L302" s="58" t="s">
        <v>1125</v>
      </c>
      <c r="M302" s="11">
        <v>183.62100624311421</v>
      </c>
      <c r="N302" s="10" t="s">
        <v>13</v>
      </c>
      <c r="R302" s="20"/>
      <c r="S302" s="57"/>
    </row>
    <row r="303" spans="1:19" ht="15.75" x14ac:dyDescent="0.25">
      <c r="A303" s="12">
        <v>299</v>
      </c>
      <c r="B303" s="59">
        <v>312680</v>
      </c>
      <c r="C303" s="20" t="s">
        <v>1116</v>
      </c>
      <c r="D303" s="59" t="s">
        <v>28</v>
      </c>
      <c r="E303" s="59" t="s">
        <v>330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5891</v>
      </c>
      <c r="L303" s="58" t="s">
        <v>1125</v>
      </c>
      <c r="M303" s="11">
        <v>0</v>
      </c>
      <c r="N303" s="10" t="s">
        <v>19</v>
      </c>
      <c r="R303" s="20"/>
      <c r="S303" s="57"/>
    </row>
    <row r="304" spans="1:19" ht="15.75" x14ac:dyDescent="0.25">
      <c r="A304" s="12">
        <v>300</v>
      </c>
      <c r="B304" s="59">
        <v>312690</v>
      </c>
      <c r="C304" s="20" t="s">
        <v>1113</v>
      </c>
      <c r="D304" s="59" t="s">
        <v>22</v>
      </c>
      <c r="E304" s="59" t="s">
        <v>331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9555</v>
      </c>
      <c r="L304" s="58" t="s">
        <v>1125</v>
      </c>
      <c r="M304" s="11">
        <v>0</v>
      </c>
      <c r="N304" s="10" t="s">
        <v>19</v>
      </c>
      <c r="R304" s="20"/>
      <c r="S304" s="57"/>
    </row>
    <row r="305" spans="1:19" ht="15.75" x14ac:dyDescent="0.25">
      <c r="A305" s="12">
        <v>301</v>
      </c>
      <c r="B305" s="59">
        <v>312695</v>
      </c>
      <c r="C305" s="20" t="s">
        <v>1113</v>
      </c>
      <c r="D305" s="59" t="s">
        <v>22</v>
      </c>
      <c r="E305" s="59" t="s">
        <v>332</v>
      </c>
      <c r="F305" s="10">
        <v>0</v>
      </c>
      <c r="G305" s="10">
        <v>0</v>
      </c>
      <c r="H305" s="10">
        <v>1</v>
      </c>
      <c r="I305" s="10">
        <v>0</v>
      </c>
      <c r="J305" s="16">
        <v>1</v>
      </c>
      <c r="K305" s="14">
        <v>3469</v>
      </c>
      <c r="L305" s="58" t="s">
        <v>1125</v>
      </c>
      <c r="M305" s="11">
        <v>28.826751225136928</v>
      </c>
      <c r="N305" s="10" t="s">
        <v>16</v>
      </c>
      <c r="R305" s="20"/>
      <c r="S305" s="57"/>
    </row>
    <row r="306" spans="1:19" ht="15.75" x14ac:dyDescent="0.25">
      <c r="A306" s="12">
        <v>302</v>
      </c>
      <c r="B306" s="59">
        <v>312700</v>
      </c>
      <c r="C306" s="20" t="s">
        <v>1114</v>
      </c>
      <c r="D306" s="59" t="s">
        <v>24</v>
      </c>
      <c r="E306" s="59" t="s">
        <v>333</v>
      </c>
      <c r="F306" s="10">
        <v>16</v>
      </c>
      <c r="G306" s="10">
        <v>1</v>
      </c>
      <c r="H306" s="10">
        <v>0</v>
      </c>
      <c r="I306" s="10">
        <v>0</v>
      </c>
      <c r="J306" s="16">
        <v>17</v>
      </c>
      <c r="K306" s="14">
        <v>17701</v>
      </c>
      <c r="L306" s="58" t="s">
        <v>1125</v>
      </c>
      <c r="M306" s="11">
        <v>96.039771764307105</v>
      </c>
      <c r="N306" s="10" t="s">
        <v>16</v>
      </c>
      <c r="R306" s="20"/>
      <c r="S306" s="57"/>
    </row>
    <row r="307" spans="1:19" ht="15.75" x14ac:dyDescent="0.25">
      <c r="A307" s="12">
        <v>303</v>
      </c>
      <c r="B307" s="59">
        <v>312705</v>
      </c>
      <c r="C307" s="20" t="s">
        <v>1116</v>
      </c>
      <c r="D307" s="59" t="s">
        <v>28</v>
      </c>
      <c r="E307" s="59" t="s">
        <v>334</v>
      </c>
      <c r="F307" s="10">
        <v>1</v>
      </c>
      <c r="G307" s="10">
        <v>0</v>
      </c>
      <c r="H307" s="10">
        <v>0</v>
      </c>
      <c r="I307" s="10">
        <v>0</v>
      </c>
      <c r="J307" s="16">
        <v>1</v>
      </c>
      <c r="K307" s="14">
        <v>4601</v>
      </c>
      <c r="L307" s="58" t="s">
        <v>1125</v>
      </c>
      <c r="M307" s="11">
        <v>21.734405564007826</v>
      </c>
      <c r="N307" s="10" t="s">
        <v>16</v>
      </c>
      <c r="O307" s="13"/>
      <c r="P307" s="13"/>
      <c r="Q307" s="13"/>
      <c r="R307" s="20"/>
      <c r="S307" s="57"/>
    </row>
    <row r="308" spans="1:19" ht="15.75" x14ac:dyDescent="0.25">
      <c r="A308" s="12">
        <v>304</v>
      </c>
      <c r="B308" s="59">
        <v>312707</v>
      </c>
      <c r="C308" s="20" t="s">
        <v>1121</v>
      </c>
      <c r="D308" s="59" t="s">
        <v>102</v>
      </c>
      <c r="E308" s="59" t="s">
        <v>335</v>
      </c>
      <c r="F308" s="10">
        <v>7</v>
      </c>
      <c r="G308" s="10">
        <v>4</v>
      </c>
      <c r="H308" s="10">
        <v>0</v>
      </c>
      <c r="I308" s="10">
        <v>3</v>
      </c>
      <c r="J308" s="16">
        <v>14</v>
      </c>
      <c r="K308" s="14">
        <v>5441</v>
      </c>
      <c r="L308" s="58" t="s">
        <v>1125</v>
      </c>
      <c r="M308" s="11">
        <v>257.30564234515714</v>
      </c>
      <c r="N308" s="10" t="s">
        <v>13</v>
      </c>
      <c r="R308" s="20"/>
      <c r="S308" s="57"/>
    </row>
    <row r="309" spans="1:19" ht="15.75" x14ac:dyDescent="0.25">
      <c r="A309" s="12">
        <v>305</v>
      </c>
      <c r="B309" s="59">
        <v>312710</v>
      </c>
      <c r="C309" s="20" t="s">
        <v>1114</v>
      </c>
      <c r="D309" s="59" t="s">
        <v>24</v>
      </c>
      <c r="E309" s="59" t="s">
        <v>336</v>
      </c>
      <c r="F309" s="10">
        <v>51</v>
      </c>
      <c r="G309" s="10">
        <v>29</v>
      </c>
      <c r="H309" s="10">
        <v>16</v>
      </c>
      <c r="I309" s="10">
        <v>13</v>
      </c>
      <c r="J309" s="16">
        <v>109</v>
      </c>
      <c r="K309" s="14">
        <v>58962</v>
      </c>
      <c r="L309" s="58" t="s">
        <v>1126</v>
      </c>
      <c r="M309" s="11">
        <v>184.86482819443029</v>
      </c>
      <c r="N309" s="10" t="s">
        <v>13</v>
      </c>
      <c r="R309" s="20"/>
      <c r="S309" s="57"/>
    </row>
    <row r="310" spans="1:19" ht="15.75" x14ac:dyDescent="0.25">
      <c r="A310" s="12">
        <v>306</v>
      </c>
      <c r="B310" s="59">
        <v>312720</v>
      </c>
      <c r="C310" s="20" t="s">
        <v>1111</v>
      </c>
      <c r="D310" s="59" t="s">
        <v>11</v>
      </c>
      <c r="E310" s="59" t="s">
        <v>337</v>
      </c>
      <c r="F310" s="10">
        <v>13</v>
      </c>
      <c r="G310" s="10">
        <v>7</v>
      </c>
      <c r="H310" s="10">
        <v>3</v>
      </c>
      <c r="I310" s="10">
        <v>3</v>
      </c>
      <c r="J310" s="16">
        <v>26</v>
      </c>
      <c r="K310" s="14">
        <v>4304</v>
      </c>
      <c r="L310" s="58" t="s">
        <v>1125</v>
      </c>
      <c r="M310" s="11">
        <v>604.08921933085503</v>
      </c>
      <c r="N310" s="10" t="s">
        <v>1133</v>
      </c>
      <c r="R310" s="20"/>
      <c r="S310" s="57"/>
    </row>
    <row r="311" spans="1:19" ht="15.75" x14ac:dyDescent="0.25">
      <c r="A311" s="12">
        <v>307</v>
      </c>
      <c r="B311" s="59">
        <v>312730</v>
      </c>
      <c r="C311" s="20" t="s">
        <v>1113</v>
      </c>
      <c r="D311" s="59" t="s">
        <v>22</v>
      </c>
      <c r="E311" s="59" t="s">
        <v>338</v>
      </c>
      <c r="F311" s="10">
        <v>1</v>
      </c>
      <c r="G311" s="10">
        <v>0</v>
      </c>
      <c r="H311" s="10">
        <v>1</v>
      </c>
      <c r="I311" s="10">
        <v>0</v>
      </c>
      <c r="J311" s="16">
        <v>2</v>
      </c>
      <c r="K311" s="14">
        <v>6844</v>
      </c>
      <c r="L311" s="58" t="s">
        <v>1125</v>
      </c>
      <c r="M311" s="11">
        <v>29.22267679719462</v>
      </c>
      <c r="N311" s="10" t="s">
        <v>16</v>
      </c>
      <c r="R311" s="20"/>
      <c r="S311" s="57"/>
    </row>
    <row r="312" spans="1:19" ht="15.75" x14ac:dyDescent="0.25">
      <c r="A312" s="12">
        <v>308</v>
      </c>
      <c r="B312" s="59">
        <v>312733</v>
      </c>
      <c r="C312" s="20" t="s">
        <v>1121</v>
      </c>
      <c r="D312" s="59" t="s">
        <v>102</v>
      </c>
      <c r="E312" s="59" t="s">
        <v>339</v>
      </c>
      <c r="F312" s="10">
        <v>5</v>
      </c>
      <c r="G312" s="10">
        <v>1</v>
      </c>
      <c r="H312" s="10">
        <v>2</v>
      </c>
      <c r="I312" s="10">
        <v>1</v>
      </c>
      <c r="J312" s="16">
        <v>9</v>
      </c>
      <c r="K312" s="14">
        <v>5122</v>
      </c>
      <c r="L312" s="58" t="s">
        <v>1125</v>
      </c>
      <c r="M312" s="11">
        <v>175.71261226083561</v>
      </c>
      <c r="N312" s="10" t="s">
        <v>13</v>
      </c>
      <c r="O312" s="13"/>
      <c r="P312" s="13"/>
      <c r="Q312" s="13"/>
      <c r="R312" s="20"/>
      <c r="S312" s="57"/>
    </row>
    <row r="313" spans="1:19" ht="15.75" x14ac:dyDescent="0.25">
      <c r="A313" s="12">
        <v>309</v>
      </c>
      <c r="B313" s="59">
        <v>312735</v>
      </c>
      <c r="C313" s="20" t="s">
        <v>1121</v>
      </c>
      <c r="D313" s="59" t="s">
        <v>102</v>
      </c>
      <c r="E313" s="59" t="s">
        <v>340</v>
      </c>
      <c r="F313" s="10">
        <v>11</v>
      </c>
      <c r="G313" s="10">
        <v>2</v>
      </c>
      <c r="H313" s="10">
        <v>3</v>
      </c>
      <c r="I313" s="10">
        <v>1</v>
      </c>
      <c r="J313" s="16">
        <v>17</v>
      </c>
      <c r="K313" s="14">
        <v>3136</v>
      </c>
      <c r="L313" s="58" t="s">
        <v>1125</v>
      </c>
      <c r="M313" s="11">
        <v>542.09183673469386</v>
      </c>
      <c r="N313" s="10" t="s">
        <v>1133</v>
      </c>
      <c r="R313" s="20"/>
      <c r="S313" s="57"/>
    </row>
    <row r="314" spans="1:19" ht="15.75" x14ac:dyDescent="0.25">
      <c r="A314" s="12">
        <v>310</v>
      </c>
      <c r="B314" s="59">
        <v>312737</v>
      </c>
      <c r="C314" s="20" t="s">
        <v>1113</v>
      </c>
      <c r="D314" s="59" t="s">
        <v>22</v>
      </c>
      <c r="E314" s="59" t="s">
        <v>341</v>
      </c>
      <c r="F314" s="10">
        <v>2</v>
      </c>
      <c r="G314" s="10">
        <v>2</v>
      </c>
      <c r="H314" s="10">
        <v>2</v>
      </c>
      <c r="I314" s="10">
        <v>1</v>
      </c>
      <c r="J314" s="16">
        <v>7</v>
      </c>
      <c r="K314" s="14">
        <v>3328</v>
      </c>
      <c r="L314" s="58" t="s">
        <v>1125</v>
      </c>
      <c r="M314" s="11">
        <v>210.33653846153845</v>
      </c>
      <c r="N314" s="10" t="s">
        <v>13</v>
      </c>
      <c r="R314" s="20"/>
      <c r="S314" s="57"/>
    </row>
    <row r="315" spans="1:19" ht="15.75" x14ac:dyDescent="0.25">
      <c r="A315" s="12">
        <v>311</v>
      </c>
      <c r="B315" s="59">
        <v>312738</v>
      </c>
      <c r="C315" s="20" t="s">
        <v>1118</v>
      </c>
      <c r="D315" s="59" t="s">
        <v>57</v>
      </c>
      <c r="E315" s="59" t="s">
        <v>342</v>
      </c>
      <c r="F315" s="10">
        <v>2</v>
      </c>
      <c r="G315" s="10">
        <v>1</v>
      </c>
      <c r="H315" s="10">
        <v>0</v>
      </c>
      <c r="I315" s="10">
        <v>0</v>
      </c>
      <c r="J315" s="16">
        <v>3</v>
      </c>
      <c r="K315" s="14">
        <v>3940</v>
      </c>
      <c r="L315" s="58" t="s">
        <v>1125</v>
      </c>
      <c r="M315" s="11">
        <v>76.142131979695435</v>
      </c>
      <c r="N315" s="10" t="s">
        <v>16</v>
      </c>
      <c r="R315" s="20"/>
      <c r="S315" s="57"/>
    </row>
    <row r="316" spans="1:19" ht="15.75" x14ac:dyDescent="0.25">
      <c r="A316" s="12">
        <v>312</v>
      </c>
      <c r="B316" s="59">
        <v>312740</v>
      </c>
      <c r="C316" s="20" t="s">
        <v>1117</v>
      </c>
      <c r="D316" s="59" t="s">
        <v>36</v>
      </c>
      <c r="E316" s="59" t="s">
        <v>343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4345</v>
      </c>
      <c r="L316" s="58" t="s">
        <v>1125</v>
      </c>
      <c r="M316" s="11">
        <v>0</v>
      </c>
      <c r="N316" s="10" t="s">
        <v>19</v>
      </c>
      <c r="R316" s="20"/>
      <c r="S316" s="57"/>
    </row>
    <row r="317" spans="1:19" ht="15.75" x14ac:dyDescent="0.25">
      <c r="A317" s="12">
        <v>313</v>
      </c>
      <c r="B317" s="59">
        <v>312750</v>
      </c>
      <c r="C317" s="20" t="s">
        <v>1113</v>
      </c>
      <c r="D317" s="59" t="s">
        <v>22</v>
      </c>
      <c r="E317" s="59" t="s">
        <v>344</v>
      </c>
      <c r="F317" s="10">
        <v>3</v>
      </c>
      <c r="G317" s="10">
        <v>6</v>
      </c>
      <c r="H317" s="10">
        <v>14</v>
      </c>
      <c r="I317" s="10">
        <v>3</v>
      </c>
      <c r="J317" s="16">
        <v>26</v>
      </c>
      <c r="K317" s="14">
        <v>6145</v>
      </c>
      <c r="L317" s="58" t="s">
        <v>1125</v>
      </c>
      <c r="M317" s="11">
        <v>423.10821806346621</v>
      </c>
      <c r="N317" s="10" t="s">
        <v>10</v>
      </c>
      <c r="R317" s="20"/>
      <c r="S317" s="57"/>
    </row>
    <row r="318" spans="1:19" ht="15.75" x14ac:dyDescent="0.25">
      <c r="A318" s="12">
        <v>314</v>
      </c>
      <c r="B318" s="59">
        <v>312760</v>
      </c>
      <c r="C318" s="20" t="s">
        <v>432</v>
      </c>
      <c r="D318" s="59" t="s">
        <v>53</v>
      </c>
      <c r="E318" s="59" t="s">
        <v>858</v>
      </c>
      <c r="F318" s="10">
        <v>13</v>
      </c>
      <c r="G318" s="10">
        <v>6</v>
      </c>
      <c r="H318" s="10">
        <v>11</v>
      </c>
      <c r="I318" s="10">
        <v>3</v>
      </c>
      <c r="J318" s="16">
        <v>33</v>
      </c>
      <c r="K318" s="14">
        <v>11833</v>
      </c>
      <c r="L318" s="58" t="s">
        <v>1125</v>
      </c>
      <c r="M318" s="11">
        <v>278.8810952421195</v>
      </c>
      <c r="N318" s="10" t="s">
        <v>13</v>
      </c>
      <c r="R318" s="20"/>
      <c r="S318" s="57"/>
    </row>
    <row r="319" spans="1:19" ht="15.75" x14ac:dyDescent="0.25">
      <c r="A319" s="12">
        <v>315</v>
      </c>
      <c r="B319" s="59">
        <v>312770</v>
      </c>
      <c r="C319" s="20" t="s">
        <v>1113</v>
      </c>
      <c r="D319" s="59" t="s">
        <v>22</v>
      </c>
      <c r="E319" s="59" t="s">
        <v>22</v>
      </c>
      <c r="F319" s="10">
        <v>66</v>
      </c>
      <c r="G319" s="10">
        <v>52</v>
      </c>
      <c r="H319" s="10">
        <v>22</v>
      </c>
      <c r="I319" s="10">
        <v>8</v>
      </c>
      <c r="J319" s="16">
        <v>148</v>
      </c>
      <c r="K319" s="14">
        <v>278685</v>
      </c>
      <c r="L319" s="58" t="s">
        <v>1128</v>
      </c>
      <c r="M319" s="11">
        <v>53.10655399465346</v>
      </c>
      <c r="N319" s="10" t="s">
        <v>16</v>
      </c>
      <c r="R319" s="20"/>
      <c r="S319" s="57"/>
    </row>
    <row r="320" spans="1:19" ht="15.75" x14ac:dyDescent="0.25">
      <c r="A320" s="12">
        <v>316</v>
      </c>
      <c r="B320" s="59">
        <v>312780</v>
      </c>
      <c r="C320" s="20" t="s">
        <v>1121</v>
      </c>
      <c r="D320" s="59" t="s">
        <v>102</v>
      </c>
      <c r="E320" s="59" t="s">
        <v>345</v>
      </c>
      <c r="F320" s="10">
        <v>10</v>
      </c>
      <c r="G320" s="10">
        <v>0</v>
      </c>
      <c r="H320" s="10">
        <v>0</v>
      </c>
      <c r="I320" s="10">
        <v>0</v>
      </c>
      <c r="J320" s="16">
        <v>10</v>
      </c>
      <c r="K320" s="14">
        <v>15779</v>
      </c>
      <c r="L320" s="58" t="s">
        <v>1125</v>
      </c>
      <c r="M320" s="11">
        <v>63.375372330312445</v>
      </c>
      <c r="N320" s="10" t="s">
        <v>16</v>
      </c>
      <c r="R320" s="20"/>
      <c r="S320" s="57"/>
    </row>
    <row r="321" spans="1:19" ht="15.75" x14ac:dyDescent="0.25">
      <c r="A321" s="12">
        <v>317</v>
      </c>
      <c r="B321" s="59">
        <v>312790</v>
      </c>
      <c r="C321" s="20" t="s">
        <v>1110</v>
      </c>
      <c r="D321" s="59" t="s">
        <v>8</v>
      </c>
      <c r="E321" s="59" t="s">
        <v>346</v>
      </c>
      <c r="F321" s="10">
        <v>2</v>
      </c>
      <c r="G321" s="10">
        <v>3</v>
      </c>
      <c r="H321" s="10">
        <v>2</v>
      </c>
      <c r="I321" s="10">
        <v>1</v>
      </c>
      <c r="J321" s="16">
        <v>8</v>
      </c>
      <c r="K321" s="14">
        <v>1389</v>
      </c>
      <c r="L321" s="58" t="s">
        <v>1125</v>
      </c>
      <c r="M321" s="11">
        <v>575.9539236861051</v>
      </c>
      <c r="N321" s="10" t="s">
        <v>1133</v>
      </c>
      <c r="O321" s="13"/>
      <c r="P321" s="13"/>
      <c r="Q321" s="13"/>
      <c r="R321" s="20"/>
      <c r="S321" s="57"/>
    </row>
    <row r="322" spans="1:19" ht="15.75" x14ac:dyDescent="0.25">
      <c r="A322" s="12">
        <v>318</v>
      </c>
      <c r="B322" s="59">
        <v>312800</v>
      </c>
      <c r="C322" s="20" t="s">
        <v>1111</v>
      </c>
      <c r="D322" s="59" t="s">
        <v>90</v>
      </c>
      <c r="E322" s="59" t="s">
        <v>347</v>
      </c>
      <c r="F322" s="10">
        <v>8</v>
      </c>
      <c r="G322" s="10">
        <v>8</v>
      </c>
      <c r="H322" s="10">
        <v>0</v>
      </c>
      <c r="I322" s="10">
        <v>1</v>
      </c>
      <c r="J322" s="16">
        <v>17</v>
      </c>
      <c r="K322" s="14">
        <v>34057</v>
      </c>
      <c r="L322" s="58" t="s">
        <v>1126</v>
      </c>
      <c r="M322" s="11">
        <v>49.916316763073674</v>
      </c>
      <c r="N322" s="10" t="s">
        <v>16</v>
      </c>
      <c r="R322" s="20"/>
      <c r="S322" s="57"/>
    </row>
    <row r="323" spans="1:19" ht="15.75" x14ac:dyDescent="0.25">
      <c r="A323" s="12">
        <v>319</v>
      </c>
      <c r="B323" s="59">
        <v>312810</v>
      </c>
      <c r="C323" s="20" t="s">
        <v>1117</v>
      </c>
      <c r="D323" s="59" t="s">
        <v>45</v>
      </c>
      <c r="E323" s="59" t="s">
        <v>348</v>
      </c>
      <c r="F323" s="10">
        <v>0</v>
      </c>
      <c r="G323" s="10">
        <v>2</v>
      </c>
      <c r="H323" s="10">
        <v>3</v>
      </c>
      <c r="I323" s="10">
        <v>1</v>
      </c>
      <c r="J323" s="16">
        <v>6</v>
      </c>
      <c r="K323" s="14">
        <v>14233</v>
      </c>
      <c r="L323" s="58" t="s">
        <v>1125</v>
      </c>
      <c r="M323" s="11">
        <v>42.155553994238737</v>
      </c>
      <c r="N323" s="10" t="s">
        <v>16</v>
      </c>
      <c r="R323" s="20"/>
      <c r="S323" s="57"/>
    </row>
    <row r="324" spans="1:19" ht="15.75" x14ac:dyDescent="0.25">
      <c r="A324" s="12">
        <v>320</v>
      </c>
      <c r="B324" s="59">
        <v>312820</v>
      </c>
      <c r="C324" s="20" t="s">
        <v>1112</v>
      </c>
      <c r="D324" s="59" t="s">
        <v>17</v>
      </c>
      <c r="E324" s="59" t="s">
        <v>349</v>
      </c>
      <c r="F324" s="10">
        <v>0</v>
      </c>
      <c r="G324" s="10">
        <v>2</v>
      </c>
      <c r="H324" s="10">
        <v>1</v>
      </c>
      <c r="I324" s="10">
        <v>1</v>
      </c>
      <c r="J324" s="16">
        <v>4</v>
      </c>
      <c r="K324" s="14">
        <v>10333</v>
      </c>
      <c r="L324" s="58" t="s">
        <v>1125</v>
      </c>
      <c r="M324" s="11">
        <v>38.71092615890835</v>
      </c>
      <c r="N324" s="10" t="s">
        <v>16</v>
      </c>
      <c r="R324" s="20"/>
      <c r="S324" s="57"/>
    </row>
    <row r="325" spans="1:19" ht="15.75" x14ac:dyDescent="0.25">
      <c r="A325" s="12">
        <v>321</v>
      </c>
      <c r="B325" s="59">
        <v>312825</v>
      </c>
      <c r="C325" s="20" t="s">
        <v>1121</v>
      </c>
      <c r="D325" s="59" t="s">
        <v>102</v>
      </c>
      <c r="E325" s="59" t="s">
        <v>350</v>
      </c>
      <c r="F325" s="10">
        <v>5</v>
      </c>
      <c r="G325" s="10">
        <v>1</v>
      </c>
      <c r="H325" s="10">
        <v>2</v>
      </c>
      <c r="I325" s="10">
        <v>0</v>
      </c>
      <c r="J325" s="16">
        <v>8</v>
      </c>
      <c r="K325" s="14">
        <v>4954</v>
      </c>
      <c r="L325" s="58" t="s">
        <v>1125</v>
      </c>
      <c r="M325" s="11">
        <v>161.48566814695195</v>
      </c>
      <c r="N325" s="10" t="s">
        <v>13</v>
      </c>
      <c r="O325" s="13"/>
      <c r="P325" s="13"/>
      <c r="Q325" s="13"/>
      <c r="R325" s="20"/>
      <c r="S325" s="57"/>
    </row>
    <row r="326" spans="1:19" ht="15.75" x14ac:dyDescent="0.25">
      <c r="A326" s="12">
        <v>322</v>
      </c>
      <c r="B326" s="59">
        <v>312830</v>
      </c>
      <c r="C326" s="20" t="s">
        <v>1117</v>
      </c>
      <c r="D326" s="59" t="s">
        <v>40</v>
      </c>
      <c r="E326" s="59" t="s">
        <v>351</v>
      </c>
      <c r="F326" s="10">
        <v>28</v>
      </c>
      <c r="G326" s="10">
        <v>3</v>
      </c>
      <c r="H326" s="10">
        <v>0</v>
      </c>
      <c r="I326" s="10">
        <v>2</v>
      </c>
      <c r="J326" s="16">
        <v>33</v>
      </c>
      <c r="K326" s="14">
        <v>19025</v>
      </c>
      <c r="L326" s="58" t="s">
        <v>1125</v>
      </c>
      <c r="M326" s="11">
        <v>173.45597897503285</v>
      </c>
      <c r="N326" s="10" t="s">
        <v>13</v>
      </c>
      <c r="R326" s="20"/>
      <c r="S326" s="57"/>
    </row>
    <row r="327" spans="1:19" ht="15.75" x14ac:dyDescent="0.25">
      <c r="A327" s="12">
        <v>323</v>
      </c>
      <c r="B327" s="59">
        <v>312840</v>
      </c>
      <c r="C327" s="20" t="s">
        <v>1118</v>
      </c>
      <c r="D327" s="59" t="s">
        <v>62</v>
      </c>
      <c r="E327" s="59" t="s">
        <v>352</v>
      </c>
      <c r="F327" s="10">
        <v>3</v>
      </c>
      <c r="G327" s="10">
        <v>1</v>
      </c>
      <c r="H327" s="10">
        <v>0</v>
      </c>
      <c r="I327" s="10">
        <v>0</v>
      </c>
      <c r="J327" s="16">
        <v>4</v>
      </c>
      <c r="K327" s="14">
        <v>8903</v>
      </c>
      <c r="L327" s="58" t="s">
        <v>1125</v>
      </c>
      <c r="M327" s="11">
        <v>44.928675727282936</v>
      </c>
      <c r="N327" s="10" t="s">
        <v>16</v>
      </c>
      <c r="O327" s="13"/>
      <c r="P327" s="13"/>
      <c r="Q327" s="13"/>
      <c r="R327" s="20"/>
      <c r="S327" s="57"/>
    </row>
    <row r="328" spans="1:19" ht="15.75" x14ac:dyDescent="0.25">
      <c r="A328" s="12">
        <v>324</v>
      </c>
      <c r="B328" s="59">
        <v>312850</v>
      </c>
      <c r="C328" s="20" t="s">
        <v>1118</v>
      </c>
      <c r="D328" s="59" t="s">
        <v>57</v>
      </c>
      <c r="E328" s="59" t="s">
        <v>353</v>
      </c>
      <c r="F328" s="10">
        <v>0</v>
      </c>
      <c r="G328" s="10">
        <v>1</v>
      </c>
      <c r="H328" s="10">
        <v>0</v>
      </c>
      <c r="I328" s="10">
        <v>0</v>
      </c>
      <c r="J328" s="16">
        <v>1</v>
      </c>
      <c r="K328" s="14">
        <v>3818</v>
      </c>
      <c r="L328" s="58" t="s">
        <v>1125</v>
      </c>
      <c r="M328" s="11">
        <v>26.191723415400734</v>
      </c>
      <c r="N328" s="10" t="s">
        <v>16</v>
      </c>
      <c r="R328" s="20"/>
      <c r="S328" s="57"/>
    </row>
    <row r="329" spans="1:19" ht="15.75" x14ac:dyDescent="0.25">
      <c r="A329" s="12">
        <v>325</v>
      </c>
      <c r="B329" s="59">
        <v>312860</v>
      </c>
      <c r="C329" s="20" t="s">
        <v>1120</v>
      </c>
      <c r="D329" s="59" t="s">
        <v>71</v>
      </c>
      <c r="E329" s="59" t="s">
        <v>354</v>
      </c>
      <c r="F329" s="10">
        <v>1</v>
      </c>
      <c r="G329" s="10">
        <v>0</v>
      </c>
      <c r="H329" s="10">
        <v>0</v>
      </c>
      <c r="I329" s="10">
        <v>1</v>
      </c>
      <c r="J329" s="16">
        <v>2</v>
      </c>
      <c r="K329" s="14">
        <v>6591</v>
      </c>
      <c r="L329" s="58" t="s">
        <v>1125</v>
      </c>
      <c r="M329" s="11">
        <v>30.344409042633892</v>
      </c>
      <c r="N329" s="10" t="s">
        <v>16</v>
      </c>
      <c r="O329" s="13"/>
      <c r="P329" s="13"/>
      <c r="Q329" s="13"/>
      <c r="R329" s="20"/>
      <c r="S329" s="57"/>
    </row>
    <row r="330" spans="1:19" ht="15.75" x14ac:dyDescent="0.25">
      <c r="A330" s="12">
        <v>326</v>
      </c>
      <c r="B330" s="59">
        <v>312870</v>
      </c>
      <c r="C330" s="20" t="s">
        <v>1117</v>
      </c>
      <c r="D330" s="59" t="s">
        <v>40</v>
      </c>
      <c r="E330" s="59" t="s">
        <v>355</v>
      </c>
      <c r="F330" s="10">
        <v>11</v>
      </c>
      <c r="G330" s="10">
        <v>7</v>
      </c>
      <c r="H330" s="10">
        <v>6</v>
      </c>
      <c r="I330" s="10">
        <v>0</v>
      </c>
      <c r="J330" s="16">
        <v>24</v>
      </c>
      <c r="K330" s="14">
        <v>51750</v>
      </c>
      <c r="L330" s="58" t="s">
        <v>1126</v>
      </c>
      <c r="M330" s="11">
        <v>46.376811594202898</v>
      </c>
      <c r="N330" s="10" t="s">
        <v>16</v>
      </c>
      <c r="R330" s="20"/>
      <c r="S330" s="57"/>
    </row>
    <row r="331" spans="1:19" ht="15.75" x14ac:dyDescent="0.25">
      <c r="A331" s="12">
        <v>327</v>
      </c>
      <c r="B331" s="59">
        <v>312880</v>
      </c>
      <c r="C331" s="20" t="s">
        <v>1118</v>
      </c>
      <c r="D331" s="59" t="s">
        <v>62</v>
      </c>
      <c r="E331" s="59" t="s">
        <v>356</v>
      </c>
      <c r="F331" s="10">
        <v>1</v>
      </c>
      <c r="G331" s="10">
        <v>0</v>
      </c>
      <c r="H331" s="10">
        <v>0</v>
      </c>
      <c r="I331" s="10">
        <v>0</v>
      </c>
      <c r="J331" s="16">
        <v>1</v>
      </c>
      <c r="K331" s="14">
        <v>7105</v>
      </c>
      <c r="L331" s="58" t="s">
        <v>1125</v>
      </c>
      <c r="M331" s="11">
        <v>14.074595355383533</v>
      </c>
      <c r="N331" s="10" t="s">
        <v>16</v>
      </c>
      <c r="R331" s="20"/>
      <c r="S331" s="57"/>
    </row>
    <row r="332" spans="1:19" ht="15.75" x14ac:dyDescent="0.25">
      <c r="A332" s="12">
        <v>328</v>
      </c>
      <c r="B332" s="59">
        <v>312890</v>
      </c>
      <c r="C332" s="20" t="s">
        <v>1120</v>
      </c>
      <c r="D332" s="59" t="s">
        <v>71</v>
      </c>
      <c r="E332" s="59" t="s">
        <v>357</v>
      </c>
      <c r="F332" s="10">
        <v>15</v>
      </c>
      <c r="G332" s="10">
        <v>13</v>
      </c>
      <c r="H332" s="10">
        <v>8</v>
      </c>
      <c r="I332" s="10">
        <v>3</v>
      </c>
      <c r="J332" s="16">
        <v>39</v>
      </c>
      <c r="K332" s="14">
        <v>7971</v>
      </c>
      <c r="L332" s="58" t="s">
        <v>1125</v>
      </c>
      <c r="M332" s="11">
        <v>489.27361686112152</v>
      </c>
      <c r="N332" s="10" t="s">
        <v>10</v>
      </c>
      <c r="R332" s="20"/>
      <c r="S332" s="57"/>
    </row>
    <row r="333" spans="1:19" ht="15.75" x14ac:dyDescent="0.25">
      <c r="A333" s="12">
        <v>329</v>
      </c>
      <c r="B333" s="59">
        <v>312900</v>
      </c>
      <c r="C333" s="20" t="s">
        <v>1118</v>
      </c>
      <c r="D333" s="59" t="s">
        <v>62</v>
      </c>
      <c r="E333" s="59" t="s">
        <v>358</v>
      </c>
      <c r="F333" s="10">
        <v>3</v>
      </c>
      <c r="G333" s="10">
        <v>5</v>
      </c>
      <c r="H333" s="10">
        <v>2</v>
      </c>
      <c r="I333" s="10">
        <v>3</v>
      </c>
      <c r="J333" s="16">
        <v>13</v>
      </c>
      <c r="K333" s="14">
        <v>8442</v>
      </c>
      <c r="L333" s="58" t="s">
        <v>1125</v>
      </c>
      <c r="M333" s="11">
        <v>153.99194503672115</v>
      </c>
      <c r="N333" s="10" t="s">
        <v>13</v>
      </c>
      <c r="R333" s="20"/>
      <c r="S333" s="57"/>
    </row>
    <row r="334" spans="1:19" ht="15.75" x14ac:dyDescent="0.25">
      <c r="A334" s="12">
        <v>330</v>
      </c>
      <c r="B334" s="59">
        <v>312910</v>
      </c>
      <c r="C334" s="20" t="s">
        <v>1110</v>
      </c>
      <c r="D334" s="59" t="s">
        <v>142</v>
      </c>
      <c r="E334" s="59" t="s">
        <v>359</v>
      </c>
      <c r="F334" s="10">
        <v>1</v>
      </c>
      <c r="G334" s="10">
        <v>1</v>
      </c>
      <c r="H334" s="10">
        <v>0</v>
      </c>
      <c r="I334" s="10">
        <v>0</v>
      </c>
      <c r="J334" s="16">
        <v>2</v>
      </c>
      <c r="K334" s="14">
        <v>5704</v>
      </c>
      <c r="L334" s="58" t="s">
        <v>1125</v>
      </c>
      <c r="M334" s="11">
        <v>35.06311360448808</v>
      </c>
      <c r="N334" s="10" t="s">
        <v>16</v>
      </c>
      <c r="R334" s="20"/>
      <c r="S334" s="57"/>
    </row>
    <row r="335" spans="1:19" ht="15.75" x14ac:dyDescent="0.25">
      <c r="A335" s="12">
        <v>331</v>
      </c>
      <c r="B335" s="59">
        <v>312920</v>
      </c>
      <c r="C335" s="20" t="s">
        <v>1117</v>
      </c>
      <c r="D335" s="59" t="s">
        <v>36</v>
      </c>
      <c r="E335" s="59" t="s">
        <v>360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6524</v>
      </c>
      <c r="L335" s="58" t="s">
        <v>1125</v>
      </c>
      <c r="M335" s="11">
        <v>0</v>
      </c>
      <c r="N335" s="10" t="s">
        <v>19</v>
      </c>
      <c r="R335" s="20"/>
      <c r="S335" s="57"/>
    </row>
    <row r="336" spans="1:19" ht="15.75" x14ac:dyDescent="0.25">
      <c r="A336" s="12">
        <v>332</v>
      </c>
      <c r="B336" s="59">
        <v>312930</v>
      </c>
      <c r="C336" s="20" t="s">
        <v>1113</v>
      </c>
      <c r="D336" s="59" t="s">
        <v>20</v>
      </c>
      <c r="E336" s="59" t="s">
        <v>361</v>
      </c>
      <c r="F336" s="10">
        <v>1</v>
      </c>
      <c r="G336" s="10">
        <v>0</v>
      </c>
      <c r="H336" s="10">
        <v>0</v>
      </c>
      <c r="I336" s="10">
        <v>0</v>
      </c>
      <c r="J336" s="16">
        <v>1</v>
      </c>
      <c r="K336" s="14">
        <v>10867</v>
      </c>
      <c r="L336" s="58" t="s">
        <v>1125</v>
      </c>
      <c r="M336" s="11">
        <v>9.2021717125241551</v>
      </c>
      <c r="N336" s="10" t="s">
        <v>16</v>
      </c>
      <c r="R336" s="20"/>
      <c r="S336" s="57"/>
    </row>
    <row r="337" spans="1:19" ht="15.75" x14ac:dyDescent="0.25">
      <c r="A337" s="12">
        <v>333</v>
      </c>
      <c r="B337" s="59">
        <v>312940</v>
      </c>
      <c r="C337" s="20" t="s">
        <v>1119</v>
      </c>
      <c r="D337" s="59" t="s">
        <v>41</v>
      </c>
      <c r="E337" s="59" t="s">
        <v>362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5033</v>
      </c>
      <c r="L337" s="58" t="s">
        <v>1125</v>
      </c>
      <c r="M337" s="11">
        <v>0</v>
      </c>
      <c r="N337" s="10" t="s">
        <v>19</v>
      </c>
      <c r="R337" s="20"/>
      <c r="S337" s="57"/>
    </row>
    <row r="338" spans="1:19" ht="15.75" x14ac:dyDescent="0.25">
      <c r="A338" s="12">
        <v>334</v>
      </c>
      <c r="B338" s="59">
        <v>312950</v>
      </c>
      <c r="C338" s="20" t="s">
        <v>1114</v>
      </c>
      <c r="D338" s="59" t="s">
        <v>24</v>
      </c>
      <c r="E338" s="59" t="s">
        <v>363</v>
      </c>
      <c r="F338" s="10">
        <v>13</v>
      </c>
      <c r="G338" s="10">
        <v>3</v>
      </c>
      <c r="H338" s="10">
        <v>4</v>
      </c>
      <c r="I338" s="10">
        <v>1</v>
      </c>
      <c r="J338" s="16">
        <v>21</v>
      </c>
      <c r="K338" s="14">
        <v>25035</v>
      </c>
      <c r="L338" s="58" t="s">
        <v>1126</v>
      </c>
      <c r="M338" s="11">
        <v>83.882564409826244</v>
      </c>
      <c r="N338" s="10" t="s">
        <v>16</v>
      </c>
      <c r="R338" s="20"/>
      <c r="S338" s="57"/>
    </row>
    <row r="339" spans="1:19" ht="15.75" x14ac:dyDescent="0.25">
      <c r="A339" s="12">
        <v>335</v>
      </c>
      <c r="B339" s="59">
        <v>312960</v>
      </c>
      <c r="C339" s="20" t="s">
        <v>1121</v>
      </c>
      <c r="D339" s="59" t="s">
        <v>135</v>
      </c>
      <c r="E339" s="59" t="s">
        <v>364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8351</v>
      </c>
      <c r="L339" s="58" t="s">
        <v>1125</v>
      </c>
      <c r="M339" s="11">
        <v>0</v>
      </c>
      <c r="N339" s="10" t="s">
        <v>19</v>
      </c>
      <c r="O339" s="13"/>
      <c r="P339" s="13"/>
      <c r="Q339" s="13"/>
      <c r="R339" s="20"/>
      <c r="S339" s="57"/>
    </row>
    <row r="340" spans="1:19" ht="15.75" x14ac:dyDescent="0.25">
      <c r="A340" s="12">
        <v>336</v>
      </c>
      <c r="B340" s="59">
        <v>312965</v>
      </c>
      <c r="C340" s="20" t="s">
        <v>1121</v>
      </c>
      <c r="D340" s="59" t="s">
        <v>121</v>
      </c>
      <c r="E340" s="59" t="s">
        <v>365</v>
      </c>
      <c r="F340" s="10">
        <v>22</v>
      </c>
      <c r="G340" s="10">
        <v>17</v>
      </c>
      <c r="H340" s="10">
        <v>4</v>
      </c>
      <c r="I340" s="10">
        <v>0</v>
      </c>
      <c r="J340" s="16">
        <v>43</v>
      </c>
      <c r="K340" s="14">
        <v>5975</v>
      </c>
      <c r="L340" s="58" t="s">
        <v>1125</v>
      </c>
      <c r="M340" s="11">
        <v>719.66527196652726</v>
      </c>
      <c r="N340" s="10" t="s">
        <v>1133</v>
      </c>
      <c r="O340" s="13"/>
      <c r="P340" s="13"/>
      <c r="Q340" s="13"/>
      <c r="R340" s="20"/>
      <c r="S340" s="57"/>
    </row>
    <row r="341" spans="1:19" ht="15.75" x14ac:dyDescent="0.25">
      <c r="A341" s="12">
        <v>337</v>
      </c>
      <c r="B341" s="59">
        <v>312970</v>
      </c>
      <c r="C341" s="20" t="s">
        <v>1117</v>
      </c>
      <c r="D341" s="59" t="s">
        <v>45</v>
      </c>
      <c r="E341" s="59" t="s">
        <v>366</v>
      </c>
      <c r="F341" s="10">
        <v>5</v>
      </c>
      <c r="G341" s="10">
        <v>2</v>
      </c>
      <c r="H341" s="10">
        <v>4</v>
      </c>
      <c r="I341" s="10">
        <v>0</v>
      </c>
      <c r="J341" s="16">
        <v>11</v>
      </c>
      <c r="K341" s="14">
        <v>13687</v>
      </c>
      <c r="L341" s="58" t="s">
        <v>1125</v>
      </c>
      <c r="M341" s="11">
        <v>80.368232629502444</v>
      </c>
      <c r="N341" s="10" t="s">
        <v>16</v>
      </c>
      <c r="R341" s="20"/>
      <c r="S341" s="57"/>
    </row>
    <row r="342" spans="1:19" ht="15.75" x14ac:dyDescent="0.25">
      <c r="A342" s="12">
        <v>338</v>
      </c>
      <c r="B342" s="59">
        <v>312980</v>
      </c>
      <c r="C342" s="20" t="s">
        <v>1111</v>
      </c>
      <c r="D342" s="59" t="s">
        <v>98</v>
      </c>
      <c r="E342" s="59" t="s">
        <v>367</v>
      </c>
      <c r="F342" s="10">
        <v>438</v>
      </c>
      <c r="G342" s="10">
        <v>252</v>
      </c>
      <c r="H342" s="10">
        <v>117</v>
      </c>
      <c r="I342" s="10">
        <v>84</v>
      </c>
      <c r="J342" s="16">
        <v>891</v>
      </c>
      <c r="K342" s="14">
        <v>179015</v>
      </c>
      <c r="L342" s="58" t="s">
        <v>1128</v>
      </c>
      <c r="M342" s="11">
        <v>497.72365444236516</v>
      </c>
      <c r="N342" s="10" t="s">
        <v>10</v>
      </c>
      <c r="O342" s="13"/>
      <c r="P342" s="13"/>
      <c r="Q342" s="13"/>
      <c r="R342" s="20"/>
      <c r="S342" s="57"/>
    </row>
    <row r="343" spans="1:19" ht="15.75" x14ac:dyDescent="0.25">
      <c r="A343" s="12">
        <v>339</v>
      </c>
      <c r="B343" s="59">
        <v>312990</v>
      </c>
      <c r="C343" s="20" t="s">
        <v>1117</v>
      </c>
      <c r="D343" s="59" t="s">
        <v>36</v>
      </c>
      <c r="E343" s="59" t="s">
        <v>368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3483</v>
      </c>
      <c r="L343" s="58" t="s">
        <v>1125</v>
      </c>
      <c r="M343" s="11">
        <v>0</v>
      </c>
      <c r="N343" s="10" t="s">
        <v>19</v>
      </c>
      <c r="R343" s="20"/>
      <c r="S343" s="57"/>
    </row>
    <row r="344" spans="1:19" ht="15.75" x14ac:dyDescent="0.25">
      <c r="A344" s="12">
        <v>340</v>
      </c>
      <c r="B344" s="59">
        <v>313000</v>
      </c>
      <c r="C344" s="20" t="s">
        <v>1119</v>
      </c>
      <c r="D344" s="59" t="s">
        <v>94</v>
      </c>
      <c r="E344" s="59" t="s">
        <v>369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2982</v>
      </c>
      <c r="L344" s="58" t="s">
        <v>1125</v>
      </c>
      <c r="M344" s="11">
        <v>0</v>
      </c>
      <c r="N344" s="10" t="s">
        <v>19</v>
      </c>
      <c r="R344" s="20"/>
      <c r="S344" s="57"/>
    </row>
    <row r="345" spans="1:19" ht="15.75" x14ac:dyDescent="0.25">
      <c r="A345" s="12">
        <v>341</v>
      </c>
      <c r="B345" s="59">
        <v>313005</v>
      </c>
      <c r="C345" s="20" t="s">
        <v>1121</v>
      </c>
      <c r="D345" s="59" t="s">
        <v>121</v>
      </c>
      <c r="E345" s="59" t="s">
        <v>370</v>
      </c>
      <c r="F345" s="10">
        <v>3</v>
      </c>
      <c r="G345" s="10">
        <v>0</v>
      </c>
      <c r="H345" s="10">
        <v>0</v>
      </c>
      <c r="I345" s="10">
        <v>0</v>
      </c>
      <c r="J345" s="16">
        <v>3</v>
      </c>
      <c r="K345" s="14">
        <v>11879</v>
      </c>
      <c r="L345" s="58" t="s">
        <v>1125</v>
      </c>
      <c r="M345" s="11">
        <v>25.254651064904451</v>
      </c>
      <c r="N345" s="10" t="s">
        <v>16</v>
      </c>
      <c r="O345" s="13"/>
      <c r="P345" s="13"/>
      <c r="Q345" s="13"/>
      <c r="R345" s="20"/>
      <c r="S345" s="57"/>
    </row>
    <row r="346" spans="1:19" ht="15.75" x14ac:dyDescent="0.25">
      <c r="A346" s="12">
        <v>342</v>
      </c>
      <c r="B346" s="59">
        <v>313010</v>
      </c>
      <c r="C346" s="20" t="s">
        <v>1111</v>
      </c>
      <c r="D346" s="59" t="s">
        <v>98</v>
      </c>
      <c r="E346" s="59" t="s">
        <v>371</v>
      </c>
      <c r="F346" s="10">
        <v>55</v>
      </c>
      <c r="G346" s="10">
        <v>13</v>
      </c>
      <c r="H346" s="10">
        <v>4</v>
      </c>
      <c r="I346" s="10">
        <v>3</v>
      </c>
      <c r="J346" s="16">
        <v>75</v>
      </c>
      <c r="K346" s="14">
        <v>42246</v>
      </c>
      <c r="L346" s="58" t="s">
        <v>1126</v>
      </c>
      <c r="M346" s="11">
        <v>177.53160062491125</v>
      </c>
      <c r="N346" s="10" t="s">
        <v>13</v>
      </c>
      <c r="R346" s="20"/>
      <c r="S346" s="57"/>
    </row>
    <row r="347" spans="1:19" ht="15.75" x14ac:dyDescent="0.25">
      <c r="A347" s="12">
        <v>343</v>
      </c>
      <c r="B347" s="59">
        <v>313020</v>
      </c>
      <c r="C347" s="20" t="s">
        <v>1115</v>
      </c>
      <c r="D347" s="59" t="s">
        <v>26</v>
      </c>
      <c r="E347" s="59" t="s">
        <v>372</v>
      </c>
      <c r="F347" s="10">
        <v>8</v>
      </c>
      <c r="G347" s="10">
        <v>16</v>
      </c>
      <c r="H347" s="10">
        <v>6</v>
      </c>
      <c r="I347" s="10">
        <v>4</v>
      </c>
      <c r="J347" s="16">
        <v>34</v>
      </c>
      <c r="K347" s="14">
        <v>10709</v>
      </c>
      <c r="L347" s="58" t="s">
        <v>1125</v>
      </c>
      <c r="M347" s="11">
        <v>317.48996171444583</v>
      </c>
      <c r="N347" s="10" t="s">
        <v>10</v>
      </c>
      <c r="R347" s="20"/>
      <c r="S347" s="57"/>
    </row>
    <row r="348" spans="1:19" ht="15.75" x14ac:dyDescent="0.25">
      <c r="A348" s="12">
        <v>344</v>
      </c>
      <c r="B348" s="59">
        <v>313030</v>
      </c>
      <c r="C348" s="20" t="s">
        <v>1115</v>
      </c>
      <c r="D348" s="59" t="s">
        <v>26</v>
      </c>
      <c r="E348" s="59" t="s">
        <v>373</v>
      </c>
      <c r="F348" s="10">
        <v>39</v>
      </c>
      <c r="G348" s="10">
        <v>16</v>
      </c>
      <c r="H348" s="10">
        <v>15</v>
      </c>
      <c r="I348" s="10">
        <v>9</v>
      </c>
      <c r="J348" s="16">
        <v>79</v>
      </c>
      <c r="K348" s="14">
        <v>7971</v>
      </c>
      <c r="L348" s="58" t="s">
        <v>1125</v>
      </c>
      <c r="M348" s="11">
        <v>991.09271107765653</v>
      </c>
      <c r="N348" s="10" t="s">
        <v>1133</v>
      </c>
      <c r="R348" s="20"/>
      <c r="S348" s="57"/>
    </row>
    <row r="349" spans="1:19" ht="15.75" x14ac:dyDescent="0.25">
      <c r="A349" s="12">
        <v>345</v>
      </c>
      <c r="B349" s="59">
        <v>313040</v>
      </c>
      <c r="C349" s="20" t="s">
        <v>1117</v>
      </c>
      <c r="D349" s="59" t="s">
        <v>33</v>
      </c>
      <c r="E349" s="59" t="s">
        <v>374</v>
      </c>
      <c r="F349" s="10">
        <v>1</v>
      </c>
      <c r="G349" s="10">
        <v>1</v>
      </c>
      <c r="H349" s="10">
        <v>0</v>
      </c>
      <c r="I349" s="10">
        <v>0</v>
      </c>
      <c r="J349" s="16">
        <v>2</v>
      </c>
      <c r="K349" s="14">
        <v>6488</v>
      </c>
      <c r="L349" s="58" t="s">
        <v>1125</v>
      </c>
      <c r="M349" s="11">
        <v>30.826140567200987</v>
      </c>
      <c r="N349" s="10" t="s">
        <v>16</v>
      </c>
      <c r="R349" s="20"/>
      <c r="S349" s="57"/>
    </row>
    <row r="350" spans="1:19" ht="15.75" x14ac:dyDescent="0.25">
      <c r="A350" s="12">
        <v>346</v>
      </c>
      <c r="B350" s="59">
        <v>313050</v>
      </c>
      <c r="C350" s="20" t="s">
        <v>1117</v>
      </c>
      <c r="D350" s="59" t="s">
        <v>33</v>
      </c>
      <c r="E350" s="59" t="s">
        <v>375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12303</v>
      </c>
      <c r="L350" s="58" t="s">
        <v>1125</v>
      </c>
      <c r="M350" s="11">
        <v>0</v>
      </c>
      <c r="N350" s="10" t="s">
        <v>19</v>
      </c>
      <c r="R350" s="20"/>
      <c r="S350" s="57"/>
    </row>
    <row r="351" spans="1:19" ht="15.75" x14ac:dyDescent="0.25">
      <c r="A351" s="12">
        <v>347</v>
      </c>
      <c r="B351" s="59">
        <v>313055</v>
      </c>
      <c r="C351" s="20" t="s">
        <v>1113</v>
      </c>
      <c r="D351" s="59" t="s">
        <v>20</v>
      </c>
      <c r="E351" s="59" t="s">
        <v>376</v>
      </c>
      <c r="F351" s="10">
        <v>0</v>
      </c>
      <c r="G351" s="10">
        <v>2</v>
      </c>
      <c r="H351" s="10">
        <v>0</v>
      </c>
      <c r="I351" s="10">
        <v>0</v>
      </c>
      <c r="J351" s="16">
        <v>2</v>
      </c>
      <c r="K351" s="14">
        <v>6865</v>
      </c>
      <c r="L351" s="58" t="s">
        <v>1125</v>
      </c>
      <c r="M351" s="11">
        <v>29.133284777858702</v>
      </c>
      <c r="N351" s="10" t="s">
        <v>16</v>
      </c>
      <c r="R351" s="20"/>
      <c r="S351" s="57"/>
    </row>
    <row r="352" spans="1:19" ht="15.75" x14ac:dyDescent="0.25">
      <c r="A352" s="12">
        <v>348</v>
      </c>
      <c r="B352" s="59">
        <v>313060</v>
      </c>
      <c r="C352" s="20" t="s">
        <v>1117</v>
      </c>
      <c r="D352" s="59" t="s">
        <v>36</v>
      </c>
      <c r="E352" s="59" t="s">
        <v>377</v>
      </c>
      <c r="F352" s="10">
        <v>0</v>
      </c>
      <c r="G352" s="10">
        <v>0</v>
      </c>
      <c r="H352" s="10">
        <v>1</v>
      </c>
      <c r="I352" s="10">
        <v>0</v>
      </c>
      <c r="J352" s="16">
        <v>1</v>
      </c>
      <c r="K352" s="14">
        <v>7297</v>
      </c>
      <c r="L352" s="58" t="s">
        <v>1125</v>
      </c>
      <c r="M352" s="11">
        <v>13.704262025489927</v>
      </c>
      <c r="N352" s="10" t="s">
        <v>16</v>
      </c>
      <c r="R352" s="20"/>
      <c r="S352" s="57"/>
    </row>
    <row r="353" spans="1:19" ht="15.75" x14ac:dyDescent="0.25">
      <c r="A353" s="12">
        <v>349</v>
      </c>
      <c r="B353" s="59">
        <v>313065</v>
      </c>
      <c r="C353" s="20" t="s">
        <v>1121</v>
      </c>
      <c r="D353" s="59" t="s">
        <v>102</v>
      </c>
      <c r="E353" s="59" t="s">
        <v>378</v>
      </c>
      <c r="F353" s="10">
        <v>6</v>
      </c>
      <c r="G353" s="10">
        <v>0</v>
      </c>
      <c r="H353" s="10">
        <v>0</v>
      </c>
      <c r="I353" s="10">
        <v>0</v>
      </c>
      <c r="J353" s="16">
        <v>6</v>
      </c>
      <c r="K353" s="14">
        <v>7363</v>
      </c>
      <c r="L353" s="58" t="s">
        <v>1125</v>
      </c>
      <c r="M353" s="11">
        <v>81.488523699578977</v>
      </c>
      <c r="N353" s="10" t="s">
        <v>16</v>
      </c>
      <c r="R353" s="20"/>
      <c r="S353" s="57"/>
    </row>
    <row r="354" spans="1:19" ht="15.75" x14ac:dyDescent="0.25">
      <c r="A354" s="12">
        <v>350</v>
      </c>
      <c r="B354" s="59">
        <v>313070</v>
      </c>
      <c r="C354" s="20" t="s">
        <v>1110</v>
      </c>
      <c r="D354" s="59" t="s">
        <v>8</v>
      </c>
      <c r="E354" s="59" t="s">
        <v>379</v>
      </c>
      <c r="F354" s="10">
        <v>3</v>
      </c>
      <c r="G354" s="10">
        <v>2</v>
      </c>
      <c r="H354" s="10">
        <v>1</v>
      </c>
      <c r="I354" s="10">
        <v>0</v>
      </c>
      <c r="J354" s="16">
        <v>6</v>
      </c>
      <c r="K354" s="14">
        <v>6829</v>
      </c>
      <c r="L354" s="58" t="s">
        <v>1125</v>
      </c>
      <c r="M354" s="11">
        <v>87.860594523356269</v>
      </c>
      <c r="N354" s="10" t="s">
        <v>16</v>
      </c>
      <c r="R354" s="20"/>
      <c r="S354" s="57"/>
    </row>
    <row r="355" spans="1:19" ht="15.75" x14ac:dyDescent="0.25">
      <c r="A355" s="12">
        <v>351</v>
      </c>
      <c r="B355" s="59">
        <v>313080</v>
      </c>
      <c r="C355" s="20" t="s">
        <v>1117</v>
      </c>
      <c r="D355" s="59" t="s">
        <v>33</v>
      </c>
      <c r="E355" s="59" t="s">
        <v>380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2757</v>
      </c>
      <c r="L355" s="58" t="s">
        <v>1125</v>
      </c>
      <c r="M355" s="11">
        <v>0</v>
      </c>
      <c r="N355" s="10" t="s">
        <v>19</v>
      </c>
      <c r="R355" s="20"/>
      <c r="S355" s="57"/>
    </row>
    <row r="356" spans="1:19" ht="15.75" x14ac:dyDescent="0.25">
      <c r="A356" s="12">
        <v>352</v>
      </c>
      <c r="B356" s="59">
        <v>313090</v>
      </c>
      <c r="C356" s="20" t="s">
        <v>1113</v>
      </c>
      <c r="D356" s="59" t="s">
        <v>20</v>
      </c>
      <c r="E356" s="59" t="s">
        <v>381</v>
      </c>
      <c r="F356" s="10">
        <v>3</v>
      </c>
      <c r="G356" s="10">
        <v>1</v>
      </c>
      <c r="H356" s="10">
        <v>3</v>
      </c>
      <c r="I356" s="10">
        <v>0</v>
      </c>
      <c r="J356" s="16">
        <v>7</v>
      </c>
      <c r="K356" s="14">
        <v>24204</v>
      </c>
      <c r="L356" s="58" t="s">
        <v>1125</v>
      </c>
      <c r="M356" s="11">
        <v>28.920839530656092</v>
      </c>
      <c r="N356" s="10" t="s">
        <v>16</v>
      </c>
      <c r="R356" s="20"/>
      <c r="S356" s="57"/>
    </row>
    <row r="357" spans="1:19" ht="15.75" x14ac:dyDescent="0.25">
      <c r="A357" s="12">
        <v>353</v>
      </c>
      <c r="B357" s="59">
        <v>313100</v>
      </c>
      <c r="C357" s="20" t="s">
        <v>1111</v>
      </c>
      <c r="D357" s="59" t="s">
        <v>11</v>
      </c>
      <c r="E357" s="59" t="s">
        <v>382</v>
      </c>
      <c r="F357" s="10">
        <v>18</v>
      </c>
      <c r="G357" s="10">
        <v>16</v>
      </c>
      <c r="H357" s="10">
        <v>13</v>
      </c>
      <c r="I357" s="10">
        <v>7</v>
      </c>
      <c r="J357" s="16">
        <v>54</v>
      </c>
      <c r="K357" s="14">
        <v>6228</v>
      </c>
      <c r="L357" s="58" t="s">
        <v>1125</v>
      </c>
      <c r="M357" s="11">
        <v>867.05202312138715</v>
      </c>
      <c r="N357" s="10" t="s">
        <v>1133</v>
      </c>
      <c r="R357" s="20"/>
      <c r="S357" s="57"/>
    </row>
    <row r="358" spans="1:19" ht="15.75" x14ac:dyDescent="0.25">
      <c r="A358" s="12">
        <v>354</v>
      </c>
      <c r="B358" s="59">
        <v>313110</v>
      </c>
      <c r="C358" s="20" t="s">
        <v>1111</v>
      </c>
      <c r="D358" s="59" t="s">
        <v>11</v>
      </c>
      <c r="E358" s="59" t="s">
        <v>383</v>
      </c>
      <c r="F358" s="10">
        <v>6</v>
      </c>
      <c r="G358" s="10">
        <v>5</v>
      </c>
      <c r="H358" s="10">
        <v>5</v>
      </c>
      <c r="I358" s="10">
        <v>0</v>
      </c>
      <c r="J358" s="16">
        <v>16</v>
      </c>
      <c r="K358" s="14">
        <v>7467</v>
      </c>
      <c r="L358" s="58" t="s">
        <v>1125</v>
      </c>
      <c r="M358" s="11">
        <v>214.27614838623279</v>
      </c>
      <c r="N358" s="10" t="s">
        <v>13</v>
      </c>
      <c r="R358" s="20"/>
      <c r="S358" s="57"/>
    </row>
    <row r="359" spans="1:19" ht="15.75" x14ac:dyDescent="0.25">
      <c r="A359" s="12">
        <v>355</v>
      </c>
      <c r="B359" s="59">
        <v>313115</v>
      </c>
      <c r="C359" s="20" t="s">
        <v>1113</v>
      </c>
      <c r="D359" s="59" t="s">
        <v>20</v>
      </c>
      <c r="E359" s="59" t="s">
        <v>384</v>
      </c>
      <c r="F359" s="10">
        <v>5</v>
      </c>
      <c r="G359" s="10">
        <v>8</v>
      </c>
      <c r="H359" s="10">
        <v>5</v>
      </c>
      <c r="I359" s="10">
        <v>9</v>
      </c>
      <c r="J359" s="16">
        <v>27</v>
      </c>
      <c r="K359" s="14">
        <v>18438</v>
      </c>
      <c r="L359" s="58" t="s">
        <v>1125</v>
      </c>
      <c r="M359" s="11">
        <v>146.43670680117151</v>
      </c>
      <c r="N359" s="10" t="s">
        <v>13</v>
      </c>
      <c r="O359" s="13"/>
      <c r="P359" s="13"/>
      <c r="Q359" s="13"/>
      <c r="R359" s="20"/>
      <c r="S359" s="57"/>
    </row>
    <row r="360" spans="1:19" ht="15.75" x14ac:dyDescent="0.25">
      <c r="A360" s="12">
        <v>356</v>
      </c>
      <c r="B360" s="59">
        <v>313120</v>
      </c>
      <c r="C360" s="20" t="s">
        <v>1112</v>
      </c>
      <c r="D360" s="59" t="s">
        <v>14</v>
      </c>
      <c r="E360" s="59" t="s">
        <v>385</v>
      </c>
      <c r="F360" s="10">
        <v>8</v>
      </c>
      <c r="G360" s="10">
        <v>11</v>
      </c>
      <c r="H360" s="10">
        <v>8</v>
      </c>
      <c r="I360" s="10">
        <v>1</v>
      </c>
      <c r="J360" s="16">
        <v>28</v>
      </c>
      <c r="K360" s="14">
        <v>19717</v>
      </c>
      <c r="L360" s="58" t="s">
        <v>1125</v>
      </c>
      <c r="M360" s="11">
        <v>142.0094334837957</v>
      </c>
      <c r="N360" s="10" t="s">
        <v>13</v>
      </c>
      <c r="R360" s="20"/>
      <c r="S360" s="57"/>
    </row>
    <row r="361" spans="1:19" ht="15.75" x14ac:dyDescent="0.25">
      <c r="A361" s="12">
        <v>357</v>
      </c>
      <c r="B361" s="59">
        <v>313130</v>
      </c>
      <c r="C361" s="20" t="s">
        <v>1113</v>
      </c>
      <c r="D361" s="59" t="s">
        <v>20</v>
      </c>
      <c r="E361" s="59" t="s">
        <v>386</v>
      </c>
      <c r="F361" s="10">
        <v>56</v>
      </c>
      <c r="G361" s="10">
        <v>47</v>
      </c>
      <c r="H361" s="10">
        <v>30</v>
      </c>
      <c r="I361" s="10">
        <v>8</v>
      </c>
      <c r="J361" s="16">
        <v>141</v>
      </c>
      <c r="K361" s="14">
        <v>261344</v>
      </c>
      <c r="L361" s="58" t="s">
        <v>1128</v>
      </c>
      <c r="M361" s="11">
        <v>53.951879515121831</v>
      </c>
      <c r="N361" s="10" t="s">
        <v>16</v>
      </c>
      <c r="R361" s="20"/>
      <c r="S361" s="57"/>
    </row>
    <row r="362" spans="1:19" ht="15.75" x14ac:dyDescent="0.25">
      <c r="A362" s="12">
        <v>358</v>
      </c>
      <c r="B362" s="59">
        <v>313140</v>
      </c>
      <c r="C362" s="20" t="s">
        <v>1110</v>
      </c>
      <c r="D362" s="59" t="s">
        <v>142</v>
      </c>
      <c r="E362" s="59" t="s">
        <v>387</v>
      </c>
      <c r="F362" s="10">
        <v>0</v>
      </c>
      <c r="G362" s="10">
        <v>1</v>
      </c>
      <c r="H362" s="10">
        <v>1</v>
      </c>
      <c r="I362" s="10">
        <v>0</v>
      </c>
      <c r="J362" s="16">
        <v>2</v>
      </c>
      <c r="K362" s="14">
        <v>4217</v>
      </c>
      <c r="L362" s="58" t="s">
        <v>1125</v>
      </c>
      <c r="M362" s="11">
        <v>47.427080863172876</v>
      </c>
      <c r="N362" s="10" t="s">
        <v>16</v>
      </c>
      <c r="R362" s="20"/>
      <c r="S362" s="57"/>
    </row>
    <row r="363" spans="1:19" ht="15.75" x14ac:dyDescent="0.25">
      <c r="A363" s="12">
        <v>359</v>
      </c>
      <c r="B363" s="59">
        <v>313150</v>
      </c>
      <c r="C363" s="20" t="s">
        <v>1117</v>
      </c>
      <c r="D363" s="59" t="s">
        <v>36</v>
      </c>
      <c r="E363" s="59" t="s">
        <v>388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10039</v>
      </c>
      <c r="L363" s="58" t="s">
        <v>1125</v>
      </c>
      <c r="M363" s="11">
        <v>0</v>
      </c>
      <c r="N363" s="10" t="s">
        <v>19</v>
      </c>
      <c r="R363" s="20"/>
      <c r="S363" s="57"/>
    </row>
    <row r="364" spans="1:19" ht="15.75" x14ac:dyDescent="0.25">
      <c r="A364" s="12">
        <v>360</v>
      </c>
      <c r="B364" s="59">
        <v>313160</v>
      </c>
      <c r="C364" s="20" t="s">
        <v>1110</v>
      </c>
      <c r="D364" s="59" t="s">
        <v>8</v>
      </c>
      <c r="E364" s="59" t="s">
        <v>389</v>
      </c>
      <c r="F364" s="10">
        <v>2</v>
      </c>
      <c r="G364" s="10">
        <v>0</v>
      </c>
      <c r="H364" s="10">
        <v>1</v>
      </c>
      <c r="I364" s="10">
        <v>2</v>
      </c>
      <c r="J364" s="16">
        <v>5</v>
      </c>
      <c r="K364" s="14">
        <v>6944</v>
      </c>
      <c r="L364" s="58" t="s">
        <v>1125</v>
      </c>
      <c r="M364" s="11">
        <v>72.004608294930875</v>
      </c>
      <c r="N364" s="10" t="s">
        <v>16</v>
      </c>
      <c r="R364" s="20"/>
      <c r="S364" s="57"/>
    </row>
    <row r="365" spans="1:19" ht="15.75" x14ac:dyDescent="0.25">
      <c r="A365" s="12">
        <v>361</v>
      </c>
      <c r="B365" s="59">
        <v>313170</v>
      </c>
      <c r="C365" s="20" t="s">
        <v>1111</v>
      </c>
      <c r="D365" s="59" t="s">
        <v>90</v>
      </c>
      <c r="E365" s="59" t="s">
        <v>90</v>
      </c>
      <c r="F365" s="10">
        <v>19</v>
      </c>
      <c r="G365" s="10">
        <v>11</v>
      </c>
      <c r="H365" s="10">
        <v>0</v>
      </c>
      <c r="I365" s="10">
        <v>0</v>
      </c>
      <c r="J365" s="16">
        <v>30</v>
      </c>
      <c r="K365" s="14">
        <v>119186</v>
      </c>
      <c r="L365" s="58" t="s">
        <v>1128</v>
      </c>
      <c r="M365" s="11">
        <v>25.170741530045476</v>
      </c>
      <c r="N365" s="10" t="s">
        <v>16</v>
      </c>
      <c r="R365" s="20"/>
      <c r="S365" s="57"/>
    </row>
    <row r="366" spans="1:19" ht="15.75" x14ac:dyDescent="0.25">
      <c r="A366" s="12">
        <v>362</v>
      </c>
      <c r="B366" s="59">
        <v>313180</v>
      </c>
      <c r="C366" s="20" t="s">
        <v>1113</v>
      </c>
      <c r="D366" s="59" t="s">
        <v>22</v>
      </c>
      <c r="E366" s="59" t="s">
        <v>859</v>
      </c>
      <c r="F366" s="10">
        <v>2</v>
      </c>
      <c r="G366" s="10">
        <v>0</v>
      </c>
      <c r="H366" s="10">
        <v>0</v>
      </c>
      <c r="I366" s="10">
        <v>0</v>
      </c>
      <c r="J366" s="16">
        <v>2</v>
      </c>
      <c r="K366" s="14">
        <v>11446</v>
      </c>
      <c r="L366" s="58" t="s">
        <v>1125</v>
      </c>
      <c r="M366" s="11">
        <v>17.473353136466887</v>
      </c>
      <c r="N366" s="10" t="s">
        <v>16</v>
      </c>
      <c r="R366" s="20"/>
      <c r="S366" s="57"/>
    </row>
    <row r="367" spans="1:19" ht="15.75" x14ac:dyDescent="0.25">
      <c r="A367" s="12">
        <v>363</v>
      </c>
      <c r="B367" s="59">
        <v>313190</v>
      </c>
      <c r="C367" s="20" t="s">
        <v>1111</v>
      </c>
      <c r="D367" s="59" t="s">
        <v>98</v>
      </c>
      <c r="E367" s="59" t="s">
        <v>390</v>
      </c>
      <c r="F367" s="10">
        <v>4</v>
      </c>
      <c r="G367" s="10">
        <v>7</v>
      </c>
      <c r="H367" s="10">
        <v>1</v>
      </c>
      <c r="I367" s="10">
        <v>1</v>
      </c>
      <c r="J367" s="16">
        <v>13</v>
      </c>
      <c r="K367" s="14">
        <v>51281</v>
      </c>
      <c r="L367" s="58" t="s">
        <v>1126</v>
      </c>
      <c r="M367" s="11">
        <v>25.350519685653559</v>
      </c>
      <c r="N367" s="10" t="s">
        <v>16</v>
      </c>
      <c r="R367" s="20"/>
      <c r="S367" s="57"/>
    </row>
    <row r="368" spans="1:19" ht="15.75" x14ac:dyDescent="0.25">
      <c r="A368" s="12">
        <v>364</v>
      </c>
      <c r="B368" s="59">
        <v>313200</v>
      </c>
      <c r="C368" s="20" t="s">
        <v>1121</v>
      </c>
      <c r="D368" s="59" t="s">
        <v>102</v>
      </c>
      <c r="E368" s="59" t="s">
        <v>391</v>
      </c>
      <c r="F368" s="10">
        <v>0</v>
      </c>
      <c r="G368" s="10">
        <v>1</v>
      </c>
      <c r="H368" s="10">
        <v>0</v>
      </c>
      <c r="I368" s="10">
        <v>0</v>
      </c>
      <c r="J368" s="16">
        <v>1</v>
      </c>
      <c r="K368" s="14">
        <v>5353</v>
      </c>
      <c r="L368" s="58" t="s">
        <v>1125</v>
      </c>
      <c r="M368" s="11">
        <v>18.681113394358302</v>
      </c>
      <c r="N368" s="10" t="s">
        <v>16</v>
      </c>
      <c r="R368" s="20"/>
      <c r="S368" s="57"/>
    </row>
    <row r="369" spans="1:19" ht="15.75" x14ac:dyDescent="0.25">
      <c r="A369" s="12">
        <v>365</v>
      </c>
      <c r="B369" s="59">
        <v>313210</v>
      </c>
      <c r="C369" s="20" t="s">
        <v>1121</v>
      </c>
      <c r="D369" s="59" t="s">
        <v>121</v>
      </c>
      <c r="E369" s="59" t="s">
        <v>392</v>
      </c>
      <c r="F369" s="10">
        <v>7</v>
      </c>
      <c r="G369" s="10">
        <v>2</v>
      </c>
      <c r="H369" s="10">
        <v>1</v>
      </c>
      <c r="I369" s="10">
        <v>1</v>
      </c>
      <c r="J369" s="16">
        <v>11</v>
      </c>
      <c r="K369" s="14">
        <v>18142</v>
      </c>
      <c r="L369" s="58" t="s">
        <v>1125</v>
      </c>
      <c r="M369" s="11">
        <v>60.632785800903982</v>
      </c>
      <c r="N369" s="10" t="s">
        <v>16</v>
      </c>
      <c r="R369" s="20"/>
      <c r="S369" s="57"/>
    </row>
    <row r="370" spans="1:19" ht="15.75" x14ac:dyDescent="0.25">
      <c r="A370" s="12">
        <v>366</v>
      </c>
      <c r="B370" s="59">
        <v>313220</v>
      </c>
      <c r="C370" s="20" t="s">
        <v>1115</v>
      </c>
      <c r="D370" s="59" t="s">
        <v>26</v>
      </c>
      <c r="E370" s="59" t="s">
        <v>393</v>
      </c>
      <c r="F370" s="10">
        <v>25</v>
      </c>
      <c r="G370" s="10">
        <v>14</v>
      </c>
      <c r="H370" s="10">
        <v>12</v>
      </c>
      <c r="I370" s="10">
        <v>2</v>
      </c>
      <c r="J370" s="16">
        <v>53</v>
      </c>
      <c r="K370" s="14">
        <v>13278</v>
      </c>
      <c r="L370" s="58" t="s">
        <v>1125</v>
      </c>
      <c r="M370" s="11">
        <v>399.15649947281213</v>
      </c>
      <c r="N370" s="10" t="s">
        <v>10</v>
      </c>
      <c r="R370" s="20"/>
      <c r="S370" s="57"/>
    </row>
    <row r="371" spans="1:19" ht="15.75" x14ac:dyDescent="0.25">
      <c r="A371" s="12">
        <v>367</v>
      </c>
      <c r="B371" s="59">
        <v>313230</v>
      </c>
      <c r="C371" s="20" t="s">
        <v>1116</v>
      </c>
      <c r="D371" s="59" t="s">
        <v>28</v>
      </c>
      <c r="E371" s="59" t="s">
        <v>394</v>
      </c>
      <c r="F371" s="10">
        <v>0</v>
      </c>
      <c r="G371" s="10">
        <v>0</v>
      </c>
      <c r="H371" s="10">
        <v>0</v>
      </c>
      <c r="I371" s="10">
        <v>1</v>
      </c>
      <c r="J371" s="16">
        <v>1</v>
      </c>
      <c r="K371" s="14">
        <v>12681</v>
      </c>
      <c r="L371" s="58" t="s">
        <v>1125</v>
      </c>
      <c r="M371" s="11">
        <v>7.8858134216544435</v>
      </c>
      <c r="N371" s="10" t="s">
        <v>16</v>
      </c>
      <c r="R371" s="20"/>
      <c r="S371" s="57"/>
    </row>
    <row r="372" spans="1:19" ht="15.75" x14ac:dyDescent="0.25">
      <c r="A372" s="12">
        <v>368</v>
      </c>
      <c r="B372" s="59">
        <v>313240</v>
      </c>
      <c r="C372" s="20" t="s">
        <v>1117</v>
      </c>
      <c r="D372" s="59" t="s">
        <v>36</v>
      </c>
      <c r="E372" s="59" t="s">
        <v>395</v>
      </c>
      <c r="F372" s="10">
        <v>6</v>
      </c>
      <c r="G372" s="10">
        <v>2</v>
      </c>
      <c r="H372" s="10">
        <v>1</v>
      </c>
      <c r="I372" s="10">
        <v>1</v>
      </c>
      <c r="J372" s="16">
        <v>10</v>
      </c>
      <c r="K372" s="14">
        <v>96389</v>
      </c>
      <c r="L372" s="58" t="s">
        <v>1127</v>
      </c>
      <c r="M372" s="11">
        <v>10.374627810227308</v>
      </c>
      <c r="N372" s="10" t="s">
        <v>16</v>
      </c>
      <c r="R372" s="20"/>
      <c r="S372" s="57"/>
    </row>
    <row r="373" spans="1:19" ht="15.75" x14ac:dyDescent="0.25">
      <c r="A373" s="12">
        <v>369</v>
      </c>
      <c r="B373" s="59">
        <v>313250</v>
      </c>
      <c r="C373" s="20" t="s">
        <v>432</v>
      </c>
      <c r="D373" s="59" t="s">
        <v>53</v>
      </c>
      <c r="E373" s="59" t="s">
        <v>396</v>
      </c>
      <c r="F373" s="10">
        <v>20</v>
      </c>
      <c r="G373" s="10">
        <v>11</v>
      </c>
      <c r="H373" s="10">
        <v>12</v>
      </c>
      <c r="I373" s="10">
        <v>1</v>
      </c>
      <c r="J373" s="16">
        <v>44</v>
      </c>
      <c r="K373" s="14">
        <v>34527</v>
      </c>
      <c r="L373" s="58" t="s">
        <v>1126</v>
      </c>
      <c r="M373" s="11">
        <v>127.43649897181916</v>
      </c>
      <c r="N373" s="10" t="s">
        <v>13</v>
      </c>
      <c r="R373" s="20"/>
      <c r="S373" s="57"/>
    </row>
    <row r="374" spans="1:19" ht="15.75" x14ac:dyDescent="0.25">
      <c r="A374" s="12">
        <v>370</v>
      </c>
      <c r="B374" s="59">
        <v>313260</v>
      </c>
      <c r="C374" s="20" t="s">
        <v>1118</v>
      </c>
      <c r="D374" s="59" t="s">
        <v>38</v>
      </c>
      <c r="E374" s="59" t="s">
        <v>397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4333</v>
      </c>
      <c r="L374" s="58" t="s">
        <v>1125</v>
      </c>
      <c r="M374" s="11">
        <v>0</v>
      </c>
      <c r="N374" s="10" t="s">
        <v>19</v>
      </c>
      <c r="R374" s="20"/>
      <c r="S374" s="57"/>
    </row>
    <row r="375" spans="1:19" ht="15.75" x14ac:dyDescent="0.25">
      <c r="A375" s="12">
        <v>371</v>
      </c>
      <c r="B375" s="59">
        <v>313270</v>
      </c>
      <c r="C375" s="20" t="s">
        <v>1116</v>
      </c>
      <c r="D375" s="59" t="s">
        <v>28</v>
      </c>
      <c r="E375" s="59" t="s">
        <v>398</v>
      </c>
      <c r="F375" s="10">
        <v>55</v>
      </c>
      <c r="G375" s="10">
        <v>81</v>
      </c>
      <c r="H375" s="10">
        <v>39</v>
      </c>
      <c r="I375" s="10">
        <v>36</v>
      </c>
      <c r="J375" s="16">
        <v>211</v>
      </c>
      <c r="K375" s="14">
        <v>23212</v>
      </c>
      <c r="L375" s="58" t="s">
        <v>1125</v>
      </c>
      <c r="M375" s="11">
        <v>909.01257970015513</v>
      </c>
      <c r="N375" s="10" t="s">
        <v>1133</v>
      </c>
      <c r="R375" s="20"/>
      <c r="S375" s="57"/>
    </row>
    <row r="376" spans="1:19" ht="15.75" x14ac:dyDescent="0.25">
      <c r="A376" s="12">
        <v>372</v>
      </c>
      <c r="B376" s="59">
        <v>313280</v>
      </c>
      <c r="C376" s="20" t="s">
        <v>1111</v>
      </c>
      <c r="D376" s="59" t="s">
        <v>90</v>
      </c>
      <c r="E376" s="59" t="s">
        <v>399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2107</v>
      </c>
      <c r="L376" s="58" t="s">
        <v>1125</v>
      </c>
      <c r="M376" s="11">
        <v>0</v>
      </c>
      <c r="N376" s="10" t="s">
        <v>19</v>
      </c>
      <c r="R376" s="20"/>
      <c r="S376" s="57"/>
    </row>
    <row r="377" spans="1:19" ht="15.75" x14ac:dyDescent="0.25">
      <c r="A377" s="12">
        <v>373</v>
      </c>
      <c r="B377" s="59">
        <v>313290</v>
      </c>
      <c r="C377" s="20" t="s">
        <v>1117</v>
      </c>
      <c r="D377" s="59" t="s">
        <v>45</v>
      </c>
      <c r="E377" s="59" t="s">
        <v>400</v>
      </c>
      <c r="F377" s="10">
        <v>2</v>
      </c>
      <c r="G377" s="10">
        <v>0</v>
      </c>
      <c r="H377" s="10">
        <v>0</v>
      </c>
      <c r="I377" s="10">
        <v>0</v>
      </c>
      <c r="J377" s="16">
        <v>2</v>
      </c>
      <c r="K377" s="14">
        <v>10229</v>
      </c>
      <c r="L377" s="58" t="s">
        <v>1125</v>
      </c>
      <c r="M377" s="11">
        <v>19.552253397204026</v>
      </c>
      <c r="N377" s="10" t="s">
        <v>16</v>
      </c>
      <c r="R377" s="20"/>
      <c r="S377" s="57"/>
    </row>
    <row r="378" spans="1:19" ht="15.75" x14ac:dyDescent="0.25">
      <c r="A378" s="12">
        <v>374</v>
      </c>
      <c r="B378" s="59">
        <v>313300</v>
      </c>
      <c r="C378" s="20" t="s">
        <v>1117</v>
      </c>
      <c r="D378" s="59" t="s">
        <v>33</v>
      </c>
      <c r="E378" s="59" t="s">
        <v>401</v>
      </c>
      <c r="F378" s="10">
        <v>0</v>
      </c>
      <c r="G378" s="10">
        <v>0</v>
      </c>
      <c r="H378" s="10">
        <v>1</v>
      </c>
      <c r="I378" s="10">
        <v>0</v>
      </c>
      <c r="J378" s="16">
        <v>1</v>
      </c>
      <c r="K378" s="14">
        <v>15440</v>
      </c>
      <c r="L378" s="58" t="s">
        <v>1125</v>
      </c>
      <c r="M378" s="11">
        <v>6.4766839378238341</v>
      </c>
      <c r="N378" s="10" t="s">
        <v>16</v>
      </c>
      <c r="R378" s="20"/>
      <c r="S378" s="57"/>
    </row>
    <row r="379" spans="1:19" ht="15.75" x14ac:dyDescent="0.25">
      <c r="A379" s="12">
        <v>375</v>
      </c>
      <c r="B379" s="59">
        <v>313310</v>
      </c>
      <c r="C379" s="20" t="s">
        <v>1117</v>
      </c>
      <c r="D379" s="59" t="s">
        <v>33</v>
      </c>
      <c r="E379" s="59" t="s">
        <v>402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15236</v>
      </c>
      <c r="L379" s="58" t="s">
        <v>1125</v>
      </c>
      <c r="M379" s="11">
        <v>0</v>
      </c>
      <c r="N379" s="10" t="s">
        <v>19</v>
      </c>
      <c r="R379" s="20"/>
      <c r="S379" s="57"/>
    </row>
    <row r="380" spans="1:19" ht="15.75" x14ac:dyDescent="0.25">
      <c r="A380" s="12">
        <v>376</v>
      </c>
      <c r="B380" s="59">
        <v>313320</v>
      </c>
      <c r="C380" s="20" t="s">
        <v>1113</v>
      </c>
      <c r="D380" s="59" t="s">
        <v>22</v>
      </c>
      <c r="E380" s="59" t="s">
        <v>403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12212</v>
      </c>
      <c r="L380" s="58" t="s">
        <v>1125</v>
      </c>
      <c r="M380" s="11">
        <v>0</v>
      </c>
      <c r="N380" s="10" t="s">
        <v>19</v>
      </c>
      <c r="R380" s="20"/>
      <c r="S380" s="57"/>
    </row>
    <row r="381" spans="1:19" ht="15.75" x14ac:dyDescent="0.25">
      <c r="A381" s="12">
        <v>377</v>
      </c>
      <c r="B381" s="59">
        <v>313330</v>
      </c>
      <c r="C381" s="20" t="s">
        <v>1116</v>
      </c>
      <c r="D381" s="59" t="s">
        <v>30</v>
      </c>
      <c r="E381" s="59" t="s">
        <v>404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21096</v>
      </c>
      <c r="L381" s="58" t="s">
        <v>1125</v>
      </c>
      <c r="M381" s="11">
        <v>0</v>
      </c>
      <c r="N381" s="10" t="s">
        <v>19</v>
      </c>
      <c r="R381" s="20"/>
      <c r="S381" s="57"/>
    </row>
    <row r="382" spans="1:19" ht="15.75" x14ac:dyDescent="0.25">
      <c r="A382" s="12">
        <v>378</v>
      </c>
      <c r="B382" s="59">
        <v>313340</v>
      </c>
      <c r="C382" s="20" t="s">
        <v>1114</v>
      </c>
      <c r="D382" s="59" t="s">
        <v>24</v>
      </c>
      <c r="E382" s="59" t="s">
        <v>405</v>
      </c>
      <c r="F382" s="10">
        <v>4</v>
      </c>
      <c r="G382" s="10">
        <v>7</v>
      </c>
      <c r="H382" s="10">
        <v>3</v>
      </c>
      <c r="I382" s="10">
        <v>2</v>
      </c>
      <c r="J382" s="16">
        <v>16</v>
      </c>
      <c r="K382" s="14">
        <v>15102</v>
      </c>
      <c r="L382" s="58" t="s">
        <v>1125</v>
      </c>
      <c r="M382" s="11">
        <v>105.9462322871143</v>
      </c>
      <c r="N382" s="10" t="s">
        <v>13</v>
      </c>
      <c r="R382" s="20"/>
      <c r="S382" s="57"/>
    </row>
    <row r="383" spans="1:19" ht="15.75" x14ac:dyDescent="0.25">
      <c r="A383" s="12">
        <v>379</v>
      </c>
      <c r="B383" s="59">
        <v>313350</v>
      </c>
      <c r="C383" s="20" t="s">
        <v>1115</v>
      </c>
      <c r="D383" s="59" t="s">
        <v>26</v>
      </c>
      <c r="E383" s="59" t="s">
        <v>406</v>
      </c>
      <c r="F383" s="10">
        <v>14</v>
      </c>
      <c r="G383" s="10">
        <v>6</v>
      </c>
      <c r="H383" s="10">
        <v>3</v>
      </c>
      <c r="I383" s="10">
        <v>1</v>
      </c>
      <c r="J383" s="16">
        <v>24</v>
      </c>
      <c r="K383" s="14">
        <v>21763</v>
      </c>
      <c r="L383" s="58" t="s">
        <v>1125</v>
      </c>
      <c r="M383" s="11">
        <v>110.27891375269952</v>
      </c>
      <c r="N383" s="10" t="s">
        <v>13</v>
      </c>
      <c r="R383" s="20"/>
      <c r="S383" s="57"/>
    </row>
    <row r="384" spans="1:19" ht="15.75" x14ac:dyDescent="0.25">
      <c r="A384" s="12">
        <v>380</v>
      </c>
      <c r="B384" s="59">
        <v>313360</v>
      </c>
      <c r="C384" s="20" t="s">
        <v>1117</v>
      </c>
      <c r="D384" s="59" t="s">
        <v>36</v>
      </c>
      <c r="E384" s="59" t="s">
        <v>407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9682</v>
      </c>
      <c r="L384" s="58" t="s">
        <v>1125</v>
      </c>
      <c r="M384" s="11">
        <v>0</v>
      </c>
      <c r="N384" s="10" t="s">
        <v>19</v>
      </c>
      <c r="R384" s="20"/>
      <c r="S384" s="57"/>
    </row>
    <row r="385" spans="1:19" ht="15.75" x14ac:dyDescent="0.25">
      <c r="A385" s="12">
        <v>381</v>
      </c>
      <c r="B385" s="59">
        <v>313370</v>
      </c>
      <c r="C385" s="20" t="s">
        <v>1115</v>
      </c>
      <c r="D385" s="59" t="s">
        <v>26</v>
      </c>
      <c r="E385" s="59" t="s">
        <v>408</v>
      </c>
      <c r="F385" s="10">
        <v>1</v>
      </c>
      <c r="G385" s="10">
        <v>0</v>
      </c>
      <c r="H385" s="10">
        <v>0</v>
      </c>
      <c r="I385" s="10">
        <v>0</v>
      </c>
      <c r="J385" s="16">
        <v>1</v>
      </c>
      <c r="K385" s="14">
        <v>11037</v>
      </c>
      <c r="L385" s="58" t="s">
        <v>1125</v>
      </c>
      <c r="M385" s="11">
        <v>9.0604330887016395</v>
      </c>
      <c r="N385" s="10" t="s">
        <v>16</v>
      </c>
      <c r="R385" s="20"/>
      <c r="S385" s="57"/>
    </row>
    <row r="386" spans="1:19" ht="15.75" x14ac:dyDescent="0.25">
      <c r="A386" s="12">
        <v>382</v>
      </c>
      <c r="B386" s="59">
        <v>313375</v>
      </c>
      <c r="C386" s="20" t="s">
        <v>1117</v>
      </c>
      <c r="D386" s="59" t="s">
        <v>45</v>
      </c>
      <c r="E386" s="59" t="s">
        <v>409</v>
      </c>
      <c r="F386" s="10">
        <v>8</v>
      </c>
      <c r="G386" s="10">
        <v>7</v>
      </c>
      <c r="H386" s="10">
        <v>2</v>
      </c>
      <c r="I386" s="10">
        <v>0</v>
      </c>
      <c r="J386" s="16">
        <v>17</v>
      </c>
      <c r="K386" s="14">
        <v>16014</v>
      </c>
      <c r="L386" s="58" t="s">
        <v>1125</v>
      </c>
      <c r="M386" s="11">
        <v>106.15711252653928</v>
      </c>
      <c r="N386" s="10" t="s">
        <v>13</v>
      </c>
      <c r="R386" s="20"/>
      <c r="S386" s="57"/>
    </row>
    <row r="387" spans="1:19" ht="15.75" x14ac:dyDescent="0.25">
      <c r="A387" s="12">
        <v>383</v>
      </c>
      <c r="B387" s="59">
        <v>313380</v>
      </c>
      <c r="C387" s="20" t="s">
        <v>1115</v>
      </c>
      <c r="D387" s="59" t="s">
        <v>26</v>
      </c>
      <c r="E387" s="59" t="s">
        <v>410</v>
      </c>
      <c r="F387" s="10">
        <v>78</v>
      </c>
      <c r="G387" s="10">
        <v>36</v>
      </c>
      <c r="H387" s="10">
        <v>19</v>
      </c>
      <c r="I387" s="10">
        <v>19</v>
      </c>
      <c r="J387" s="16">
        <v>152</v>
      </c>
      <c r="K387" s="14">
        <v>92561</v>
      </c>
      <c r="L387" s="58" t="s">
        <v>1127</v>
      </c>
      <c r="M387" s="11">
        <v>164.21603050960988</v>
      </c>
      <c r="N387" s="10" t="s">
        <v>13</v>
      </c>
      <c r="R387" s="20"/>
      <c r="S387" s="57"/>
    </row>
    <row r="388" spans="1:19" ht="15.75" x14ac:dyDescent="0.25">
      <c r="A388" s="12">
        <v>384</v>
      </c>
      <c r="B388" s="59">
        <v>313390</v>
      </c>
      <c r="C388" s="20" t="s">
        <v>1119</v>
      </c>
      <c r="D388" s="59" t="s">
        <v>41</v>
      </c>
      <c r="E388" s="59" t="s">
        <v>411</v>
      </c>
      <c r="F388" s="10">
        <v>1</v>
      </c>
      <c r="G388" s="10">
        <v>0</v>
      </c>
      <c r="H388" s="10">
        <v>0</v>
      </c>
      <c r="I388" s="10">
        <v>0</v>
      </c>
      <c r="J388" s="16">
        <v>1</v>
      </c>
      <c r="K388" s="14">
        <v>5470</v>
      </c>
      <c r="L388" s="58" t="s">
        <v>1125</v>
      </c>
      <c r="M388" s="11">
        <v>18.281535648994517</v>
      </c>
      <c r="N388" s="10" t="s">
        <v>16</v>
      </c>
      <c r="R388" s="20"/>
      <c r="S388" s="57"/>
    </row>
    <row r="389" spans="1:19" ht="15.75" x14ac:dyDescent="0.25">
      <c r="A389" s="12">
        <v>385</v>
      </c>
      <c r="B389" s="59">
        <v>313400</v>
      </c>
      <c r="C389" s="20" t="s">
        <v>1116</v>
      </c>
      <c r="D389" s="59" t="s">
        <v>30</v>
      </c>
      <c r="E389" s="59" t="s">
        <v>412</v>
      </c>
      <c r="F389" s="10">
        <v>0</v>
      </c>
      <c r="G389" s="10">
        <v>1</v>
      </c>
      <c r="H389" s="10">
        <v>0</v>
      </c>
      <c r="I389" s="10">
        <v>0</v>
      </c>
      <c r="J389" s="16">
        <v>1</v>
      </c>
      <c r="K389" s="14">
        <v>14956</v>
      </c>
      <c r="L389" s="58" t="s">
        <v>1125</v>
      </c>
      <c r="M389" s="11">
        <v>6.6862797539449046</v>
      </c>
      <c r="N389" s="10" t="s">
        <v>16</v>
      </c>
      <c r="R389" s="20"/>
      <c r="S389" s="57"/>
    </row>
    <row r="390" spans="1:19" ht="15.75" x14ac:dyDescent="0.25">
      <c r="A390" s="12">
        <v>386</v>
      </c>
      <c r="B390" s="59">
        <v>313410</v>
      </c>
      <c r="C390" s="20" t="s">
        <v>1113</v>
      </c>
      <c r="D390" s="59" t="s">
        <v>22</v>
      </c>
      <c r="E390" s="59" t="s">
        <v>413</v>
      </c>
      <c r="F390" s="10">
        <v>5</v>
      </c>
      <c r="G390" s="10">
        <v>9</v>
      </c>
      <c r="H390" s="10">
        <v>5</v>
      </c>
      <c r="I390" s="10">
        <v>0</v>
      </c>
      <c r="J390" s="16">
        <v>19</v>
      </c>
      <c r="K390" s="14">
        <v>6039</v>
      </c>
      <c r="L390" s="58" t="s">
        <v>1125</v>
      </c>
      <c r="M390" s="11">
        <v>314.62162609703591</v>
      </c>
      <c r="N390" s="10" t="s">
        <v>10</v>
      </c>
      <c r="R390" s="20"/>
      <c r="S390" s="57"/>
    </row>
    <row r="391" spans="1:19" ht="15.75" x14ac:dyDescent="0.25">
      <c r="A391" s="12">
        <v>387</v>
      </c>
      <c r="B391" s="59">
        <v>313420</v>
      </c>
      <c r="C391" s="20" t="s">
        <v>1110</v>
      </c>
      <c r="D391" s="59" t="s">
        <v>142</v>
      </c>
      <c r="E391" s="59" t="s">
        <v>142</v>
      </c>
      <c r="F391" s="10">
        <v>73</v>
      </c>
      <c r="G391" s="10">
        <v>65</v>
      </c>
      <c r="H391" s="10">
        <v>20</v>
      </c>
      <c r="I391" s="10">
        <v>3</v>
      </c>
      <c r="J391" s="16">
        <v>161</v>
      </c>
      <c r="K391" s="14">
        <v>104067</v>
      </c>
      <c r="L391" s="58" t="s">
        <v>1128</v>
      </c>
      <c r="M391" s="11">
        <v>154.70802463797361</v>
      </c>
      <c r="N391" s="10" t="s">
        <v>13</v>
      </c>
      <c r="R391" s="20"/>
      <c r="S391" s="57"/>
    </row>
    <row r="392" spans="1:19" ht="15.75" x14ac:dyDescent="0.25">
      <c r="A392" s="12">
        <v>388</v>
      </c>
      <c r="B392" s="59">
        <v>313430</v>
      </c>
      <c r="C392" s="20" t="s">
        <v>1117</v>
      </c>
      <c r="D392" s="59" t="s">
        <v>33</v>
      </c>
      <c r="E392" s="59" t="s">
        <v>414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6048</v>
      </c>
      <c r="L392" s="58" t="s">
        <v>1125</v>
      </c>
      <c r="M392" s="11">
        <v>0</v>
      </c>
      <c r="N392" s="10" t="s">
        <v>19</v>
      </c>
      <c r="R392" s="20"/>
      <c r="S392" s="57"/>
    </row>
    <row r="393" spans="1:19" ht="15.75" x14ac:dyDescent="0.25">
      <c r="A393" s="12">
        <v>389</v>
      </c>
      <c r="B393" s="59">
        <v>313440</v>
      </c>
      <c r="C393" s="20" t="s">
        <v>1114</v>
      </c>
      <c r="D393" s="59" t="s">
        <v>24</v>
      </c>
      <c r="E393" s="59" t="s">
        <v>415</v>
      </c>
      <c r="F393" s="10">
        <v>39</v>
      </c>
      <c r="G393" s="10">
        <v>39</v>
      </c>
      <c r="H393" s="10">
        <v>17</v>
      </c>
      <c r="I393" s="10">
        <v>15</v>
      </c>
      <c r="J393" s="16">
        <v>110</v>
      </c>
      <c r="K393" s="14">
        <v>38822</v>
      </c>
      <c r="L393" s="58" t="s">
        <v>1126</v>
      </c>
      <c r="M393" s="11">
        <v>283.34449538921228</v>
      </c>
      <c r="N393" s="10" t="s">
        <v>13</v>
      </c>
      <c r="R393" s="20"/>
      <c r="S393" s="57"/>
    </row>
    <row r="394" spans="1:19" ht="15.75" x14ac:dyDescent="0.25">
      <c r="A394" s="12">
        <v>390</v>
      </c>
      <c r="B394" s="59">
        <v>313450</v>
      </c>
      <c r="C394" s="20" t="s">
        <v>1117</v>
      </c>
      <c r="D394" s="59" t="s">
        <v>33</v>
      </c>
      <c r="E394" s="59" t="s">
        <v>416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3809</v>
      </c>
      <c r="L394" s="58" t="s">
        <v>1125</v>
      </c>
      <c r="M394" s="11">
        <v>0</v>
      </c>
      <c r="N394" s="10" t="s">
        <v>19</v>
      </c>
      <c r="R394" s="20"/>
      <c r="S394" s="57"/>
    </row>
    <row r="395" spans="1:19" ht="15.75" x14ac:dyDescent="0.25">
      <c r="A395" s="12">
        <v>391</v>
      </c>
      <c r="B395" s="59">
        <v>313460</v>
      </c>
      <c r="C395" s="20" t="s">
        <v>1111</v>
      </c>
      <c r="D395" s="59" t="s">
        <v>98</v>
      </c>
      <c r="E395" s="59" t="s">
        <v>417</v>
      </c>
      <c r="F395" s="10">
        <v>37</v>
      </c>
      <c r="G395" s="10">
        <v>16</v>
      </c>
      <c r="H395" s="10">
        <v>12</v>
      </c>
      <c r="I395" s="10">
        <v>4</v>
      </c>
      <c r="J395" s="16">
        <v>69</v>
      </c>
      <c r="K395" s="14">
        <v>19858</v>
      </c>
      <c r="L395" s="58" t="s">
        <v>1125</v>
      </c>
      <c r="M395" s="11">
        <v>347.46701581226711</v>
      </c>
      <c r="N395" s="10" t="s">
        <v>10</v>
      </c>
      <c r="R395" s="20"/>
      <c r="S395" s="57"/>
    </row>
    <row r="396" spans="1:19" ht="15.75" x14ac:dyDescent="0.25">
      <c r="A396" s="12">
        <v>392</v>
      </c>
      <c r="B396" s="59">
        <v>313470</v>
      </c>
      <c r="C396" s="20" t="s">
        <v>1116</v>
      </c>
      <c r="D396" s="59" t="s">
        <v>30</v>
      </c>
      <c r="E396" s="59" t="s">
        <v>418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12329</v>
      </c>
      <c r="L396" s="58" t="s">
        <v>1125</v>
      </c>
      <c r="M396" s="11">
        <v>0</v>
      </c>
      <c r="N396" s="10" t="s">
        <v>19</v>
      </c>
      <c r="O396" s="13"/>
      <c r="P396" s="13"/>
      <c r="Q396" s="13"/>
      <c r="R396" s="20"/>
      <c r="S396" s="57"/>
    </row>
    <row r="397" spans="1:19" ht="15.75" x14ac:dyDescent="0.25">
      <c r="A397" s="12">
        <v>393</v>
      </c>
      <c r="B397" s="59">
        <v>313480</v>
      </c>
      <c r="C397" s="20" t="s">
        <v>1117</v>
      </c>
      <c r="D397" s="59" t="s">
        <v>45</v>
      </c>
      <c r="E397" s="59" t="s">
        <v>419</v>
      </c>
      <c r="F397" s="10">
        <v>0</v>
      </c>
      <c r="G397" s="10">
        <v>0</v>
      </c>
      <c r="H397" s="10">
        <v>1</v>
      </c>
      <c r="I397" s="10">
        <v>0</v>
      </c>
      <c r="J397" s="16">
        <v>1</v>
      </c>
      <c r="K397" s="14">
        <v>7681</v>
      </c>
      <c r="L397" s="58" t="s">
        <v>1125</v>
      </c>
      <c r="M397" s="11">
        <v>13.019138133055591</v>
      </c>
      <c r="N397" s="10" t="s">
        <v>16</v>
      </c>
      <c r="R397" s="20"/>
      <c r="S397" s="57"/>
    </row>
    <row r="398" spans="1:19" ht="15.75" x14ac:dyDescent="0.25">
      <c r="A398" s="12">
        <v>394</v>
      </c>
      <c r="B398" s="59">
        <v>313490</v>
      </c>
      <c r="C398" s="20" t="s">
        <v>1117</v>
      </c>
      <c r="D398" s="59" t="s">
        <v>36</v>
      </c>
      <c r="E398" s="59" t="s">
        <v>420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25684</v>
      </c>
      <c r="L398" s="58" t="s">
        <v>1126</v>
      </c>
      <c r="M398" s="11">
        <v>0</v>
      </c>
      <c r="N398" s="10" t="s">
        <v>19</v>
      </c>
      <c r="R398" s="20"/>
      <c r="S398" s="57"/>
    </row>
    <row r="399" spans="1:19" ht="15.75" x14ac:dyDescent="0.25">
      <c r="A399" s="12">
        <v>395</v>
      </c>
      <c r="B399" s="59">
        <v>313500</v>
      </c>
      <c r="C399" s="20" t="s">
        <v>1113</v>
      </c>
      <c r="D399" s="59" t="s">
        <v>20</v>
      </c>
      <c r="E399" s="59" t="s">
        <v>421</v>
      </c>
      <c r="F399" s="10">
        <v>1</v>
      </c>
      <c r="G399" s="10">
        <v>0</v>
      </c>
      <c r="H399" s="10">
        <v>0</v>
      </c>
      <c r="I399" s="10">
        <v>0</v>
      </c>
      <c r="J399" s="16">
        <v>1</v>
      </c>
      <c r="K399" s="14">
        <v>3124</v>
      </c>
      <c r="L399" s="58" t="s">
        <v>1125</v>
      </c>
      <c r="M399" s="11">
        <v>32.010243277848907</v>
      </c>
      <c r="N399" s="10" t="s">
        <v>16</v>
      </c>
      <c r="O399" s="13"/>
      <c r="P399" s="13"/>
      <c r="Q399" s="13"/>
      <c r="R399" s="20"/>
      <c r="S399" s="57"/>
    </row>
    <row r="400" spans="1:19" ht="15.75" x14ac:dyDescent="0.25">
      <c r="A400" s="12">
        <v>396</v>
      </c>
      <c r="B400" s="59">
        <v>313505</v>
      </c>
      <c r="C400" s="20" t="s">
        <v>1121</v>
      </c>
      <c r="D400" s="59" t="s">
        <v>102</v>
      </c>
      <c r="E400" s="59" t="s">
        <v>422</v>
      </c>
      <c r="F400" s="10">
        <v>38</v>
      </c>
      <c r="G400" s="10">
        <v>18</v>
      </c>
      <c r="H400" s="10">
        <v>17</v>
      </c>
      <c r="I400" s="10">
        <v>2</v>
      </c>
      <c r="J400" s="16">
        <v>75</v>
      </c>
      <c r="K400" s="14">
        <v>38413</v>
      </c>
      <c r="L400" s="58" t="s">
        <v>1126</v>
      </c>
      <c r="M400" s="11">
        <v>195.24640095800902</v>
      </c>
      <c r="N400" s="10" t="s">
        <v>13</v>
      </c>
      <c r="R400" s="20"/>
      <c r="S400" s="57"/>
    </row>
    <row r="401" spans="1:19" ht="15.75" x14ac:dyDescent="0.25">
      <c r="A401" s="12">
        <v>397</v>
      </c>
      <c r="B401" s="59">
        <v>313507</v>
      </c>
      <c r="C401" s="20" t="s">
        <v>1113</v>
      </c>
      <c r="D401" s="59" t="s">
        <v>22</v>
      </c>
      <c r="E401" s="59" t="s">
        <v>423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5378</v>
      </c>
      <c r="L401" s="58" t="s">
        <v>1125</v>
      </c>
      <c r="M401" s="11">
        <v>0</v>
      </c>
      <c r="N401" s="10" t="s">
        <v>19</v>
      </c>
      <c r="R401" s="20"/>
      <c r="S401" s="57"/>
    </row>
    <row r="402" spans="1:19" ht="15.75" x14ac:dyDescent="0.25">
      <c r="A402" s="12">
        <v>398</v>
      </c>
      <c r="B402" s="59">
        <v>313510</v>
      </c>
      <c r="C402" s="20" t="s">
        <v>1121</v>
      </c>
      <c r="D402" s="59" t="s">
        <v>102</v>
      </c>
      <c r="E402" s="59" t="s">
        <v>424</v>
      </c>
      <c r="F402" s="10">
        <v>68</v>
      </c>
      <c r="G402" s="10">
        <v>36</v>
      </c>
      <c r="H402" s="10">
        <v>19</v>
      </c>
      <c r="I402" s="10">
        <v>5</v>
      </c>
      <c r="J402" s="16">
        <v>128</v>
      </c>
      <c r="K402" s="14">
        <v>71265</v>
      </c>
      <c r="L402" s="58" t="s">
        <v>1127</v>
      </c>
      <c r="M402" s="11">
        <v>179.61130989967026</v>
      </c>
      <c r="N402" s="10" t="s">
        <v>13</v>
      </c>
      <c r="R402" s="20"/>
      <c r="S402" s="57"/>
    </row>
    <row r="403" spans="1:19" ht="15.75" x14ac:dyDescent="0.25">
      <c r="A403" s="12">
        <v>399</v>
      </c>
      <c r="B403" s="59">
        <v>313520</v>
      </c>
      <c r="C403" s="20" t="s">
        <v>1121</v>
      </c>
      <c r="D403" s="59" t="s">
        <v>121</v>
      </c>
      <c r="E403" s="59" t="s">
        <v>121</v>
      </c>
      <c r="F403" s="10">
        <v>6</v>
      </c>
      <c r="G403" s="10">
        <v>6</v>
      </c>
      <c r="H403" s="10">
        <v>2</v>
      </c>
      <c r="I403" s="10">
        <v>0</v>
      </c>
      <c r="J403" s="16">
        <v>14</v>
      </c>
      <c r="K403" s="14">
        <v>67628</v>
      </c>
      <c r="L403" s="58" t="s">
        <v>1126</v>
      </c>
      <c r="M403" s="11">
        <v>20.701484592180751</v>
      </c>
      <c r="N403" s="10" t="s">
        <v>16</v>
      </c>
      <c r="R403" s="20"/>
      <c r="S403" s="57"/>
    </row>
    <row r="404" spans="1:19" ht="15.75" x14ac:dyDescent="0.25">
      <c r="A404" s="12">
        <v>400</v>
      </c>
      <c r="B404" s="59">
        <v>313530</v>
      </c>
      <c r="C404" s="20" t="s">
        <v>1115</v>
      </c>
      <c r="D404" s="59" t="s">
        <v>26</v>
      </c>
      <c r="E404" s="59" t="s">
        <v>425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4314</v>
      </c>
      <c r="L404" s="58" t="s">
        <v>1125</v>
      </c>
      <c r="M404" s="11">
        <v>0</v>
      </c>
      <c r="N404" s="10" t="s">
        <v>19</v>
      </c>
      <c r="R404" s="20"/>
      <c r="S404" s="57"/>
    </row>
    <row r="405" spans="1:19" ht="15.75" x14ac:dyDescent="0.25">
      <c r="A405" s="12">
        <v>401</v>
      </c>
      <c r="B405" s="59">
        <v>313535</v>
      </c>
      <c r="C405" s="20" t="s">
        <v>1121</v>
      </c>
      <c r="D405" s="59" t="s">
        <v>121</v>
      </c>
      <c r="E405" s="59" t="s">
        <v>426</v>
      </c>
      <c r="F405" s="10">
        <v>29</v>
      </c>
      <c r="G405" s="10">
        <v>24</v>
      </c>
      <c r="H405" s="10">
        <v>5</v>
      </c>
      <c r="I405" s="10">
        <v>0</v>
      </c>
      <c r="J405" s="16">
        <v>58</v>
      </c>
      <c r="K405" s="14">
        <v>8556</v>
      </c>
      <c r="L405" s="58" t="s">
        <v>1125</v>
      </c>
      <c r="M405" s="11">
        <v>677.88686302010285</v>
      </c>
      <c r="N405" s="10" t="s">
        <v>1133</v>
      </c>
      <c r="R405" s="20"/>
      <c r="S405" s="57"/>
    </row>
    <row r="406" spans="1:19" ht="15.75" x14ac:dyDescent="0.25">
      <c r="A406" s="12">
        <v>402</v>
      </c>
      <c r="B406" s="59">
        <v>313540</v>
      </c>
      <c r="C406" s="20" t="s">
        <v>1119</v>
      </c>
      <c r="D406" s="59" t="s">
        <v>41</v>
      </c>
      <c r="E406" s="59" t="s">
        <v>427</v>
      </c>
      <c r="F406" s="10">
        <v>1</v>
      </c>
      <c r="G406" s="10">
        <v>1</v>
      </c>
      <c r="H406" s="10">
        <v>0</v>
      </c>
      <c r="I406" s="10">
        <v>0</v>
      </c>
      <c r="J406" s="16">
        <v>2</v>
      </c>
      <c r="K406" s="14">
        <v>4973</v>
      </c>
      <c r="L406" s="58" t="s">
        <v>1125</v>
      </c>
      <c r="M406" s="11">
        <v>40.217172732756886</v>
      </c>
      <c r="N406" s="10" t="s">
        <v>16</v>
      </c>
      <c r="R406" s="20"/>
      <c r="S406" s="57"/>
    </row>
    <row r="407" spans="1:19" ht="15.75" x14ac:dyDescent="0.25">
      <c r="A407" s="12">
        <v>403</v>
      </c>
      <c r="B407" s="59">
        <v>313545</v>
      </c>
      <c r="C407" s="20" t="s">
        <v>432</v>
      </c>
      <c r="D407" s="59" t="s">
        <v>53</v>
      </c>
      <c r="E407" s="59" t="s">
        <v>428</v>
      </c>
      <c r="F407" s="10">
        <v>0</v>
      </c>
      <c r="G407" s="10">
        <v>0</v>
      </c>
      <c r="H407" s="10">
        <v>0</v>
      </c>
      <c r="I407" s="10">
        <v>1</v>
      </c>
      <c r="J407" s="16">
        <v>1</v>
      </c>
      <c r="K407" s="14">
        <v>7645</v>
      </c>
      <c r="L407" s="58" t="s">
        <v>1125</v>
      </c>
      <c r="M407" s="11">
        <v>13.080444735120993</v>
      </c>
      <c r="N407" s="10" t="s">
        <v>16</v>
      </c>
      <c r="R407" s="20"/>
      <c r="S407" s="57"/>
    </row>
    <row r="408" spans="1:19" ht="15.75" x14ac:dyDescent="0.25">
      <c r="A408" s="12">
        <v>404</v>
      </c>
      <c r="B408" s="59">
        <v>313550</v>
      </c>
      <c r="C408" s="20" t="s">
        <v>1112</v>
      </c>
      <c r="D408" s="59" t="s">
        <v>17</v>
      </c>
      <c r="E408" s="59" t="s">
        <v>429</v>
      </c>
      <c r="F408" s="10">
        <v>1</v>
      </c>
      <c r="G408" s="10">
        <v>0</v>
      </c>
      <c r="H408" s="10">
        <v>0</v>
      </c>
      <c r="I408" s="10">
        <v>1</v>
      </c>
      <c r="J408" s="16">
        <v>2</v>
      </c>
      <c r="K408" s="14">
        <v>12460</v>
      </c>
      <c r="L408" s="58" t="s">
        <v>1125</v>
      </c>
      <c r="M408" s="11">
        <v>16.051364365971107</v>
      </c>
      <c r="N408" s="10" t="s">
        <v>16</v>
      </c>
      <c r="R408" s="20"/>
      <c r="S408" s="57"/>
    </row>
    <row r="409" spans="1:19" ht="15.75" x14ac:dyDescent="0.25">
      <c r="A409" s="12">
        <v>405</v>
      </c>
      <c r="B409" s="59">
        <v>313560</v>
      </c>
      <c r="C409" s="20" t="s">
        <v>1121</v>
      </c>
      <c r="D409" s="59" t="s">
        <v>102</v>
      </c>
      <c r="E409" s="59" t="s">
        <v>430</v>
      </c>
      <c r="F409" s="10">
        <v>8</v>
      </c>
      <c r="G409" s="10">
        <v>6</v>
      </c>
      <c r="H409" s="10">
        <v>4</v>
      </c>
      <c r="I409" s="10">
        <v>3</v>
      </c>
      <c r="J409" s="16">
        <v>21</v>
      </c>
      <c r="K409" s="14">
        <v>7597</v>
      </c>
      <c r="L409" s="58" t="s">
        <v>1125</v>
      </c>
      <c r="M409" s="11">
        <v>276.42490456759248</v>
      </c>
      <c r="N409" s="10" t="s">
        <v>13</v>
      </c>
      <c r="R409" s="20"/>
      <c r="S409" s="57"/>
    </row>
    <row r="410" spans="1:19" ht="15.75" x14ac:dyDescent="0.25">
      <c r="A410" s="12">
        <v>406</v>
      </c>
      <c r="B410" s="59">
        <v>313570</v>
      </c>
      <c r="C410" s="20" t="s">
        <v>1111</v>
      </c>
      <c r="D410" s="59" t="s">
        <v>11</v>
      </c>
      <c r="E410" s="59" t="s">
        <v>431</v>
      </c>
      <c r="F410" s="10">
        <v>7</v>
      </c>
      <c r="G410" s="10">
        <v>0</v>
      </c>
      <c r="H410" s="10">
        <v>0</v>
      </c>
      <c r="I410" s="10">
        <v>0</v>
      </c>
      <c r="J410" s="16">
        <v>7</v>
      </c>
      <c r="K410" s="14">
        <v>5215</v>
      </c>
      <c r="L410" s="58" t="s">
        <v>1125</v>
      </c>
      <c r="M410" s="11">
        <v>134.22818791946307</v>
      </c>
      <c r="N410" s="10" t="s">
        <v>13</v>
      </c>
      <c r="R410" s="20"/>
      <c r="S410" s="57"/>
    </row>
    <row r="411" spans="1:19" ht="15.75" x14ac:dyDescent="0.25">
      <c r="A411" s="12">
        <v>407</v>
      </c>
      <c r="B411" s="59">
        <v>313580</v>
      </c>
      <c r="C411" s="20" t="s">
        <v>1116</v>
      </c>
      <c r="D411" s="59" t="s">
        <v>30</v>
      </c>
      <c r="E411" s="59" t="s">
        <v>432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25305</v>
      </c>
      <c r="L411" s="58" t="s">
        <v>1126</v>
      </c>
      <c r="M411" s="11">
        <v>0</v>
      </c>
      <c r="N411" s="10" t="s">
        <v>19</v>
      </c>
      <c r="R411" s="20"/>
      <c r="S411" s="57"/>
    </row>
    <row r="412" spans="1:19" ht="15.75" x14ac:dyDescent="0.25">
      <c r="A412" s="12">
        <v>408</v>
      </c>
      <c r="B412" s="59">
        <v>313590</v>
      </c>
      <c r="C412" s="20" t="s">
        <v>1117</v>
      </c>
      <c r="D412" s="59" t="s">
        <v>33</v>
      </c>
      <c r="E412" s="59" t="s">
        <v>433</v>
      </c>
      <c r="F412" s="10">
        <v>1</v>
      </c>
      <c r="G412" s="10">
        <v>0</v>
      </c>
      <c r="H412" s="10">
        <v>0</v>
      </c>
      <c r="I412" s="10">
        <v>0</v>
      </c>
      <c r="J412" s="16">
        <v>1</v>
      </c>
      <c r="K412" s="14">
        <v>4795</v>
      </c>
      <c r="L412" s="58" t="s">
        <v>1125</v>
      </c>
      <c r="M412" s="11">
        <v>20.855057351407716</v>
      </c>
      <c r="N412" s="10" t="s">
        <v>16</v>
      </c>
      <c r="R412" s="20"/>
      <c r="S412" s="57"/>
    </row>
    <row r="413" spans="1:19" ht="15.75" x14ac:dyDescent="0.25">
      <c r="A413" s="12">
        <v>409</v>
      </c>
      <c r="B413" s="59">
        <v>313600</v>
      </c>
      <c r="C413" s="20" t="s">
        <v>1116</v>
      </c>
      <c r="D413" s="59" t="s">
        <v>30</v>
      </c>
      <c r="E413" s="59" t="s">
        <v>434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15410</v>
      </c>
      <c r="L413" s="58" t="s">
        <v>1125</v>
      </c>
      <c r="M413" s="11">
        <v>0</v>
      </c>
      <c r="N413" s="10" t="s">
        <v>19</v>
      </c>
      <c r="R413" s="20"/>
      <c r="S413" s="57"/>
    </row>
    <row r="414" spans="1:19" ht="15.75" x14ac:dyDescent="0.25">
      <c r="A414" s="12">
        <v>410</v>
      </c>
      <c r="B414" s="59">
        <v>313610</v>
      </c>
      <c r="C414" s="20" t="s">
        <v>1113</v>
      </c>
      <c r="D414" s="59" t="s">
        <v>20</v>
      </c>
      <c r="E414" s="59" t="s">
        <v>435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4674</v>
      </c>
      <c r="L414" s="58" t="s">
        <v>1125</v>
      </c>
      <c r="M414" s="11">
        <v>0</v>
      </c>
      <c r="N414" s="10" t="s">
        <v>19</v>
      </c>
      <c r="R414" s="20"/>
      <c r="S414" s="57"/>
    </row>
    <row r="415" spans="1:19" ht="15.75" x14ac:dyDescent="0.25">
      <c r="A415" s="12">
        <v>411</v>
      </c>
      <c r="B415" s="59">
        <v>313620</v>
      </c>
      <c r="C415" s="20" t="s">
        <v>1111</v>
      </c>
      <c r="D415" s="59" t="s">
        <v>90</v>
      </c>
      <c r="E415" s="59" t="s">
        <v>436</v>
      </c>
      <c r="F415" s="10">
        <v>271</v>
      </c>
      <c r="G415" s="10">
        <v>202</v>
      </c>
      <c r="H415" s="10">
        <v>97</v>
      </c>
      <c r="I415" s="10">
        <v>45</v>
      </c>
      <c r="J415" s="16">
        <v>615</v>
      </c>
      <c r="K415" s="14">
        <v>79387</v>
      </c>
      <c r="L415" s="58" t="s">
        <v>1127</v>
      </c>
      <c r="M415" s="11">
        <v>774.68603171803954</v>
      </c>
      <c r="N415" s="10" t="s">
        <v>1133</v>
      </c>
      <c r="R415" s="20"/>
      <c r="S415" s="57"/>
    </row>
    <row r="416" spans="1:19" ht="15.75" x14ac:dyDescent="0.25">
      <c r="A416" s="12">
        <v>412</v>
      </c>
      <c r="B416" s="59">
        <v>313630</v>
      </c>
      <c r="C416" s="20" t="s">
        <v>1120</v>
      </c>
      <c r="D416" s="59" t="s">
        <v>71</v>
      </c>
      <c r="E416" s="59" t="s">
        <v>437</v>
      </c>
      <c r="F416" s="10">
        <v>29</v>
      </c>
      <c r="G416" s="10">
        <v>32</v>
      </c>
      <c r="H416" s="10">
        <v>29</v>
      </c>
      <c r="I416" s="10">
        <v>24</v>
      </c>
      <c r="J416" s="16">
        <v>114</v>
      </c>
      <c r="K416" s="14">
        <v>48561</v>
      </c>
      <c r="L416" s="58" t="s">
        <v>1126</v>
      </c>
      <c r="M416" s="11">
        <v>234.75628590844502</v>
      </c>
      <c r="N416" s="10" t="s">
        <v>13</v>
      </c>
      <c r="O416" s="13"/>
      <c r="P416" s="13"/>
      <c r="Q416" s="13"/>
      <c r="R416" s="20"/>
      <c r="S416" s="57"/>
    </row>
    <row r="417" spans="1:19" ht="15.75" x14ac:dyDescent="0.25">
      <c r="A417" s="12">
        <v>413</v>
      </c>
      <c r="B417" s="59">
        <v>313640</v>
      </c>
      <c r="C417" s="20" t="s">
        <v>1121</v>
      </c>
      <c r="D417" s="59" t="s">
        <v>102</v>
      </c>
      <c r="E417" s="59" t="s">
        <v>438</v>
      </c>
      <c r="F417" s="10">
        <v>2</v>
      </c>
      <c r="G417" s="10">
        <v>1</v>
      </c>
      <c r="H417" s="10">
        <v>2</v>
      </c>
      <c r="I417" s="10">
        <v>0</v>
      </c>
      <c r="J417" s="16">
        <v>5</v>
      </c>
      <c r="K417" s="14">
        <v>4662</v>
      </c>
      <c r="L417" s="58" t="s">
        <v>1125</v>
      </c>
      <c r="M417" s="11">
        <v>107.25010725010725</v>
      </c>
      <c r="N417" s="10" t="s">
        <v>13</v>
      </c>
      <c r="R417" s="20"/>
      <c r="S417" s="57"/>
    </row>
    <row r="418" spans="1:19" ht="15.75" x14ac:dyDescent="0.25">
      <c r="A418" s="12">
        <v>414</v>
      </c>
      <c r="B418" s="59">
        <v>313650</v>
      </c>
      <c r="C418" s="20" t="s">
        <v>1116</v>
      </c>
      <c r="D418" s="59" t="s">
        <v>30</v>
      </c>
      <c r="E418" s="59" t="s">
        <v>439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10780</v>
      </c>
      <c r="L418" s="58" t="s">
        <v>1125</v>
      </c>
      <c r="M418" s="11">
        <v>0</v>
      </c>
      <c r="N418" s="10" t="s">
        <v>19</v>
      </c>
      <c r="R418" s="20"/>
      <c r="S418" s="57"/>
    </row>
    <row r="419" spans="1:19" ht="15.75" x14ac:dyDescent="0.25">
      <c r="A419" s="12">
        <v>415</v>
      </c>
      <c r="B419" s="59">
        <v>313652</v>
      </c>
      <c r="C419" s="20" t="s">
        <v>432</v>
      </c>
      <c r="D419" s="59" t="s">
        <v>53</v>
      </c>
      <c r="E419" s="59" t="s">
        <v>440</v>
      </c>
      <c r="F419" s="10">
        <v>3</v>
      </c>
      <c r="G419" s="10">
        <v>0</v>
      </c>
      <c r="H419" s="10">
        <v>0</v>
      </c>
      <c r="I419" s="10">
        <v>0</v>
      </c>
      <c r="J419" s="16">
        <v>3</v>
      </c>
      <c r="K419" s="14">
        <v>4516</v>
      </c>
      <c r="L419" s="58" t="s">
        <v>1125</v>
      </c>
      <c r="M419" s="11">
        <v>66.430469441984059</v>
      </c>
      <c r="N419" s="10" t="s">
        <v>16</v>
      </c>
      <c r="R419" s="20"/>
      <c r="S419" s="57"/>
    </row>
    <row r="420" spans="1:19" ht="15.75" x14ac:dyDescent="0.25">
      <c r="A420" s="12">
        <v>416</v>
      </c>
      <c r="B420" s="59">
        <v>313655</v>
      </c>
      <c r="C420" s="20" t="s">
        <v>1113</v>
      </c>
      <c r="D420" s="59" t="s">
        <v>22</v>
      </c>
      <c r="E420" s="59" t="s">
        <v>441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4938</v>
      </c>
      <c r="L420" s="58" t="s">
        <v>1125</v>
      </c>
      <c r="M420" s="11">
        <v>0</v>
      </c>
      <c r="N420" s="10" t="s">
        <v>19</v>
      </c>
      <c r="R420" s="20"/>
      <c r="S420" s="57"/>
    </row>
    <row r="421" spans="1:19" ht="15.75" x14ac:dyDescent="0.25">
      <c r="A421" s="12">
        <v>417</v>
      </c>
      <c r="B421" s="59">
        <v>313657</v>
      </c>
      <c r="C421" s="20" t="s">
        <v>1121</v>
      </c>
      <c r="D421" s="59" t="s">
        <v>102</v>
      </c>
      <c r="E421" s="59" t="s">
        <v>442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4844</v>
      </c>
      <c r="L421" s="58" t="s">
        <v>1125</v>
      </c>
      <c r="M421" s="11">
        <v>0</v>
      </c>
      <c r="N421" s="10" t="s">
        <v>19</v>
      </c>
      <c r="R421" s="20"/>
      <c r="S421" s="57"/>
    </row>
    <row r="422" spans="1:19" ht="15.75" x14ac:dyDescent="0.25">
      <c r="A422" s="12">
        <v>418</v>
      </c>
      <c r="B422" s="59">
        <v>313665</v>
      </c>
      <c r="C422" s="20" t="s">
        <v>1111</v>
      </c>
      <c r="D422" s="59" t="s">
        <v>98</v>
      </c>
      <c r="E422" s="59" t="s">
        <v>443</v>
      </c>
      <c r="F422" s="10">
        <v>12</v>
      </c>
      <c r="G422" s="10">
        <v>2</v>
      </c>
      <c r="H422" s="10">
        <v>1</v>
      </c>
      <c r="I422" s="10">
        <v>1</v>
      </c>
      <c r="J422" s="16">
        <v>16</v>
      </c>
      <c r="K422" s="14">
        <v>26484</v>
      </c>
      <c r="L422" s="58" t="s">
        <v>1126</v>
      </c>
      <c r="M422" s="11">
        <v>60.413834768161912</v>
      </c>
      <c r="N422" s="10" t="s">
        <v>16</v>
      </c>
      <c r="R422" s="20"/>
      <c r="S422" s="57"/>
    </row>
    <row r="423" spans="1:19" ht="15.75" x14ac:dyDescent="0.25">
      <c r="A423" s="12">
        <v>419</v>
      </c>
      <c r="B423" s="59">
        <v>313670</v>
      </c>
      <c r="C423" s="20" t="s">
        <v>1118</v>
      </c>
      <c r="D423" s="59" t="s">
        <v>57</v>
      </c>
      <c r="E423" s="59" t="s">
        <v>57</v>
      </c>
      <c r="F423" s="10">
        <v>132</v>
      </c>
      <c r="G423" s="10">
        <v>70</v>
      </c>
      <c r="H423" s="10">
        <v>14</v>
      </c>
      <c r="I423" s="10">
        <v>2</v>
      </c>
      <c r="J423" s="16">
        <v>218</v>
      </c>
      <c r="K423" s="14">
        <v>564310</v>
      </c>
      <c r="L423" s="58" t="s">
        <v>1129</v>
      </c>
      <c r="M423" s="11">
        <v>38.631248781698005</v>
      </c>
      <c r="N423" s="10" t="s">
        <v>16</v>
      </c>
      <c r="R423" s="20"/>
      <c r="S423" s="57"/>
    </row>
    <row r="424" spans="1:19" ht="15.75" x14ac:dyDescent="0.25">
      <c r="A424" s="12">
        <v>420</v>
      </c>
      <c r="B424" s="59">
        <v>313680</v>
      </c>
      <c r="C424" s="20" t="s">
        <v>1121</v>
      </c>
      <c r="D424" s="59" t="s">
        <v>102</v>
      </c>
      <c r="E424" s="59" t="s">
        <v>444</v>
      </c>
      <c r="F424" s="10">
        <v>0</v>
      </c>
      <c r="G424" s="10">
        <v>1</v>
      </c>
      <c r="H424" s="10">
        <v>1</v>
      </c>
      <c r="I424" s="10">
        <v>0</v>
      </c>
      <c r="J424" s="16">
        <v>2</v>
      </c>
      <c r="K424" s="14">
        <v>4316</v>
      </c>
      <c r="L424" s="58" t="s">
        <v>1125</v>
      </c>
      <c r="M424" s="11">
        <v>46.339202965708992</v>
      </c>
      <c r="N424" s="10" t="s">
        <v>16</v>
      </c>
      <c r="R424" s="20"/>
      <c r="S424" s="57"/>
    </row>
    <row r="425" spans="1:19" ht="15.75" x14ac:dyDescent="0.25">
      <c r="A425" s="12">
        <v>421</v>
      </c>
      <c r="B425" s="59">
        <v>313690</v>
      </c>
      <c r="C425" s="20" t="s">
        <v>1117</v>
      </c>
      <c r="D425" s="59" t="s">
        <v>40</v>
      </c>
      <c r="E425" s="59" t="s">
        <v>445</v>
      </c>
      <c r="F425" s="10">
        <v>0</v>
      </c>
      <c r="G425" s="10">
        <v>2</v>
      </c>
      <c r="H425" s="10">
        <v>0</v>
      </c>
      <c r="I425" s="10">
        <v>1</v>
      </c>
      <c r="J425" s="16">
        <v>3</v>
      </c>
      <c r="K425" s="14">
        <v>10441</v>
      </c>
      <c r="L425" s="58" t="s">
        <v>1125</v>
      </c>
      <c r="M425" s="11">
        <v>28.732879992337899</v>
      </c>
      <c r="N425" s="10" t="s">
        <v>16</v>
      </c>
      <c r="R425" s="20"/>
      <c r="S425" s="57"/>
    </row>
    <row r="426" spans="1:19" ht="15.75" x14ac:dyDescent="0.25">
      <c r="A426" s="12">
        <v>422</v>
      </c>
      <c r="B426" s="59">
        <v>313695</v>
      </c>
      <c r="C426" s="20" t="s">
        <v>1121</v>
      </c>
      <c r="D426" s="59" t="s">
        <v>121</v>
      </c>
      <c r="E426" s="59" t="s">
        <v>446</v>
      </c>
      <c r="F426" s="10">
        <v>8</v>
      </c>
      <c r="G426" s="10">
        <v>8</v>
      </c>
      <c r="H426" s="10">
        <v>2</v>
      </c>
      <c r="I426" s="10">
        <v>0</v>
      </c>
      <c r="J426" s="16">
        <v>18</v>
      </c>
      <c r="K426" s="14">
        <v>5733</v>
      </c>
      <c r="L426" s="58" t="s">
        <v>1125</v>
      </c>
      <c r="M426" s="11">
        <v>313.97174254317116</v>
      </c>
      <c r="N426" s="10" t="s">
        <v>10</v>
      </c>
      <c r="R426" s="20"/>
      <c r="S426" s="57"/>
    </row>
    <row r="427" spans="1:19" ht="15.75" x14ac:dyDescent="0.25">
      <c r="A427" s="12">
        <v>423</v>
      </c>
      <c r="B427" s="59">
        <v>313700</v>
      </c>
      <c r="C427" s="20" t="s">
        <v>1116</v>
      </c>
      <c r="D427" s="59" t="s">
        <v>28</v>
      </c>
      <c r="E427" s="59" t="s">
        <v>447</v>
      </c>
      <c r="F427" s="10">
        <v>1</v>
      </c>
      <c r="G427" s="10">
        <v>0</v>
      </c>
      <c r="H427" s="10">
        <v>0</v>
      </c>
      <c r="I427" s="10">
        <v>0</v>
      </c>
      <c r="J427" s="16">
        <v>1</v>
      </c>
      <c r="K427" s="14">
        <v>18026</v>
      </c>
      <c r="L427" s="58" t="s">
        <v>1125</v>
      </c>
      <c r="M427" s="11">
        <v>5.5475424386996561</v>
      </c>
      <c r="N427" s="10" t="s">
        <v>16</v>
      </c>
      <c r="R427" s="20"/>
      <c r="S427" s="57"/>
    </row>
    <row r="428" spans="1:19" ht="15.75" x14ac:dyDescent="0.25">
      <c r="A428" s="12">
        <v>424</v>
      </c>
      <c r="B428" s="59">
        <v>313710</v>
      </c>
      <c r="C428" s="20" t="s">
        <v>1120</v>
      </c>
      <c r="D428" s="59" t="s">
        <v>71</v>
      </c>
      <c r="E428" s="59" t="s">
        <v>448</v>
      </c>
      <c r="F428" s="10">
        <v>5</v>
      </c>
      <c r="G428" s="10">
        <v>7</v>
      </c>
      <c r="H428" s="10">
        <v>1</v>
      </c>
      <c r="I428" s="10">
        <v>0</v>
      </c>
      <c r="J428" s="16">
        <v>13</v>
      </c>
      <c r="K428" s="14">
        <v>7627</v>
      </c>
      <c r="L428" s="58" t="s">
        <v>1125</v>
      </c>
      <c r="M428" s="11">
        <v>170.44709584371313</v>
      </c>
      <c r="N428" s="10" t="s">
        <v>13</v>
      </c>
      <c r="R428" s="20"/>
      <c r="S428" s="57"/>
    </row>
    <row r="429" spans="1:19" ht="15.75" x14ac:dyDescent="0.25">
      <c r="A429" s="12">
        <v>425</v>
      </c>
      <c r="B429" s="59">
        <v>313720</v>
      </c>
      <c r="C429" s="20" t="s">
        <v>1115</v>
      </c>
      <c r="D429" s="59" t="s">
        <v>26</v>
      </c>
      <c r="E429" s="59" t="s">
        <v>449</v>
      </c>
      <c r="F429" s="10">
        <v>27</v>
      </c>
      <c r="G429" s="10">
        <v>21</v>
      </c>
      <c r="H429" s="10">
        <v>5</v>
      </c>
      <c r="I429" s="10">
        <v>1</v>
      </c>
      <c r="J429" s="16">
        <v>54</v>
      </c>
      <c r="K429" s="14">
        <v>51601</v>
      </c>
      <c r="L429" s="58" t="s">
        <v>1126</v>
      </c>
      <c r="M429" s="11">
        <v>104.64913470669174</v>
      </c>
      <c r="N429" s="10" t="s">
        <v>13</v>
      </c>
      <c r="O429" s="13"/>
      <c r="P429" s="13"/>
      <c r="Q429" s="13"/>
      <c r="R429" s="20"/>
      <c r="S429" s="57"/>
    </row>
    <row r="430" spans="1:19" ht="15.75" x14ac:dyDescent="0.25">
      <c r="A430" s="12">
        <v>426</v>
      </c>
      <c r="B430" s="59">
        <v>313730</v>
      </c>
      <c r="C430" s="20" t="s">
        <v>1121</v>
      </c>
      <c r="D430" s="59" t="s">
        <v>102</v>
      </c>
      <c r="E430" s="59" t="s">
        <v>450</v>
      </c>
      <c r="F430" s="10">
        <v>8</v>
      </c>
      <c r="G430" s="10">
        <v>0</v>
      </c>
      <c r="H430" s="10">
        <v>0</v>
      </c>
      <c r="I430" s="10">
        <v>0</v>
      </c>
      <c r="J430" s="16">
        <v>8</v>
      </c>
      <c r="K430" s="14">
        <v>4124</v>
      </c>
      <c r="L430" s="58" t="s">
        <v>1125</v>
      </c>
      <c r="M430" s="11">
        <v>193.98642095053347</v>
      </c>
      <c r="N430" s="10" t="s">
        <v>13</v>
      </c>
      <c r="R430" s="20"/>
      <c r="S430" s="57"/>
    </row>
    <row r="431" spans="1:19" ht="15.75" x14ac:dyDescent="0.25">
      <c r="A431" s="12">
        <v>427</v>
      </c>
      <c r="B431" s="59">
        <v>313740</v>
      </c>
      <c r="C431" s="20" t="s">
        <v>1119</v>
      </c>
      <c r="D431" s="59" t="s">
        <v>94</v>
      </c>
      <c r="E431" s="59" t="s">
        <v>451</v>
      </c>
      <c r="F431" s="10">
        <v>1</v>
      </c>
      <c r="G431" s="10">
        <v>0</v>
      </c>
      <c r="H431" s="10">
        <v>0</v>
      </c>
      <c r="I431" s="10">
        <v>0</v>
      </c>
      <c r="J431" s="16">
        <v>1</v>
      </c>
      <c r="K431" s="14">
        <v>12953</v>
      </c>
      <c r="L431" s="58" t="s">
        <v>1125</v>
      </c>
      <c r="M431" s="11">
        <v>7.7202192542268202</v>
      </c>
      <c r="N431" s="10" t="s">
        <v>16</v>
      </c>
      <c r="R431" s="20"/>
      <c r="S431" s="57"/>
    </row>
    <row r="432" spans="1:19" ht="15.75" x14ac:dyDescent="0.25">
      <c r="A432" s="12">
        <v>428</v>
      </c>
      <c r="B432" s="59">
        <v>313750</v>
      </c>
      <c r="C432" s="20" t="s">
        <v>1120</v>
      </c>
      <c r="D432" s="59" t="s">
        <v>71</v>
      </c>
      <c r="E432" s="59" t="s">
        <v>452</v>
      </c>
      <c r="F432" s="10">
        <v>3</v>
      </c>
      <c r="G432" s="10">
        <v>1</v>
      </c>
      <c r="H432" s="10">
        <v>0</v>
      </c>
      <c r="I432" s="10">
        <v>0</v>
      </c>
      <c r="J432" s="16">
        <v>4</v>
      </c>
      <c r="K432" s="14">
        <v>17991</v>
      </c>
      <c r="L432" s="58" t="s">
        <v>1125</v>
      </c>
      <c r="M432" s="11">
        <v>22.233338891668055</v>
      </c>
      <c r="N432" s="10" t="s">
        <v>16</v>
      </c>
      <c r="R432" s="20"/>
      <c r="S432" s="57"/>
    </row>
    <row r="433" spans="1:19" ht="15.75" x14ac:dyDescent="0.25">
      <c r="A433" s="12">
        <v>429</v>
      </c>
      <c r="B433" s="59">
        <v>313753</v>
      </c>
      <c r="C433" s="20" t="s">
        <v>1120</v>
      </c>
      <c r="D433" s="59" t="s">
        <v>71</v>
      </c>
      <c r="E433" s="59" t="s">
        <v>453</v>
      </c>
      <c r="F433" s="10">
        <v>34</v>
      </c>
      <c r="G433" s="10">
        <v>27</v>
      </c>
      <c r="H433" s="10">
        <v>19</v>
      </c>
      <c r="I433" s="10">
        <v>14</v>
      </c>
      <c r="J433" s="16">
        <v>94</v>
      </c>
      <c r="K433" s="14">
        <v>9454</v>
      </c>
      <c r="L433" s="58" t="s">
        <v>1125</v>
      </c>
      <c r="M433" s="11">
        <v>994.2881320076159</v>
      </c>
      <c r="N433" s="10" t="s">
        <v>1133</v>
      </c>
      <c r="O433" s="13"/>
      <c r="P433" s="13"/>
      <c r="Q433" s="13"/>
      <c r="R433" s="20"/>
      <c r="S433" s="57"/>
    </row>
    <row r="434" spans="1:19" ht="15.75" x14ac:dyDescent="0.25">
      <c r="A434" s="12">
        <v>430</v>
      </c>
      <c r="B434" s="59">
        <v>313760</v>
      </c>
      <c r="C434" s="20" t="s">
        <v>1111</v>
      </c>
      <c r="D434" s="59" t="s">
        <v>98</v>
      </c>
      <c r="E434" s="59" t="s">
        <v>454</v>
      </c>
      <c r="F434" s="10">
        <v>123</v>
      </c>
      <c r="G434" s="10">
        <v>85</v>
      </c>
      <c r="H434" s="10">
        <v>26</v>
      </c>
      <c r="I434" s="10">
        <v>0</v>
      </c>
      <c r="J434" s="16">
        <v>234</v>
      </c>
      <c r="K434" s="14">
        <v>63359</v>
      </c>
      <c r="L434" s="58" t="s">
        <v>1126</v>
      </c>
      <c r="M434" s="11">
        <v>369.32401079562493</v>
      </c>
      <c r="N434" s="10" t="s">
        <v>10</v>
      </c>
      <c r="O434" s="13"/>
      <c r="P434" s="13"/>
      <c r="Q434" s="13"/>
      <c r="R434" s="20"/>
      <c r="S434" s="57"/>
    </row>
    <row r="435" spans="1:19" ht="15.75" x14ac:dyDescent="0.25">
      <c r="A435" s="12">
        <v>431</v>
      </c>
      <c r="B435" s="59">
        <v>313770</v>
      </c>
      <c r="C435" s="20" t="s">
        <v>1112</v>
      </c>
      <c r="D435" s="59" t="s">
        <v>14</v>
      </c>
      <c r="E435" s="59" t="s">
        <v>455</v>
      </c>
      <c r="F435" s="10">
        <v>4</v>
      </c>
      <c r="G435" s="10">
        <v>2</v>
      </c>
      <c r="H435" s="10">
        <v>2</v>
      </c>
      <c r="I435" s="10">
        <v>1</v>
      </c>
      <c r="J435" s="16">
        <v>9</v>
      </c>
      <c r="K435" s="14">
        <v>19928</v>
      </c>
      <c r="L435" s="58" t="s">
        <v>1125</v>
      </c>
      <c r="M435" s="11">
        <v>45.16258530710558</v>
      </c>
      <c r="N435" s="10" t="s">
        <v>16</v>
      </c>
      <c r="R435" s="20"/>
      <c r="S435" s="57"/>
    </row>
    <row r="436" spans="1:19" ht="15.75" x14ac:dyDescent="0.25">
      <c r="A436" s="12">
        <v>432</v>
      </c>
      <c r="B436" s="59">
        <v>313780</v>
      </c>
      <c r="C436" s="20" t="s">
        <v>1117</v>
      </c>
      <c r="D436" s="59" t="s">
        <v>33</v>
      </c>
      <c r="E436" s="59" t="s">
        <v>456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20719</v>
      </c>
      <c r="L436" s="58" t="s">
        <v>1125</v>
      </c>
      <c r="M436" s="11">
        <v>0</v>
      </c>
      <c r="N436" s="10" t="s">
        <v>19</v>
      </c>
      <c r="R436" s="20"/>
      <c r="S436" s="57"/>
    </row>
    <row r="437" spans="1:19" ht="15.75" x14ac:dyDescent="0.25">
      <c r="A437" s="12">
        <v>433</v>
      </c>
      <c r="B437" s="59">
        <v>313790</v>
      </c>
      <c r="C437" s="20" t="s">
        <v>1119</v>
      </c>
      <c r="D437" s="59" t="s">
        <v>41</v>
      </c>
      <c r="E437" s="59" t="s">
        <v>457</v>
      </c>
      <c r="F437" s="10">
        <v>1</v>
      </c>
      <c r="G437" s="10">
        <v>0</v>
      </c>
      <c r="H437" s="10">
        <v>0</v>
      </c>
      <c r="I437" s="10">
        <v>0</v>
      </c>
      <c r="J437" s="16">
        <v>1</v>
      </c>
      <c r="K437" s="14">
        <v>3404</v>
      </c>
      <c r="L437" s="58" t="s">
        <v>1125</v>
      </c>
      <c r="M437" s="11">
        <v>29.377203290246769</v>
      </c>
      <c r="N437" s="10" t="s">
        <v>16</v>
      </c>
      <c r="R437" s="20"/>
      <c r="S437" s="57"/>
    </row>
    <row r="438" spans="1:19" ht="15.75" x14ac:dyDescent="0.25">
      <c r="A438" s="12">
        <v>434</v>
      </c>
      <c r="B438" s="59">
        <v>313800</v>
      </c>
      <c r="C438" s="20" t="s">
        <v>1118</v>
      </c>
      <c r="D438" s="59" t="s">
        <v>38</v>
      </c>
      <c r="E438" s="59" t="s">
        <v>458</v>
      </c>
      <c r="F438" s="10">
        <v>2</v>
      </c>
      <c r="G438" s="10">
        <v>5</v>
      </c>
      <c r="H438" s="10">
        <v>2</v>
      </c>
      <c r="I438" s="10">
        <v>0</v>
      </c>
      <c r="J438" s="16">
        <v>9</v>
      </c>
      <c r="K438" s="14">
        <v>6786</v>
      </c>
      <c r="L438" s="58" t="s">
        <v>1125</v>
      </c>
      <c r="M438" s="11">
        <v>132.62599469496021</v>
      </c>
      <c r="N438" s="10" t="s">
        <v>13</v>
      </c>
      <c r="R438" s="20"/>
      <c r="S438" s="57"/>
    </row>
    <row r="439" spans="1:19" ht="15.75" x14ac:dyDescent="0.25">
      <c r="A439" s="12">
        <v>435</v>
      </c>
      <c r="B439" s="59">
        <v>313810</v>
      </c>
      <c r="C439" s="20" t="s">
        <v>1121</v>
      </c>
      <c r="D439" s="59" t="s">
        <v>135</v>
      </c>
      <c r="E439" s="59" t="s">
        <v>459</v>
      </c>
      <c r="F439" s="10">
        <v>9</v>
      </c>
      <c r="G439" s="10">
        <v>2</v>
      </c>
      <c r="H439" s="10">
        <v>2</v>
      </c>
      <c r="I439" s="10">
        <v>4</v>
      </c>
      <c r="J439" s="16">
        <v>17</v>
      </c>
      <c r="K439" s="14">
        <v>6522</v>
      </c>
      <c r="L439" s="58" t="s">
        <v>1125</v>
      </c>
      <c r="M439" s="11">
        <v>260.65624041704996</v>
      </c>
      <c r="N439" s="10" t="s">
        <v>13</v>
      </c>
      <c r="O439" s="13"/>
      <c r="P439" s="13"/>
      <c r="Q439" s="13"/>
      <c r="R439" s="20"/>
      <c r="S439" s="57"/>
    </row>
    <row r="440" spans="1:19" ht="15.75" x14ac:dyDescent="0.25">
      <c r="A440" s="12">
        <v>436</v>
      </c>
      <c r="B440" s="59">
        <v>313820</v>
      </c>
      <c r="C440" s="20" t="s">
        <v>1117</v>
      </c>
      <c r="D440" s="59" t="s">
        <v>33</v>
      </c>
      <c r="E440" s="59" t="s">
        <v>460</v>
      </c>
      <c r="F440" s="10">
        <v>3</v>
      </c>
      <c r="G440" s="10">
        <v>0</v>
      </c>
      <c r="H440" s="10">
        <v>0</v>
      </c>
      <c r="I440" s="10">
        <v>0</v>
      </c>
      <c r="J440" s="16">
        <v>3</v>
      </c>
      <c r="K440" s="14">
        <v>102728</v>
      </c>
      <c r="L440" s="58" t="s">
        <v>1128</v>
      </c>
      <c r="M440" s="11">
        <v>2.9203333073748148</v>
      </c>
      <c r="N440" s="10" t="s">
        <v>16</v>
      </c>
      <c r="R440" s="20"/>
      <c r="S440" s="57"/>
    </row>
    <row r="441" spans="1:19" ht="15.75" x14ac:dyDescent="0.25">
      <c r="A441" s="12">
        <v>437</v>
      </c>
      <c r="B441" s="59">
        <v>313830</v>
      </c>
      <c r="C441" s="20" t="s">
        <v>1115</v>
      </c>
      <c r="D441" s="59" t="s">
        <v>26</v>
      </c>
      <c r="E441" s="59" t="s">
        <v>461</v>
      </c>
      <c r="F441" s="10">
        <v>4</v>
      </c>
      <c r="G441" s="10">
        <v>0</v>
      </c>
      <c r="H441" s="10">
        <v>0</v>
      </c>
      <c r="I441" s="10">
        <v>0</v>
      </c>
      <c r="J441" s="16">
        <v>4</v>
      </c>
      <c r="K441" s="14">
        <v>3233</v>
      </c>
      <c r="L441" s="58" t="s">
        <v>1125</v>
      </c>
      <c r="M441" s="11">
        <v>123.72409526755337</v>
      </c>
      <c r="N441" s="10" t="s">
        <v>13</v>
      </c>
      <c r="R441" s="20"/>
      <c r="S441" s="57"/>
    </row>
    <row r="442" spans="1:19" ht="15.75" x14ac:dyDescent="0.25">
      <c r="A442" s="12">
        <v>438</v>
      </c>
      <c r="B442" s="59">
        <v>313835</v>
      </c>
      <c r="C442" s="20" t="s">
        <v>432</v>
      </c>
      <c r="D442" s="59" t="s">
        <v>53</v>
      </c>
      <c r="E442" s="59" t="s">
        <v>462</v>
      </c>
      <c r="F442" s="10">
        <v>13</v>
      </c>
      <c r="G442" s="10">
        <v>6</v>
      </c>
      <c r="H442" s="10">
        <v>4</v>
      </c>
      <c r="I442" s="10">
        <v>2</v>
      </c>
      <c r="J442" s="16">
        <v>25</v>
      </c>
      <c r="K442" s="14">
        <v>4915</v>
      </c>
      <c r="L442" s="58" t="s">
        <v>1125</v>
      </c>
      <c r="M442" s="11">
        <v>508.64699898270601</v>
      </c>
      <c r="N442" s="10" t="s">
        <v>1133</v>
      </c>
      <c r="R442" s="20"/>
      <c r="S442" s="57"/>
    </row>
    <row r="443" spans="1:19" ht="15.75" x14ac:dyDescent="0.25">
      <c r="A443" s="12">
        <v>439</v>
      </c>
      <c r="B443" s="59">
        <v>313840</v>
      </c>
      <c r="C443" s="20" t="s">
        <v>1118</v>
      </c>
      <c r="D443" s="59" t="s">
        <v>38</v>
      </c>
      <c r="E443" s="59" t="s">
        <v>38</v>
      </c>
      <c r="F443" s="10">
        <v>17</v>
      </c>
      <c r="G443" s="10">
        <v>12</v>
      </c>
      <c r="H443" s="10">
        <v>5</v>
      </c>
      <c r="I443" s="10">
        <v>1</v>
      </c>
      <c r="J443" s="16">
        <v>35</v>
      </c>
      <c r="K443" s="14">
        <v>52532</v>
      </c>
      <c r="L443" s="58" t="s">
        <v>1126</v>
      </c>
      <c r="M443" s="11">
        <v>66.62605649889592</v>
      </c>
      <c r="N443" s="10" t="s">
        <v>16</v>
      </c>
      <c r="R443" s="20"/>
      <c r="S443" s="57"/>
    </row>
    <row r="444" spans="1:19" ht="15.75" x14ac:dyDescent="0.25">
      <c r="A444" s="12">
        <v>440</v>
      </c>
      <c r="B444" s="59">
        <v>313850</v>
      </c>
      <c r="C444" s="20" t="s">
        <v>1118</v>
      </c>
      <c r="D444" s="59" t="s">
        <v>57</v>
      </c>
      <c r="E444" s="59" t="s">
        <v>463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5109</v>
      </c>
      <c r="L444" s="58" t="s">
        <v>1125</v>
      </c>
      <c r="M444" s="11">
        <v>0</v>
      </c>
      <c r="N444" s="10" t="s">
        <v>19</v>
      </c>
      <c r="R444" s="20"/>
      <c r="S444" s="57"/>
    </row>
    <row r="445" spans="1:19" ht="15.75" x14ac:dyDescent="0.25">
      <c r="A445" s="12">
        <v>441</v>
      </c>
      <c r="B445" s="59">
        <v>313860</v>
      </c>
      <c r="C445" s="20" t="s">
        <v>1118</v>
      </c>
      <c r="D445" s="59" t="s">
        <v>57</v>
      </c>
      <c r="E445" s="59" t="s">
        <v>464</v>
      </c>
      <c r="F445" s="10">
        <v>12</v>
      </c>
      <c r="G445" s="10">
        <v>4</v>
      </c>
      <c r="H445" s="10">
        <v>4</v>
      </c>
      <c r="I445" s="10">
        <v>1</v>
      </c>
      <c r="J445" s="16">
        <v>21</v>
      </c>
      <c r="K445" s="14">
        <v>16671</v>
      </c>
      <c r="L445" s="58" t="s">
        <v>1125</v>
      </c>
      <c r="M445" s="11">
        <v>125.967248515386</v>
      </c>
      <c r="N445" s="10" t="s">
        <v>13</v>
      </c>
      <c r="R445" s="20"/>
      <c r="S445" s="57"/>
    </row>
    <row r="446" spans="1:19" ht="15.75" x14ac:dyDescent="0.25">
      <c r="A446" s="12">
        <v>442</v>
      </c>
      <c r="B446" s="59">
        <v>313862</v>
      </c>
      <c r="C446" s="20" t="s">
        <v>1114</v>
      </c>
      <c r="D446" s="59" t="s">
        <v>24</v>
      </c>
      <c r="E446" s="59" t="s">
        <v>465</v>
      </c>
      <c r="F446" s="10">
        <v>7</v>
      </c>
      <c r="G446" s="10">
        <v>6</v>
      </c>
      <c r="H446" s="10">
        <v>1</v>
      </c>
      <c r="I446" s="10">
        <v>0</v>
      </c>
      <c r="J446" s="16">
        <v>14</v>
      </c>
      <c r="K446" s="14">
        <v>7481</v>
      </c>
      <c r="L446" s="58" t="s">
        <v>1125</v>
      </c>
      <c r="M446" s="11">
        <v>187.14075658334448</v>
      </c>
      <c r="N446" s="10" t="s">
        <v>13</v>
      </c>
      <c r="R446" s="20"/>
      <c r="S446" s="57"/>
    </row>
    <row r="447" spans="1:19" ht="15.75" x14ac:dyDescent="0.25">
      <c r="A447" s="12">
        <v>443</v>
      </c>
      <c r="B447" s="59">
        <v>313865</v>
      </c>
      <c r="C447" s="20" t="s">
        <v>1121</v>
      </c>
      <c r="D447" s="59" t="s">
        <v>121</v>
      </c>
      <c r="E447" s="59" t="s">
        <v>466</v>
      </c>
      <c r="F447" s="10">
        <v>15</v>
      </c>
      <c r="G447" s="10">
        <v>7</v>
      </c>
      <c r="H447" s="10">
        <v>2</v>
      </c>
      <c r="I447" s="10">
        <v>0</v>
      </c>
      <c r="J447" s="16">
        <v>24</v>
      </c>
      <c r="K447" s="14">
        <v>9008</v>
      </c>
      <c r="L447" s="58" t="s">
        <v>1125</v>
      </c>
      <c r="M447" s="11">
        <v>266.42984014209594</v>
      </c>
      <c r="N447" s="10" t="s">
        <v>13</v>
      </c>
      <c r="R447" s="20"/>
      <c r="S447" s="57"/>
    </row>
    <row r="448" spans="1:19" ht="15.75" x14ac:dyDescent="0.25">
      <c r="A448" s="12">
        <v>444</v>
      </c>
      <c r="B448" s="59">
        <v>313867</v>
      </c>
      <c r="C448" s="20" t="s">
        <v>1112</v>
      </c>
      <c r="D448" s="59" t="s">
        <v>14</v>
      </c>
      <c r="E448" s="59" t="s">
        <v>467</v>
      </c>
      <c r="F448" s="10">
        <v>0</v>
      </c>
      <c r="G448" s="10">
        <v>0</v>
      </c>
      <c r="H448" s="10">
        <v>1</v>
      </c>
      <c r="I448" s="10">
        <v>0</v>
      </c>
      <c r="J448" s="16">
        <v>1</v>
      </c>
      <c r="K448" s="14">
        <v>6275</v>
      </c>
      <c r="L448" s="58" t="s">
        <v>1125</v>
      </c>
      <c r="M448" s="11">
        <v>15.936254980079681</v>
      </c>
      <c r="N448" s="10" t="s">
        <v>16</v>
      </c>
      <c r="R448" s="20"/>
      <c r="S448" s="57"/>
    </row>
    <row r="449" spans="1:19" ht="15.75" x14ac:dyDescent="0.25">
      <c r="A449" s="12">
        <v>445</v>
      </c>
      <c r="B449" s="59">
        <v>313868</v>
      </c>
      <c r="C449" s="20" t="s">
        <v>1121</v>
      </c>
      <c r="D449" s="59" t="s">
        <v>121</v>
      </c>
      <c r="E449" s="59" t="s">
        <v>468</v>
      </c>
      <c r="F449" s="10">
        <v>7</v>
      </c>
      <c r="G449" s="10">
        <v>6</v>
      </c>
      <c r="H449" s="10">
        <v>2</v>
      </c>
      <c r="I449" s="10">
        <v>0</v>
      </c>
      <c r="J449" s="16">
        <v>15</v>
      </c>
      <c r="K449" s="14">
        <v>6680</v>
      </c>
      <c r="L449" s="58" t="s">
        <v>1125</v>
      </c>
      <c r="M449" s="11">
        <v>224.55089820359279</v>
      </c>
      <c r="N449" s="10" t="s">
        <v>13</v>
      </c>
      <c r="R449" s="20"/>
      <c r="S449" s="57"/>
    </row>
    <row r="450" spans="1:19" ht="15.75" x14ac:dyDescent="0.25">
      <c r="A450" s="12">
        <v>446</v>
      </c>
      <c r="B450" s="59">
        <v>313870</v>
      </c>
      <c r="C450" s="20" t="s">
        <v>1117</v>
      </c>
      <c r="D450" s="59" t="s">
        <v>33</v>
      </c>
      <c r="E450" s="59" t="s">
        <v>469</v>
      </c>
      <c r="F450" s="10">
        <v>0</v>
      </c>
      <c r="G450" s="10">
        <v>0</v>
      </c>
      <c r="H450" s="10">
        <v>1</v>
      </c>
      <c r="I450" s="10">
        <v>0</v>
      </c>
      <c r="J450" s="16">
        <v>1</v>
      </c>
      <c r="K450" s="14">
        <v>5454</v>
      </c>
      <c r="L450" s="58" t="s">
        <v>1125</v>
      </c>
      <c r="M450" s="11">
        <v>18.335166850018336</v>
      </c>
      <c r="N450" s="10" t="s">
        <v>16</v>
      </c>
      <c r="R450" s="20"/>
      <c r="S450" s="57"/>
    </row>
    <row r="451" spans="1:19" ht="15.75" x14ac:dyDescent="0.25">
      <c r="A451" s="12">
        <v>447</v>
      </c>
      <c r="B451" s="59">
        <v>313880</v>
      </c>
      <c r="C451" s="20" t="s">
        <v>1115</v>
      </c>
      <c r="D451" s="59" t="s">
        <v>26</v>
      </c>
      <c r="E451" s="59" t="s">
        <v>470</v>
      </c>
      <c r="F451" s="10">
        <v>19</v>
      </c>
      <c r="G451" s="10">
        <v>8</v>
      </c>
      <c r="H451" s="10">
        <v>1</v>
      </c>
      <c r="I451" s="10">
        <v>3</v>
      </c>
      <c r="J451" s="16">
        <v>31</v>
      </c>
      <c r="K451" s="14">
        <v>18172</v>
      </c>
      <c r="L451" s="58" t="s">
        <v>1125</v>
      </c>
      <c r="M451" s="11">
        <v>170.59211974466211</v>
      </c>
      <c r="N451" s="10" t="s">
        <v>13</v>
      </c>
      <c r="O451" s="13"/>
      <c r="P451" s="13"/>
      <c r="Q451" s="13"/>
      <c r="R451" s="20"/>
      <c r="S451" s="57"/>
    </row>
    <row r="452" spans="1:19" ht="15.75" x14ac:dyDescent="0.25">
      <c r="A452" s="12">
        <v>448</v>
      </c>
      <c r="B452" s="59">
        <v>313890</v>
      </c>
      <c r="C452" s="20" t="s">
        <v>1116</v>
      </c>
      <c r="D452" s="59" t="s">
        <v>28</v>
      </c>
      <c r="E452" s="59" t="s">
        <v>471</v>
      </c>
      <c r="F452" s="10">
        <v>20</v>
      </c>
      <c r="G452" s="10">
        <v>16</v>
      </c>
      <c r="H452" s="10">
        <v>16</v>
      </c>
      <c r="I452" s="10">
        <v>8</v>
      </c>
      <c r="J452" s="16">
        <v>60</v>
      </c>
      <c r="K452" s="14">
        <v>7110</v>
      </c>
      <c r="L452" s="58" t="s">
        <v>1125</v>
      </c>
      <c r="M452" s="11">
        <v>843.8818565400843</v>
      </c>
      <c r="N452" s="10" t="s">
        <v>1133</v>
      </c>
      <c r="R452" s="20"/>
      <c r="S452" s="57"/>
    </row>
    <row r="453" spans="1:19" ht="15.75" x14ac:dyDescent="0.25">
      <c r="A453" s="12">
        <v>449</v>
      </c>
      <c r="B453" s="59">
        <v>313900</v>
      </c>
      <c r="C453" s="20" t="s">
        <v>1117</v>
      </c>
      <c r="D453" s="59" t="s">
        <v>40</v>
      </c>
      <c r="E453" s="59" t="s">
        <v>472</v>
      </c>
      <c r="F453" s="10">
        <v>0</v>
      </c>
      <c r="G453" s="10">
        <v>3</v>
      </c>
      <c r="H453" s="10">
        <v>0</v>
      </c>
      <c r="I453" s="10">
        <v>0</v>
      </c>
      <c r="J453" s="16">
        <v>3</v>
      </c>
      <c r="K453" s="14">
        <v>41844</v>
      </c>
      <c r="L453" s="58" t="s">
        <v>1126</v>
      </c>
      <c r="M453" s="11">
        <v>7.1694866647548032</v>
      </c>
      <c r="N453" s="10" t="s">
        <v>16</v>
      </c>
      <c r="R453" s="20"/>
      <c r="S453" s="57"/>
    </row>
    <row r="454" spans="1:19" ht="15.75" x14ac:dyDescent="0.25">
      <c r="A454" s="12">
        <v>450</v>
      </c>
      <c r="B454" s="59">
        <v>313910</v>
      </c>
      <c r="C454" s="20" t="s">
        <v>1119</v>
      </c>
      <c r="D454" s="59" t="s">
        <v>94</v>
      </c>
      <c r="E454" s="59" t="s">
        <v>473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5087</v>
      </c>
      <c r="L454" s="58" t="s">
        <v>1125</v>
      </c>
      <c r="M454" s="11">
        <v>0</v>
      </c>
      <c r="N454" s="10" t="s">
        <v>19</v>
      </c>
      <c r="R454" s="20"/>
      <c r="S454" s="57"/>
    </row>
    <row r="455" spans="1:19" ht="15.75" x14ac:dyDescent="0.25">
      <c r="A455" s="12">
        <v>451</v>
      </c>
      <c r="B455" s="59">
        <v>313920</v>
      </c>
      <c r="C455" s="20" t="s">
        <v>1116</v>
      </c>
      <c r="D455" s="59" t="s">
        <v>28</v>
      </c>
      <c r="E455" s="59" t="s">
        <v>474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18700</v>
      </c>
      <c r="L455" s="58" t="s">
        <v>1125</v>
      </c>
      <c r="M455" s="11">
        <v>0</v>
      </c>
      <c r="N455" s="10" t="s">
        <v>19</v>
      </c>
      <c r="R455" s="20"/>
      <c r="S455" s="57"/>
    </row>
    <row r="456" spans="1:19" ht="15.75" x14ac:dyDescent="0.25">
      <c r="A456" s="12">
        <v>452</v>
      </c>
      <c r="B456" s="59">
        <v>313925</v>
      </c>
      <c r="C456" s="20" t="s">
        <v>1121</v>
      </c>
      <c r="D456" s="59" t="s">
        <v>102</v>
      </c>
      <c r="E456" s="59" t="s">
        <v>475</v>
      </c>
      <c r="F456" s="10">
        <v>3</v>
      </c>
      <c r="G456" s="10">
        <v>2</v>
      </c>
      <c r="H456" s="10">
        <v>0</v>
      </c>
      <c r="I456" s="10">
        <v>0</v>
      </c>
      <c r="J456" s="16">
        <v>5</v>
      </c>
      <c r="K456" s="14">
        <v>6532</v>
      </c>
      <c r="L456" s="58" t="s">
        <v>1125</v>
      </c>
      <c r="M456" s="11">
        <v>76.546233925290878</v>
      </c>
      <c r="N456" s="10" t="s">
        <v>16</v>
      </c>
      <c r="O456" s="13"/>
      <c r="P456" s="13"/>
      <c r="Q456" s="13"/>
      <c r="R456" s="20"/>
      <c r="S456" s="57"/>
    </row>
    <row r="457" spans="1:19" ht="15.75" x14ac:dyDescent="0.25">
      <c r="A457" s="12">
        <v>453</v>
      </c>
      <c r="B457" s="59">
        <v>313930</v>
      </c>
      <c r="C457" s="20" t="s">
        <v>1121</v>
      </c>
      <c r="D457" s="59" t="s">
        <v>121</v>
      </c>
      <c r="E457" s="59" t="s">
        <v>476</v>
      </c>
      <c r="F457" s="10">
        <v>26</v>
      </c>
      <c r="G457" s="10">
        <v>16</v>
      </c>
      <c r="H457" s="10">
        <v>16</v>
      </c>
      <c r="I457" s="10">
        <v>7</v>
      </c>
      <c r="J457" s="16">
        <v>65</v>
      </c>
      <c r="K457" s="14">
        <v>18594</v>
      </c>
      <c r="L457" s="58" t="s">
        <v>1125</v>
      </c>
      <c r="M457" s="11">
        <v>349.57513176293423</v>
      </c>
      <c r="N457" s="10" t="s">
        <v>10</v>
      </c>
      <c r="O457" s="13"/>
      <c r="P457" s="13"/>
      <c r="Q457" s="13"/>
      <c r="R457" s="20"/>
      <c r="S457" s="57"/>
    </row>
    <row r="458" spans="1:19" ht="15.75" x14ac:dyDescent="0.25">
      <c r="A458" s="12">
        <v>454</v>
      </c>
      <c r="B458" s="59">
        <v>313940</v>
      </c>
      <c r="C458" s="20" t="s">
        <v>1112</v>
      </c>
      <c r="D458" s="59" t="s">
        <v>14</v>
      </c>
      <c r="E458" s="59" t="s">
        <v>477</v>
      </c>
      <c r="F458" s="10">
        <v>29</v>
      </c>
      <c r="G458" s="10">
        <v>16</v>
      </c>
      <c r="H458" s="10">
        <v>15</v>
      </c>
      <c r="I458" s="10">
        <v>16</v>
      </c>
      <c r="J458" s="16">
        <v>76</v>
      </c>
      <c r="K458" s="14">
        <v>89256</v>
      </c>
      <c r="L458" s="58" t="s">
        <v>1127</v>
      </c>
      <c r="M458" s="11">
        <v>85.148337366675634</v>
      </c>
      <c r="N458" s="10" t="s">
        <v>16</v>
      </c>
      <c r="R458" s="20"/>
      <c r="S458" s="57"/>
    </row>
    <row r="459" spans="1:19" ht="15.75" x14ac:dyDescent="0.25">
      <c r="A459" s="12">
        <v>455</v>
      </c>
      <c r="B459" s="59">
        <v>313950</v>
      </c>
      <c r="C459" s="20" t="s">
        <v>1112</v>
      </c>
      <c r="D459" s="59" t="s">
        <v>14</v>
      </c>
      <c r="E459" s="59" t="s">
        <v>14</v>
      </c>
      <c r="F459" s="10">
        <v>1</v>
      </c>
      <c r="G459" s="10">
        <v>2</v>
      </c>
      <c r="H459" s="10">
        <v>2</v>
      </c>
      <c r="I459" s="10">
        <v>0</v>
      </c>
      <c r="J459" s="16">
        <v>5</v>
      </c>
      <c r="K459" s="14">
        <v>22608</v>
      </c>
      <c r="L459" s="58" t="s">
        <v>1125</v>
      </c>
      <c r="M459" s="11">
        <v>22.116065109695683</v>
      </c>
      <c r="N459" s="10" t="s">
        <v>16</v>
      </c>
      <c r="R459" s="20"/>
      <c r="S459" s="57"/>
    </row>
    <row r="460" spans="1:19" ht="15.75" x14ac:dyDescent="0.25">
      <c r="A460" s="12">
        <v>456</v>
      </c>
      <c r="B460" s="59">
        <v>313960</v>
      </c>
      <c r="C460" s="20" t="s">
        <v>1113</v>
      </c>
      <c r="D460" s="59" t="s">
        <v>22</v>
      </c>
      <c r="E460" s="59" t="s">
        <v>478</v>
      </c>
      <c r="F460" s="10">
        <v>34</v>
      </c>
      <c r="G460" s="10">
        <v>23</v>
      </c>
      <c r="H460" s="10">
        <v>2</v>
      </c>
      <c r="I460" s="10">
        <v>0</v>
      </c>
      <c r="J460" s="16">
        <v>59</v>
      </c>
      <c r="K460" s="14">
        <v>27640</v>
      </c>
      <c r="L460" s="58" t="s">
        <v>1126</v>
      </c>
      <c r="M460" s="11">
        <v>213.45875542691752</v>
      </c>
      <c r="N460" s="10" t="s">
        <v>13</v>
      </c>
      <c r="R460" s="20"/>
      <c r="S460" s="57"/>
    </row>
    <row r="461" spans="1:19" ht="15.75" x14ac:dyDescent="0.25">
      <c r="A461" s="12">
        <v>457</v>
      </c>
      <c r="B461" s="59">
        <v>313980</v>
      </c>
      <c r="C461" s="20" t="s">
        <v>1118</v>
      </c>
      <c r="D461" s="59" t="s">
        <v>57</v>
      </c>
      <c r="E461" s="59" t="s">
        <v>479</v>
      </c>
      <c r="F461" s="10">
        <v>4</v>
      </c>
      <c r="G461" s="10">
        <v>8</v>
      </c>
      <c r="H461" s="10">
        <v>2</v>
      </c>
      <c r="I461" s="10">
        <v>3</v>
      </c>
      <c r="J461" s="16">
        <v>17</v>
      </c>
      <c r="K461" s="14">
        <v>12725</v>
      </c>
      <c r="L461" s="58" t="s">
        <v>1125</v>
      </c>
      <c r="M461" s="11">
        <v>133.59528487229863</v>
      </c>
      <c r="N461" s="10" t="s">
        <v>13</v>
      </c>
      <c r="R461" s="20"/>
      <c r="S461" s="57"/>
    </row>
    <row r="462" spans="1:19" ht="15.75" x14ac:dyDescent="0.25">
      <c r="A462" s="12">
        <v>458</v>
      </c>
      <c r="B462" s="59">
        <v>313970</v>
      </c>
      <c r="C462" s="20" t="s">
        <v>1111</v>
      </c>
      <c r="D462" s="59" t="s">
        <v>11</v>
      </c>
      <c r="E462" s="59" t="s">
        <v>480</v>
      </c>
      <c r="F462" s="10">
        <v>33</v>
      </c>
      <c r="G462" s="10">
        <v>15</v>
      </c>
      <c r="H462" s="10">
        <v>6</v>
      </c>
      <c r="I462" s="10">
        <v>0</v>
      </c>
      <c r="J462" s="16">
        <v>54</v>
      </c>
      <c r="K462" s="14">
        <v>7904</v>
      </c>
      <c r="L462" s="58" t="s">
        <v>1125</v>
      </c>
      <c r="M462" s="11">
        <v>683.19838056680169</v>
      </c>
      <c r="N462" s="10" t="s">
        <v>1133</v>
      </c>
      <c r="O462" s="13"/>
      <c r="P462" s="13"/>
      <c r="Q462" s="13"/>
      <c r="R462" s="20"/>
      <c r="S462" s="57"/>
    </row>
    <row r="463" spans="1:19" ht="15.75" x14ac:dyDescent="0.25">
      <c r="A463" s="12">
        <v>459</v>
      </c>
      <c r="B463" s="59">
        <v>313990</v>
      </c>
      <c r="C463" s="20" t="s">
        <v>1117</v>
      </c>
      <c r="D463" s="59" t="s">
        <v>36</v>
      </c>
      <c r="E463" s="59" t="s">
        <v>481</v>
      </c>
      <c r="F463" s="10">
        <v>1</v>
      </c>
      <c r="G463" s="10">
        <v>0</v>
      </c>
      <c r="H463" s="10">
        <v>0</v>
      </c>
      <c r="I463" s="10">
        <v>0</v>
      </c>
      <c r="J463" s="16">
        <v>1</v>
      </c>
      <c r="K463" s="14">
        <v>14136</v>
      </c>
      <c r="L463" s="58" t="s">
        <v>1125</v>
      </c>
      <c r="M463" s="11">
        <v>7.074136955291455</v>
      </c>
      <c r="N463" s="10" t="s">
        <v>16</v>
      </c>
      <c r="R463" s="20"/>
      <c r="S463" s="57"/>
    </row>
    <row r="464" spans="1:19" ht="15.75" x14ac:dyDescent="0.25">
      <c r="A464" s="12">
        <v>460</v>
      </c>
      <c r="B464" s="59">
        <v>314000</v>
      </c>
      <c r="C464" s="20" t="s">
        <v>1111</v>
      </c>
      <c r="D464" s="59" t="s">
        <v>98</v>
      </c>
      <c r="E464" s="59" t="s">
        <v>482</v>
      </c>
      <c r="F464" s="10">
        <v>21</v>
      </c>
      <c r="G464" s="10">
        <v>15</v>
      </c>
      <c r="H464" s="10">
        <v>12</v>
      </c>
      <c r="I464" s="10">
        <v>7</v>
      </c>
      <c r="J464" s="16">
        <v>55</v>
      </c>
      <c r="K464" s="14">
        <v>60142</v>
      </c>
      <c r="L464" s="58" t="s">
        <v>1126</v>
      </c>
      <c r="M464" s="11">
        <v>91.450234445146478</v>
      </c>
      <c r="N464" s="10" t="s">
        <v>16</v>
      </c>
      <c r="R464" s="20"/>
      <c r="S464" s="57"/>
    </row>
    <row r="465" spans="1:19" ht="15.75" x14ac:dyDescent="0.25">
      <c r="A465" s="12">
        <v>461</v>
      </c>
      <c r="B465" s="59">
        <v>314010</v>
      </c>
      <c r="C465" s="20" t="s">
        <v>1113</v>
      </c>
      <c r="D465" s="59" t="s">
        <v>22</v>
      </c>
      <c r="E465" s="59" t="s">
        <v>483</v>
      </c>
      <c r="F465" s="10">
        <v>15</v>
      </c>
      <c r="G465" s="10">
        <v>3</v>
      </c>
      <c r="H465" s="10">
        <v>1</v>
      </c>
      <c r="I465" s="10">
        <v>0</v>
      </c>
      <c r="J465" s="16">
        <v>19</v>
      </c>
      <c r="K465" s="14">
        <v>4134</v>
      </c>
      <c r="L465" s="58" t="s">
        <v>1125</v>
      </c>
      <c r="M465" s="11">
        <v>459.60328979196908</v>
      </c>
      <c r="N465" s="10" t="s">
        <v>10</v>
      </c>
      <c r="R465" s="20"/>
      <c r="S465" s="57"/>
    </row>
    <row r="466" spans="1:19" ht="15.75" x14ac:dyDescent="0.25">
      <c r="A466" s="12">
        <v>462</v>
      </c>
      <c r="B466" s="59">
        <v>314015</v>
      </c>
      <c r="C466" s="20" t="s">
        <v>1111</v>
      </c>
      <c r="D466" s="59" t="s">
        <v>98</v>
      </c>
      <c r="E466" s="59" t="s">
        <v>484</v>
      </c>
      <c r="F466" s="10">
        <v>18</v>
      </c>
      <c r="G466" s="10">
        <v>4</v>
      </c>
      <c r="H466" s="10">
        <v>3</v>
      </c>
      <c r="I466" s="10">
        <v>0</v>
      </c>
      <c r="J466" s="16">
        <v>25</v>
      </c>
      <c r="K466" s="14">
        <v>15207</v>
      </c>
      <c r="L466" s="58" t="s">
        <v>1125</v>
      </c>
      <c r="M466" s="11">
        <v>164.39797461695272</v>
      </c>
      <c r="N466" s="10" t="s">
        <v>13</v>
      </c>
      <c r="O466" s="13"/>
      <c r="P466" s="13"/>
      <c r="Q466" s="13"/>
      <c r="R466" s="20"/>
      <c r="S466" s="57"/>
    </row>
    <row r="467" spans="1:19" ht="15.75" x14ac:dyDescent="0.25">
      <c r="A467" s="12">
        <v>463</v>
      </c>
      <c r="B467" s="59">
        <v>314020</v>
      </c>
      <c r="C467" s="20" t="s">
        <v>1118</v>
      </c>
      <c r="D467" s="59" t="s">
        <v>57</v>
      </c>
      <c r="E467" s="59" t="s">
        <v>485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2959</v>
      </c>
      <c r="L467" s="58" t="s">
        <v>1125</v>
      </c>
      <c r="M467" s="11">
        <v>0</v>
      </c>
      <c r="N467" s="10" t="s">
        <v>19</v>
      </c>
      <c r="R467" s="20"/>
      <c r="S467" s="57"/>
    </row>
    <row r="468" spans="1:19" ht="15.75" x14ac:dyDescent="0.25">
      <c r="A468" s="12">
        <v>464</v>
      </c>
      <c r="B468" s="59">
        <v>314030</v>
      </c>
      <c r="C468" s="20" t="s">
        <v>1113</v>
      </c>
      <c r="D468" s="59" t="s">
        <v>20</v>
      </c>
      <c r="E468" s="59" t="s">
        <v>486</v>
      </c>
      <c r="F468" s="10">
        <v>0</v>
      </c>
      <c r="G468" s="10">
        <v>1</v>
      </c>
      <c r="H468" s="10">
        <v>0</v>
      </c>
      <c r="I468" s="10">
        <v>0</v>
      </c>
      <c r="J468" s="16">
        <v>1</v>
      </c>
      <c r="K468" s="14">
        <v>4044</v>
      </c>
      <c r="L468" s="58" t="s">
        <v>1125</v>
      </c>
      <c r="M468" s="11">
        <v>24.72799208704253</v>
      </c>
      <c r="N468" s="10" t="s">
        <v>16</v>
      </c>
      <c r="R468" s="20"/>
      <c r="S468" s="57"/>
    </row>
    <row r="469" spans="1:19" ht="15.75" x14ac:dyDescent="0.25">
      <c r="A469" s="12">
        <v>465</v>
      </c>
      <c r="B469" s="59">
        <v>314040</v>
      </c>
      <c r="C469" s="20" t="s">
        <v>1117</v>
      </c>
      <c r="D469" s="59" t="s">
        <v>36</v>
      </c>
      <c r="E469" s="59" t="s">
        <v>487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2784</v>
      </c>
      <c r="L469" s="58" t="s">
        <v>1125</v>
      </c>
      <c r="M469" s="11">
        <v>0</v>
      </c>
      <c r="N469" s="10" t="s">
        <v>19</v>
      </c>
      <c r="R469" s="20"/>
      <c r="S469" s="57"/>
    </row>
    <row r="470" spans="1:19" ht="15.75" x14ac:dyDescent="0.25">
      <c r="A470" s="12">
        <v>466</v>
      </c>
      <c r="B470" s="59">
        <v>314050</v>
      </c>
      <c r="C470" s="20" t="s">
        <v>1115</v>
      </c>
      <c r="D470" s="59" t="s">
        <v>26</v>
      </c>
      <c r="E470" s="59" t="s">
        <v>488</v>
      </c>
      <c r="F470" s="10">
        <v>18</v>
      </c>
      <c r="G470" s="10">
        <v>12</v>
      </c>
      <c r="H470" s="10">
        <v>1</v>
      </c>
      <c r="I470" s="10">
        <v>3</v>
      </c>
      <c r="J470" s="16">
        <v>34</v>
      </c>
      <c r="K470" s="14">
        <v>13330</v>
      </c>
      <c r="L470" s="58" t="s">
        <v>1125</v>
      </c>
      <c r="M470" s="11">
        <v>255.06376594148537</v>
      </c>
      <c r="N470" s="10" t="s">
        <v>13</v>
      </c>
      <c r="O470" s="13"/>
      <c r="P470" s="13"/>
      <c r="Q470" s="13"/>
      <c r="R470" s="20"/>
      <c r="S470" s="57"/>
    </row>
    <row r="471" spans="1:19" ht="15.75" x14ac:dyDescent="0.25">
      <c r="A471" s="12">
        <v>467</v>
      </c>
      <c r="B471" s="59">
        <v>314053</v>
      </c>
      <c r="C471" s="20" t="s">
        <v>1112</v>
      </c>
      <c r="D471" s="59" t="s">
        <v>14</v>
      </c>
      <c r="E471" s="59" t="s">
        <v>489</v>
      </c>
      <c r="F471" s="10">
        <v>2</v>
      </c>
      <c r="G471" s="10">
        <v>1</v>
      </c>
      <c r="H471" s="10">
        <v>3</v>
      </c>
      <c r="I471" s="10">
        <v>1</v>
      </c>
      <c r="J471" s="16">
        <v>7</v>
      </c>
      <c r="K471" s="14">
        <v>8299</v>
      </c>
      <c r="L471" s="58" t="s">
        <v>1125</v>
      </c>
      <c r="M471" s="11">
        <v>84.34751174840342</v>
      </c>
      <c r="N471" s="10" t="s">
        <v>16</v>
      </c>
      <c r="R471" s="20"/>
      <c r="S471" s="57"/>
    </row>
    <row r="472" spans="1:19" ht="15.75" x14ac:dyDescent="0.25">
      <c r="A472" s="12">
        <v>468</v>
      </c>
      <c r="B472" s="59">
        <v>314055</v>
      </c>
      <c r="C472" s="20" t="s">
        <v>1116</v>
      </c>
      <c r="D472" s="59" t="s">
        <v>30</v>
      </c>
      <c r="E472" s="59" t="s">
        <v>490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8526</v>
      </c>
      <c r="L472" s="58" t="s">
        <v>1125</v>
      </c>
      <c r="M472" s="11">
        <v>0</v>
      </c>
      <c r="N472" s="10" t="s">
        <v>19</v>
      </c>
      <c r="R472" s="20"/>
      <c r="S472" s="57"/>
    </row>
    <row r="473" spans="1:19" ht="15.75" x14ac:dyDescent="0.25">
      <c r="A473" s="12">
        <v>469</v>
      </c>
      <c r="B473" s="59">
        <v>314060</v>
      </c>
      <c r="C473" s="20" t="s">
        <v>1111</v>
      </c>
      <c r="D473" s="59" t="s">
        <v>53</v>
      </c>
      <c r="E473" s="59" t="s">
        <v>491</v>
      </c>
      <c r="F473" s="10">
        <v>0</v>
      </c>
      <c r="G473" s="10">
        <v>2</v>
      </c>
      <c r="H473" s="10">
        <v>0</v>
      </c>
      <c r="I473" s="10">
        <v>0</v>
      </c>
      <c r="J473" s="16">
        <v>2</v>
      </c>
      <c r="K473" s="14">
        <v>4482</v>
      </c>
      <c r="L473" s="58" t="s">
        <v>1125</v>
      </c>
      <c r="M473" s="11">
        <v>44.622936189201248</v>
      </c>
      <c r="N473" s="10" t="s">
        <v>16</v>
      </c>
      <c r="R473" s="20"/>
      <c r="S473" s="57"/>
    </row>
    <row r="474" spans="1:19" ht="15.75" x14ac:dyDescent="0.25">
      <c r="A474" s="12">
        <v>470</v>
      </c>
      <c r="B474" s="59">
        <v>314070</v>
      </c>
      <c r="C474" s="20" t="s">
        <v>1111</v>
      </c>
      <c r="D474" s="59" t="s">
        <v>98</v>
      </c>
      <c r="E474" s="59" t="s">
        <v>492</v>
      </c>
      <c r="F474" s="10">
        <v>47</v>
      </c>
      <c r="G474" s="10">
        <v>33</v>
      </c>
      <c r="H474" s="10">
        <v>16</v>
      </c>
      <c r="I474" s="10">
        <v>6</v>
      </c>
      <c r="J474" s="16">
        <v>102</v>
      </c>
      <c r="K474" s="14">
        <v>30798</v>
      </c>
      <c r="L474" s="58" t="s">
        <v>1126</v>
      </c>
      <c r="M474" s="11">
        <v>331.19033703487241</v>
      </c>
      <c r="N474" s="10" t="s">
        <v>10</v>
      </c>
      <c r="R474" s="20"/>
      <c r="S474" s="57"/>
    </row>
    <row r="475" spans="1:19" ht="15.75" x14ac:dyDescent="0.25">
      <c r="A475" s="12">
        <v>471</v>
      </c>
      <c r="B475" s="59">
        <v>317150</v>
      </c>
      <c r="C475" s="20" t="s">
        <v>1113</v>
      </c>
      <c r="D475" s="59" t="s">
        <v>22</v>
      </c>
      <c r="E475" s="59" t="s">
        <v>493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3227</v>
      </c>
      <c r="L475" s="58" t="s">
        <v>1125</v>
      </c>
      <c r="M475" s="11">
        <v>0</v>
      </c>
      <c r="N475" s="10" t="s">
        <v>19</v>
      </c>
      <c r="R475" s="20"/>
      <c r="S475" s="57"/>
    </row>
    <row r="476" spans="1:19" ht="15.75" x14ac:dyDescent="0.25">
      <c r="A476" s="12">
        <v>472</v>
      </c>
      <c r="B476" s="59">
        <v>314080</v>
      </c>
      <c r="C476" s="20" t="s">
        <v>1118</v>
      </c>
      <c r="D476" s="59" t="s">
        <v>57</v>
      </c>
      <c r="E476" s="59" t="s">
        <v>494</v>
      </c>
      <c r="F476" s="10">
        <v>0</v>
      </c>
      <c r="G476" s="10">
        <v>1</v>
      </c>
      <c r="H476" s="10">
        <v>0</v>
      </c>
      <c r="I476" s="10">
        <v>0</v>
      </c>
      <c r="J476" s="16">
        <v>1</v>
      </c>
      <c r="K476" s="14">
        <v>14385</v>
      </c>
      <c r="L476" s="58" t="s">
        <v>1125</v>
      </c>
      <c r="M476" s="11">
        <v>6.9516857838025716</v>
      </c>
      <c r="N476" s="10" t="s">
        <v>16</v>
      </c>
      <c r="R476" s="20"/>
      <c r="S476" s="57"/>
    </row>
    <row r="477" spans="1:19" ht="15.75" x14ac:dyDescent="0.25">
      <c r="A477" s="12">
        <v>473</v>
      </c>
      <c r="B477" s="59">
        <v>314085</v>
      </c>
      <c r="C477" s="20" t="s">
        <v>1121</v>
      </c>
      <c r="D477" s="59" t="s">
        <v>102</v>
      </c>
      <c r="E477" s="59" t="s">
        <v>495</v>
      </c>
      <c r="F477" s="10">
        <v>8</v>
      </c>
      <c r="G477" s="10">
        <v>2</v>
      </c>
      <c r="H477" s="10">
        <v>1</v>
      </c>
      <c r="I477" s="10">
        <v>1</v>
      </c>
      <c r="J477" s="16">
        <v>12</v>
      </c>
      <c r="K477" s="14">
        <v>11050</v>
      </c>
      <c r="L477" s="58" t="s">
        <v>1125</v>
      </c>
      <c r="M477" s="11">
        <v>108.59728506787332</v>
      </c>
      <c r="N477" s="10" t="s">
        <v>13</v>
      </c>
      <c r="R477" s="20"/>
      <c r="S477" s="57"/>
    </row>
    <row r="478" spans="1:19" ht="15.75" x14ac:dyDescent="0.25">
      <c r="A478" s="12">
        <v>474</v>
      </c>
      <c r="B478" s="59">
        <v>314090</v>
      </c>
      <c r="C478" s="20" t="s">
        <v>1112</v>
      </c>
      <c r="D478" s="59" t="s">
        <v>14</v>
      </c>
      <c r="E478" s="59" t="s">
        <v>496</v>
      </c>
      <c r="F478" s="10">
        <v>1</v>
      </c>
      <c r="G478" s="10">
        <v>1</v>
      </c>
      <c r="H478" s="10">
        <v>0</v>
      </c>
      <c r="I478" s="10">
        <v>0</v>
      </c>
      <c r="J478" s="16">
        <v>2</v>
      </c>
      <c r="K478" s="14">
        <v>18808</v>
      </c>
      <c r="L478" s="58" t="s">
        <v>1125</v>
      </c>
      <c r="M478" s="11">
        <v>10.633772862611655</v>
      </c>
      <c r="N478" s="10" t="s">
        <v>16</v>
      </c>
      <c r="R478" s="20"/>
      <c r="S478" s="57"/>
    </row>
    <row r="479" spans="1:19" ht="15.75" x14ac:dyDescent="0.25">
      <c r="A479" s="12">
        <v>475</v>
      </c>
      <c r="B479" s="59">
        <v>314100</v>
      </c>
      <c r="C479" s="20" t="s">
        <v>1121</v>
      </c>
      <c r="D479" s="59" t="s">
        <v>102</v>
      </c>
      <c r="E479" s="59" t="s">
        <v>497</v>
      </c>
      <c r="F479" s="10">
        <v>10</v>
      </c>
      <c r="G479" s="10">
        <v>5</v>
      </c>
      <c r="H479" s="10">
        <v>4</v>
      </c>
      <c r="I479" s="10">
        <v>3</v>
      </c>
      <c r="J479" s="16">
        <v>22</v>
      </c>
      <c r="K479" s="14">
        <v>12508</v>
      </c>
      <c r="L479" s="58" t="s">
        <v>1125</v>
      </c>
      <c r="M479" s="11">
        <v>175.88743204349217</v>
      </c>
      <c r="N479" s="10" t="s">
        <v>13</v>
      </c>
      <c r="O479" s="13"/>
      <c r="P479" s="13"/>
      <c r="Q479" s="13"/>
      <c r="R479" s="20"/>
      <c r="S479" s="57"/>
    </row>
    <row r="480" spans="1:19" ht="15.75" x14ac:dyDescent="0.25">
      <c r="A480" s="12">
        <v>476</v>
      </c>
      <c r="B480" s="59">
        <v>314110</v>
      </c>
      <c r="C480" s="20" t="s">
        <v>1111</v>
      </c>
      <c r="D480" s="59" t="s">
        <v>98</v>
      </c>
      <c r="E480" s="59" t="s">
        <v>498</v>
      </c>
      <c r="F480" s="10">
        <v>23</v>
      </c>
      <c r="G480" s="10">
        <v>12</v>
      </c>
      <c r="H480" s="10">
        <v>0</v>
      </c>
      <c r="I480" s="10">
        <v>0</v>
      </c>
      <c r="J480" s="16">
        <v>35</v>
      </c>
      <c r="K480" s="14">
        <v>37473</v>
      </c>
      <c r="L480" s="58" t="s">
        <v>1126</v>
      </c>
      <c r="M480" s="11">
        <v>93.40058175219491</v>
      </c>
      <c r="N480" s="10" t="s">
        <v>16</v>
      </c>
      <c r="R480" s="20"/>
      <c r="S480" s="57"/>
    </row>
    <row r="481" spans="1:19" ht="15.75" x14ac:dyDescent="0.25">
      <c r="A481" s="12">
        <v>477</v>
      </c>
      <c r="B481" s="59">
        <v>314120</v>
      </c>
      <c r="C481" s="20" t="s">
        <v>1120</v>
      </c>
      <c r="D481" s="59" t="s">
        <v>71</v>
      </c>
      <c r="E481" s="59" t="s">
        <v>499</v>
      </c>
      <c r="F481" s="10">
        <v>0</v>
      </c>
      <c r="G481" s="10">
        <v>1</v>
      </c>
      <c r="H481" s="10">
        <v>0</v>
      </c>
      <c r="I481" s="10">
        <v>0</v>
      </c>
      <c r="J481" s="16">
        <v>1</v>
      </c>
      <c r="K481" s="14">
        <v>3758</v>
      </c>
      <c r="L481" s="58" t="s">
        <v>1125</v>
      </c>
      <c r="M481" s="11">
        <v>26.609898882384247</v>
      </c>
      <c r="N481" s="10" t="s">
        <v>16</v>
      </c>
      <c r="R481" s="20"/>
      <c r="S481" s="57"/>
    </row>
    <row r="482" spans="1:19" ht="15.75" x14ac:dyDescent="0.25">
      <c r="A482" s="12">
        <v>478</v>
      </c>
      <c r="B482" s="59">
        <v>314130</v>
      </c>
      <c r="C482" s="20" t="s">
        <v>1115</v>
      </c>
      <c r="D482" s="59" t="s">
        <v>26</v>
      </c>
      <c r="E482" s="59" t="s">
        <v>500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3771</v>
      </c>
      <c r="L482" s="58" t="s">
        <v>1125</v>
      </c>
      <c r="M482" s="11">
        <v>0</v>
      </c>
      <c r="N482" s="10" t="s">
        <v>19</v>
      </c>
      <c r="R482" s="20"/>
      <c r="S482" s="57"/>
    </row>
    <row r="483" spans="1:19" ht="15.75" x14ac:dyDescent="0.25">
      <c r="A483" s="12">
        <v>479</v>
      </c>
      <c r="B483" s="59">
        <v>314140</v>
      </c>
      <c r="C483" s="20" t="s">
        <v>1116</v>
      </c>
      <c r="D483" s="59" t="s">
        <v>30</v>
      </c>
      <c r="E483" s="59" t="s">
        <v>501</v>
      </c>
      <c r="F483" s="10">
        <v>1</v>
      </c>
      <c r="G483" s="10">
        <v>1</v>
      </c>
      <c r="H483" s="10">
        <v>0</v>
      </c>
      <c r="I483" s="10">
        <v>0</v>
      </c>
      <c r="J483" s="16">
        <v>2</v>
      </c>
      <c r="K483" s="14">
        <v>20882</v>
      </c>
      <c r="L483" s="58" t="s">
        <v>1125</v>
      </c>
      <c r="M483" s="11">
        <v>9.5776266641126337</v>
      </c>
      <c r="N483" s="10" t="s">
        <v>16</v>
      </c>
      <c r="R483" s="20"/>
      <c r="S483" s="57"/>
    </row>
    <row r="484" spans="1:19" ht="15.75" x14ac:dyDescent="0.25">
      <c r="A484" s="12">
        <v>480</v>
      </c>
      <c r="B484" s="59">
        <v>314150</v>
      </c>
      <c r="C484" s="20" t="s">
        <v>1113</v>
      </c>
      <c r="D484" s="59" t="s">
        <v>22</v>
      </c>
      <c r="E484" s="59" t="s">
        <v>502</v>
      </c>
      <c r="F484" s="10">
        <v>0</v>
      </c>
      <c r="G484" s="10">
        <v>2</v>
      </c>
      <c r="H484" s="10">
        <v>0</v>
      </c>
      <c r="I484" s="10">
        <v>0</v>
      </c>
      <c r="J484" s="16">
        <v>2</v>
      </c>
      <c r="K484" s="14">
        <v>6446</v>
      </c>
      <c r="L484" s="58" t="s">
        <v>1125</v>
      </c>
      <c r="M484" s="11">
        <v>31.026993484331367</v>
      </c>
      <c r="N484" s="10" t="s">
        <v>16</v>
      </c>
      <c r="R484" s="20"/>
      <c r="S484" s="57"/>
    </row>
    <row r="485" spans="1:19" ht="15.75" x14ac:dyDescent="0.25">
      <c r="A485" s="12">
        <v>481</v>
      </c>
      <c r="B485" s="59">
        <v>314160</v>
      </c>
      <c r="C485" s="20" t="s">
        <v>1118</v>
      </c>
      <c r="D485" s="59" t="s">
        <v>62</v>
      </c>
      <c r="E485" s="59" t="s">
        <v>503</v>
      </c>
      <c r="F485" s="10">
        <v>10</v>
      </c>
      <c r="G485" s="10">
        <v>3</v>
      </c>
      <c r="H485" s="10">
        <v>0</v>
      </c>
      <c r="I485" s="10">
        <v>0</v>
      </c>
      <c r="J485" s="16">
        <v>13</v>
      </c>
      <c r="K485" s="14">
        <v>10720</v>
      </c>
      <c r="L485" s="58" t="s">
        <v>1125</v>
      </c>
      <c r="M485" s="11">
        <v>121.26865671641791</v>
      </c>
      <c r="N485" s="10" t="s">
        <v>13</v>
      </c>
      <c r="R485" s="20"/>
      <c r="S485" s="57"/>
    </row>
    <row r="486" spans="1:19" ht="15.75" x14ac:dyDescent="0.25">
      <c r="A486" s="12">
        <v>482</v>
      </c>
      <c r="B486" s="59">
        <v>314170</v>
      </c>
      <c r="C486" s="20" t="s">
        <v>1113</v>
      </c>
      <c r="D486" s="59" t="s">
        <v>20</v>
      </c>
      <c r="E486" s="59" t="s">
        <v>504</v>
      </c>
      <c r="F486" s="10">
        <v>0</v>
      </c>
      <c r="G486" s="10">
        <v>1</v>
      </c>
      <c r="H486" s="10">
        <v>0</v>
      </c>
      <c r="I486" s="10">
        <v>0</v>
      </c>
      <c r="J486" s="16">
        <v>1</v>
      </c>
      <c r="K486" s="14">
        <v>5666</v>
      </c>
      <c r="L486" s="58" t="s">
        <v>1125</v>
      </c>
      <c r="M486" s="11">
        <v>17.649135192375574</v>
      </c>
      <c r="N486" s="10" t="s">
        <v>16</v>
      </c>
      <c r="R486" s="20"/>
      <c r="S486" s="57"/>
    </row>
    <row r="487" spans="1:19" ht="15.75" x14ac:dyDescent="0.25">
      <c r="A487" s="12">
        <v>483</v>
      </c>
      <c r="B487" s="59">
        <v>314180</v>
      </c>
      <c r="C487" s="20" t="s">
        <v>432</v>
      </c>
      <c r="D487" s="59" t="s">
        <v>53</v>
      </c>
      <c r="E487" s="59" t="s">
        <v>505</v>
      </c>
      <c r="F487" s="10">
        <v>7</v>
      </c>
      <c r="G487" s="10">
        <v>8</v>
      </c>
      <c r="H487" s="10">
        <v>1</v>
      </c>
      <c r="I487" s="10">
        <v>1</v>
      </c>
      <c r="J487" s="16">
        <v>17</v>
      </c>
      <c r="K487" s="14">
        <v>31471</v>
      </c>
      <c r="L487" s="58" t="s">
        <v>1126</v>
      </c>
      <c r="M487" s="11">
        <v>54.01798481141369</v>
      </c>
      <c r="N487" s="10" t="s">
        <v>16</v>
      </c>
      <c r="R487" s="20"/>
      <c r="S487" s="57"/>
    </row>
    <row r="488" spans="1:19" ht="15.75" x14ac:dyDescent="0.25">
      <c r="A488" s="12">
        <v>484</v>
      </c>
      <c r="B488" s="59">
        <v>314190</v>
      </c>
      <c r="C488" s="20" t="s">
        <v>1117</v>
      </c>
      <c r="D488" s="59" t="s">
        <v>33</v>
      </c>
      <c r="E488" s="59" t="s">
        <v>506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3896</v>
      </c>
      <c r="L488" s="58" t="s">
        <v>1125</v>
      </c>
      <c r="M488" s="11">
        <v>0</v>
      </c>
      <c r="N488" s="10" t="s">
        <v>19</v>
      </c>
      <c r="R488" s="20"/>
      <c r="S488" s="57"/>
    </row>
    <row r="489" spans="1:19" ht="15.75" x14ac:dyDescent="0.25">
      <c r="A489" s="12">
        <v>485</v>
      </c>
      <c r="B489" s="59">
        <v>314200</v>
      </c>
      <c r="C489" s="20" t="s">
        <v>1121</v>
      </c>
      <c r="D489" s="59" t="s">
        <v>121</v>
      </c>
      <c r="E489" s="59" t="s">
        <v>507</v>
      </c>
      <c r="F489" s="10">
        <v>7</v>
      </c>
      <c r="G489" s="10">
        <v>10</v>
      </c>
      <c r="H489" s="10">
        <v>0</v>
      </c>
      <c r="I489" s="10">
        <v>0</v>
      </c>
      <c r="J489" s="16">
        <v>17</v>
      </c>
      <c r="K489" s="14">
        <v>13557</v>
      </c>
      <c r="L489" s="58" t="s">
        <v>1125</v>
      </c>
      <c r="M489" s="11">
        <v>125.39647414619753</v>
      </c>
      <c r="N489" s="10" t="s">
        <v>13</v>
      </c>
      <c r="O489" s="13"/>
      <c r="P489" s="13"/>
      <c r="Q489" s="13"/>
      <c r="R489" s="20"/>
      <c r="S489" s="57"/>
    </row>
    <row r="490" spans="1:19" ht="15.75" x14ac:dyDescent="0.25">
      <c r="A490" s="12">
        <v>486</v>
      </c>
      <c r="B490" s="59">
        <v>314210</v>
      </c>
      <c r="C490" s="20" t="s">
        <v>1118</v>
      </c>
      <c r="D490" s="59" t="s">
        <v>62</v>
      </c>
      <c r="E490" s="59" t="s">
        <v>508</v>
      </c>
      <c r="F490" s="10">
        <v>0</v>
      </c>
      <c r="G490" s="10">
        <v>2</v>
      </c>
      <c r="H490" s="10">
        <v>1</v>
      </c>
      <c r="I490" s="10">
        <v>0</v>
      </c>
      <c r="J490" s="16">
        <v>3</v>
      </c>
      <c r="K490" s="14">
        <v>10721</v>
      </c>
      <c r="L490" s="58" t="s">
        <v>1125</v>
      </c>
      <c r="M490" s="11">
        <v>27.982464322357988</v>
      </c>
      <c r="N490" s="10" t="s">
        <v>16</v>
      </c>
      <c r="R490" s="20"/>
      <c r="S490" s="57"/>
    </row>
    <row r="491" spans="1:19" ht="15.75" x14ac:dyDescent="0.25">
      <c r="A491" s="12">
        <v>487</v>
      </c>
      <c r="B491" s="59">
        <v>314220</v>
      </c>
      <c r="C491" s="20" t="s">
        <v>1118</v>
      </c>
      <c r="D491" s="59" t="s">
        <v>62</v>
      </c>
      <c r="E491" s="59" t="s">
        <v>509</v>
      </c>
      <c r="F491" s="10">
        <v>0</v>
      </c>
      <c r="G491" s="10">
        <v>1</v>
      </c>
      <c r="H491" s="10">
        <v>2</v>
      </c>
      <c r="I491" s="10">
        <v>0</v>
      </c>
      <c r="J491" s="16">
        <v>3</v>
      </c>
      <c r="K491" s="14">
        <v>14913</v>
      </c>
      <c r="L491" s="58" t="s">
        <v>1125</v>
      </c>
      <c r="M491" s="11">
        <v>20.116676725005028</v>
      </c>
      <c r="N491" s="10" t="s">
        <v>16</v>
      </c>
      <c r="R491" s="20"/>
      <c r="S491" s="57"/>
    </row>
    <row r="492" spans="1:19" ht="15.75" x14ac:dyDescent="0.25">
      <c r="A492" s="12">
        <v>488</v>
      </c>
      <c r="B492" s="59">
        <v>314225</v>
      </c>
      <c r="C492" s="20" t="s">
        <v>1121</v>
      </c>
      <c r="D492" s="59" t="s">
        <v>121</v>
      </c>
      <c r="E492" s="59" t="s">
        <v>510</v>
      </c>
      <c r="F492" s="10">
        <v>0</v>
      </c>
      <c r="G492" s="10">
        <v>0</v>
      </c>
      <c r="H492" s="10">
        <v>1</v>
      </c>
      <c r="I492" s="10">
        <v>0</v>
      </c>
      <c r="J492" s="16">
        <v>1</v>
      </c>
      <c r="K492" s="14">
        <v>4861</v>
      </c>
      <c r="L492" s="58" t="s">
        <v>1125</v>
      </c>
      <c r="M492" s="11">
        <v>20.571898786257972</v>
      </c>
      <c r="N492" s="10" t="s">
        <v>16</v>
      </c>
      <c r="O492" s="13"/>
      <c r="P492" s="13"/>
      <c r="Q492" s="13"/>
      <c r="R492" s="20"/>
      <c r="S492" s="57"/>
    </row>
    <row r="493" spans="1:19" ht="15.75" x14ac:dyDescent="0.25">
      <c r="A493" s="12">
        <v>489</v>
      </c>
      <c r="B493" s="59">
        <v>314230</v>
      </c>
      <c r="C493" s="20" t="s">
        <v>1111</v>
      </c>
      <c r="D493" s="59" t="s">
        <v>98</v>
      </c>
      <c r="E493" s="59" t="s">
        <v>511</v>
      </c>
      <c r="F493" s="10">
        <v>0</v>
      </c>
      <c r="G493" s="10">
        <v>0</v>
      </c>
      <c r="H493" s="10">
        <v>0</v>
      </c>
      <c r="I493" s="10">
        <v>1</v>
      </c>
      <c r="J493" s="16">
        <v>1</v>
      </c>
      <c r="K493" s="14">
        <v>4904</v>
      </c>
      <c r="L493" s="58" t="s">
        <v>1125</v>
      </c>
      <c r="M493" s="11">
        <v>20.391517128874391</v>
      </c>
      <c r="N493" s="10" t="s">
        <v>16</v>
      </c>
      <c r="R493" s="20"/>
      <c r="S493" s="57"/>
    </row>
    <row r="494" spans="1:19" ht="15.75" x14ac:dyDescent="0.25">
      <c r="A494" s="12">
        <v>490</v>
      </c>
      <c r="B494" s="59">
        <v>314240</v>
      </c>
      <c r="C494" s="20" t="s">
        <v>1115</v>
      </c>
      <c r="D494" s="59" t="s">
        <v>26</v>
      </c>
      <c r="E494" s="59" t="s">
        <v>512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7479</v>
      </c>
      <c r="L494" s="58" t="s">
        <v>1125</v>
      </c>
      <c r="M494" s="11">
        <v>0</v>
      </c>
      <c r="N494" s="10" t="s">
        <v>19</v>
      </c>
      <c r="R494" s="20"/>
      <c r="S494" s="57"/>
    </row>
    <row r="495" spans="1:19" ht="15.75" x14ac:dyDescent="0.25">
      <c r="A495" s="12">
        <v>491</v>
      </c>
      <c r="B495" s="59">
        <v>314250</v>
      </c>
      <c r="C495" s="20" t="s">
        <v>1111</v>
      </c>
      <c r="D495" s="59" t="s">
        <v>11</v>
      </c>
      <c r="E495" s="59" t="s">
        <v>513</v>
      </c>
      <c r="F495" s="10">
        <v>1</v>
      </c>
      <c r="G495" s="10">
        <v>0</v>
      </c>
      <c r="H495" s="10">
        <v>0</v>
      </c>
      <c r="I495" s="10">
        <v>0</v>
      </c>
      <c r="J495" s="16">
        <v>1</v>
      </c>
      <c r="K495" s="14">
        <v>2240</v>
      </c>
      <c r="L495" s="58" t="s">
        <v>1125</v>
      </c>
      <c r="M495" s="11">
        <v>44.642857142857139</v>
      </c>
      <c r="N495" s="10" t="s">
        <v>16</v>
      </c>
      <c r="R495" s="20"/>
      <c r="S495" s="57"/>
    </row>
    <row r="496" spans="1:19" ht="15.75" x14ac:dyDescent="0.25">
      <c r="A496" s="12">
        <v>492</v>
      </c>
      <c r="B496" s="59">
        <v>314260</v>
      </c>
      <c r="C496" s="20" t="s">
        <v>1117</v>
      </c>
      <c r="D496" s="59" t="s">
        <v>33</v>
      </c>
      <c r="E496" s="59" t="s">
        <v>514</v>
      </c>
      <c r="F496" s="10">
        <v>0</v>
      </c>
      <c r="G496" s="10">
        <v>0</v>
      </c>
      <c r="H496" s="10">
        <v>2</v>
      </c>
      <c r="I496" s="10">
        <v>0</v>
      </c>
      <c r="J496" s="16">
        <v>2</v>
      </c>
      <c r="K496" s="14">
        <v>8648</v>
      </c>
      <c r="L496" s="58" t="s">
        <v>1125</v>
      </c>
      <c r="M496" s="11">
        <v>23.126734505087882</v>
      </c>
      <c r="N496" s="10" t="s">
        <v>16</v>
      </c>
      <c r="R496" s="20"/>
      <c r="S496" s="57"/>
    </row>
    <row r="497" spans="1:19" ht="15.75" x14ac:dyDescent="0.25">
      <c r="A497" s="12">
        <v>493</v>
      </c>
      <c r="B497" s="59">
        <v>314270</v>
      </c>
      <c r="C497" s="20" t="s">
        <v>1121</v>
      </c>
      <c r="D497" s="59" t="s">
        <v>121</v>
      </c>
      <c r="E497" s="59" t="s">
        <v>515</v>
      </c>
      <c r="F497" s="10">
        <v>10</v>
      </c>
      <c r="G497" s="10">
        <v>8</v>
      </c>
      <c r="H497" s="10">
        <v>0</v>
      </c>
      <c r="I497" s="10">
        <v>1</v>
      </c>
      <c r="J497" s="16">
        <v>19</v>
      </c>
      <c r="K497" s="14">
        <v>15012</v>
      </c>
      <c r="L497" s="58" t="s">
        <v>1125</v>
      </c>
      <c r="M497" s="11">
        <v>126.56541433519853</v>
      </c>
      <c r="N497" s="10" t="s">
        <v>13</v>
      </c>
      <c r="O497" s="13"/>
      <c r="P497" s="13"/>
      <c r="Q497" s="13"/>
      <c r="R497" s="20"/>
      <c r="S497" s="57"/>
    </row>
    <row r="498" spans="1:19" ht="15.75" x14ac:dyDescent="0.25">
      <c r="A498" s="12">
        <v>494</v>
      </c>
      <c r="B498" s="59">
        <v>314280</v>
      </c>
      <c r="C498" s="20" t="s">
        <v>1110</v>
      </c>
      <c r="D498" s="59" t="s">
        <v>8</v>
      </c>
      <c r="E498" s="59" t="s">
        <v>516</v>
      </c>
      <c r="F498" s="10">
        <v>16</v>
      </c>
      <c r="G498" s="10">
        <v>9</v>
      </c>
      <c r="H498" s="10">
        <v>10</v>
      </c>
      <c r="I498" s="10">
        <v>0</v>
      </c>
      <c r="J498" s="16">
        <v>35</v>
      </c>
      <c r="K498" s="14">
        <v>20999</v>
      </c>
      <c r="L498" s="58" t="s">
        <v>1125</v>
      </c>
      <c r="M498" s="11">
        <v>166.67460355255011</v>
      </c>
      <c r="N498" s="10" t="s">
        <v>13</v>
      </c>
      <c r="R498" s="20"/>
      <c r="S498" s="57"/>
    </row>
    <row r="499" spans="1:19" ht="15.75" x14ac:dyDescent="0.25">
      <c r="A499" s="12">
        <v>495</v>
      </c>
      <c r="B499" s="59">
        <v>314290</v>
      </c>
      <c r="C499" s="20" t="s">
        <v>1121</v>
      </c>
      <c r="D499" s="59" t="s">
        <v>102</v>
      </c>
      <c r="E499" s="59" t="s">
        <v>517</v>
      </c>
      <c r="F499" s="10">
        <v>12</v>
      </c>
      <c r="G499" s="10">
        <v>14</v>
      </c>
      <c r="H499" s="10">
        <v>10</v>
      </c>
      <c r="I499" s="10">
        <v>5</v>
      </c>
      <c r="J499" s="16">
        <v>41</v>
      </c>
      <c r="K499" s="14">
        <v>21017</v>
      </c>
      <c r="L499" s="58" t="s">
        <v>1125</v>
      </c>
      <c r="M499" s="11">
        <v>195.08017319312935</v>
      </c>
      <c r="N499" s="10" t="s">
        <v>13</v>
      </c>
      <c r="R499" s="20"/>
      <c r="S499" s="57"/>
    </row>
    <row r="500" spans="1:19" ht="15.75" x14ac:dyDescent="0.25">
      <c r="A500" s="12">
        <v>496</v>
      </c>
      <c r="B500" s="59">
        <v>314300</v>
      </c>
      <c r="C500" s="20" t="s">
        <v>1117</v>
      </c>
      <c r="D500" s="59" t="s">
        <v>40</v>
      </c>
      <c r="E500" s="59" t="s">
        <v>518</v>
      </c>
      <c r="F500" s="10">
        <v>0</v>
      </c>
      <c r="G500" s="10">
        <v>1</v>
      </c>
      <c r="H500" s="10">
        <v>0</v>
      </c>
      <c r="I500" s="10">
        <v>0</v>
      </c>
      <c r="J500" s="16">
        <v>1</v>
      </c>
      <c r="K500" s="14">
        <v>13180</v>
      </c>
      <c r="L500" s="58" t="s">
        <v>1125</v>
      </c>
      <c r="M500" s="11">
        <v>7.587253414264036</v>
      </c>
      <c r="N500" s="10" t="s">
        <v>16</v>
      </c>
      <c r="R500" s="20"/>
      <c r="S500" s="57"/>
    </row>
    <row r="501" spans="1:19" ht="15.75" x14ac:dyDescent="0.25">
      <c r="A501" s="12">
        <v>497</v>
      </c>
      <c r="B501" s="59">
        <v>314310</v>
      </c>
      <c r="C501" s="20" t="s">
        <v>1110</v>
      </c>
      <c r="D501" s="59" t="s">
        <v>8</v>
      </c>
      <c r="E501" s="59" t="s">
        <v>519</v>
      </c>
      <c r="F501" s="10">
        <v>12</v>
      </c>
      <c r="G501" s="10">
        <v>10</v>
      </c>
      <c r="H501" s="10">
        <v>14</v>
      </c>
      <c r="I501" s="10">
        <v>8</v>
      </c>
      <c r="J501" s="16">
        <v>44</v>
      </c>
      <c r="K501" s="14">
        <v>47682</v>
      </c>
      <c r="L501" s="58" t="s">
        <v>1126</v>
      </c>
      <c r="M501" s="11">
        <v>92.278008472798959</v>
      </c>
      <c r="N501" s="10" t="s">
        <v>16</v>
      </c>
      <c r="R501" s="20"/>
      <c r="S501" s="57"/>
    </row>
    <row r="502" spans="1:19" ht="15.75" x14ac:dyDescent="0.25">
      <c r="A502" s="12">
        <v>498</v>
      </c>
      <c r="B502" s="59">
        <v>314315</v>
      </c>
      <c r="C502" s="20" t="s">
        <v>1116</v>
      </c>
      <c r="D502" s="59" t="s">
        <v>30</v>
      </c>
      <c r="E502" s="59" t="s">
        <v>520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4889</v>
      </c>
      <c r="L502" s="58" t="s">
        <v>1125</v>
      </c>
      <c r="M502" s="11">
        <v>0</v>
      </c>
      <c r="N502" s="10" t="s">
        <v>19</v>
      </c>
      <c r="R502" s="20"/>
      <c r="S502" s="57"/>
    </row>
    <row r="503" spans="1:19" ht="15.75" x14ac:dyDescent="0.25">
      <c r="A503" s="12">
        <v>499</v>
      </c>
      <c r="B503" s="59">
        <v>314320</v>
      </c>
      <c r="C503" s="20" t="s">
        <v>1117</v>
      </c>
      <c r="D503" s="59" t="s">
        <v>45</v>
      </c>
      <c r="E503" s="59" t="s">
        <v>521</v>
      </c>
      <c r="F503" s="10">
        <v>2</v>
      </c>
      <c r="G503" s="10">
        <v>1</v>
      </c>
      <c r="H503" s="10">
        <v>0</v>
      </c>
      <c r="I503" s="10">
        <v>0</v>
      </c>
      <c r="J503" s="16">
        <v>3</v>
      </c>
      <c r="K503" s="14">
        <v>21534</v>
      </c>
      <c r="L503" s="58" t="s">
        <v>1125</v>
      </c>
      <c r="M503" s="11">
        <v>13.931457230426304</v>
      </c>
      <c r="N503" s="10" t="s">
        <v>16</v>
      </c>
      <c r="R503" s="20"/>
      <c r="S503" s="57"/>
    </row>
    <row r="504" spans="1:19" ht="15.75" x14ac:dyDescent="0.25">
      <c r="A504" s="12">
        <v>500</v>
      </c>
      <c r="B504" s="59">
        <v>314340</v>
      </c>
      <c r="C504" s="20" t="s">
        <v>1117</v>
      </c>
      <c r="D504" s="59" t="s">
        <v>36</v>
      </c>
      <c r="E504" s="59" t="s">
        <v>522</v>
      </c>
      <c r="F504" s="10">
        <v>1</v>
      </c>
      <c r="G504" s="10">
        <v>0</v>
      </c>
      <c r="H504" s="10">
        <v>0</v>
      </c>
      <c r="I504" s="10">
        <v>0</v>
      </c>
      <c r="J504" s="16">
        <v>1</v>
      </c>
      <c r="K504" s="14">
        <v>23569</v>
      </c>
      <c r="L504" s="58" t="s">
        <v>1125</v>
      </c>
      <c r="M504" s="11">
        <v>4.2428613857185287</v>
      </c>
      <c r="N504" s="10" t="s">
        <v>16</v>
      </c>
      <c r="R504" s="20"/>
      <c r="S504" s="57"/>
    </row>
    <row r="505" spans="1:19" ht="15.75" x14ac:dyDescent="0.25">
      <c r="A505" s="12">
        <v>206</v>
      </c>
      <c r="B505" s="59">
        <v>311860</v>
      </c>
      <c r="C505" s="20" t="s">
        <v>1111</v>
      </c>
      <c r="D505" s="59" t="s">
        <v>98</v>
      </c>
      <c r="E505" s="59" t="s">
        <v>241</v>
      </c>
      <c r="F505" s="10">
        <v>875</v>
      </c>
      <c r="G505" s="10">
        <v>481</v>
      </c>
      <c r="H505" s="10">
        <v>204</v>
      </c>
      <c r="I505" s="10">
        <v>54</v>
      </c>
      <c r="J505" s="16">
        <v>1614</v>
      </c>
      <c r="K505" s="14">
        <v>659070</v>
      </c>
      <c r="L505" s="58" t="s">
        <v>1129</v>
      </c>
      <c r="M505" s="11">
        <v>244.890527561564</v>
      </c>
      <c r="N505" s="10" t="s">
        <v>13</v>
      </c>
      <c r="R505" s="20"/>
      <c r="S505" s="57"/>
    </row>
    <row r="506" spans="1:19" ht="15.75" x14ac:dyDescent="0.25">
      <c r="A506" s="12">
        <v>502</v>
      </c>
      <c r="B506" s="59">
        <v>314345</v>
      </c>
      <c r="C506" s="20" t="s">
        <v>1121</v>
      </c>
      <c r="D506" s="59" t="s">
        <v>102</v>
      </c>
      <c r="E506" s="59" t="s">
        <v>523</v>
      </c>
      <c r="F506" s="10">
        <v>12</v>
      </c>
      <c r="G506" s="10">
        <v>3</v>
      </c>
      <c r="H506" s="10">
        <v>0</v>
      </c>
      <c r="I506" s="10">
        <v>0</v>
      </c>
      <c r="J506" s="16">
        <v>15</v>
      </c>
      <c r="K506" s="14">
        <v>8180</v>
      </c>
      <c r="L506" s="58" t="s">
        <v>1125</v>
      </c>
      <c r="M506" s="11">
        <v>183.37408312958436</v>
      </c>
      <c r="N506" s="10" t="s">
        <v>13</v>
      </c>
      <c r="R506" s="20"/>
      <c r="S506" s="57"/>
    </row>
    <row r="507" spans="1:19" ht="15.75" x14ac:dyDescent="0.25">
      <c r="A507" s="12">
        <v>503</v>
      </c>
      <c r="B507" s="59">
        <v>314350</v>
      </c>
      <c r="C507" s="20" t="s">
        <v>1111</v>
      </c>
      <c r="D507" s="59" t="s">
        <v>11</v>
      </c>
      <c r="E507" s="59" t="s">
        <v>524</v>
      </c>
      <c r="F507" s="10">
        <v>6</v>
      </c>
      <c r="G507" s="10">
        <v>7</v>
      </c>
      <c r="H507" s="10">
        <v>6</v>
      </c>
      <c r="I507" s="10">
        <v>0</v>
      </c>
      <c r="J507" s="16">
        <v>19</v>
      </c>
      <c r="K507" s="14">
        <v>8815</v>
      </c>
      <c r="L507" s="58" t="s">
        <v>1125</v>
      </c>
      <c r="M507" s="11">
        <v>215.54169030062394</v>
      </c>
      <c r="N507" s="10" t="s">
        <v>13</v>
      </c>
      <c r="R507" s="20"/>
      <c r="S507" s="57"/>
    </row>
    <row r="508" spans="1:19" ht="15.75" x14ac:dyDescent="0.25">
      <c r="A508" s="12">
        <v>504</v>
      </c>
      <c r="B508" s="59">
        <v>314360</v>
      </c>
      <c r="C508" s="20" t="s">
        <v>1111</v>
      </c>
      <c r="D508" s="59" t="s">
        <v>11</v>
      </c>
      <c r="E508" s="59" t="s">
        <v>525</v>
      </c>
      <c r="F508" s="10">
        <v>8</v>
      </c>
      <c r="G508" s="10">
        <v>6</v>
      </c>
      <c r="H508" s="10">
        <v>3</v>
      </c>
      <c r="I508" s="10">
        <v>0</v>
      </c>
      <c r="J508" s="16">
        <v>17</v>
      </c>
      <c r="K508" s="14">
        <v>2488</v>
      </c>
      <c r="L508" s="58" t="s">
        <v>1125</v>
      </c>
      <c r="M508" s="11">
        <v>683.27974276527334</v>
      </c>
      <c r="N508" s="10" t="s">
        <v>1133</v>
      </c>
      <c r="R508" s="20"/>
      <c r="S508" s="57"/>
    </row>
    <row r="509" spans="1:19" ht="15.75" x14ac:dyDescent="0.25">
      <c r="A509" s="12">
        <v>505</v>
      </c>
      <c r="B509" s="59">
        <v>314370</v>
      </c>
      <c r="C509" s="20" t="s">
        <v>1111</v>
      </c>
      <c r="D509" s="59" t="s">
        <v>90</v>
      </c>
      <c r="E509" s="59" t="s">
        <v>526</v>
      </c>
      <c r="F509" s="10">
        <v>4</v>
      </c>
      <c r="G509" s="10">
        <v>2</v>
      </c>
      <c r="H509" s="10">
        <v>1</v>
      </c>
      <c r="I509" s="10">
        <v>0</v>
      </c>
      <c r="J509" s="16">
        <v>7</v>
      </c>
      <c r="K509" s="14">
        <v>3211</v>
      </c>
      <c r="L509" s="58" t="s">
        <v>1125</v>
      </c>
      <c r="M509" s="11">
        <v>218.00062285892244</v>
      </c>
      <c r="N509" s="10" t="s">
        <v>13</v>
      </c>
      <c r="R509" s="20"/>
      <c r="S509" s="57"/>
    </row>
    <row r="510" spans="1:19" ht="15.75" x14ac:dyDescent="0.25">
      <c r="A510" s="12">
        <v>506</v>
      </c>
      <c r="B510" s="59">
        <v>314380</v>
      </c>
      <c r="C510" s="20" t="s">
        <v>1117</v>
      </c>
      <c r="D510" s="59" t="s">
        <v>36</v>
      </c>
      <c r="E510" s="59" t="s">
        <v>527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6065</v>
      </c>
      <c r="L510" s="58" t="s">
        <v>1125</v>
      </c>
      <c r="M510" s="11">
        <v>0</v>
      </c>
      <c r="N510" s="10" t="s">
        <v>19</v>
      </c>
      <c r="R510" s="20"/>
      <c r="S510" s="57"/>
    </row>
    <row r="511" spans="1:19" ht="15.75" x14ac:dyDescent="0.25">
      <c r="A511" s="12">
        <v>507</v>
      </c>
      <c r="B511" s="59">
        <v>314390</v>
      </c>
      <c r="C511" s="20" t="s">
        <v>1118</v>
      </c>
      <c r="D511" s="59" t="s">
        <v>62</v>
      </c>
      <c r="E511" s="59" t="s">
        <v>528</v>
      </c>
      <c r="F511" s="10">
        <v>141</v>
      </c>
      <c r="G511" s="10">
        <v>85</v>
      </c>
      <c r="H511" s="10">
        <v>20</v>
      </c>
      <c r="I511" s="10">
        <v>4</v>
      </c>
      <c r="J511" s="16">
        <v>250</v>
      </c>
      <c r="K511" s="14">
        <v>108113</v>
      </c>
      <c r="L511" s="58" t="s">
        <v>1128</v>
      </c>
      <c r="M511" s="11">
        <v>231.23953641097742</v>
      </c>
      <c r="N511" s="10" t="s">
        <v>13</v>
      </c>
      <c r="R511" s="20"/>
      <c r="S511" s="57"/>
    </row>
    <row r="512" spans="1:19" ht="15.75" x14ac:dyDescent="0.25">
      <c r="A512" s="12">
        <v>508</v>
      </c>
      <c r="B512" s="59">
        <v>314400</v>
      </c>
      <c r="C512" s="20" t="s">
        <v>1112</v>
      </c>
      <c r="D512" s="59" t="s">
        <v>14</v>
      </c>
      <c r="E512" s="59" t="s">
        <v>529</v>
      </c>
      <c r="F512" s="10">
        <v>5</v>
      </c>
      <c r="G512" s="10">
        <v>1</v>
      </c>
      <c r="H512" s="10">
        <v>1</v>
      </c>
      <c r="I512" s="10">
        <v>0</v>
      </c>
      <c r="J512" s="16">
        <v>7</v>
      </c>
      <c r="K512" s="14">
        <v>26997</v>
      </c>
      <c r="L512" s="58" t="s">
        <v>1126</v>
      </c>
      <c r="M512" s="11">
        <v>25.928806904470868</v>
      </c>
      <c r="N512" s="10" t="s">
        <v>16</v>
      </c>
      <c r="R512" s="20"/>
      <c r="S512" s="57"/>
    </row>
    <row r="513" spans="1:19" ht="15.75" x14ac:dyDescent="0.25">
      <c r="A513" s="12">
        <v>509</v>
      </c>
      <c r="B513" s="59">
        <v>314410</v>
      </c>
      <c r="C513" s="20" t="s">
        <v>1117</v>
      </c>
      <c r="D513" s="59" t="s">
        <v>40</v>
      </c>
      <c r="E513" s="59" t="s">
        <v>530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20594</v>
      </c>
      <c r="L513" s="58" t="s">
        <v>1125</v>
      </c>
      <c r="M513" s="11">
        <v>0</v>
      </c>
      <c r="N513" s="10" t="s">
        <v>19</v>
      </c>
      <c r="R513" s="20"/>
      <c r="S513" s="57"/>
    </row>
    <row r="514" spans="1:19" ht="15.75" x14ac:dyDescent="0.25">
      <c r="A514" s="12">
        <v>510</v>
      </c>
      <c r="B514" s="59">
        <v>314420</v>
      </c>
      <c r="C514" s="20" t="s">
        <v>1113</v>
      </c>
      <c r="D514" s="59" t="s">
        <v>22</v>
      </c>
      <c r="E514" s="59" t="s">
        <v>531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3219</v>
      </c>
      <c r="L514" s="58" t="s">
        <v>1125</v>
      </c>
      <c r="M514" s="11">
        <v>0</v>
      </c>
      <c r="N514" s="10" t="s">
        <v>19</v>
      </c>
      <c r="R514" s="20"/>
      <c r="S514" s="57"/>
    </row>
    <row r="515" spans="1:19" ht="15.75" x14ac:dyDescent="0.25">
      <c r="A515" s="12">
        <v>511</v>
      </c>
      <c r="B515" s="59">
        <v>314430</v>
      </c>
      <c r="C515" s="20" t="s">
        <v>1116</v>
      </c>
      <c r="D515" s="59" t="s">
        <v>28</v>
      </c>
      <c r="E515" s="59" t="s">
        <v>532</v>
      </c>
      <c r="F515" s="10">
        <v>1</v>
      </c>
      <c r="G515" s="10">
        <v>15</v>
      </c>
      <c r="H515" s="10">
        <v>12</v>
      </c>
      <c r="I515" s="10">
        <v>0</v>
      </c>
      <c r="J515" s="16">
        <v>28</v>
      </c>
      <c r="K515" s="14">
        <v>40839</v>
      </c>
      <c r="L515" s="58" t="s">
        <v>1126</v>
      </c>
      <c r="M515" s="11">
        <v>68.561913856852513</v>
      </c>
      <c r="N515" s="10" t="s">
        <v>16</v>
      </c>
      <c r="R515" s="20"/>
      <c r="S515" s="57"/>
    </row>
    <row r="516" spans="1:19" ht="15.75" x14ac:dyDescent="0.25">
      <c r="A516" s="12">
        <v>512</v>
      </c>
      <c r="B516" s="59">
        <v>314435</v>
      </c>
      <c r="C516" s="20" t="s">
        <v>1113</v>
      </c>
      <c r="D516" s="59" t="s">
        <v>20</v>
      </c>
      <c r="E516" s="59" t="s">
        <v>533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6939</v>
      </c>
      <c r="L516" s="58" t="s">
        <v>1125</v>
      </c>
      <c r="M516" s="11">
        <v>0</v>
      </c>
      <c r="N516" s="10" t="s">
        <v>19</v>
      </c>
      <c r="R516" s="20"/>
      <c r="S516" s="57"/>
    </row>
    <row r="517" spans="1:19" ht="15.75" x14ac:dyDescent="0.25">
      <c r="A517" s="12">
        <v>513</v>
      </c>
      <c r="B517" s="59">
        <v>314437</v>
      </c>
      <c r="C517" s="20" t="s">
        <v>1120</v>
      </c>
      <c r="D517" s="59" t="s">
        <v>80</v>
      </c>
      <c r="E517" s="59" t="s">
        <v>534</v>
      </c>
      <c r="F517" s="10">
        <v>0</v>
      </c>
      <c r="G517" s="10">
        <v>1</v>
      </c>
      <c r="H517" s="10">
        <v>0</v>
      </c>
      <c r="I517" s="10">
        <v>0</v>
      </c>
      <c r="J517" s="16">
        <v>1</v>
      </c>
      <c r="K517" s="14">
        <v>3314</v>
      </c>
      <c r="L517" s="58" t="s">
        <v>1125</v>
      </c>
      <c r="M517" s="11">
        <v>30.175015087507543</v>
      </c>
      <c r="N517" s="10" t="s">
        <v>16</v>
      </c>
      <c r="R517" s="20"/>
      <c r="S517" s="57"/>
    </row>
    <row r="518" spans="1:19" ht="15.75" x14ac:dyDescent="0.25">
      <c r="A518" s="12">
        <v>514</v>
      </c>
      <c r="B518" s="59">
        <v>314440</v>
      </c>
      <c r="C518" s="20" t="s">
        <v>1117</v>
      </c>
      <c r="D518" s="59" t="s">
        <v>36</v>
      </c>
      <c r="E518" s="59" t="s">
        <v>535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4731</v>
      </c>
      <c r="L518" s="58" t="s">
        <v>1125</v>
      </c>
      <c r="M518" s="11">
        <v>0</v>
      </c>
      <c r="N518" s="10" t="s">
        <v>19</v>
      </c>
      <c r="R518" s="20"/>
      <c r="S518" s="57"/>
    </row>
    <row r="519" spans="1:19" ht="15.75" x14ac:dyDescent="0.25">
      <c r="A519" s="12">
        <v>515</v>
      </c>
      <c r="B519" s="59">
        <v>314450</v>
      </c>
      <c r="C519" s="20" t="s">
        <v>1119</v>
      </c>
      <c r="D519" s="59" t="s">
        <v>94</v>
      </c>
      <c r="E519" s="59" t="s">
        <v>536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8555</v>
      </c>
      <c r="L519" s="58" t="s">
        <v>1125</v>
      </c>
      <c r="M519" s="11">
        <v>0</v>
      </c>
      <c r="N519" s="10" t="s">
        <v>19</v>
      </c>
      <c r="R519" s="20"/>
      <c r="S519" s="57"/>
    </row>
    <row r="520" spans="1:19" ht="15.75" x14ac:dyDescent="0.25">
      <c r="A520" s="12">
        <v>516</v>
      </c>
      <c r="B520" s="59">
        <v>314460</v>
      </c>
      <c r="C520" s="20" t="s">
        <v>1117</v>
      </c>
      <c r="D520" s="59" t="s">
        <v>33</v>
      </c>
      <c r="E520" s="59" t="s">
        <v>537</v>
      </c>
      <c r="F520" s="10">
        <v>17</v>
      </c>
      <c r="G520" s="10">
        <v>5</v>
      </c>
      <c r="H520" s="10">
        <v>7</v>
      </c>
      <c r="I520" s="10">
        <v>4</v>
      </c>
      <c r="J520" s="16">
        <v>33</v>
      </c>
      <c r="K520" s="14">
        <v>26709</v>
      </c>
      <c r="L520" s="58" t="s">
        <v>1126</v>
      </c>
      <c r="M520" s="11">
        <v>123.55385825002809</v>
      </c>
      <c r="N520" s="10" t="s">
        <v>13</v>
      </c>
      <c r="R520" s="20"/>
      <c r="S520" s="57"/>
    </row>
    <row r="521" spans="1:19" ht="15.75" x14ac:dyDescent="0.25">
      <c r="A521" s="12">
        <v>517</v>
      </c>
      <c r="B521" s="59">
        <v>314465</v>
      </c>
      <c r="C521" s="20" t="s">
        <v>1121</v>
      </c>
      <c r="D521" s="59" t="s">
        <v>102</v>
      </c>
      <c r="E521" s="59" t="s">
        <v>538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10263</v>
      </c>
      <c r="L521" s="58" t="s">
        <v>1125</v>
      </c>
      <c r="M521" s="11">
        <v>0</v>
      </c>
      <c r="N521" s="10" t="s">
        <v>19</v>
      </c>
      <c r="R521" s="20"/>
      <c r="S521" s="57"/>
    </row>
    <row r="522" spans="1:19" ht="15.75" x14ac:dyDescent="0.25">
      <c r="A522" s="12">
        <v>518</v>
      </c>
      <c r="B522" s="59">
        <v>314467</v>
      </c>
      <c r="C522" s="20" t="s">
        <v>1113</v>
      </c>
      <c r="D522" s="59" t="s">
        <v>22</v>
      </c>
      <c r="E522" s="59" t="s">
        <v>539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3255</v>
      </c>
      <c r="L522" s="58" t="s">
        <v>1125</v>
      </c>
      <c r="M522" s="11">
        <v>0</v>
      </c>
      <c r="N522" s="10" t="s">
        <v>19</v>
      </c>
      <c r="R522" s="20"/>
      <c r="S522" s="57"/>
    </row>
    <row r="523" spans="1:19" ht="15.75" x14ac:dyDescent="0.25">
      <c r="A523" s="12">
        <v>519</v>
      </c>
      <c r="B523" s="59">
        <v>314470</v>
      </c>
      <c r="C523" s="20" t="s">
        <v>1111</v>
      </c>
      <c r="D523" s="59" t="s">
        <v>90</v>
      </c>
      <c r="E523" s="59" t="s">
        <v>540</v>
      </c>
      <c r="F523" s="10">
        <v>4</v>
      </c>
      <c r="G523" s="10">
        <v>2</v>
      </c>
      <c r="H523" s="10">
        <v>1</v>
      </c>
      <c r="I523" s="10">
        <v>0</v>
      </c>
      <c r="J523" s="16">
        <v>7</v>
      </c>
      <c r="K523" s="14">
        <v>17607</v>
      </c>
      <c r="L523" s="58" t="s">
        <v>1125</v>
      </c>
      <c r="M523" s="11">
        <v>39.7569148634066</v>
      </c>
      <c r="N523" s="10" t="s">
        <v>16</v>
      </c>
      <c r="R523" s="20"/>
      <c r="S523" s="57"/>
    </row>
    <row r="524" spans="1:19" ht="15.75" x14ac:dyDescent="0.25">
      <c r="A524" s="12">
        <v>520</v>
      </c>
      <c r="B524" s="59">
        <v>314480</v>
      </c>
      <c r="C524" s="20" t="s">
        <v>1111</v>
      </c>
      <c r="D524" s="59" t="s">
        <v>98</v>
      </c>
      <c r="E524" s="59" t="s">
        <v>541</v>
      </c>
      <c r="F524" s="10">
        <v>40</v>
      </c>
      <c r="G524" s="10">
        <v>16</v>
      </c>
      <c r="H524" s="10">
        <v>1</v>
      </c>
      <c r="I524" s="10">
        <v>0</v>
      </c>
      <c r="J524" s="16">
        <v>57</v>
      </c>
      <c r="K524" s="14">
        <v>93577</v>
      </c>
      <c r="L524" s="58" t="s">
        <v>1127</v>
      </c>
      <c r="M524" s="11">
        <v>60.912403688940664</v>
      </c>
      <c r="N524" s="10" t="s">
        <v>16</v>
      </c>
      <c r="R524" s="20"/>
      <c r="S524" s="57"/>
    </row>
    <row r="525" spans="1:19" ht="15.75" x14ac:dyDescent="0.25">
      <c r="A525" s="12">
        <v>521</v>
      </c>
      <c r="B525" s="59">
        <v>314490</v>
      </c>
      <c r="C525" s="20" t="s">
        <v>1116</v>
      </c>
      <c r="D525" s="59" t="s">
        <v>28</v>
      </c>
      <c r="E525" s="59" t="s">
        <v>542</v>
      </c>
      <c r="F525" s="10">
        <v>1</v>
      </c>
      <c r="G525" s="10">
        <v>0</v>
      </c>
      <c r="H525" s="10">
        <v>0</v>
      </c>
      <c r="I525" s="10">
        <v>0</v>
      </c>
      <c r="J525" s="16">
        <v>1</v>
      </c>
      <c r="K525" s="14">
        <v>3627</v>
      </c>
      <c r="L525" s="58" t="s">
        <v>1125</v>
      </c>
      <c r="M525" s="11">
        <v>27.570995312930798</v>
      </c>
      <c r="N525" s="10" t="s">
        <v>16</v>
      </c>
      <c r="R525" s="20"/>
      <c r="S525" s="57"/>
    </row>
    <row r="526" spans="1:19" ht="15.75" x14ac:dyDescent="0.25">
      <c r="A526" s="12">
        <v>522</v>
      </c>
      <c r="B526" s="59">
        <v>314500</v>
      </c>
      <c r="C526" s="20" t="s">
        <v>1110</v>
      </c>
      <c r="D526" s="59" t="s">
        <v>8</v>
      </c>
      <c r="E526" s="59" t="s">
        <v>543</v>
      </c>
      <c r="F526" s="10">
        <v>11</v>
      </c>
      <c r="G526" s="10">
        <v>4</v>
      </c>
      <c r="H526" s="10">
        <v>4</v>
      </c>
      <c r="I526" s="10">
        <v>2</v>
      </c>
      <c r="J526" s="16">
        <v>21</v>
      </c>
      <c r="K526" s="14">
        <v>15280</v>
      </c>
      <c r="L526" s="58" t="s">
        <v>1125</v>
      </c>
      <c r="M526" s="11">
        <v>137.434554973822</v>
      </c>
      <c r="N526" s="10" t="s">
        <v>13</v>
      </c>
      <c r="R526" s="20"/>
      <c r="S526" s="57"/>
    </row>
    <row r="527" spans="1:19" ht="15.75" x14ac:dyDescent="0.25">
      <c r="A527" s="12">
        <v>523</v>
      </c>
      <c r="B527" s="59">
        <v>314505</v>
      </c>
      <c r="C527" s="20" t="s">
        <v>1121</v>
      </c>
      <c r="D527" s="59" t="s">
        <v>102</v>
      </c>
      <c r="E527" s="59" t="s">
        <v>544</v>
      </c>
      <c r="F527" s="10">
        <v>19</v>
      </c>
      <c r="G527" s="10">
        <v>13</v>
      </c>
      <c r="H527" s="10">
        <v>13</v>
      </c>
      <c r="I527" s="10">
        <v>3</v>
      </c>
      <c r="J527" s="16">
        <v>48</v>
      </c>
      <c r="K527" s="14">
        <v>7504</v>
      </c>
      <c r="L527" s="58" t="s">
        <v>1125</v>
      </c>
      <c r="M527" s="11">
        <v>639.65884861407244</v>
      </c>
      <c r="N527" s="10" t="s">
        <v>1133</v>
      </c>
      <c r="O527" s="13"/>
      <c r="P527" s="13"/>
      <c r="Q527" s="13"/>
      <c r="R527" s="20"/>
      <c r="S527" s="57"/>
    </row>
    <row r="528" spans="1:19" ht="15.75" x14ac:dyDescent="0.25">
      <c r="A528" s="12">
        <v>524</v>
      </c>
      <c r="B528" s="59">
        <v>314510</v>
      </c>
      <c r="C528" s="20" t="s">
        <v>1117</v>
      </c>
      <c r="D528" s="59" t="s">
        <v>40</v>
      </c>
      <c r="E528" s="59" t="s">
        <v>545</v>
      </c>
      <c r="F528" s="10">
        <v>2</v>
      </c>
      <c r="G528" s="10">
        <v>0</v>
      </c>
      <c r="H528" s="10">
        <v>0</v>
      </c>
      <c r="I528" s="10">
        <v>0</v>
      </c>
      <c r="J528" s="16">
        <v>2</v>
      </c>
      <c r="K528" s="14">
        <v>16610</v>
      </c>
      <c r="L528" s="58" t="s">
        <v>1125</v>
      </c>
      <c r="M528" s="11">
        <v>12.040939193257074</v>
      </c>
      <c r="N528" s="10" t="s">
        <v>16</v>
      </c>
      <c r="R528" s="20"/>
      <c r="S528" s="57"/>
    </row>
    <row r="529" spans="1:19" ht="15.75" x14ac:dyDescent="0.25">
      <c r="A529" s="12">
        <v>525</v>
      </c>
      <c r="B529" s="59">
        <v>314520</v>
      </c>
      <c r="C529" s="20" t="s">
        <v>1115</v>
      </c>
      <c r="D529" s="59" t="s">
        <v>26</v>
      </c>
      <c r="E529" s="59" t="s">
        <v>546</v>
      </c>
      <c r="F529" s="10">
        <v>281</v>
      </c>
      <c r="G529" s="10">
        <v>115</v>
      </c>
      <c r="H529" s="10">
        <v>28</v>
      </c>
      <c r="I529" s="10">
        <v>23</v>
      </c>
      <c r="J529" s="16">
        <v>447</v>
      </c>
      <c r="K529" s="14">
        <v>99770</v>
      </c>
      <c r="L529" s="58" t="s">
        <v>1127</v>
      </c>
      <c r="M529" s="11">
        <v>448.03047008118671</v>
      </c>
      <c r="N529" s="10" t="s">
        <v>10</v>
      </c>
      <c r="R529" s="20"/>
      <c r="S529" s="57"/>
    </row>
    <row r="530" spans="1:19" ht="15.75" x14ac:dyDescent="0.25">
      <c r="A530" s="12">
        <v>526</v>
      </c>
      <c r="B530" s="59">
        <v>313660</v>
      </c>
      <c r="C530" s="20" t="s">
        <v>1111</v>
      </c>
      <c r="D530" s="59" t="s">
        <v>98</v>
      </c>
      <c r="E530" s="59" t="s">
        <v>547</v>
      </c>
      <c r="F530" s="10">
        <v>3</v>
      </c>
      <c r="G530" s="10">
        <v>2</v>
      </c>
      <c r="H530" s="10">
        <v>0</v>
      </c>
      <c r="I530" s="10">
        <v>0</v>
      </c>
      <c r="J530" s="16">
        <v>5</v>
      </c>
      <c r="K530" s="14">
        <v>5718</v>
      </c>
      <c r="L530" s="58" t="s">
        <v>1125</v>
      </c>
      <c r="M530" s="11">
        <v>87.44316194473592</v>
      </c>
      <c r="N530" s="10" t="s">
        <v>16</v>
      </c>
      <c r="R530" s="20"/>
      <c r="S530" s="57"/>
    </row>
    <row r="531" spans="1:19" ht="15.75" x14ac:dyDescent="0.25">
      <c r="A531" s="12">
        <v>527</v>
      </c>
      <c r="B531" s="59">
        <v>314530</v>
      </c>
      <c r="C531" s="20" t="s">
        <v>1116</v>
      </c>
      <c r="D531" s="59" t="s">
        <v>28</v>
      </c>
      <c r="E531" s="59" t="s">
        <v>548</v>
      </c>
      <c r="F531" s="10">
        <v>1</v>
      </c>
      <c r="G531" s="10">
        <v>3</v>
      </c>
      <c r="H531" s="10">
        <v>1</v>
      </c>
      <c r="I531" s="10">
        <v>2</v>
      </c>
      <c r="J531" s="16">
        <v>7</v>
      </c>
      <c r="K531" s="14">
        <v>31326</v>
      </c>
      <c r="L531" s="58" t="s">
        <v>1126</v>
      </c>
      <c r="M531" s="11">
        <v>22.345655366149526</v>
      </c>
      <c r="N531" s="10" t="s">
        <v>16</v>
      </c>
      <c r="R531" s="20"/>
      <c r="S531" s="57"/>
    </row>
    <row r="532" spans="1:19" ht="15.75" x14ac:dyDescent="0.25">
      <c r="A532" s="12">
        <v>528</v>
      </c>
      <c r="B532" s="59">
        <v>314535</v>
      </c>
      <c r="C532" s="20" t="s">
        <v>1116</v>
      </c>
      <c r="D532" s="59" t="s">
        <v>28</v>
      </c>
      <c r="E532" s="59" t="s">
        <v>549</v>
      </c>
      <c r="F532" s="10">
        <v>1</v>
      </c>
      <c r="G532" s="10">
        <v>5</v>
      </c>
      <c r="H532" s="10">
        <v>1</v>
      </c>
      <c r="I532" s="10">
        <v>0</v>
      </c>
      <c r="J532" s="16">
        <v>7</v>
      </c>
      <c r="K532" s="14">
        <v>10731</v>
      </c>
      <c r="L532" s="58" t="s">
        <v>1125</v>
      </c>
      <c r="M532" s="11">
        <v>65.231572080887148</v>
      </c>
      <c r="N532" s="10" t="s">
        <v>16</v>
      </c>
      <c r="R532" s="20"/>
      <c r="S532" s="57"/>
    </row>
    <row r="533" spans="1:19" ht="15.75" x14ac:dyDescent="0.25">
      <c r="A533" s="12">
        <v>529</v>
      </c>
      <c r="B533" s="59">
        <v>314537</v>
      </c>
      <c r="C533" s="20" t="s">
        <v>1121</v>
      </c>
      <c r="D533" s="59" t="s">
        <v>102</v>
      </c>
      <c r="E533" s="59" t="s">
        <v>550</v>
      </c>
      <c r="F533" s="10">
        <v>3</v>
      </c>
      <c r="G533" s="10">
        <v>3</v>
      </c>
      <c r="H533" s="10">
        <v>1</v>
      </c>
      <c r="I533" s="10">
        <v>0</v>
      </c>
      <c r="J533" s="16">
        <v>7</v>
      </c>
      <c r="K533" s="14">
        <v>5273</v>
      </c>
      <c r="L533" s="58" t="s">
        <v>1125</v>
      </c>
      <c r="M533" s="11">
        <v>132.75175421960932</v>
      </c>
      <c r="N533" s="10" t="s">
        <v>13</v>
      </c>
      <c r="R533" s="20"/>
      <c r="S533" s="57"/>
    </row>
    <row r="534" spans="1:19" ht="15.75" x14ac:dyDescent="0.25">
      <c r="A534" s="12">
        <v>530</v>
      </c>
      <c r="B534" s="59">
        <v>314540</v>
      </c>
      <c r="C534" s="20" t="s">
        <v>1118</v>
      </c>
      <c r="D534" s="59" t="s">
        <v>57</v>
      </c>
      <c r="E534" s="59" t="s">
        <v>551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1775</v>
      </c>
      <c r="L534" s="58" t="s">
        <v>1125</v>
      </c>
      <c r="M534" s="11">
        <v>0</v>
      </c>
      <c r="N534" s="10" t="s">
        <v>19</v>
      </c>
      <c r="R534" s="20"/>
      <c r="S534" s="57"/>
    </row>
    <row r="535" spans="1:19" ht="15.75" x14ac:dyDescent="0.25">
      <c r="A535" s="12">
        <v>531</v>
      </c>
      <c r="B535" s="59">
        <v>314545</v>
      </c>
      <c r="C535" s="20" t="s">
        <v>1121</v>
      </c>
      <c r="D535" s="59" t="s">
        <v>102</v>
      </c>
      <c r="E535" s="59" t="s">
        <v>552</v>
      </c>
      <c r="F535" s="10">
        <v>13</v>
      </c>
      <c r="G535" s="10">
        <v>6</v>
      </c>
      <c r="H535" s="10">
        <v>2</v>
      </c>
      <c r="I535" s="10">
        <v>6</v>
      </c>
      <c r="J535" s="16">
        <v>27</v>
      </c>
      <c r="K535" s="14">
        <v>6018</v>
      </c>
      <c r="L535" s="58" t="s">
        <v>1125</v>
      </c>
      <c r="M535" s="11">
        <v>448.65403788634103</v>
      </c>
      <c r="N535" s="10" t="s">
        <v>10</v>
      </c>
      <c r="R535" s="20"/>
      <c r="S535" s="57"/>
    </row>
    <row r="536" spans="1:19" ht="15.75" x14ac:dyDescent="0.25">
      <c r="A536" s="12">
        <v>532</v>
      </c>
      <c r="B536" s="59">
        <v>314550</v>
      </c>
      <c r="C536" s="20" t="s">
        <v>1117</v>
      </c>
      <c r="D536" s="59" t="s">
        <v>33</v>
      </c>
      <c r="E536" s="59" t="s">
        <v>553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2765</v>
      </c>
      <c r="L536" s="58" t="s">
        <v>1125</v>
      </c>
      <c r="M536" s="11">
        <v>0</v>
      </c>
      <c r="N536" s="10" t="s">
        <v>19</v>
      </c>
      <c r="R536" s="20"/>
      <c r="S536" s="57"/>
    </row>
    <row r="537" spans="1:19" ht="15.75" x14ac:dyDescent="0.25">
      <c r="A537" s="12">
        <v>533</v>
      </c>
      <c r="B537" s="59">
        <v>314560</v>
      </c>
      <c r="C537" s="20" t="s">
        <v>1115</v>
      </c>
      <c r="D537" s="59" t="s">
        <v>26</v>
      </c>
      <c r="E537" s="59" t="s">
        <v>554</v>
      </c>
      <c r="F537" s="10">
        <v>21</v>
      </c>
      <c r="G537" s="10">
        <v>5</v>
      </c>
      <c r="H537" s="10">
        <v>2</v>
      </c>
      <c r="I537" s="10">
        <v>0</v>
      </c>
      <c r="J537" s="16">
        <v>28</v>
      </c>
      <c r="K537" s="14">
        <v>41529</v>
      </c>
      <c r="L537" s="58" t="s">
        <v>1126</v>
      </c>
      <c r="M537" s="11">
        <v>67.422764814948593</v>
      </c>
      <c r="N537" s="10" t="s">
        <v>16</v>
      </c>
      <c r="R537" s="20"/>
      <c r="S537" s="57"/>
    </row>
    <row r="538" spans="1:19" ht="15.75" x14ac:dyDescent="0.25">
      <c r="A538" s="12">
        <v>534</v>
      </c>
      <c r="B538" s="59">
        <v>314570</v>
      </c>
      <c r="C538" s="20" t="s">
        <v>1118</v>
      </c>
      <c r="D538" s="59" t="s">
        <v>57</v>
      </c>
      <c r="E538" s="59" t="s">
        <v>555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2136</v>
      </c>
      <c r="L538" s="58" t="s">
        <v>1125</v>
      </c>
      <c r="M538" s="11">
        <v>0</v>
      </c>
      <c r="N538" s="10" t="s">
        <v>19</v>
      </c>
      <c r="R538" s="20"/>
      <c r="S538" s="57"/>
    </row>
    <row r="539" spans="1:19" ht="15.75" x14ac:dyDescent="0.25">
      <c r="A539" s="12">
        <v>535</v>
      </c>
      <c r="B539" s="59">
        <v>314580</v>
      </c>
      <c r="C539" s="20" t="s">
        <v>1115</v>
      </c>
      <c r="D539" s="59" t="s">
        <v>26</v>
      </c>
      <c r="E539" s="59" t="s">
        <v>556</v>
      </c>
      <c r="F539" s="10">
        <v>3</v>
      </c>
      <c r="G539" s="10">
        <v>4</v>
      </c>
      <c r="H539" s="10">
        <v>2</v>
      </c>
      <c r="I539" s="10">
        <v>3</v>
      </c>
      <c r="J539" s="16">
        <v>12</v>
      </c>
      <c r="K539" s="14">
        <v>3144</v>
      </c>
      <c r="L539" s="58" t="s">
        <v>1125</v>
      </c>
      <c r="M539" s="11">
        <v>381.67938931297709</v>
      </c>
      <c r="N539" s="10" t="s">
        <v>10</v>
      </c>
      <c r="R539" s="20"/>
      <c r="S539" s="57"/>
    </row>
    <row r="540" spans="1:19" ht="15.75" x14ac:dyDescent="0.25">
      <c r="A540" s="12">
        <v>536</v>
      </c>
      <c r="B540" s="59">
        <v>314585</v>
      </c>
      <c r="C540" s="20" t="s">
        <v>1112</v>
      </c>
      <c r="D540" s="59" t="s">
        <v>17</v>
      </c>
      <c r="E540" s="59" t="s">
        <v>557</v>
      </c>
      <c r="F540" s="10">
        <v>1</v>
      </c>
      <c r="G540" s="10">
        <v>0</v>
      </c>
      <c r="H540" s="10">
        <v>0</v>
      </c>
      <c r="I540" s="10">
        <v>0</v>
      </c>
      <c r="J540" s="16">
        <v>1</v>
      </c>
      <c r="K540" s="14">
        <v>4647</v>
      </c>
      <c r="L540" s="58" t="s">
        <v>1125</v>
      </c>
      <c r="M540" s="11">
        <v>21.519259737465031</v>
      </c>
      <c r="N540" s="10" t="s">
        <v>16</v>
      </c>
      <c r="R540" s="20"/>
      <c r="S540" s="57"/>
    </row>
    <row r="541" spans="1:19" ht="15.75" x14ac:dyDescent="0.25">
      <c r="A541" s="12">
        <v>537</v>
      </c>
      <c r="B541" s="59">
        <v>314587</v>
      </c>
      <c r="C541" s="20" t="s">
        <v>1118</v>
      </c>
      <c r="D541" s="59" t="s">
        <v>14</v>
      </c>
      <c r="E541" s="59" t="s">
        <v>558</v>
      </c>
      <c r="F541" s="10">
        <v>0</v>
      </c>
      <c r="G541" s="10">
        <v>0</v>
      </c>
      <c r="H541" s="10">
        <v>1</v>
      </c>
      <c r="I541" s="10">
        <v>0</v>
      </c>
      <c r="J541" s="16">
        <v>1</v>
      </c>
      <c r="K541" s="14">
        <v>7954</v>
      </c>
      <c r="L541" s="58" t="s">
        <v>1125</v>
      </c>
      <c r="M541" s="11">
        <v>12.572290671360323</v>
      </c>
      <c r="N541" s="10" t="s">
        <v>16</v>
      </c>
      <c r="R541" s="20"/>
      <c r="S541" s="57"/>
    </row>
    <row r="542" spans="1:19" ht="15.75" x14ac:dyDescent="0.25">
      <c r="A542" s="12">
        <v>538</v>
      </c>
      <c r="B542" s="59">
        <v>314590</v>
      </c>
      <c r="C542" s="20" t="s">
        <v>1119</v>
      </c>
      <c r="D542" s="59" t="s">
        <v>41</v>
      </c>
      <c r="E542" s="59" t="s">
        <v>559</v>
      </c>
      <c r="F542" s="10">
        <v>11</v>
      </c>
      <c r="G542" s="10">
        <v>11</v>
      </c>
      <c r="H542" s="10">
        <v>1</v>
      </c>
      <c r="I542" s="10">
        <v>1</v>
      </c>
      <c r="J542" s="16">
        <v>24</v>
      </c>
      <c r="K542" s="14">
        <v>39121</v>
      </c>
      <c r="L542" s="58" t="s">
        <v>1126</v>
      </c>
      <c r="M542" s="11">
        <v>61.348125047928221</v>
      </c>
      <c r="N542" s="10" t="s">
        <v>16</v>
      </c>
      <c r="R542" s="20"/>
      <c r="S542" s="57"/>
    </row>
    <row r="543" spans="1:19" ht="15.75" x14ac:dyDescent="0.25">
      <c r="A543" s="12">
        <v>539</v>
      </c>
      <c r="B543" s="59">
        <v>314600</v>
      </c>
      <c r="C543" s="20" t="s">
        <v>1117</v>
      </c>
      <c r="D543" s="59" t="s">
        <v>36</v>
      </c>
      <c r="E543" s="59" t="s">
        <v>560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33481</v>
      </c>
      <c r="L543" s="58" t="s">
        <v>1126</v>
      </c>
      <c r="M543" s="11">
        <v>0</v>
      </c>
      <c r="N543" s="10" t="s">
        <v>19</v>
      </c>
      <c r="R543" s="20"/>
      <c r="S543" s="57"/>
    </row>
    <row r="544" spans="1:19" ht="15.75" x14ac:dyDescent="0.25">
      <c r="A544" s="12">
        <v>540</v>
      </c>
      <c r="B544" s="59">
        <v>314610</v>
      </c>
      <c r="C544" s="20" t="s">
        <v>1111</v>
      </c>
      <c r="D544" s="59" t="s">
        <v>98</v>
      </c>
      <c r="E544" s="59" t="s">
        <v>561</v>
      </c>
      <c r="F544" s="10">
        <v>9</v>
      </c>
      <c r="G544" s="10">
        <v>4</v>
      </c>
      <c r="H544" s="10">
        <v>2</v>
      </c>
      <c r="I544" s="10">
        <v>2</v>
      </c>
      <c r="J544" s="16">
        <v>17</v>
      </c>
      <c r="K544" s="14">
        <v>73994</v>
      </c>
      <c r="L544" s="58" t="s">
        <v>1127</v>
      </c>
      <c r="M544" s="11">
        <v>22.974835797497096</v>
      </c>
      <c r="N544" s="10" t="s">
        <v>16</v>
      </c>
      <c r="R544" s="20"/>
      <c r="S544" s="57"/>
    </row>
    <row r="545" spans="1:19" ht="15.75" x14ac:dyDescent="0.25">
      <c r="A545" s="12">
        <v>541</v>
      </c>
      <c r="B545" s="59">
        <v>314620</v>
      </c>
      <c r="C545" s="20" t="s">
        <v>1116</v>
      </c>
      <c r="D545" s="59" t="s">
        <v>28</v>
      </c>
      <c r="E545" s="59" t="s">
        <v>562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5954</v>
      </c>
      <c r="L545" s="58" t="s">
        <v>1125</v>
      </c>
      <c r="M545" s="11">
        <v>0</v>
      </c>
      <c r="N545" s="10" t="s">
        <v>19</v>
      </c>
      <c r="R545" s="20"/>
      <c r="S545" s="57"/>
    </row>
    <row r="546" spans="1:19" ht="15.75" x14ac:dyDescent="0.25">
      <c r="A546" s="12">
        <v>542</v>
      </c>
      <c r="B546" s="59">
        <v>314625</v>
      </c>
      <c r="C546" s="20" t="s">
        <v>1121</v>
      </c>
      <c r="D546" s="59" t="s">
        <v>102</v>
      </c>
      <c r="E546" s="59" t="s">
        <v>563</v>
      </c>
      <c r="F546" s="10">
        <v>12</v>
      </c>
      <c r="G546" s="10">
        <v>16</v>
      </c>
      <c r="H546" s="10">
        <v>11</v>
      </c>
      <c r="I546" s="10">
        <v>0</v>
      </c>
      <c r="J546" s="16">
        <v>39</v>
      </c>
      <c r="K546" s="14">
        <v>6332</v>
      </c>
      <c r="L546" s="58" t="s">
        <v>1125</v>
      </c>
      <c r="M546" s="11">
        <v>615.91914087176247</v>
      </c>
      <c r="N546" s="10" t="s">
        <v>1133</v>
      </c>
      <c r="O546" s="13"/>
      <c r="P546" s="13"/>
      <c r="Q546" s="13"/>
      <c r="R546" s="20"/>
      <c r="S546" s="57"/>
    </row>
    <row r="547" spans="1:19" ht="15.75" x14ac:dyDescent="0.25">
      <c r="A547" s="12">
        <v>543</v>
      </c>
      <c r="B547" s="59">
        <v>314630</v>
      </c>
      <c r="C547" s="20" t="s">
        <v>1116</v>
      </c>
      <c r="D547" s="59" t="s">
        <v>28</v>
      </c>
      <c r="E547" s="59" t="s">
        <v>564</v>
      </c>
      <c r="F547" s="10">
        <v>27</v>
      </c>
      <c r="G547" s="10">
        <v>6</v>
      </c>
      <c r="H547" s="10">
        <v>0</v>
      </c>
      <c r="I547" s="10">
        <v>0</v>
      </c>
      <c r="J547" s="16">
        <v>33</v>
      </c>
      <c r="K547" s="14">
        <v>20052</v>
      </c>
      <c r="L547" s="58" t="s">
        <v>1125</v>
      </c>
      <c r="M547" s="11">
        <v>164.57211250748054</v>
      </c>
      <c r="N547" s="10" t="s">
        <v>13</v>
      </c>
      <c r="R547" s="20"/>
      <c r="S547" s="57"/>
    </row>
    <row r="548" spans="1:19" ht="15.75" x14ac:dyDescent="0.25">
      <c r="A548" s="12">
        <v>544</v>
      </c>
      <c r="B548" s="59">
        <v>314655</v>
      </c>
      <c r="C548" s="20" t="s">
        <v>1121</v>
      </c>
      <c r="D548" s="59" t="s">
        <v>102</v>
      </c>
      <c r="E548" s="59" t="s">
        <v>565</v>
      </c>
      <c r="F548" s="10">
        <v>6</v>
      </c>
      <c r="G548" s="10">
        <v>3</v>
      </c>
      <c r="H548" s="10">
        <v>2</v>
      </c>
      <c r="I548" s="10">
        <v>4</v>
      </c>
      <c r="J548" s="16">
        <v>15</v>
      </c>
      <c r="K548" s="14">
        <v>6084</v>
      </c>
      <c r="L548" s="58" t="s">
        <v>1125</v>
      </c>
      <c r="M548" s="11">
        <v>246.54832347140041</v>
      </c>
      <c r="N548" s="10" t="s">
        <v>13</v>
      </c>
      <c r="O548" s="13"/>
      <c r="P548" s="13"/>
      <c r="Q548" s="13"/>
      <c r="R548" s="20"/>
      <c r="S548" s="57"/>
    </row>
    <row r="549" spans="1:19" ht="15.75" x14ac:dyDescent="0.25">
      <c r="A549" s="12">
        <v>545</v>
      </c>
      <c r="B549" s="59">
        <v>314640</v>
      </c>
      <c r="C549" s="20" t="s">
        <v>1111</v>
      </c>
      <c r="D549" s="59" t="s">
        <v>11</v>
      </c>
      <c r="E549" s="59" t="s">
        <v>566</v>
      </c>
      <c r="F549" s="10">
        <v>6</v>
      </c>
      <c r="G549" s="10">
        <v>3</v>
      </c>
      <c r="H549" s="10">
        <v>2</v>
      </c>
      <c r="I549" s="10">
        <v>2</v>
      </c>
      <c r="J549" s="16">
        <v>13</v>
      </c>
      <c r="K549" s="14">
        <v>4510</v>
      </c>
      <c r="L549" s="58" t="s">
        <v>1125</v>
      </c>
      <c r="M549" s="11">
        <v>288.24833702882484</v>
      </c>
      <c r="N549" s="10" t="s">
        <v>13</v>
      </c>
      <c r="O549" s="13"/>
      <c r="P549" s="13"/>
      <c r="Q549" s="13"/>
      <c r="R549" s="20"/>
      <c r="S549" s="57"/>
    </row>
    <row r="550" spans="1:19" ht="15.75" x14ac:dyDescent="0.25">
      <c r="A550" s="12">
        <v>546</v>
      </c>
      <c r="B550" s="59">
        <v>314650</v>
      </c>
      <c r="C550" s="20" t="s">
        <v>1115</v>
      </c>
      <c r="D550" s="59" t="s">
        <v>26</v>
      </c>
      <c r="E550" s="59" t="s">
        <v>567</v>
      </c>
      <c r="F550" s="10">
        <v>3</v>
      </c>
      <c r="G550" s="10">
        <v>1</v>
      </c>
      <c r="H550" s="10">
        <v>2</v>
      </c>
      <c r="I550" s="10">
        <v>2</v>
      </c>
      <c r="J550" s="16">
        <v>8</v>
      </c>
      <c r="K550" s="14">
        <v>8270</v>
      </c>
      <c r="L550" s="58" t="s">
        <v>1125</v>
      </c>
      <c r="M550" s="11">
        <v>96.735187424425632</v>
      </c>
      <c r="N550" s="10" t="s">
        <v>16</v>
      </c>
      <c r="R550" s="20"/>
      <c r="S550" s="57"/>
    </row>
    <row r="551" spans="1:19" ht="15.75" x14ac:dyDescent="0.25">
      <c r="A551" s="12">
        <v>547</v>
      </c>
      <c r="B551" s="59">
        <v>314660</v>
      </c>
      <c r="C551" s="20" t="s">
        <v>1119</v>
      </c>
      <c r="D551" s="59" t="s">
        <v>41</v>
      </c>
      <c r="E551" s="59" t="s">
        <v>568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1535</v>
      </c>
      <c r="L551" s="58" t="s">
        <v>1125</v>
      </c>
      <c r="M551" s="11">
        <v>0</v>
      </c>
      <c r="N551" s="10" t="s">
        <v>19</v>
      </c>
      <c r="R551" s="20"/>
      <c r="S551" s="57"/>
    </row>
    <row r="552" spans="1:19" ht="15.75" x14ac:dyDescent="0.25">
      <c r="A552" s="12">
        <v>548</v>
      </c>
      <c r="B552" s="59">
        <v>314670</v>
      </c>
      <c r="C552" s="20" t="s">
        <v>1118</v>
      </c>
      <c r="D552" s="59" t="s">
        <v>38</v>
      </c>
      <c r="E552" s="59" t="s">
        <v>569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6621</v>
      </c>
      <c r="L552" s="58" t="s">
        <v>1125</v>
      </c>
      <c r="M552" s="11">
        <v>0</v>
      </c>
      <c r="N552" s="10" t="s">
        <v>19</v>
      </c>
      <c r="R552" s="20"/>
      <c r="S552" s="57"/>
    </row>
    <row r="553" spans="1:19" ht="15.75" x14ac:dyDescent="0.25">
      <c r="A553" s="12">
        <v>549</v>
      </c>
      <c r="B553" s="59">
        <v>314675</v>
      </c>
      <c r="C553" s="20" t="s">
        <v>1116</v>
      </c>
      <c r="D553" s="59" t="s">
        <v>30</v>
      </c>
      <c r="E553" s="59" t="s">
        <v>570</v>
      </c>
      <c r="F553" s="10">
        <v>0</v>
      </c>
      <c r="G553" s="10">
        <v>0</v>
      </c>
      <c r="H553" s="10">
        <v>1</v>
      </c>
      <c r="I553" s="10">
        <v>0</v>
      </c>
      <c r="J553" s="16">
        <v>1</v>
      </c>
      <c r="K553" s="14">
        <v>5671</v>
      </c>
      <c r="L553" s="58" t="s">
        <v>1125</v>
      </c>
      <c r="M553" s="11">
        <v>17.633574325515781</v>
      </c>
      <c r="N553" s="10" t="s">
        <v>16</v>
      </c>
      <c r="R553" s="20"/>
      <c r="S553" s="57"/>
    </row>
    <row r="554" spans="1:19" ht="15.75" x14ac:dyDescent="0.25">
      <c r="A554" s="12">
        <v>550</v>
      </c>
      <c r="B554" s="59">
        <v>314690</v>
      </c>
      <c r="C554" s="20" t="s">
        <v>1111</v>
      </c>
      <c r="D554" s="59" t="s">
        <v>11</v>
      </c>
      <c r="E554" s="59" t="s">
        <v>571</v>
      </c>
      <c r="F554" s="10">
        <v>26</v>
      </c>
      <c r="G554" s="10">
        <v>15</v>
      </c>
      <c r="H554" s="10">
        <v>8</v>
      </c>
      <c r="I554" s="10">
        <v>6</v>
      </c>
      <c r="J554" s="16">
        <v>55</v>
      </c>
      <c r="K554" s="14">
        <v>15543</v>
      </c>
      <c r="L554" s="58" t="s">
        <v>1125</v>
      </c>
      <c r="M554" s="11">
        <v>353.85704175513092</v>
      </c>
      <c r="N554" s="10" t="s">
        <v>10</v>
      </c>
      <c r="R554" s="20"/>
      <c r="S554" s="57"/>
    </row>
    <row r="555" spans="1:19" ht="15.75" x14ac:dyDescent="0.25">
      <c r="A555" s="12">
        <v>551</v>
      </c>
      <c r="B555" s="59">
        <v>314710</v>
      </c>
      <c r="C555" s="20" t="s">
        <v>1115</v>
      </c>
      <c r="D555" s="59" t="s">
        <v>26</v>
      </c>
      <c r="E555" s="59" t="s">
        <v>572</v>
      </c>
      <c r="F555" s="10">
        <v>129</v>
      </c>
      <c r="G555" s="10">
        <v>55</v>
      </c>
      <c r="H555" s="10">
        <v>23</v>
      </c>
      <c r="I555" s="10">
        <v>1</v>
      </c>
      <c r="J555" s="16">
        <v>208</v>
      </c>
      <c r="K555" s="14">
        <v>93101</v>
      </c>
      <c r="L555" s="58" t="s">
        <v>1127</v>
      </c>
      <c r="M555" s="11">
        <v>223.41328234927659</v>
      </c>
      <c r="N555" s="10" t="s">
        <v>13</v>
      </c>
      <c r="R555" s="20"/>
      <c r="S555" s="57"/>
    </row>
    <row r="556" spans="1:19" ht="15.75" x14ac:dyDescent="0.25">
      <c r="A556" s="12">
        <v>552</v>
      </c>
      <c r="B556" s="59">
        <v>314700</v>
      </c>
      <c r="C556" s="20" t="s">
        <v>1120</v>
      </c>
      <c r="D556" s="59" t="s">
        <v>80</v>
      </c>
      <c r="E556" s="59" t="s">
        <v>573</v>
      </c>
      <c r="F556" s="10">
        <v>82</v>
      </c>
      <c r="G556" s="10">
        <v>34</v>
      </c>
      <c r="H556" s="10">
        <v>0</v>
      </c>
      <c r="I556" s="10">
        <v>0</v>
      </c>
      <c r="J556" s="16">
        <v>116</v>
      </c>
      <c r="K556" s="14">
        <v>92430</v>
      </c>
      <c r="L556" s="58" t="s">
        <v>1127</v>
      </c>
      <c r="M556" s="11">
        <v>125.50037866493562</v>
      </c>
      <c r="N556" s="10" t="s">
        <v>13</v>
      </c>
      <c r="R556" s="20"/>
      <c r="S556" s="57"/>
    </row>
    <row r="557" spans="1:19" ht="15.75" x14ac:dyDescent="0.25">
      <c r="A557" s="12">
        <v>553</v>
      </c>
      <c r="B557" s="59">
        <v>314720</v>
      </c>
      <c r="C557" s="20" t="s">
        <v>1117</v>
      </c>
      <c r="D557" s="59" t="s">
        <v>40</v>
      </c>
      <c r="E557" s="59" t="s">
        <v>574</v>
      </c>
      <c r="F557" s="10">
        <v>1</v>
      </c>
      <c r="G557" s="10">
        <v>1</v>
      </c>
      <c r="H557" s="10">
        <v>3</v>
      </c>
      <c r="I557" s="10">
        <v>0</v>
      </c>
      <c r="J557" s="16">
        <v>5</v>
      </c>
      <c r="K557" s="14">
        <v>21418</v>
      </c>
      <c r="L557" s="58" t="s">
        <v>1125</v>
      </c>
      <c r="M557" s="11">
        <v>23.344850126062191</v>
      </c>
      <c r="N557" s="10" t="s">
        <v>16</v>
      </c>
      <c r="R557" s="20"/>
      <c r="S557" s="57"/>
    </row>
    <row r="558" spans="1:19" ht="15.75" x14ac:dyDescent="0.25">
      <c r="A558" s="12">
        <v>554</v>
      </c>
      <c r="B558" s="59">
        <v>314730</v>
      </c>
      <c r="C558" s="20" t="s">
        <v>1117</v>
      </c>
      <c r="D558" s="59" t="s">
        <v>36</v>
      </c>
      <c r="E558" s="59" t="s">
        <v>575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20940</v>
      </c>
      <c r="L558" s="58" t="s">
        <v>1125</v>
      </c>
      <c r="M558" s="11">
        <v>0</v>
      </c>
      <c r="N558" s="10" t="s">
        <v>19</v>
      </c>
      <c r="R558" s="20"/>
      <c r="S558" s="57"/>
    </row>
    <row r="559" spans="1:19" ht="15.75" x14ac:dyDescent="0.25">
      <c r="A559" s="12">
        <v>555</v>
      </c>
      <c r="B559" s="59">
        <v>314740</v>
      </c>
      <c r="C559" s="20" t="s">
        <v>1111</v>
      </c>
      <c r="D559" s="59" t="s">
        <v>11</v>
      </c>
      <c r="E559" s="59" t="s">
        <v>576</v>
      </c>
      <c r="F559" s="10">
        <v>20</v>
      </c>
      <c r="G559" s="10">
        <v>14</v>
      </c>
      <c r="H559" s="10">
        <v>13</v>
      </c>
      <c r="I559" s="10">
        <v>3</v>
      </c>
      <c r="J559" s="16">
        <v>50</v>
      </c>
      <c r="K559" s="14">
        <v>24375</v>
      </c>
      <c r="L559" s="58" t="s">
        <v>1125</v>
      </c>
      <c r="M559" s="11">
        <v>205.12820512820514</v>
      </c>
      <c r="N559" s="10" t="s">
        <v>13</v>
      </c>
      <c r="R559" s="20"/>
      <c r="S559" s="57"/>
    </row>
    <row r="560" spans="1:19" ht="15.75" x14ac:dyDescent="0.25">
      <c r="A560" s="12">
        <v>556</v>
      </c>
      <c r="B560" s="59">
        <v>314760</v>
      </c>
      <c r="C560" s="20" t="s">
        <v>1117</v>
      </c>
      <c r="D560" s="59" t="s">
        <v>33</v>
      </c>
      <c r="E560" s="59" t="s">
        <v>577</v>
      </c>
      <c r="F560" s="10">
        <v>0</v>
      </c>
      <c r="G560" s="10">
        <v>1</v>
      </c>
      <c r="H560" s="10">
        <v>0</v>
      </c>
      <c r="I560" s="10">
        <v>0</v>
      </c>
      <c r="J560" s="16">
        <v>1</v>
      </c>
      <c r="K560" s="14">
        <v>16294</v>
      </c>
      <c r="L560" s="58" t="s">
        <v>1125</v>
      </c>
      <c r="M560" s="11">
        <v>6.1372284276420768</v>
      </c>
      <c r="N560" s="10" t="s">
        <v>16</v>
      </c>
      <c r="R560" s="20"/>
      <c r="S560" s="57"/>
    </row>
    <row r="561" spans="1:19" ht="15.75" x14ac:dyDescent="0.25">
      <c r="A561" s="12">
        <v>557</v>
      </c>
      <c r="B561" s="59">
        <v>314770</v>
      </c>
      <c r="C561" s="20" t="s">
        <v>1115</v>
      </c>
      <c r="D561" s="59" t="s">
        <v>26</v>
      </c>
      <c r="E561" s="59" t="s">
        <v>578</v>
      </c>
      <c r="F561" s="10">
        <v>3</v>
      </c>
      <c r="G561" s="10">
        <v>4</v>
      </c>
      <c r="H561" s="10">
        <v>1</v>
      </c>
      <c r="I561" s="10">
        <v>2</v>
      </c>
      <c r="J561" s="16">
        <v>10</v>
      </c>
      <c r="K561" s="14">
        <v>8112</v>
      </c>
      <c r="L561" s="58" t="s">
        <v>1125</v>
      </c>
      <c r="M561" s="11">
        <v>123.2741617357002</v>
      </c>
      <c r="N561" s="10" t="s">
        <v>13</v>
      </c>
      <c r="R561" s="20"/>
      <c r="S561" s="57"/>
    </row>
    <row r="562" spans="1:19" ht="15.75" x14ac:dyDescent="0.25">
      <c r="A562" s="12">
        <v>558</v>
      </c>
      <c r="B562" s="59">
        <v>314780</v>
      </c>
      <c r="C562" s="20" t="s">
        <v>1118</v>
      </c>
      <c r="D562" s="59" t="s">
        <v>57</v>
      </c>
      <c r="E562" s="59" t="s">
        <v>860</v>
      </c>
      <c r="F562" s="10">
        <v>0</v>
      </c>
      <c r="G562" s="10">
        <v>1</v>
      </c>
      <c r="H562" s="10">
        <v>0</v>
      </c>
      <c r="I562" s="10">
        <v>0</v>
      </c>
      <c r="J562" s="16">
        <v>1</v>
      </c>
      <c r="K562" s="14">
        <v>2048</v>
      </c>
      <c r="L562" s="58" t="s">
        <v>1125</v>
      </c>
      <c r="M562" s="11">
        <v>48.828125</v>
      </c>
      <c r="N562" s="10" t="s">
        <v>16</v>
      </c>
      <c r="R562" s="20"/>
      <c r="S562" s="57"/>
    </row>
    <row r="563" spans="1:19" ht="15.75" x14ac:dyDescent="0.25">
      <c r="A563" s="12">
        <v>559</v>
      </c>
      <c r="B563" s="59">
        <v>314750</v>
      </c>
      <c r="C563" s="20" t="s">
        <v>1111</v>
      </c>
      <c r="D563" s="59" t="s">
        <v>90</v>
      </c>
      <c r="E563" s="59" t="s">
        <v>579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1664</v>
      </c>
      <c r="L563" s="58" t="s">
        <v>1125</v>
      </c>
      <c r="M563" s="11">
        <v>0</v>
      </c>
      <c r="N563" s="10" t="s">
        <v>19</v>
      </c>
      <c r="R563" s="20"/>
      <c r="S563" s="57"/>
    </row>
    <row r="564" spans="1:19" ht="15.75" x14ac:dyDescent="0.25">
      <c r="A564" s="12">
        <v>560</v>
      </c>
      <c r="B564" s="59">
        <v>314790</v>
      </c>
      <c r="C564" s="20" t="s">
        <v>1117</v>
      </c>
      <c r="D564" s="59" t="s">
        <v>45</v>
      </c>
      <c r="E564" s="59" t="s">
        <v>45</v>
      </c>
      <c r="F564" s="10">
        <v>113</v>
      </c>
      <c r="G564" s="10">
        <v>58</v>
      </c>
      <c r="H564" s="10">
        <v>42</v>
      </c>
      <c r="I564" s="10">
        <v>36</v>
      </c>
      <c r="J564" s="16">
        <v>249</v>
      </c>
      <c r="K564" s="14">
        <v>113998</v>
      </c>
      <c r="L564" s="58" t="s">
        <v>1128</v>
      </c>
      <c r="M564" s="11">
        <v>218.42488464709908</v>
      </c>
      <c r="N564" s="10" t="s">
        <v>13</v>
      </c>
      <c r="R564" s="20"/>
      <c r="S564" s="57"/>
    </row>
    <row r="565" spans="1:19" ht="15.75" x14ac:dyDescent="0.25">
      <c r="A565" s="12">
        <v>561</v>
      </c>
      <c r="B565" s="59">
        <v>314795</v>
      </c>
      <c r="C565" s="20" t="s">
        <v>1121</v>
      </c>
      <c r="D565" s="59" t="s">
        <v>121</v>
      </c>
      <c r="E565" s="59" t="s">
        <v>580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5942</v>
      </c>
      <c r="L565" s="58" t="s">
        <v>1125</v>
      </c>
      <c r="M565" s="11">
        <v>0</v>
      </c>
      <c r="N565" s="10" t="s">
        <v>19</v>
      </c>
      <c r="R565" s="20"/>
      <c r="S565" s="57"/>
    </row>
    <row r="566" spans="1:19" ht="15.75" x14ac:dyDescent="0.25">
      <c r="A566" s="12">
        <v>562</v>
      </c>
      <c r="B566" s="59">
        <v>314800</v>
      </c>
      <c r="C566" s="20" t="s">
        <v>1120</v>
      </c>
      <c r="D566" s="59" t="s">
        <v>71</v>
      </c>
      <c r="E566" s="59" t="s">
        <v>71</v>
      </c>
      <c r="F566" s="10">
        <v>383</v>
      </c>
      <c r="G566" s="10">
        <v>253</v>
      </c>
      <c r="H566" s="10">
        <v>64</v>
      </c>
      <c r="I566" s="10">
        <v>75</v>
      </c>
      <c r="J566" s="16">
        <v>775</v>
      </c>
      <c r="K566" s="14">
        <v>150833</v>
      </c>
      <c r="L566" s="58" t="s">
        <v>1128</v>
      </c>
      <c r="M566" s="11">
        <v>513.81329019511645</v>
      </c>
      <c r="N566" s="10" t="s">
        <v>1133</v>
      </c>
      <c r="O566" s="13"/>
      <c r="P566" s="13"/>
      <c r="Q566" s="13"/>
      <c r="R566" s="20"/>
      <c r="S566" s="57"/>
    </row>
    <row r="567" spans="1:19" ht="15.75" x14ac:dyDescent="0.25">
      <c r="A567" s="12">
        <v>563</v>
      </c>
      <c r="B567" s="59">
        <v>314810</v>
      </c>
      <c r="C567" s="20" t="s">
        <v>1110</v>
      </c>
      <c r="D567" s="59" t="s">
        <v>8</v>
      </c>
      <c r="E567" s="59" t="s">
        <v>581</v>
      </c>
      <c r="F567" s="10">
        <v>71</v>
      </c>
      <c r="G567" s="10">
        <v>22</v>
      </c>
      <c r="H567" s="10">
        <v>10</v>
      </c>
      <c r="I567" s="10">
        <v>4</v>
      </c>
      <c r="J567" s="16">
        <v>107</v>
      </c>
      <c r="K567" s="14">
        <v>90041</v>
      </c>
      <c r="L567" s="58" t="s">
        <v>1127</v>
      </c>
      <c r="M567" s="11">
        <v>118.83475305694071</v>
      </c>
      <c r="N567" s="10" t="s">
        <v>13</v>
      </c>
      <c r="R567" s="20"/>
      <c r="S567" s="57"/>
    </row>
    <row r="568" spans="1:19" ht="15.75" x14ac:dyDescent="0.25">
      <c r="A568" s="12">
        <v>564</v>
      </c>
      <c r="B568" s="59">
        <v>314820</v>
      </c>
      <c r="C568" s="20" t="s">
        <v>1118</v>
      </c>
      <c r="D568" s="59" t="s">
        <v>62</v>
      </c>
      <c r="E568" s="59" t="s">
        <v>582</v>
      </c>
      <c r="F568" s="10">
        <v>1</v>
      </c>
      <c r="G568" s="10">
        <v>0</v>
      </c>
      <c r="H568" s="10">
        <v>0</v>
      </c>
      <c r="I568" s="10">
        <v>0</v>
      </c>
      <c r="J568" s="16">
        <v>1</v>
      </c>
      <c r="K568" s="14">
        <v>5652</v>
      </c>
      <c r="L568" s="58" t="s">
        <v>1125</v>
      </c>
      <c r="M568" s="11">
        <v>17.692852087756545</v>
      </c>
      <c r="N568" s="10" t="s">
        <v>16</v>
      </c>
      <c r="R568" s="20"/>
      <c r="S568" s="57"/>
    </row>
    <row r="569" spans="1:19" ht="15.75" x14ac:dyDescent="0.25">
      <c r="A569" s="12">
        <v>565</v>
      </c>
      <c r="B569" s="59">
        <v>314830</v>
      </c>
      <c r="C569" s="20" t="s">
        <v>1112</v>
      </c>
      <c r="D569" s="59" t="s">
        <v>17</v>
      </c>
      <c r="E569" s="59" t="s">
        <v>583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9557</v>
      </c>
      <c r="L569" s="58" t="s">
        <v>1125</v>
      </c>
      <c r="M569" s="11">
        <v>0</v>
      </c>
      <c r="N569" s="10" t="s">
        <v>19</v>
      </c>
      <c r="R569" s="20"/>
      <c r="S569" s="57"/>
    </row>
    <row r="570" spans="1:19" ht="15.75" x14ac:dyDescent="0.25">
      <c r="A570" s="12">
        <v>566</v>
      </c>
      <c r="B570" s="59">
        <v>314840</v>
      </c>
      <c r="C570" s="20" t="s">
        <v>1113</v>
      </c>
      <c r="D570" s="59" t="s">
        <v>22</v>
      </c>
      <c r="E570" s="59" t="s">
        <v>584</v>
      </c>
      <c r="F570" s="10">
        <v>3</v>
      </c>
      <c r="G570" s="10">
        <v>1</v>
      </c>
      <c r="H570" s="10">
        <v>0</v>
      </c>
      <c r="I570" s="10">
        <v>0</v>
      </c>
      <c r="J570" s="16">
        <v>4</v>
      </c>
      <c r="K570" s="14">
        <v>4849</v>
      </c>
      <c r="L570" s="58" t="s">
        <v>1125</v>
      </c>
      <c r="M570" s="11">
        <v>82.491235306248711</v>
      </c>
      <c r="N570" s="10" t="s">
        <v>16</v>
      </c>
      <c r="R570" s="20"/>
      <c r="S570" s="57"/>
    </row>
    <row r="571" spans="1:19" ht="15.75" x14ac:dyDescent="0.25">
      <c r="A571" s="12">
        <v>567</v>
      </c>
      <c r="B571" s="59">
        <v>314850</v>
      </c>
      <c r="C571" s="20" t="s">
        <v>1116</v>
      </c>
      <c r="D571" s="59" t="s">
        <v>28</v>
      </c>
      <c r="E571" s="59" t="s">
        <v>585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8481</v>
      </c>
      <c r="L571" s="58" t="s">
        <v>1125</v>
      </c>
      <c r="M571" s="11">
        <v>0</v>
      </c>
      <c r="N571" s="10" t="s">
        <v>19</v>
      </c>
      <c r="R571" s="20"/>
      <c r="S571" s="57"/>
    </row>
    <row r="572" spans="1:19" ht="15.75" x14ac:dyDescent="0.25">
      <c r="A572" s="12">
        <v>568</v>
      </c>
      <c r="B572" s="59">
        <v>314860</v>
      </c>
      <c r="C572" s="20" t="s">
        <v>1113</v>
      </c>
      <c r="D572" s="59" t="s">
        <v>22</v>
      </c>
      <c r="E572" s="59" t="s">
        <v>586</v>
      </c>
      <c r="F572" s="10">
        <v>0</v>
      </c>
      <c r="G572" s="10">
        <v>1</v>
      </c>
      <c r="H572" s="10">
        <v>0</v>
      </c>
      <c r="I572" s="10">
        <v>1</v>
      </c>
      <c r="J572" s="16">
        <v>2</v>
      </c>
      <c r="K572" s="14">
        <v>17545</v>
      </c>
      <c r="L572" s="58" t="s">
        <v>1125</v>
      </c>
      <c r="M572" s="11">
        <v>11.39925904816187</v>
      </c>
      <c r="N572" s="10" t="s">
        <v>16</v>
      </c>
      <c r="R572" s="20"/>
      <c r="S572" s="57"/>
    </row>
    <row r="573" spans="1:19" ht="15.75" x14ac:dyDescent="0.25">
      <c r="A573" s="12">
        <v>569</v>
      </c>
      <c r="B573" s="59">
        <v>314870</v>
      </c>
      <c r="C573" s="20" t="s">
        <v>1116</v>
      </c>
      <c r="D573" s="59" t="s">
        <v>30</v>
      </c>
      <c r="E573" s="59" t="s">
        <v>30</v>
      </c>
      <c r="F573" s="10">
        <v>0</v>
      </c>
      <c r="G573" s="10">
        <v>1</v>
      </c>
      <c r="H573" s="10">
        <v>2</v>
      </c>
      <c r="I573" s="10">
        <v>0</v>
      </c>
      <c r="J573" s="16">
        <v>3</v>
      </c>
      <c r="K573" s="14">
        <v>24319</v>
      </c>
      <c r="L573" s="58" t="s">
        <v>1125</v>
      </c>
      <c r="M573" s="11">
        <v>12.336033554011266</v>
      </c>
      <c r="N573" s="10" t="s">
        <v>16</v>
      </c>
      <c r="R573" s="20"/>
      <c r="S573" s="57"/>
    </row>
    <row r="574" spans="1:19" ht="15.75" x14ac:dyDescent="0.25">
      <c r="A574" s="12">
        <v>570</v>
      </c>
      <c r="B574" s="59">
        <v>314875</v>
      </c>
      <c r="C574" s="20" t="s">
        <v>1118</v>
      </c>
      <c r="D574" s="59" t="s">
        <v>14</v>
      </c>
      <c r="E574" s="59" t="s">
        <v>587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7065</v>
      </c>
      <c r="L574" s="58" t="s">
        <v>1125</v>
      </c>
      <c r="M574" s="11">
        <v>0</v>
      </c>
      <c r="N574" s="10" t="s">
        <v>19</v>
      </c>
      <c r="R574" s="20"/>
      <c r="S574" s="57"/>
    </row>
    <row r="575" spans="1:19" ht="15.75" x14ac:dyDescent="0.25">
      <c r="A575" s="12">
        <v>571</v>
      </c>
      <c r="B575" s="59">
        <v>314880</v>
      </c>
      <c r="C575" s="20" t="s">
        <v>1112</v>
      </c>
      <c r="D575" s="59" t="s">
        <v>17</v>
      </c>
      <c r="E575" s="59" t="s">
        <v>588</v>
      </c>
      <c r="F575" s="10">
        <v>1</v>
      </c>
      <c r="G575" s="10">
        <v>0</v>
      </c>
      <c r="H575" s="10">
        <v>0</v>
      </c>
      <c r="I575" s="10">
        <v>0</v>
      </c>
      <c r="J575" s="16">
        <v>1</v>
      </c>
      <c r="K575" s="14">
        <v>3100</v>
      </c>
      <c r="L575" s="58" t="s">
        <v>1125</v>
      </c>
      <c r="M575" s="11">
        <v>32.258064516129032</v>
      </c>
      <c r="N575" s="10" t="s">
        <v>16</v>
      </c>
      <c r="R575" s="20"/>
      <c r="S575" s="57"/>
    </row>
    <row r="576" spans="1:19" ht="15.75" x14ac:dyDescent="0.25">
      <c r="A576" s="12">
        <v>572</v>
      </c>
      <c r="B576" s="59">
        <v>314890</v>
      </c>
      <c r="C576" s="20" t="s">
        <v>1115</v>
      </c>
      <c r="D576" s="59" t="s">
        <v>26</v>
      </c>
      <c r="E576" s="59" t="s">
        <v>589</v>
      </c>
      <c r="F576" s="10">
        <v>3</v>
      </c>
      <c r="G576" s="10">
        <v>1</v>
      </c>
      <c r="H576" s="10">
        <v>1</v>
      </c>
      <c r="I576" s="10">
        <v>1</v>
      </c>
      <c r="J576" s="16">
        <v>6</v>
      </c>
      <c r="K576" s="14">
        <v>3969</v>
      </c>
      <c r="L576" s="58" t="s">
        <v>1125</v>
      </c>
      <c r="M576" s="11">
        <v>151.17157974300832</v>
      </c>
      <c r="N576" s="10" t="s">
        <v>13</v>
      </c>
      <c r="R576" s="20"/>
      <c r="S576" s="57"/>
    </row>
    <row r="577" spans="1:19" ht="15.75" x14ac:dyDescent="0.25">
      <c r="A577" s="12">
        <v>573</v>
      </c>
      <c r="B577" s="59">
        <v>314900</v>
      </c>
      <c r="C577" s="20" t="s">
        <v>1118</v>
      </c>
      <c r="D577" s="59" t="s">
        <v>14</v>
      </c>
      <c r="E577" s="59" t="s">
        <v>590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2475</v>
      </c>
      <c r="L577" s="58" t="s">
        <v>1125</v>
      </c>
      <c r="M577" s="11">
        <v>0</v>
      </c>
      <c r="N577" s="10" t="s">
        <v>19</v>
      </c>
      <c r="R577" s="20"/>
      <c r="S577" s="57"/>
    </row>
    <row r="578" spans="1:19" ht="15.75" x14ac:dyDescent="0.25">
      <c r="A578" s="12">
        <v>574</v>
      </c>
      <c r="B578" s="59">
        <v>314910</v>
      </c>
      <c r="C578" s="20" t="s">
        <v>1117</v>
      </c>
      <c r="D578" s="59" t="s">
        <v>36</v>
      </c>
      <c r="E578" s="59" t="s">
        <v>591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11246</v>
      </c>
      <c r="L578" s="58" t="s">
        <v>1125</v>
      </c>
      <c r="M578" s="11">
        <v>0</v>
      </c>
      <c r="N578" s="10" t="s">
        <v>19</v>
      </c>
      <c r="R578" s="20"/>
      <c r="S578" s="57"/>
    </row>
    <row r="579" spans="1:19" ht="15.75" x14ac:dyDescent="0.25">
      <c r="A579" s="12">
        <v>575</v>
      </c>
      <c r="B579" s="59">
        <v>314915</v>
      </c>
      <c r="C579" s="20" t="s">
        <v>1121</v>
      </c>
      <c r="D579" s="59" t="s">
        <v>121</v>
      </c>
      <c r="E579" s="59" t="s">
        <v>592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11453</v>
      </c>
      <c r="L579" s="58" t="s">
        <v>1125</v>
      </c>
      <c r="M579" s="11">
        <v>0</v>
      </c>
      <c r="N579" s="10" t="s">
        <v>19</v>
      </c>
      <c r="R579" s="20"/>
      <c r="S579" s="57"/>
    </row>
    <row r="580" spans="1:19" ht="15.75" x14ac:dyDescent="0.25">
      <c r="A580" s="12">
        <v>576</v>
      </c>
      <c r="B580" s="59">
        <v>314920</v>
      </c>
      <c r="C580" s="20" t="s">
        <v>1114</v>
      </c>
      <c r="D580" s="59" t="s">
        <v>24</v>
      </c>
      <c r="E580" s="59" t="s">
        <v>593</v>
      </c>
      <c r="F580" s="10">
        <v>4</v>
      </c>
      <c r="G580" s="10">
        <v>0</v>
      </c>
      <c r="H580" s="10">
        <v>0</v>
      </c>
      <c r="I580" s="10">
        <v>0</v>
      </c>
      <c r="J580" s="16">
        <v>4</v>
      </c>
      <c r="K580" s="14">
        <v>3626</v>
      </c>
      <c r="L580" s="58" t="s">
        <v>1125</v>
      </c>
      <c r="M580" s="11">
        <v>110.31439602868176</v>
      </c>
      <c r="N580" s="10" t="s">
        <v>13</v>
      </c>
      <c r="R580" s="20"/>
      <c r="S580" s="57"/>
    </row>
    <row r="581" spans="1:19" ht="15.75" x14ac:dyDescent="0.25">
      <c r="A581" s="12">
        <v>577</v>
      </c>
      <c r="B581" s="59">
        <v>314930</v>
      </c>
      <c r="C581" s="20" t="s">
        <v>1111</v>
      </c>
      <c r="D581" s="59" t="s">
        <v>98</v>
      </c>
      <c r="E581" s="59" t="s">
        <v>594</v>
      </c>
      <c r="F581" s="10">
        <v>27</v>
      </c>
      <c r="G581" s="10">
        <v>19</v>
      </c>
      <c r="H581" s="10">
        <v>10</v>
      </c>
      <c r="I581" s="10">
        <v>4</v>
      </c>
      <c r="J581" s="16">
        <v>60</v>
      </c>
      <c r="K581" s="14">
        <v>63789</v>
      </c>
      <c r="L581" s="58" t="s">
        <v>1126</v>
      </c>
      <c r="M581" s="11">
        <v>94.060104406715894</v>
      </c>
      <c r="N581" s="10" t="s">
        <v>16</v>
      </c>
      <c r="R581" s="20"/>
      <c r="S581" s="57"/>
    </row>
    <row r="582" spans="1:19" ht="15.75" x14ac:dyDescent="0.25">
      <c r="A582" s="12">
        <v>578</v>
      </c>
      <c r="B582" s="59">
        <v>314940</v>
      </c>
      <c r="C582" s="20" t="s">
        <v>1118</v>
      </c>
      <c r="D582" s="59" t="s">
        <v>57</v>
      </c>
      <c r="E582" s="59" t="s">
        <v>595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1808</v>
      </c>
      <c r="L582" s="58" t="s">
        <v>1125</v>
      </c>
      <c r="M582" s="11">
        <v>0</v>
      </c>
      <c r="N582" s="10" t="s">
        <v>19</v>
      </c>
      <c r="R582" s="20"/>
      <c r="S582" s="57"/>
    </row>
    <row r="583" spans="1:19" ht="15.75" x14ac:dyDescent="0.25">
      <c r="A583" s="12">
        <v>579</v>
      </c>
      <c r="B583" s="59">
        <v>314950</v>
      </c>
      <c r="C583" s="20" t="s">
        <v>1118</v>
      </c>
      <c r="D583" s="59" t="s">
        <v>57</v>
      </c>
      <c r="E583" s="59" t="s">
        <v>596</v>
      </c>
      <c r="F583" s="10">
        <v>8</v>
      </c>
      <c r="G583" s="10">
        <v>19</v>
      </c>
      <c r="H583" s="10">
        <v>12</v>
      </c>
      <c r="I583" s="10">
        <v>5</v>
      </c>
      <c r="J583" s="16">
        <v>44</v>
      </c>
      <c r="K583" s="14">
        <v>3310</v>
      </c>
      <c r="L583" s="58" t="s">
        <v>1125</v>
      </c>
      <c r="M583" s="11">
        <v>1329.3051359516617</v>
      </c>
      <c r="N583" s="10" t="s">
        <v>1133</v>
      </c>
      <c r="R583" s="20"/>
      <c r="S583" s="57"/>
    </row>
    <row r="584" spans="1:19" ht="15.75" x14ac:dyDescent="0.25">
      <c r="A584" s="12">
        <v>580</v>
      </c>
      <c r="B584" s="59">
        <v>314960</v>
      </c>
      <c r="C584" s="20" t="s">
        <v>1111</v>
      </c>
      <c r="D584" s="59" t="s">
        <v>11</v>
      </c>
      <c r="E584" s="59" t="s">
        <v>597</v>
      </c>
      <c r="F584" s="10">
        <v>10</v>
      </c>
      <c r="G584" s="10">
        <v>1</v>
      </c>
      <c r="H584" s="10">
        <v>1</v>
      </c>
      <c r="I584" s="10">
        <v>3</v>
      </c>
      <c r="J584" s="16">
        <v>15</v>
      </c>
      <c r="K584" s="14">
        <v>4379</v>
      </c>
      <c r="L584" s="58" t="s">
        <v>1125</v>
      </c>
      <c r="M584" s="11">
        <v>342.54395980817537</v>
      </c>
      <c r="N584" s="10" t="s">
        <v>10</v>
      </c>
      <c r="O584" s="13"/>
      <c r="P584" s="13"/>
      <c r="Q584" s="13"/>
      <c r="R584" s="20"/>
      <c r="S584" s="57"/>
    </row>
    <row r="585" spans="1:19" ht="15.75" x14ac:dyDescent="0.25">
      <c r="A585" s="12">
        <v>581</v>
      </c>
      <c r="B585" s="59">
        <v>314970</v>
      </c>
      <c r="C585" s="20" t="s">
        <v>1115</v>
      </c>
      <c r="D585" s="59" t="s">
        <v>26</v>
      </c>
      <c r="E585" s="59" t="s">
        <v>598</v>
      </c>
      <c r="F585" s="10">
        <v>40</v>
      </c>
      <c r="G585" s="10">
        <v>27</v>
      </c>
      <c r="H585" s="10">
        <v>31</v>
      </c>
      <c r="I585" s="10">
        <v>12</v>
      </c>
      <c r="J585" s="16">
        <v>110</v>
      </c>
      <c r="K585" s="14">
        <v>11249</v>
      </c>
      <c r="L585" s="58" t="s">
        <v>1125</v>
      </c>
      <c r="M585" s="11">
        <v>977.86469908436311</v>
      </c>
      <c r="N585" s="10" t="s">
        <v>1133</v>
      </c>
      <c r="O585" s="13"/>
      <c r="P585" s="13"/>
      <c r="Q585" s="13"/>
      <c r="R585" s="20"/>
      <c r="S585" s="57"/>
    </row>
    <row r="586" spans="1:19" ht="15.75" x14ac:dyDescent="0.25">
      <c r="A586" s="12">
        <v>582</v>
      </c>
      <c r="B586" s="59">
        <v>314980</v>
      </c>
      <c r="C586" s="20" t="s">
        <v>1114</v>
      </c>
      <c r="D586" s="59" t="s">
        <v>24</v>
      </c>
      <c r="E586" s="59" t="s">
        <v>599</v>
      </c>
      <c r="F586" s="10">
        <v>0</v>
      </c>
      <c r="G586" s="10">
        <v>5</v>
      </c>
      <c r="H586" s="10">
        <v>1</v>
      </c>
      <c r="I586" s="10">
        <v>0</v>
      </c>
      <c r="J586" s="16">
        <v>6</v>
      </c>
      <c r="K586" s="14">
        <v>16009</v>
      </c>
      <c r="L586" s="58" t="s">
        <v>1125</v>
      </c>
      <c r="M586" s="11">
        <v>37.478918108563931</v>
      </c>
      <c r="N586" s="10" t="s">
        <v>16</v>
      </c>
      <c r="R586" s="20"/>
      <c r="S586" s="57"/>
    </row>
    <row r="587" spans="1:19" ht="15.75" x14ac:dyDescent="0.25">
      <c r="A587" s="12">
        <v>583</v>
      </c>
      <c r="B587" s="59">
        <v>314990</v>
      </c>
      <c r="C587" s="20" t="s">
        <v>1117</v>
      </c>
      <c r="D587" s="59" t="s">
        <v>33</v>
      </c>
      <c r="E587" s="59" t="s">
        <v>600</v>
      </c>
      <c r="F587" s="10">
        <v>8</v>
      </c>
      <c r="G587" s="10">
        <v>0</v>
      </c>
      <c r="H587" s="10">
        <v>0</v>
      </c>
      <c r="I587" s="10">
        <v>0</v>
      </c>
      <c r="J587" s="16">
        <v>8</v>
      </c>
      <c r="K587" s="14">
        <v>21291</v>
      </c>
      <c r="L587" s="58" t="s">
        <v>1125</v>
      </c>
      <c r="M587" s="11">
        <v>37.57456202151144</v>
      </c>
      <c r="N587" s="10" t="s">
        <v>16</v>
      </c>
      <c r="R587" s="20"/>
      <c r="S587" s="57"/>
    </row>
    <row r="588" spans="1:19" ht="15.75" x14ac:dyDescent="0.25">
      <c r="A588" s="12">
        <v>584</v>
      </c>
      <c r="B588" s="59">
        <v>314995</v>
      </c>
      <c r="C588" s="20" t="s">
        <v>1113</v>
      </c>
      <c r="D588" s="59" t="s">
        <v>20</v>
      </c>
      <c r="E588" s="59" t="s">
        <v>601</v>
      </c>
      <c r="F588" s="10">
        <v>0</v>
      </c>
      <c r="G588" s="10">
        <v>1</v>
      </c>
      <c r="H588" s="10">
        <v>0</v>
      </c>
      <c r="I588" s="10">
        <v>0</v>
      </c>
      <c r="J588" s="16">
        <v>1</v>
      </c>
      <c r="K588" s="14">
        <v>6847</v>
      </c>
      <c r="L588" s="58" t="s">
        <v>1125</v>
      </c>
      <c r="M588" s="11">
        <v>14.604936468526361</v>
      </c>
      <c r="N588" s="10" t="s">
        <v>16</v>
      </c>
      <c r="R588" s="20"/>
      <c r="S588" s="57"/>
    </row>
    <row r="589" spans="1:19" ht="15.75" x14ac:dyDescent="0.25">
      <c r="A589" s="12">
        <v>585</v>
      </c>
      <c r="B589" s="59">
        <v>315000</v>
      </c>
      <c r="C589" s="20" t="s">
        <v>1116</v>
      </c>
      <c r="D589" s="59" t="s">
        <v>28</v>
      </c>
      <c r="E589" s="59" t="s">
        <v>602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4246</v>
      </c>
      <c r="L589" s="58" t="s">
        <v>1125</v>
      </c>
      <c r="M589" s="11">
        <v>0</v>
      </c>
      <c r="N589" s="10" t="s">
        <v>19</v>
      </c>
      <c r="R589" s="20"/>
      <c r="S589" s="57"/>
    </row>
    <row r="590" spans="1:19" ht="15.75" x14ac:dyDescent="0.25">
      <c r="A590" s="12">
        <v>586</v>
      </c>
      <c r="B590" s="59">
        <v>315010</v>
      </c>
      <c r="C590" s="20" t="s">
        <v>1118</v>
      </c>
      <c r="D590" s="59" t="s">
        <v>57</v>
      </c>
      <c r="E590" s="59" t="s">
        <v>603</v>
      </c>
      <c r="F590" s="10">
        <v>3</v>
      </c>
      <c r="G590" s="10">
        <v>1</v>
      </c>
      <c r="H590" s="10">
        <v>1</v>
      </c>
      <c r="I590" s="10">
        <v>3</v>
      </c>
      <c r="J590" s="16">
        <v>8</v>
      </c>
      <c r="K590" s="14">
        <v>2763</v>
      </c>
      <c r="L590" s="58" t="s">
        <v>1125</v>
      </c>
      <c r="M590" s="11">
        <v>289.54035468693451</v>
      </c>
      <c r="N590" s="10" t="s">
        <v>13</v>
      </c>
      <c r="R590" s="20"/>
      <c r="S590" s="57"/>
    </row>
    <row r="591" spans="1:19" ht="15.75" x14ac:dyDescent="0.25">
      <c r="A591" s="12">
        <v>587</v>
      </c>
      <c r="B591" s="59">
        <v>315015</v>
      </c>
      <c r="C591" s="20" t="s">
        <v>1113</v>
      </c>
      <c r="D591" s="59" t="s">
        <v>20</v>
      </c>
      <c r="E591" s="59" t="s">
        <v>604</v>
      </c>
      <c r="F591" s="10">
        <v>1</v>
      </c>
      <c r="G591" s="10">
        <v>0</v>
      </c>
      <c r="H591" s="10">
        <v>0</v>
      </c>
      <c r="I591" s="10">
        <v>0</v>
      </c>
      <c r="J591" s="16">
        <v>1</v>
      </c>
      <c r="K591" s="14">
        <v>8426</v>
      </c>
      <c r="L591" s="58" t="s">
        <v>1125</v>
      </c>
      <c r="M591" s="11">
        <v>11.868027533823879</v>
      </c>
      <c r="N591" s="10" t="s">
        <v>16</v>
      </c>
      <c r="R591" s="20"/>
      <c r="S591" s="57"/>
    </row>
    <row r="592" spans="1:19" ht="15.75" x14ac:dyDescent="0.25">
      <c r="A592" s="12">
        <v>588</v>
      </c>
      <c r="B592" s="59">
        <v>315020</v>
      </c>
      <c r="C592" s="20" t="s">
        <v>1112</v>
      </c>
      <c r="D592" s="59" t="s">
        <v>17</v>
      </c>
      <c r="E592" s="59" t="s">
        <v>605</v>
      </c>
      <c r="F592" s="10">
        <v>1</v>
      </c>
      <c r="G592" s="10">
        <v>3</v>
      </c>
      <c r="H592" s="10">
        <v>0</v>
      </c>
      <c r="I592" s="10">
        <v>0</v>
      </c>
      <c r="J592" s="16">
        <v>4</v>
      </c>
      <c r="K592" s="14">
        <v>4140</v>
      </c>
      <c r="L592" s="58" t="s">
        <v>1125</v>
      </c>
      <c r="M592" s="11">
        <v>96.618357487922708</v>
      </c>
      <c r="N592" s="10" t="s">
        <v>16</v>
      </c>
      <c r="R592" s="20"/>
      <c r="S592" s="57"/>
    </row>
    <row r="593" spans="1:19" ht="15.75" x14ac:dyDescent="0.25">
      <c r="A593" s="12">
        <v>589</v>
      </c>
      <c r="B593" s="59">
        <v>315030</v>
      </c>
      <c r="C593" s="20" t="s">
        <v>1119</v>
      </c>
      <c r="D593" s="59" t="s">
        <v>94</v>
      </c>
      <c r="E593" s="59" t="s">
        <v>606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4528</v>
      </c>
      <c r="L593" s="58" t="s">
        <v>1125</v>
      </c>
      <c r="M593" s="11">
        <v>0</v>
      </c>
      <c r="N593" s="10" t="s">
        <v>19</v>
      </c>
      <c r="R593" s="20"/>
      <c r="S593" s="57"/>
    </row>
    <row r="594" spans="1:19" ht="15.75" x14ac:dyDescent="0.25">
      <c r="A594" s="12">
        <v>590</v>
      </c>
      <c r="B594" s="59">
        <v>315040</v>
      </c>
      <c r="C594" s="20" t="s">
        <v>1111</v>
      </c>
      <c r="D594" s="59" t="s">
        <v>98</v>
      </c>
      <c r="E594" s="59" t="s">
        <v>607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4955</v>
      </c>
      <c r="L594" s="58" t="s">
        <v>1125</v>
      </c>
      <c r="M594" s="11">
        <v>0</v>
      </c>
      <c r="N594" s="10" t="s">
        <v>19</v>
      </c>
      <c r="R594" s="20"/>
      <c r="S594" s="57"/>
    </row>
    <row r="595" spans="1:19" ht="15.75" x14ac:dyDescent="0.25">
      <c r="A595" s="12">
        <v>591</v>
      </c>
      <c r="B595" s="59">
        <v>315050</v>
      </c>
      <c r="C595" s="20" t="s">
        <v>1115</v>
      </c>
      <c r="D595" s="59" t="s">
        <v>26</v>
      </c>
      <c r="E595" s="59" t="s">
        <v>608</v>
      </c>
      <c r="F595" s="10">
        <v>4</v>
      </c>
      <c r="G595" s="10">
        <v>6</v>
      </c>
      <c r="H595" s="10">
        <v>4</v>
      </c>
      <c r="I595" s="10">
        <v>0</v>
      </c>
      <c r="J595" s="16">
        <v>14</v>
      </c>
      <c r="K595" s="14">
        <v>8631</v>
      </c>
      <c r="L595" s="58" t="s">
        <v>1125</v>
      </c>
      <c r="M595" s="11">
        <v>162.20600162206003</v>
      </c>
      <c r="N595" s="10" t="s">
        <v>13</v>
      </c>
      <c r="O595" s="13"/>
      <c r="P595" s="13"/>
      <c r="Q595" s="13"/>
      <c r="R595" s="20"/>
      <c r="S595" s="57"/>
    </row>
    <row r="596" spans="1:19" ht="15.75" x14ac:dyDescent="0.25">
      <c r="A596" s="12">
        <v>592</v>
      </c>
      <c r="B596" s="59">
        <v>315053</v>
      </c>
      <c r="C596" s="20" t="s">
        <v>1113</v>
      </c>
      <c r="D596" s="59" t="s">
        <v>20</v>
      </c>
      <c r="E596" s="59" t="s">
        <v>861</v>
      </c>
      <c r="F596" s="10">
        <v>3</v>
      </c>
      <c r="G596" s="10">
        <v>0</v>
      </c>
      <c r="H596" s="10">
        <v>1</v>
      </c>
      <c r="I596" s="10">
        <v>1</v>
      </c>
      <c r="J596" s="16">
        <v>5</v>
      </c>
      <c r="K596" s="14">
        <v>4894</v>
      </c>
      <c r="L596" s="58" t="s">
        <v>1125</v>
      </c>
      <c r="M596" s="11">
        <v>102.1659174499387</v>
      </c>
      <c r="N596" s="10" t="s">
        <v>13</v>
      </c>
      <c r="R596" s="20"/>
      <c r="S596" s="57"/>
    </row>
    <row r="597" spans="1:19" ht="15.75" x14ac:dyDescent="0.25">
      <c r="A597" s="12">
        <v>593</v>
      </c>
      <c r="B597" s="59">
        <v>315057</v>
      </c>
      <c r="C597" s="20" t="s">
        <v>1121</v>
      </c>
      <c r="D597" s="59" t="s">
        <v>121</v>
      </c>
      <c r="E597" s="59" t="s">
        <v>609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7490</v>
      </c>
      <c r="L597" s="58" t="s">
        <v>1125</v>
      </c>
      <c r="M597" s="11">
        <v>0</v>
      </c>
      <c r="N597" s="10" t="s">
        <v>19</v>
      </c>
      <c r="R597" s="20"/>
      <c r="S597" s="57"/>
    </row>
    <row r="598" spans="1:19" ht="15.75" x14ac:dyDescent="0.25">
      <c r="A598" s="12">
        <v>594</v>
      </c>
      <c r="B598" s="59">
        <v>315060</v>
      </c>
      <c r="C598" s="20" t="s">
        <v>1115</v>
      </c>
      <c r="D598" s="59" t="s">
        <v>26</v>
      </c>
      <c r="E598" s="59" t="s">
        <v>610</v>
      </c>
      <c r="F598" s="10">
        <v>7</v>
      </c>
      <c r="G598" s="10">
        <v>3</v>
      </c>
      <c r="H598" s="10">
        <v>4</v>
      </c>
      <c r="I598" s="10">
        <v>0</v>
      </c>
      <c r="J598" s="16">
        <v>14</v>
      </c>
      <c r="K598" s="14">
        <v>6421</v>
      </c>
      <c r="L598" s="58" t="s">
        <v>1125</v>
      </c>
      <c r="M598" s="11">
        <v>218.03457405388571</v>
      </c>
      <c r="N598" s="10" t="s">
        <v>13</v>
      </c>
      <c r="R598" s="20"/>
      <c r="S598" s="57"/>
    </row>
    <row r="599" spans="1:19" ht="15.75" x14ac:dyDescent="0.25">
      <c r="A599" s="12">
        <v>595</v>
      </c>
      <c r="B599" s="59">
        <v>315070</v>
      </c>
      <c r="C599" s="20" t="s">
        <v>1114</v>
      </c>
      <c r="D599" s="59" t="s">
        <v>24</v>
      </c>
      <c r="E599" s="59" t="s">
        <v>611</v>
      </c>
      <c r="F599" s="10">
        <v>22</v>
      </c>
      <c r="G599" s="10">
        <v>27</v>
      </c>
      <c r="H599" s="10">
        <v>20</v>
      </c>
      <c r="I599" s="10">
        <v>18</v>
      </c>
      <c r="J599" s="16">
        <v>87</v>
      </c>
      <c r="K599" s="14">
        <v>6044</v>
      </c>
      <c r="L599" s="58" t="s">
        <v>1125</v>
      </c>
      <c r="M599" s="11">
        <v>1439.4440767703509</v>
      </c>
      <c r="N599" s="10" t="s">
        <v>1133</v>
      </c>
      <c r="O599" s="13"/>
      <c r="P599" s="13"/>
      <c r="Q599" s="13"/>
      <c r="R599" s="20"/>
      <c r="S599" s="57"/>
    </row>
    <row r="600" spans="1:19" ht="15.75" x14ac:dyDescent="0.25">
      <c r="A600" s="12">
        <v>596</v>
      </c>
      <c r="B600" s="59">
        <v>315080</v>
      </c>
      <c r="C600" s="20" t="s">
        <v>1119</v>
      </c>
      <c r="D600" s="59" t="s">
        <v>41</v>
      </c>
      <c r="E600" s="59" t="s">
        <v>612</v>
      </c>
      <c r="F600" s="10">
        <v>0</v>
      </c>
      <c r="G600" s="10">
        <v>1</v>
      </c>
      <c r="H600" s="10">
        <v>0</v>
      </c>
      <c r="I600" s="10">
        <v>0</v>
      </c>
      <c r="J600" s="16">
        <v>1</v>
      </c>
      <c r="K600" s="14">
        <v>17618</v>
      </c>
      <c r="L600" s="58" t="s">
        <v>1125</v>
      </c>
      <c r="M600" s="11">
        <v>5.6760131683505506</v>
      </c>
      <c r="N600" s="10" t="s">
        <v>16</v>
      </c>
      <c r="R600" s="20"/>
      <c r="S600" s="57"/>
    </row>
    <row r="601" spans="1:19" ht="15.75" x14ac:dyDescent="0.25">
      <c r="A601" s="12">
        <v>597</v>
      </c>
      <c r="B601" s="59">
        <v>315090</v>
      </c>
      <c r="C601" s="20" t="s">
        <v>1117</v>
      </c>
      <c r="D601" s="59" t="s">
        <v>36</v>
      </c>
      <c r="E601" s="59" t="s">
        <v>613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5455</v>
      </c>
      <c r="L601" s="58" t="s">
        <v>1125</v>
      </c>
      <c r="M601" s="11">
        <v>0</v>
      </c>
      <c r="N601" s="10" t="s">
        <v>19</v>
      </c>
      <c r="R601" s="20"/>
      <c r="S601" s="57"/>
    </row>
    <row r="602" spans="1:19" ht="15.75" x14ac:dyDescent="0.25">
      <c r="A602" s="12">
        <v>598</v>
      </c>
      <c r="B602" s="59">
        <v>315100</v>
      </c>
      <c r="C602" s="20" t="s">
        <v>1117</v>
      </c>
      <c r="D602" s="59" t="s">
        <v>36</v>
      </c>
      <c r="E602" s="59" t="s">
        <v>614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8550</v>
      </c>
      <c r="L602" s="58" t="s">
        <v>1125</v>
      </c>
      <c r="M602" s="11">
        <v>0</v>
      </c>
      <c r="N602" s="10" t="s">
        <v>19</v>
      </c>
      <c r="R602" s="20"/>
      <c r="S602" s="57"/>
    </row>
    <row r="603" spans="1:19" ht="15.75" x14ac:dyDescent="0.25">
      <c r="A603" s="12">
        <v>599</v>
      </c>
      <c r="B603" s="59">
        <v>315110</v>
      </c>
      <c r="C603" s="20" t="s">
        <v>1118</v>
      </c>
      <c r="D603" s="59" t="s">
        <v>38</v>
      </c>
      <c r="E603" s="59" t="s">
        <v>615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10731</v>
      </c>
      <c r="L603" s="58" t="s">
        <v>1125</v>
      </c>
      <c r="M603" s="11">
        <v>0</v>
      </c>
      <c r="N603" s="10" t="s">
        <v>19</v>
      </c>
      <c r="R603" s="20"/>
      <c r="S603" s="57"/>
    </row>
    <row r="604" spans="1:19" ht="15.75" x14ac:dyDescent="0.25">
      <c r="A604" s="12">
        <v>600</v>
      </c>
      <c r="B604" s="59">
        <v>315120</v>
      </c>
      <c r="C604" s="20" t="s">
        <v>1121</v>
      </c>
      <c r="D604" s="59" t="s">
        <v>135</v>
      </c>
      <c r="E604" s="59" t="s">
        <v>135</v>
      </c>
      <c r="F604" s="10">
        <v>79</v>
      </c>
      <c r="G604" s="10">
        <v>61</v>
      </c>
      <c r="H604" s="10">
        <v>32</v>
      </c>
      <c r="I604" s="10">
        <v>20</v>
      </c>
      <c r="J604" s="16">
        <v>192</v>
      </c>
      <c r="K604" s="14">
        <v>56208</v>
      </c>
      <c r="L604" s="58" t="s">
        <v>1126</v>
      </c>
      <c r="M604" s="11">
        <v>341.58838599487615</v>
      </c>
      <c r="N604" s="10" t="s">
        <v>10</v>
      </c>
      <c r="R604" s="20"/>
      <c r="S604" s="57"/>
    </row>
    <row r="605" spans="1:19" ht="15.75" x14ac:dyDescent="0.25">
      <c r="A605" s="12">
        <v>601</v>
      </c>
      <c r="B605" s="59">
        <v>315130</v>
      </c>
      <c r="C605" s="20" t="s">
        <v>1118</v>
      </c>
      <c r="D605" s="59" t="s">
        <v>62</v>
      </c>
      <c r="E605" s="59" t="s">
        <v>616</v>
      </c>
      <c r="F605" s="10">
        <v>1</v>
      </c>
      <c r="G605" s="10">
        <v>0</v>
      </c>
      <c r="H605" s="10">
        <v>0</v>
      </c>
      <c r="I605" s="10">
        <v>0</v>
      </c>
      <c r="J605" s="16">
        <v>1</v>
      </c>
      <c r="K605" s="14">
        <v>10816</v>
      </c>
      <c r="L605" s="58" t="s">
        <v>1125</v>
      </c>
      <c r="M605" s="11">
        <v>9.2455621301775146</v>
      </c>
      <c r="N605" s="10" t="s">
        <v>16</v>
      </c>
      <c r="O605" s="13"/>
      <c r="P605" s="13"/>
      <c r="Q605" s="13"/>
      <c r="R605" s="20"/>
      <c r="S605" s="57"/>
    </row>
    <row r="606" spans="1:19" ht="15.75" x14ac:dyDescent="0.25">
      <c r="A606" s="12">
        <v>602</v>
      </c>
      <c r="B606" s="59">
        <v>315140</v>
      </c>
      <c r="C606" s="20" t="s">
        <v>1115</v>
      </c>
      <c r="D606" s="59" t="s">
        <v>26</v>
      </c>
      <c r="E606" s="59" t="s">
        <v>617</v>
      </c>
      <c r="F606" s="10">
        <v>73</v>
      </c>
      <c r="G606" s="10">
        <v>37</v>
      </c>
      <c r="H606" s="10">
        <v>22</v>
      </c>
      <c r="I606" s="10">
        <v>22</v>
      </c>
      <c r="J606" s="16">
        <v>154</v>
      </c>
      <c r="K606" s="14">
        <v>27755</v>
      </c>
      <c r="L606" s="58" t="s">
        <v>1126</v>
      </c>
      <c r="M606" s="11">
        <v>554.85498108448928</v>
      </c>
      <c r="N606" s="10" t="s">
        <v>1133</v>
      </c>
      <c r="R606" s="20"/>
      <c r="S606" s="57"/>
    </row>
    <row r="607" spans="1:19" ht="15.75" x14ac:dyDescent="0.25">
      <c r="A607" s="12">
        <v>603</v>
      </c>
      <c r="B607" s="59">
        <v>315150</v>
      </c>
      <c r="C607" s="20" t="s">
        <v>1117</v>
      </c>
      <c r="D607" s="59" t="s">
        <v>45</v>
      </c>
      <c r="E607" s="59" t="s">
        <v>862</v>
      </c>
      <c r="F607" s="10">
        <v>45</v>
      </c>
      <c r="G607" s="10">
        <v>35</v>
      </c>
      <c r="H607" s="10">
        <v>12</v>
      </c>
      <c r="I607" s="10">
        <v>1</v>
      </c>
      <c r="J607" s="16">
        <v>93</v>
      </c>
      <c r="K607" s="14">
        <v>34456</v>
      </c>
      <c r="L607" s="58" t="s">
        <v>1126</v>
      </c>
      <c r="M607" s="11">
        <v>269.90944973299281</v>
      </c>
      <c r="N607" s="10" t="s">
        <v>13</v>
      </c>
      <c r="R607" s="20"/>
      <c r="S607" s="57"/>
    </row>
    <row r="608" spans="1:19" ht="15.75" x14ac:dyDescent="0.25">
      <c r="A608" s="12">
        <v>604</v>
      </c>
      <c r="B608" s="59">
        <v>315160</v>
      </c>
      <c r="C608" s="20" t="s">
        <v>1114</v>
      </c>
      <c r="D608" s="59" t="s">
        <v>24</v>
      </c>
      <c r="E608" s="59" t="s">
        <v>618</v>
      </c>
      <c r="F608" s="10">
        <v>24</v>
      </c>
      <c r="G608" s="10">
        <v>12</v>
      </c>
      <c r="H608" s="10">
        <v>5</v>
      </c>
      <c r="I608" s="10">
        <v>3</v>
      </c>
      <c r="J608" s="16">
        <v>44</v>
      </c>
      <c r="K608" s="14">
        <v>11968</v>
      </c>
      <c r="L608" s="58" t="s">
        <v>1125</v>
      </c>
      <c r="M608" s="11">
        <v>367.64705882352939</v>
      </c>
      <c r="N608" s="10" t="s">
        <v>10</v>
      </c>
      <c r="R608" s="20"/>
      <c r="S608" s="57"/>
    </row>
    <row r="609" spans="1:19" ht="15.75" x14ac:dyDescent="0.25">
      <c r="A609" s="12">
        <v>605</v>
      </c>
      <c r="B609" s="59">
        <v>315170</v>
      </c>
      <c r="C609" s="20" t="s">
        <v>1117</v>
      </c>
      <c r="D609" s="59" t="s">
        <v>40</v>
      </c>
      <c r="E609" s="59" t="s">
        <v>619</v>
      </c>
      <c r="F609" s="10">
        <v>1</v>
      </c>
      <c r="G609" s="10">
        <v>0</v>
      </c>
      <c r="H609" s="10">
        <v>0</v>
      </c>
      <c r="I609" s="10">
        <v>0</v>
      </c>
      <c r="J609" s="16">
        <v>1</v>
      </c>
      <c r="K609" s="14">
        <v>16734</v>
      </c>
      <c r="L609" s="58" t="s">
        <v>1125</v>
      </c>
      <c r="M609" s="11">
        <v>5.9758575355563526</v>
      </c>
      <c r="N609" s="10" t="s">
        <v>16</v>
      </c>
      <c r="R609" s="20"/>
      <c r="S609" s="57"/>
    </row>
    <row r="610" spans="1:19" ht="15.75" x14ac:dyDescent="0.25">
      <c r="A610" s="12">
        <v>606</v>
      </c>
      <c r="B610" s="59">
        <v>315180</v>
      </c>
      <c r="C610" s="20" t="s">
        <v>1117</v>
      </c>
      <c r="D610" s="59" t="s">
        <v>36</v>
      </c>
      <c r="E610" s="59" t="s">
        <v>620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166111</v>
      </c>
      <c r="L610" s="58" t="s">
        <v>1128</v>
      </c>
      <c r="M610" s="11">
        <v>0</v>
      </c>
      <c r="N610" s="10" t="s">
        <v>19</v>
      </c>
      <c r="R610" s="20"/>
      <c r="S610" s="57"/>
    </row>
    <row r="611" spans="1:19" ht="15.75" x14ac:dyDescent="0.25">
      <c r="A611" s="12">
        <v>607</v>
      </c>
      <c r="B611" s="59">
        <v>315190</v>
      </c>
      <c r="C611" s="20" t="s">
        <v>1112</v>
      </c>
      <c r="D611" s="59" t="s">
        <v>14</v>
      </c>
      <c r="E611" s="59" t="s">
        <v>621</v>
      </c>
      <c r="F611" s="10">
        <v>8</v>
      </c>
      <c r="G611" s="10">
        <v>2</v>
      </c>
      <c r="H611" s="10">
        <v>2</v>
      </c>
      <c r="I611" s="10">
        <v>0</v>
      </c>
      <c r="J611" s="16">
        <v>12</v>
      </c>
      <c r="K611" s="14">
        <v>8508</v>
      </c>
      <c r="L611" s="58" t="s">
        <v>1125</v>
      </c>
      <c r="M611" s="11">
        <v>141.04372355430183</v>
      </c>
      <c r="N611" s="10" t="s">
        <v>13</v>
      </c>
      <c r="R611" s="20"/>
      <c r="S611" s="57"/>
    </row>
    <row r="612" spans="1:19" ht="15.75" x14ac:dyDescent="0.25">
      <c r="A612" s="12">
        <v>608</v>
      </c>
      <c r="B612" s="59">
        <v>315200</v>
      </c>
      <c r="C612" s="20" t="s">
        <v>1111</v>
      </c>
      <c r="D612" s="59" t="s">
        <v>11</v>
      </c>
      <c r="E612" s="59" t="s">
        <v>622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31583</v>
      </c>
      <c r="L612" s="58" t="s">
        <v>1126</v>
      </c>
      <c r="M612" s="11">
        <v>0</v>
      </c>
      <c r="N612" s="10" t="s">
        <v>19</v>
      </c>
      <c r="R612" s="20"/>
      <c r="S612" s="57"/>
    </row>
    <row r="613" spans="1:19" ht="15.75" x14ac:dyDescent="0.25">
      <c r="A613" s="12">
        <v>609</v>
      </c>
      <c r="B613" s="59">
        <v>315210</v>
      </c>
      <c r="C613" s="20" t="s">
        <v>1112</v>
      </c>
      <c r="D613" s="59" t="s">
        <v>17</v>
      </c>
      <c r="E613" s="59" t="s">
        <v>17</v>
      </c>
      <c r="F613" s="10">
        <v>16</v>
      </c>
      <c r="G613" s="10">
        <v>13</v>
      </c>
      <c r="H613" s="10">
        <v>8</v>
      </c>
      <c r="I613" s="10">
        <v>3</v>
      </c>
      <c r="J613" s="16">
        <v>40</v>
      </c>
      <c r="K613" s="14">
        <v>59605</v>
      </c>
      <c r="L613" s="58" t="s">
        <v>1126</v>
      </c>
      <c r="M613" s="11">
        <v>67.108464055028946</v>
      </c>
      <c r="N613" s="10" t="s">
        <v>16</v>
      </c>
      <c r="R613" s="20"/>
      <c r="S613" s="57"/>
    </row>
    <row r="614" spans="1:19" ht="15.75" x14ac:dyDescent="0.25">
      <c r="A614" s="12">
        <v>610</v>
      </c>
      <c r="B614" s="59">
        <v>315213</v>
      </c>
      <c r="C614" s="20" t="s">
        <v>1121</v>
      </c>
      <c r="D614" s="59" t="s">
        <v>135</v>
      </c>
      <c r="E614" s="59" t="s">
        <v>623</v>
      </c>
      <c r="F614" s="10">
        <v>2</v>
      </c>
      <c r="G614" s="10">
        <v>1</v>
      </c>
      <c r="H614" s="10">
        <v>0</v>
      </c>
      <c r="I614" s="10">
        <v>1</v>
      </c>
      <c r="J614" s="16">
        <v>4</v>
      </c>
      <c r="K614" s="14">
        <v>4237</v>
      </c>
      <c r="L614" s="58" t="s">
        <v>1125</v>
      </c>
      <c r="M614" s="11">
        <v>94.406419636535276</v>
      </c>
      <c r="N614" s="10" t="s">
        <v>16</v>
      </c>
      <c r="O614" s="13"/>
      <c r="P614" s="13"/>
      <c r="Q614" s="13"/>
      <c r="R614" s="20"/>
      <c r="S614" s="57"/>
    </row>
    <row r="615" spans="1:19" ht="15.75" x14ac:dyDescent="0.25">
      <c r="A615" s="12">
        <v>611</v>
      </c>
      <c r="B615" s="59">
        <v>315217</v>
      </c>
      <c r="C615" s="20" t="s">
        <v>1116</v>
      </c>
      <c r="D615" s="59" t="s">
        <v>30</v>
      </c>
      <c r="E615" s="59" t="s">
        <v>624</v>
      </c>
      <c r="F615" s="10">
        <v>1</v>
      </c>
      <c r="G615" s="10">
        <v>1</v>
      </c>
      <c r="H615" s="10">
        <v>1</v>
      </c>
      <c r="I615" s="10">
        <v>0</v>
      </c>
      <c r="J615" s="16">
        <v>3</v>
      </c>
      <c r="K615" s="14">
        <v>12061</v>
      </c>
      <c r="L615" s="58" t="s">
        <v>1125</v>
      </c>
      <c r="M615" s="11">
        <v>24.873559406351049</v>
      </c>
      <c r="N615" s="10" t="s">
        <v>16</v>
      </c>
      <c r="R615" s="20"/>
      <c r="S615" s="57"/>
    </row>
    <row r="616" spans="1:19" ht="15.75" x14ac:dyDescent="0.25">
      <c r="A616" s="12">
        <v>612</v>
      </c>
      <c r="B616" s="59">
        <v>315220</v>
      </c>
      <c r="C616" s="20" t="s">
        <v>1121</v>
      </c>
      <c r="D616" s="59" t="s">
        <v>102</v>
      </c>
      <c r="E616" s="59" t="s">
        <v>625</v>
      </c>
      <c r="F616" s="10">
        <v>9</v>
      </c>
      <c r="G616" s="10">
        <v>5</v>
      </c>
      <c r="H616" s="10">
        <v>1</v>
      </c>
      <c r="I616" s="10">
        <v>0</v>
      </c>
      <c r="J616" s="16">
        <v>15</v>
      </c>
      <c r="K616" s="14">
        <v>37950</v>
      </c>
      <c r="L616" s="58" t="s">
        <v>1126</v>
      </c>
      <c r="M616" s="11">
        <v>39.525691699604742</v>
      </c>
      <c r="N616" s="10" t="s">
        <v>16</v>
      </c>
      <c r="R616" s="20"/>
      <c r="S616" s="57"/>
    </row>
    <row r="617" spans="1:19" ht="15.75" x14ac:dyDescent="0.25">
      <c r="A617" s="12">
        <v>613</v>
      </c>
      <c r="B617" s="59">
        <v>315230</v>
      </c>
      <c r="C617" s="20" t="s">
        <v>1112</v>
      </c>
      <c r="D617" s="59" t="s">
        <v>17</v>
      </c>
      <c r="E617" s="59" t="s">
        <v>626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11208</v>
      </c>
      <c r="L617" s="58" t="s">
        <v>1125</v>
      </c>
      <c r="M617" s="11">
        <v>0</v>
      </c>
      <c r="N617" s="10" t="s">
        <v>19</v>
      </c>
      <c r="R617" s="20"/>
      <c r="S617" s="57"/>
    </row>
    <row r="618" spans="1:19" ht="15.75" x14ac:dyDescent="0.25">
      <c r="A618" s="12">
        <v>614</v>
      </c>
      <c r="B618" s="59">
        <v>315240</v>
      </c>
      <c r="C618" s="20" t="s">
        <v>1116</v>
      </c>
      <c r="D618" s="59" t="s">
        <v>28</v>
      </c>
      <c r="E618" s="59" t="s">
        <v>627</v>
      </c>
      <c r="F618" s="10">
        <v>3</v>
      </c>
      <c r="G618" s="10">
        <v>1</v>
      </c>
      <c r="H618" s="10">
        <v>0</v>
      </c>
      <c r="I618" s="10">
        <v>0</v>
      </c>
      <c r="J618" s="16">
        <v>4</v>
      </c>
      <c r="K618" s="14">
        <v>16491</v>
      </c>
      <c r="L618" s="58" t="s">
        <v>1125</v>
      </c>
      <c r="M618" s="11">
        <v>24.255654599478504</v>
      </c>
      <c r="N618" s="10" t="s">
        <v>16</v>
      </c>
      <c r="R618" s="20"/>
      <c r="S618" s="57"/>
    </row>
    <row r="619" spans="1:19" ht="15.75" x14ac:dyDescent="0.25">
      <c r="A619" s="12">
        <v>615</v>
      </c>
      <c r="B619" s="59">
        <v>315250</v>
      </c>
      <c r="C619" s="20" t="s">
        <v>1117</v>
      </c>
      <c r="D619" s="59" t="s">
        <v>36</v>
      </c>
      <c r="E619" s="59" t="s">
        <v>36</v>
      </c>
      <c r="F619" s="10">
        <v>3</v>
      </c>
      <c r="G619" s="10">
        <v>2</v>
      </c>
      <c r="H619" s="10">
        <v>2</v>
      </c>
      <c r="I619" s="10">
        <v>1</v>
      </c>
      <c r="J619" s="16">
        <v>8</v>
      </c>
      <c r="K619" s="14">
        <v>148862</v>
      </c>
      <c r="L619" s="58" t="s">
        <v>1128</v>
      </c>
      <c r="M619" s="11">
        <v>5.3741048756566485</v>
      </c>
      <c r="N619" s="10" t="s">
        <v>16</v>
      </c>
      <c r="R619" s="20"/>
      <c r="S619" s="57"/>
    </row>
    <row r="620" spans="1:19" ht="15.75" x14ac:dyDescent="0.25">
      <c r="A620" s="12">
        <v>616</v>
      </c>
      <c r="B620" s="59">
        <v>315260</v>
      </c>
      <c r="C620" s="20" t="s">
        <v>1117</v>
      </c>
      <c r="D620" s="59" t="s">
        <v>33</v>
      </c>
      <c r="E620" s="59" t="s">
        <v>628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5981</v>
      </c>
      <c r="L620" s="58" t="s">
        <v>1125</v>
      </c>
      <c r="M620" s="11">
        <v>0</v>
      </c>
      <c r="N620" s="10" t="s">
        <v>19</v>
      </c>
      <c r="R620" s="20"/>
      <c r="S620" s="57"/>
    </row>
    <row r="621" spans="1:19" ht="15.75" x14ac:dyDescent="0.25">
      <c r="A621" s="12">
        <v>617</v>
      </c>
      <c r="B621" s="59">
        <v>315270</v>
      </c>
      <c r="C621" s="20" t="s">
        <v>1119</v>
      </c>
      <c r="D621" s="59" t="s">
        <v>94</v>
      </c>
      <c r="E621" s="59" t="s">
        <v>629</v>
      </c>
      <c r="F621" s="10">
        <v>10</v>
      </c>
      <c r="G621" s="10">
        <v>6</v>
      </c>
      <c r="H621" s="10">
        <v>2</v>
      </c>
      <c r="I621" s="10">
        <v>0</v>
      </c>
      <c r="J621" s="16">
        <v>18</v>
      </c>
      <c r="K621" s="14">
        <v>8979</v>
      </c>
      <c r="L621" s="58" t="s">
        <v>1125</v>
      </c>
      <c r="M621" s="11">
        <v>200.46775810223855</v>
      </c>
      <c r="N621" s="10" t="s">
        <v>13</v>
      </c>
      <c r="R621" s="20"/>
      <c r="S621" s="57"/>
    </row>
    <row r="622" spans="1:19" ht="15.75" x14ac:dyDescent="0.25">
      <c r="A622" s="12">
        <v>618</v>
      </c>
      <c r="B622" s="59">
        <v>315280</v>
      </c>
      <c r="C622" s="20" t="s">
        <v>1110</v>
      </c>
      <c r="D622" s="59" t="s">
        <v>8</v>
      </c>
      <c r="E622" s="59" t="s">
        <v>630</v>
      </c>
      <c r="F622" s="10">
        <v>13</v>
      </c>
      <c r="G622" s="10">
        <v>4</v>
      </c>
      <c r="H622" s="10">
        <v>0</v>
      </c>
      <c r="I622" s="10">
        <v>0</v>
      </c>
      <c r="J622" s="16">
        <v>17</v>
      </c>
      <c r="K622" s="14">
        <v>27688</v>
      </c>
      <c r="L622" s="58" t="s">
        <v>1126</v>
      </c>
      <c r="M622" s="11">
        <v>61.398439757295584</v>
      </c>
      <c r="N622" s="10" t="s">
        <v>16</v>
      </c>
      <c r="R622" s="20"/>
      <c r="S622" s="57"/>
    </row>
    <row r="623" spans="1:19" ht="15.75" x14ac:dyDescent="0.25">
      <c r="A623" s="12">
        <v>619</v>
      </c>
      <c r="B623" s="59">
        <v>315290</v>
      </c>
      <c r="C623" s="20" t="s">
        <v>1117</v>
      </c>
      <c r="D623" s="59" t="s">
        <v>45</v>
      </c>
      <c r="E623" s="59" t="s">
        <v>631</v>
      </c>
      <c r="F623" s="10">
        <v>14</v>
      </c>
      <c r="G623" s="10">
        <v>12</v>
      </c>
      <c r="H623" s="10">
        <v>4</v>
      </c>
      <c r="I623" s="10">
        <v>3</v>
      </c>
      <c r="J623" s="16">
        <v>33</v>
      </c>
      <c r="K623" s="14">
        <v>8642</v>
      </c>
      <c r="L623" s="58" t="s">
        <v>1125</v>
      </c>
      <c r="M623" s="11">
        <v>381.85605183985189</v>
      </c>
      <c r="N623" s="10" t="s">
        <v>10</v>
      </c>
      <c r="R623" s="20"/>
      <c r="S623" s="57"/>
    </row>
    <row r="624" spans="1:19" ht="15.75" x14ac:dyDescent="0.25">
      <c r="A624" s="12">
        <v>620</v>
      </c>
      <c r="B624" s="59">
        <v>315300</v>
      </c>
      <c r="C624" s="20" t="s">
        <v>1114</v>
      </c>
      <c r="D624" s="59" t="s">
        <v>24</v>
      </c>
      <c r="E624" s="59" t="s">
        <v>632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3573</v>
      </c>
      <c r="L624" s="58" t="s">
        <v>1125</v>
      </c>
      <c r="M624" s="11">
        <v>0</v>
      </c>
      <c r="N624" s="10" t="s">
        <v>19</v>
      </c>
      <c r="R624" s="20"/>
      <c r="S624" s="57"/>
    </row>
    <row r="625" spans="1:19" ht="15.75" x14ac:dyDescent="0.25">
      <c r="A625" s="12">
        <v>621</v>
      </c>
      <c r="B625" s="59">
        <v>315310</v>
      </c>
      <c r="C625" s="20" t="s">
        <v>1118</v>
      </c>
      <c r="D625" s="59" t="s">
        <v>62</v>
      </c>
      <c r="E625" s="59" t="s">
        <v>633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5398</v>
      </c>
      <c r="L625" s="58" t="s">
        <v>1125</v>
      </c>
      <c r="M625" s="11">
        <v>0</v>
      </c>
      <c r="N625" s="10" t="s">
        <v>19</v>
      </c>
      <c r="R625" s="20"/>
      <c r="S625" s="57"/>
    </row>
    <row r="626" spans="1:19" ht="15.75" x14ac:dyDescent="0.25">
      <c r="A626" s="12">
        <v>622</v>
      </c>
      <c r="B626" s="59">
        <v>315320</v>
      </c>
      <c r="C626" s="20" t="s">
        <v>1111</v>
      </c>
      <c r="D626" s="59" t="s">
        <v>11</v>
      </c>
      <c r="E626" s="59" t="s">
        <v>634</v>
      </c>
      <c r="F626" s="10">
        <v>1</v>
      </c>
      <c r="G626" s="10">
        <v>3</v>
      </c>
      <c r="H626" s="10">
        <v>0</v>
      </c>
      <c r="I626" s="10">
        <v>0</v>
      </c>
      <c r="J626" s="16">
        <v>4</v>
      </c>
      <c r="K626" s="14">
        <v>3676</v>
      </c>
      <c r="L626" s="58" t="s">
        <v>1125</v>
      </c>
      <c r="M626" s="11">
        <v>108.8139281828074</v>
      </c>
      <c r="N626" s="10" t="s">
        <v>13</v>
      </c>
      <c r="R626" s="20"/>
      <c r="S626" s="57"/>
    </row>
    <row r="627" spans="1:19" ht="15.75" x14ac:dyDescent="0.25">
      <c r="A627" s="12">
        <v>623</v>
      </c>
      <c r="B627" s="59">
        <v>315330</v>
      </c>
      <c r="C627" s="20" t="s">
        <v>432</v>
      </c>
      <c r="D627" s="59" t="s">
        <v>53</v>
      </c>
      <c r="E627" s="59" t="s">
        <v>635</v>
      </c>
      <c r="F627" s="10">
        <v>0</v>
      </c>
      <c r="G627" s="10">
        <v>1</v>
      </c>
      <c r="H627" s="10">
        <v>0</v>
      </c>
      <c r="I627" s="10">
        <v>0</v>
      </c>
      <c r="J627" s="16">
        <v>1</v>
      </c>
      <c r="K627" s="14">
        <v>3004</v>
      </c>
      <c r="L627" s="58" t="s">
        <v>1125</v>
      </c>
      <c r="M627" s="11">
        <v>33.288948069241016</v>
      </c>
      <c r="N627" s="10" t="s">
        <v>16</v>
      </c>
      <c r="R627" s="20"/>
      <c r="S627" s="57"/>
    </row>
    <row r="628" spans="1:19" ht="15.75" x14ac:dyDescent="0.25">
      <c r="A628" s="12">
        <v>624</v>
      </c>
      <c r="B628" s="59">
        <v>315340</v>
      </c>
      <c r="C628" s="20" t="s">
        <v>1120</v>
      </c>
      <c r="D628" s="59" t="s">
        <v>71</v>
      </c>
      <c r="E628" s="59" t="s">
        <v>636</v>
      </c>
      <c r="F628" s="10">
        <v>63</v>
      </c>
      <c r="G628" s="10">
        <v>18</v>
      </c>
      <c r="H628" s="10">
        <v>4</v>
      </c>
      <c r="I628" s="10">
        <v>0</v>
      </c>
      <c r="J628" s="16">
        <v>85</v>
      </c>
      <c r="K628" s="14">
        <v>19377</v>
      </c>
      <c r="L628" s="58" t="s">
        <v>1125</v>
      </c>
      <c r="M628" s="11">
        <v>438.66439593332302</v>
      </c>
      <c r="N628" s="10" t="s">
        <v>10</v>
      </c>
      <c r="R628" s="20"/>
      <c r="S628" s="57"/>
    </row>
    <row r="629" spans="1:19" ht="15.75" x14ac:dyDescent="0.25">
      <c r="A629" s="12">
        <v>625</v>
      </c>
      <c r="B629" s="59">
        <v>315360</v>
      </c>
      <c r="C629" s="20" t="s">
        <v>1111</v>
      </c>
      <c r="D629" s="59" t="s">
        <v>11</v>
      </c>
      <c r="E629" s="59" t="s">
        <v>637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10629</v>
      </c>
      <c r="L629" s="58" t="s">
        <v>1125</v>
      </c>
      <c r="M629" s="11">
        <v>0</v>
      </c>
      <c r="N629" s="10" t="s">
        <v>19</v>
      </c>
      <c r="R629" s="20"/>
      <c r="S629" s="57"/>
    </row>
    <row r="630" spans="1:19" ht="15.75" x14ac:dyDescent="0.25">
      <c r="A630" s="12">
        <v>626</v>
      </c>
      <c r="B630" s="59">
        <v>315370</v>
      </c>
      <c r="C630" s="20" t="s">
        <v>1111</v>
      </c>
      <c r="D630" s="59" t="s">
        <v>11</v>
      </c>
      <c r="E630" s="59" t="s">
        <v>638</v>
      </c>
      <c r="F630" s="10">
        <v>3</v>
      </c>
      <c r="G630" s="10">
        <v>0</v>
      </c>
      <c r="H630" s="10">
        <v>0</v>
      </c>
      <c r="I630" s="10">
        <v>0</v>
      </c>
      <c r="J630" s="16">
        <v>3</v>
      </c>
      <c r="K630" s="14">
        <v>3542</v>
      </c>
      <c r="L630" s="58" t="s">
        <v>1125</v>
      </c>
      <c r="M630" s="11">
        <v>84.697910784867318</v>
      </c>
      <c r="N630" s="10" t="s">
        <v>16</v>
      </c>
      <c r="R630" s="20"/>
      <c r="S630" s="57"/>
    </row>
    <row r="631" spans="1:19" ht="15.75" x14ac:dyDescent="0.25">
      <c r="A631" s="12">
        <v>627</v>
      </c>
      <c r="B631" s="59">
        <v>315380</v>
      </c>
      <c r="C631" s="20" t="s">
        <v>1119</v>
      </c>
      <c r="D631" s="59" t="s">
        <v>41</v>
      </c>
      <c r="E631" s="59" t="s">
        <v>863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1934</v>
      </c>
      <c r="L631" s="58" t="s">
        <v>1125</v>
      </c>
      <c r="M631" s="11">
        <v>0</v>
      </c>
      <c r="N631" s="10" t="s">
        <v>19</v>
      </c>
      <c r="R631" s="20"/>
      <c r="S631" s="57"/>
    </row>
    <row r="632" spans="1:19" ht="15.75" x14ac:dyDescent="0.25">
      <c r="A632" s="12">
        <v>628</v>
      </c>
      <c r="B632" s="59">
        <v>315390</v>
      </c>
      <c r="C632" s="20" t="s">
        <v>1111</v>
      </c>
      <c r="D632" s="59" t="s">
        <v>98</v>
      </c>
      <c r="E632" s="59" t="s">
        <v>639</v>
      </c>
      <c r="F632" s="10">
        <v>1</v>
      </c>
      <c r="G632" s="10">
        <v>2</v>
      </c>
      <c r="H632" s="10">
        <v>0</v>
      </c>
      <c r="I632" s="10">
        <v>0</v>
      </c>
      <c r="J632" s="16">
        <v>3</v>
      </c>
      <c r="K632" s="14">
        <v>16277</v>
      </c>
      <c r="L632" s="58" t="s">
        <v>1125</v>
      </c>
      <c r="M632" s="11">
        <v>18.430914787737297</v>
      </c>
      <c r="N632" s="10" t="s">
        <v>16</v>
      </c>
      <c r="R632" s="20"/>
      <c r="S632" s="57"/>
    </row>
    <row r="633" spans="1:19" ht="15.75" x14ac:dyDescent="0.25">
      <c r="A633" s="12">
        <v>629</v>
      </c>
      <c r="B633" s="59">
        <v>315400</v>
      </c>
      <c r="C633" s="20" t="s">
        <v>1112</v>
      </c>
      <c r="D633" s="59" t="s">
        <v>17</v>
      </c>
      <c r="E633" s="59" t="s">
        <v>640</v>
      </c>
      <c r="F633" s="10">
        <v>1</v>
      </c>
      <c r="G633" s="10">
        <v>0</v>
      </c>
      <c r="H633" s="10">
        <v>1</v>
      </c>
      <c r="I633" s="10">
        <v>0</v>
      </c>
      <c r="J633" s="16">
        <v>2</v>
      </c>
      <c r="K633" s="14">
        <v>23814</v>
      </c>
      <c r="L633" s="58" t="s">
        <v>1125</v>
      </c>
      <c r="M633" s="11">
        <v>8.3984210968337951</v>
      </c>
      <c r="N633" s="10" t="s">
        <v>16</v>
      </c>
      <c r="R633" s="20"/>
      <c r="S633" s="57"/>
    </row>
    <row r="634" spans="1:19" ht="15.75" x14ac:dyDescent="0.25">
      <c r="A634" s="12">
        <v>630</v>
      </c>
      <c r="B634" s="59">
        <v>315410</v>
      </c>
      <c r="C634" s="20" t="s">
        <v>1118</v>
      </c>
      <c r="D634" s="59" t="s">
        <v>38</v>
      </c>
      <c r="E634" s="59" t="s">
        <v>641</v>
      </c>
      <c r="F634" s="10">
        <v>4</v>
      </c>
      <c r="G634" s="10">
        <v>4</v>
      </c>
      <c r="H634" s="10">
        <v>1</v>
      </c>
      <c r="I634" s="10">
        <v>0</v>
      </c>
      <c r="J634" s="16">
        <v>9</v>
      </c>
      <c r="K634" s="14">
        <v>10514</v>
      </c>
      <c r="L634" s="58" t="s">
        <v>1125</v>
      </c>
      <c r="M634" s="11">
        <v>85.600152178048319</v>
      </c>
      <c r="N634" s="10" t="s">
        <v>16</v>
      </c>
      <c r="R634" s="20"/>
      <c r="S634" s="57"/>
    </row>
    <row r="635" spans="1:19" ht="15.75" x14ac:dyDescent="0.25">
      <c r="A635" s="12">
        <v>631</v>
      </c>
      <c r="B635" s="59">
        <v>315415</v>
      </c>
      <c r="C635" s="20" t="s">
        <v>1112</v>
      </c>
      <c r="D635" s="59" t="s">
        <v>14</v>
      </c>
      <c r="E635" s="59" t="s">
        <v>642</v>
      </c>
      <c r="F635" s="10">
        <v>0</v>
      </c>
      <c r="G635" s="10">
        <v>1</v>
      </c>
      <c r="H635" s="10">
        <v>0</v>
      </c>
      <c r="I635" s="10">
        <v>0</v>
      </c>
      <c r="J635" s="16">
        <v>1</v>
      </c>
      <c r="K635" s="14">
        <v>7105</v>
      </c>
      <c r="L635" s="58" t="s">
        <v>1125</v>
      </c>
      <c r="M635" s="11">
        <v>14.074595355383533</v>
      </c>
      <c r="N635" s="10" t="s">
        <v>16</v>
      </c>
      <c r="R635" s="20"/>
      <c r="S635" s="57"/>
    </row>
    <row r="636" spans="1:19" ht="15.75" x14ac:dyDescent="0.25">
      <c r="A636" s="12">
        <v>632</v>
      </c>
      <c r="B636" s="59">
        <v>315420</v>
      </c>
      <c r="C636" s="20" t="s">
        <v>1119</v>
      </c>
      <c r="D636" s="59" t="s">
        <v>94</v>
      </c>
      <c r="E636" s="59" t="s">
        <v>643</v>
      </c>
      <c r="F636" s="10">
        <v>3</v>
      </c>
      <c r="G636" s="10">
        <v>0</v>
      </c>
      <c r="H636" s="10">
        <v>0</v>
      </c>
      <c r="I636" s="10">
        <v>0</v>
      </c>
      <c r="J636" s="16">
        <v>3</v>
      </c>
      <c r="K636" s="14">
        <v>11459</v>
      </c>
      <c r="L636" s="58" t="s">
        <v>1125</v>
      </c>
      <c r="M636" s="11">
        <v>26.180294964656603</v>
      </c>
      <c r="N636" s="10" t="s">
        <v>16</v>
      </c>
      <c r="R636" s="20"/>
      <c r="S636" s="57"/>
    </row>
    <row r="637" spans="1:19" ht="15.75" x14ac:dyDescent="0.25">
      <c r="A637" s="12">
        <v>633</v>
      </c>
      <c r="B637" s="59">
        <v>315430</v>
      </c>
      <c r="C637" s="20" t="s">
        <v>1113</v>
      </c>
      <c r="D637" s="59" t="s">
        <v>22</v>
      </c>
      <c r="E637" s="59" t="s">
        <v>644</v>
      </c>
      <c r="F637" s="10">
        <v>4</v>
      </c>
      <c r="G637" s="10">
        <v>10</v>
      </c>
      <c r="H637" s="10">
        <v>12</v>
      </c>
      <c r="I637" s="10">
        <v>6</v>
      </c>
      <c r="J637" s="16">
        <v>32</v>
      </c>
      <c r="K637" s="14">
        <v>17398</v>
      </c>
      <c r="L637" s="58" t="s">
        <v>1125</v>
      </c>
      <c r="M637" s="11">
        <v>183.92918726290378</v>
      </c>
      <c r="N637" s="10" t="s">
        <v>13</v>
      </c>
      <c r="R637" s="20"/>
      <c r="S637" s="57"/>
    </row>
    <row r="638" spans="1:19" ht="15.75" x14ac:dyDescent="0.25">
      <c r="A638" s="12">
        <v>634</v>
      </c>
      <c r="B638" s="59">
        <v>315440</v>
      </c>
      <c r="C638" s="20" t="s">
        <v>1119</v>
      </c>
      <c r="D638" s="59" t="s">
        <v>41</v>
      </c>
      <c r="E638" s="59" t="s">
        <v>645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4798</v>
      </c>
      <c r="L638" s="58" t="s">
        <v>1125</v>
      </c>
      <c r="M638" s="11">
        <v>0</v>
      </c>
      <c r="N638" s="10" t="s">
        <v>19</v>
      </c>
      <c r="R638" s="20"/>
      <c r="S638" s="57"/>
    </row>
    <row r="639" spans="1:19" ht="15.75" x14ac:dyDescent="0.25">
      <c r="A639" s="12">
        <v>635</v>
      </c>
      <c r="B639" s="59">
        <v>315445</v>
      </c>
      <c r="C639" s="20" t="s">
        <v>1120</v>
      </c>
      <c r="D639" s="59" t="s">
        <v>80</v>
      </c>
      <c r="E639" s="59" t="s">
        <v>646</v>
      </c>
      <c r="F639" s="10">
        <v>7</v>
      </c>
      <c r="G639" s="10">
        <v>7</v>
      </c>
      <c r="H639" s="10">
        <v>2</v>
      </c>
      <c r="I639" s="10">
        <v>1</v>
      </c>
      <c r="J639" s="16">
        <v>17</v>
      </c>
      <c r="K639" s="14">
        <v>8138</v>
      </c>
      <c r="L639" s="58" t="s">
        <v>1125</v>
      </c>
      <c r="M639" s="11">
        <v>208.89653477512903</v>
      </c>
      <c r="N639" s="10" t="s">
        <v>13</v>
      </c>
      <c r="O639" s="13"/>
      <c r="P639" s="13"/>
      <c r="Q639" s="13"/>
      <c r="R639" s="20"/>
      <c r="S639" s="57"/>
    </row>
    <row r="640" spans="1:19" ht="15.75" x14ac:dyDescent="0.25">
      <c r="A640" s="12">
        <v>636</v>
      </c>
      <c r="B640" s="59">
        <v>315450</v>
      </c>
      <c r="C640" s="20" t="s">
        <v>1121</v>
      </c>
      <c r="D640" s="59" t="s">
        <v>102</v>
      </c>
      <c r="E640" s="59" t="s">
        <v>647</v>
      </c>
      <c r="F640" s="10">
        <v>5</v>
      </c>
      <c r="G640" s="10">
        <v>2</v>
      </c>
      <c r="H640" s="10">
        <v>0</v>
      </c>
      <c r="I640" s="10">
        <v>0</v>
      </c>
      <c r="J640" s="16">
        <v>7</v>
      </c>
      <c r="K640" s="14">
        <v>9487</v>
      </c>
      <c r="L640" s="58" t="s">
        <v>1125</v>
      </c>
      <c r="M640" s="11">
        <v>73.785179719616309</v>
      </c>
      <c r="N640" s="10" t="s">
        <v>16</v>
      </c>
      <c r="R640" s="20"/>
      <c r="S640" s="57"/>
    </row>
    <row r="641" spans="1:19" ht="15.75" x14ac:dyDescent="0.25">
      <c r="A641" s="12">
        <v>637</v>
      </c>
      <c r="B641" s="59">
        <v>315460</v>
      </c>
      <c r="C641" s="20" t="s">
        <v>1111</v>
      </c>
      <c r="D641" s="59" t="s">
        <v>98</v>
      </c>
      <c r="E641" s="59" t="s">
        <v>648</v>
      </c>
      <c r="F641" s="10">
        <v>414</v>
      </c>
      <c r="G641" s="10">
        <v>80</v>
      </c>
      <c r="H641" s="10">
        <v>10</v>
      </c>
      <c r="I641" s="10">
        <v>5</v>
      </c>
      <c r="J641" s="16">
        <v>509</v>
      </c>
      <c r="K641" s="14">
        <v>331045</v>
      </c>
      <c r="L641" s="58" t="s">
        <v>1128</v>
      </c>
      <c r="M641" s="11">
        <v>153.75553172529416</v>
      </c>
      <c r="N641" s="10" t="s">
        <v>13</v>
      </c>
      <c r="R641" s="20"/>
      <c r="S641" s="57"/>
    </row>
    <row r="642" spans="1:19" ht="15.75" x14ac:dyDescent="0.25">
      <c r="A642" s="12">
        <v>638</v>
      </c>
      <c r="B642" s="59">
        <v>315470</v>
      </c>
      <c r="C642" s="20" t="s">
        <v>1117</v>
      </c>
      <c r="D642" s="59" t="s">
        <v>33</v>
      </c>
      <c r="E642" s="59" t="s">
        <v>649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4019</v>
      </c>
      <c r="L642" s="58" t="s">
        <v>1125</v>
      </c>
      <c r="M642" s="11">
        <v>0</v>
      </c>
      <c r="N642" s="10" t="s">
        <v>19</v>
      </c>
      <c r="R642" s="20"/>
      <c r="S642" s="57"/>
    </row>
    <row r="643" spans="1:19" ht="15.75" x14ac:dyDescent="0.25">
      <c r="A643" s="12">
        <v>639</v>
      </c>
      <c r="B643" s="59">
        <v>315480</v>
      </c>
      <c r="C643" s="20" t="s">
        <v>1111</v>
      </c>
      <c r="D643" s="59" t="s">
        <v>98</v>
      </c>
      <c r="E643" s="59" t="s">
        <v>650</v>
      </c>
      <c r="F643" s="10">
        <v>5</v>
      </c>
      <c r="G643" s="10">
        <v>4</v>
      </c>
      <c r="H643" s="10">
        <v>2</v>
      </c>
      <c r="I643" s="10">
        <v>4</v>
      </c>
      <c r="J643" s="16">
        <v>15</v>
      </c>
      <c r="K643" s="14">
        <v>10203</v>
      </c>
      <c r="L643" s="58" t="s">
        <v>1125</v>
      </c>
      <c r="M643" s="11">
        <v>147.0155836518671</v>
      </c>
      <c r="N643" s="10" t="s">
        <v>13</v>
      </c>
      <c r="R643" s="20"/>
      <c r="S643" s="57"/>
    </row>
    <row r="644" spans="1:19" ht="15.75" x14ac:dyDescent="0.25">
      <c r="A644" s="12">
        <v>640</v>
      </c>
      <c r="B644" s="59">
        <v>315490</v>
      </c>
      <c r="C644" s="20" t="s">
        <v>1112</v>
      </c>
      <c r="D644" s="59" t="s">
        <v>17</v>
      </c>
      <c r="E644" s="59" t="s">
        <v>651</v>
      </c>
      <c r="F644" s="10">
        <v>1</v>
      </c>
      <c r="G644" s="10">
        <v>3</v>
      </c>
      <c r="H644" s="10">
        <v>2</v>
      </c>
      <c r="I644" s="10">
        <v>0</v>
      </c>
      <c r="J644" s="16">
        <v>6</v>
      </c>
      <c r="K644" s="14">
        <v>13659</v>
      </c>
      <c r="L644" s="58" t="s">
        <v>1125</v>
      </c>
      <c r="M644" s="11">
        <v>43.927081045464533</v>
      </c>
      <c r="N644" s="10" t="s">
        <v>16</v>
      </c>
      <c r="R644" s="20"/>
      <c r="S644" s="57"/>
    </row>
    <row r="645" spans="1:19" ht="15.75" x14ac:dyDescent="0.25">
      <c r="A645" s="12">
        <v>641</v>
      </c>
      <c r="B645" s="59">
        <v>315510</v>
      </c>
      <c r="C645" s="20" t="s">
        <v>1116</v>
      </c>
      <c r="D645" s="59" t="s">
        <v>30</v>
      </c>
      <c r="E645" s="59" t="s">
        <v>652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5167</v>
      </c>
      <c r="L645" s="58" t="s">
        <v>1125</v>
      </c>
      <c r="M645" s="11">
        <v>0</v>
      </c>
      <c r="N645" s="10" t="s">
        <v>19</v>
      </c>
      <c r="R645" s="20"/>
      <c r="S645" s="57"/>
    </row>
    <row r="646" spans="1:19" ht="15.75" x14ac:dyDescent="0.25">
      <c r="A646" s="12">
        <v>642</v>
      </c>
      <c r="B646" s="59">
        <v>315500</v>
      </c>
      <c r="C646" s="20" t="s">
        <v>1112</v>
      </c>
      <c r="D646" s="59" t="s">
        <v>17</v>
      </c>
      <c r="E646" s="59" t="s">
        <v>653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2599</v>
      </c>
      <c r="L646" s="58" t="s">
        <v>1125</v>
      </c>
      <c r="M646" s="11">
        <v>0</v>
      </c>
      <c r="N646" s="10" t="s">
        <v>19</v>
      </c>
      <c r="R646" s="20"/>
      <c r="S646" s="57"/>
    </row>
    <row r="647" spans="1:19" ht="15.75" x14ac:dyDescent="0.25">
      <c r="A647" s="12">
        <v>643</v>
      </c>
      <c r="B647" s="59">
        <v>315520</v>
      </c>
      <c r="C647" s="20" t="s">
        <v>1119</v>
      </c>
      <c r="D647" s="59" t="s">
        <v>41</v>
      </c>
      <c r="E647" s="59" t="s">
        <v>654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5549</v>
      </c>
      <c r="L647" s="58" t="s">
        <v>1125</v>
      </c>
      <c r="M647" s="11">
        <v>0</v>
      </c>
      <c r="N647" s="10" t="s">
        <v>19</v>
      </c>
      <c r="R647" s="20"/>
      <c r="S647" s="57"/>
    </row>
    <row r="648" spans="1:19" ht="15.75" x14ac:dyDescent="0.25">
      <c r="A648" s="12">
        <v>644</v>
      </c>
      <c r="B648" s="59">
        <v>315530</v>
      </c>
      <c r="C648" s="20" t="s">
        <v>1111</v>
      </c>
      <c r="D648" s="59" t="s">
        <v>98</v>
      </c>
      <c r="E648" s="59" t="s">
        <v>655</v>
      </c>
      <c r="F648" s="10">
        <v>5</v>
      </c>
      <c r="G648" s="10">
        <v>5</v>
      </c>
      <c r="H648" s="10">
        <v>1</v>
      </c>
      <c r="I648" s="10">
        <v>3</v>
      </c>
      <c r="J648" s="16">
        <v>14</v>
      </c>
      <c r="K648" s="14">
        <v>5783</v>
      </c>
      <c r="L648" s="58" t="s">
        <v>1125</v>
      </c>
      <c r="M648" s="11">
        <v>242.08888120352756</v>
      </c>
      <c r="N648" s="10" t="s">
        <v>13</v>
      </c>
      <c r="R648" s="20"/>
      <c r="S648" s="57"/>
    </row>
    <row r="649" spans="1:19" ht="15.75" x14ac:dyDescent="0.25">
      <c r="A649" s="12">
        <v>645</v>
      </c>
      <c r="B649" s="59">
        <v>315540</v>
      </c>
      <c r="C649" s="20" t="s">
        <v>1118</v>
      </c>
      <c r="D649" s="59" t="s">
        <v>57</v>
      </c>
      <c r="E649" s="59" t="s">
        <v>656</v>
      </c>
      <c r="F649" s="10">
        <v>4</v>
      </c>
      <c r="G649" s="10">
        <v>3</v>
      </c>
      <c r="H649" s="10">
        <v>1</v>
      </c>
      <c r="I649" s="10">
        <v>0</v>
      </c>
      <c r="J649" s="16">
        <v>8</v>
      </c>
      <c r="K649" s="14">
        <v>8941</v>
      </c>
      <c r="L649" s="58" t="s">
        <v>1125</v>
      </c>
      <c r="M649" s="11">
        <v>89.475450173358681</v>
      </c>
      <c r="N649" s="10" t="s">
        <v>16</v>
      </c>
      <c r="R649" s="20"/>
      <c r="S649" s="57"/>
    </row>
    <row r="650" spans="1:19" ht="15.75" x14ac:dyDescent="0.25">
      <c r="A650" s="12">
        <v>646</v>
      </c>
      <c r="B650" s="59">
        <v>315550</v>
      </c>
      <c r="C650" s="20" t="s">
        <v>1120</v>
      </c>
      <c r="D650" s="59" t="s">
        <v>71</v>
      </c>
      <c r="E650" s="59" t="s">
        <v>657</v>
      </c>
      <c r="F650" s="10">
        <v>6</v>
      </c>
      <c r="G650" s="10">
        <v>1</v>
      </c>
      <c r="H650" s="10">
        <v>1</v>
      </c>
      <c r="I650" s="10">
        <v>0</v>
      </c>
      <c r="J650" s="16">
        <v>8</v>
      </c>
      <c r="K650" s="14">
        <v>12291</v>
      </c>
      <c r="L650" s="58" t="s">
        <v>1125</v>
      </c>
      <c r="M650" s="11">
        <v>65.088275974290127</v>
      </c>
      <c r="N650" s="10" t="s">
        <v>16</v>
      </c>
      <c r="R650" s="20"/>
      <c r="S650" s="57"/>
    </row>
    <row r="651" spans="1:19" ht="15.75" x14ac:dyDescent="0.25">
      <c r="A651" s="12">
        <v>647</v>
      </c>
      <c r="B651" s="59">
        <v>315560</v>
      </c>
      <c r="C651" s="20" t="s">
        <v>1121</v>
      </c>
      <c r="D651" s="59" t="s">
        <v>102</v>
      </c>
      <c r="E651" s="59" t="s">
        <v>658</v>
      </c>
      <c r="F651" s="10">
        <v>3</v>
      </c>
      <c r="G651" s="10">
        <v>5</v>
      </c>
      <c r="H651" s="10">
        <v>4</v>
      </c>
      <c r="I651" s="10">
        <v>4</v>
      </c>
      <c r="J651" s="16">
        <v>16</v>
      </c>
      <c r="K651" s="14">
        <v>30779</v>
      </c>
      <c r="L651" s="58" t="s">
        <v>1126</v>
      </c>
      <c r="M651" s="11">
        <v>51.983495240261213</v>
      </c>
      <c r="N651" s="10" t="s">
        <v>16</v>
      </c>
      <c r="R651" s="20"/>
      <c r="S651" s="57"/>
    </row>
    <row r="652" spans="1:19" ht="15.75" x14ac:dyDescent="0.25">
      <c r="A652" s="12">
        <v>648</v>
      </c>
      <c r="B652" s="59">
        <v>315570</v>
      </c>
      <c r="C652" s="20" t="s">
        <v>1111</v>
      </c>
      <c r="D652" s="59" t="s">
        <v>90</v>
      </c>
      <c r="E652" s="59" t="s">
        <v>659</v>
      </c>
      <c r="F652" s="10">
        <v>0</v>
      </c>
      <c r="G652" s="10">
        <v>0</v>
      </c>
      <c r="H652" s="10">
        <v>1</v>
      </c>
      <c r="I652" s="10">
        <v>0</v>
      </c>
      <c r="J652" s="16">
        <v>1</v>
      </c>
      <c r="K652" s="14">
        <v>14346</v>
      </c>
      <c r="L652" s="58" t="s">
        <v>1125</v>
      </c>
      <c r="M652" s="11">
        <v>6.9705841349505091</v>
      </c>
      <c r="N652" s="10" t="s">
        <v>16</v>
      </c>
      <c r="R652" s="20"/>
      <c r="S652" s="57"/>
    </row>
    <row r="653" spans="1:19" ht="15.75" x14ac:dyDescent="0.25">
      <c r="A653" s="12">
        <v>649</v>
      </c>
      <c r="B653" s="59">
        <v>315580</v>
      </c>
      <c r="C653" s="20" t="s">
        <v>1118</v>
      </c>
      <c r="D653" s="59" t="s">
        <v>62</v>
      </c>
      <c r="E653" s="59" t="s">
        <v>660</v>
      </c>
      <c r="F653" s="10">
        <v>11</v>
      </c>
      <c r="G653" s="10">
        <v>6</v>
      </c>
      <c r="H653" s="10">
        <v>5</v>
      </c>
      <c r="I653" s="10">
        <v>2</v>
      </c>
      <c r="J653" s="16">
        <v>24</v>
      </c>
      <c r="K653" s="14">
        <v>17858</v>
      </c>
      <c r="L653" s="58" t="s">
        <v>1125</v>
      </c>
      <c r="M653" s="11">
        <v>134.39354910964272</v>
      </c>
      <c r="N653" s="10" t="s">
        <v>13</v>
      </c>
      <c r="R653" s="20"/>
      <c r="S653" s="57"/>
    </row>
    <row r="654" spans="1:19" ht="15.75" x14ac:dyDescent="0.25">
      <c r="A654" s="12">
        <v>650</v>
      </c>
      <c r="B654" s="59">
        <v>315590</v>
      </c>
      <c r="C654" s="20" t="s">
        <v>1118</v>
      </c>
      <c r="D654" s="59" t="s">
        <v>57</v>
      </c>
      <c r="E654" s="59" t="s">
        <v>661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5467</v>
      </c>
      <c r="L654" s="58" t="s">
        <v>1125</v>
      </c>
      <c r="M654" s="11">
        <v>0</v>
      </c>
      <c r="N654" s="10" t="s">
        <v>19</v>
      </c>
      <c r="R654" s="20"/>
      <c r="S654" s="57"/>
    </row>
    <row r="655" spans="1:19" ht="15.75" x14ac:dyDescent="0.25">
      <c r="A655" s="12">
        <v>651</v>
      </c>
      <c r="B655" s="59">
        <v>315600</v>
      </c>
      <c r="C655" s="20" t="s">
        <v>1111</v>
      </c>
      <c r="D655" s="59" t="s">
        <v>53</v>
      </c>
      <c r="E655" s="59" t="s">
        <v>662</v>
      </c>
      <c r="F655" s="10">
        <v>0</v>
      </c>
      <c r="G655" s="10">
        <v>0</v>
      </c>
      <c r="H655" s="10">
        <v>1</v>
      </c>
      <c r="I655" s="10">
        <v>0</v>
      </c>
      <c r="J655" s="16">
        <v>1</v>
      </c>
      <c r="K655" s="14">
        <v>12957</v>
      </c>
      <c r="L655" s="58" t="s">
        <v>1125</v>
      </c>
      <c r="M655" s="11">
        <v>7.7178359188083663</v>
      </c>
      <c r="N655" s="10" t="s">
        <v>16</v>
      </c>
      <c r="R655" s="20"/>
      <c r="S655" s="57"/>
    </row>
    <row r="656" spans="1:19" ht="15.75" x14ac:dyDescent="0.25">
      <c r="A656" s="12">
        <v>652</v>
      </c>
      <c r="B656" s="59">
        <v>315610</v>
      </c>
      <c r="C656" s="20" t="s">
        <v>1119</v>
      </c>
      <c r="D656" s="59" t="s">
        <v>94</v>
      </c>
      <c r="E656" s="59" t="s">
        <v>663</v>
      </c>
      <c r="F656" s="10">
        <v>3</v>
      </c>
      <c r="G656" s="10">
        <v>0</v>
      </c>
      <c r="H656" s="10">
        <v>1</v>
      </c>
      <c r="I656" s="10">
        <v>0</v>
      </c>
      <c r="J656" s="16">
        <v>4</v>
      </c>
      <c r="K656" s="14">
        <v>4648</v>
      </c>
      <c r="L656" s="58" t="s">
        <v>1125</v>
      </c>
      <c r="M656" s="11">
        <v>86.058519793459553</v>
      </c>
      <c r="N656" s="10" t="s">
        <v>16</v>
      </c>
      <c r="R656" s="20"/>
      <c r="S656" s="57"/>
    </row>
    <row r="657" spans="1:19" ht="15.75" x14ac:dyDescent="0.25">
      <c r="A657" s="12">
        <v>653</v>
      </c>
      <c r="B657" s="59">
        <v>315620</v>
      </c>
      <c r="C657" s="20" t="s">
        <v>1118</v>
      </c>
      <c r="D657" s="59" t="s">
        <v>57</v>
      </c>
      <c r="E657" s="59" t="s">
        <v>664</v>
      </c>
      <c r="F657" s="10">
        <v>1</v>
      </c>
      <c r="G657" s="10">
        <v>1</v>
      </c>
      <c r="H657" s="10">
        <v>0</v>
      </c>
      <c r="I657" s="10">
        <v>0</v>
      </c>
      <c r="J657" s="16">
        <v>2</v>
      </c>
      <c r="K657" s="14">
        <v>2289</v>
      </c>
      <c r="L657" s="58" t="s">
        <v>1125</v>
      </c>
      <c r="M657" s="11">
        <v>87.3743993010048</v>
      </c>
      <c r="N657" s="10" t="s">
        <v>16</v>
      </c>
      <c r="R657" s="20"/>
      <c r="S657" s="57"/>
    </row>
    <row r="658" spans="1:19" ht="15.75" x14ac:dyDescent="0.25">
      <c r="A658" s="12">
        <v>654</v>
      </c>
      <c r="B658" s="59">
        <v>315630</v>
      </c>
      <c r="C658" s="20" t="s">
        <v>1118</v>
      </c>
      <c r="D658" s="59" t="s">
        <v>62</v>
      </c>
      <c r="E658" s="59" t="s">
        <v>665</v>
      </c>
      <c r="F658" s="10">
        <v>7</v>
      </c>
      <c r="G658" s="10">
        <v>4</v>
      </c>
      <c r="H658" s="10">
        <v>1</v>
      </c>
      <c r="I658" s="10">
        <v>1</v>
      </c>
      <c r="J658" s="16">
        <v>13</v>
      </c>
      <c r="K658" s="14">
        <v>7991</v>
      </c>
      <c r="L658" s="58" t="s">
        <v>1125</v>
      </c>
      <c r="M658" s="11">
        <v>162.68301839569514</v>
      </c>
      <c r="N658" s="10" t="s">
        <v>13</v>
      </c>
      <c r="R658" s="20"/>
      <c r="S658" s="57"/>
    </row>
    <row r="659" spans="1:19" ht="15.75" x14ac:dyDescent="0.25">
      <c r="A659" s="12">
        <v>655</v>
      </c>
      <c r="B659" s="59">
        <v>315640</v>
      </c>
      <c r="C659" s="20" t="s">
        <v>1110</v>
      </c>
      <c r="D659" s="59" t="s">
        <v>8</v>
      </c>
      <c r="E659" s="59" t="s">
        <v>666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3547</v>
      </c>
      <c r="L659" s="58" t="s">
        <v>1125</v>
      </c>
      <c r="M659" s="11">
        <v>0</v>
      </c>
      <c r="N659" s="10" t="s">
        <v>19</v>
      </c>
      <c r="O659" s="13"/>
      <c r="P659" s="13"/>
      <c r="Q659" s="13"/>
      <c r="R659" s="20"/>
      <c r="S659" s="57"/>
    </row>
    <row r="660" spans="1:19" ht="15.75" x14ac:dyDescent="0.25">
      <c r="A660" s="12">
        <v>656</v>
      </c>
      <c r="B660" s="59">
        <v>315645</v>
      </c>
      <c r="C660" s="20" t="s">
        <v>1118</v>
      </c>
      <c r="D660" s="59" t="s">
        <v>62</v>
      </c>
      <c r="E660" s="59" t="s">
        <v>667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4566</v>
      </c>
      <c r="L660" s="58" t="s">
        <v>1125</v>
      </c>
      <c r="M660" s="11">
        <v>0</v>
      </c>
      <c r="N660" s="10" t="s">
        <v>19</v>
      </c>
      <c r="R660" s="20"/>
      <c r="S660" s="57"/>
    </row>
    <row r="661" spans="1:19" ht="15.75" x14ac:dyDescent="0.25">
      <c r="A661" s="12">
        <v>657</v>
      </c>
      <c r="B661" s="59">
        <v>315650</v>
      </c>
      <c r="C661" s="20" t="s">
        <v>1121</v>
      </c>
      <c r="D661" s="59" t="s">
        <v>102</v>
      </c>
      <c r="E661" s="59" t="s">
        <v>668</v>
      </c>
      <c r="F661" s="10">
        <v>2</v>
      </c>
      <c r="G661" s="10">
        <v>0</v>
      </c>
      <c r="H661" s="10">
        <v>0</v>
      </c>
      <c r="I661" s="10">
        <v>0</v>
      </c>
      <c r="J661" s="16">
        <v>2</v>
      </c>
      <c r="K661" s="14">
        <v>6198</v>
      </c>
      <c r="L661" s="58" t="s">
        <v>1125</v>
      </c>
      <c r="M661" s="11">
        <v>32.268473701193933</v>
      </c>
      <c r="N661" s="10" t="s">
        <v>16</v>
      </c>
      <c r="R661" s="20"/>
      <c r="S661" s="57"/>
    </row>
    <row r="662" spans="1:19" ht="15.75" x14ac:dyDescent="0.25">
      <c r="A662" s="12">
        <v>658</v>
      </c>
      <c r="B662" s="59">
        <v>315660</v>
      </c>
      <c r="C662" s="20" t="s">
        <v>1116</v>
      </c>
      <c r="D662" s="59" t="s">
        <v>30</v>
      </c>
      <c r="E662" s="59" t="s">
        <v>669</v>
      </c>
      <c r="F662" s="10">
        <v>2</v>
      </c>
      <c r="G662" s="10">
        <v>0</v>
      </c>
      <c r="H662" s="10">
        <v>0</v>
      </c>
      <c r="I662" s="10">
        <v>0</v>
      </c>
      <c r="J662" s="16">
        <v>2</v>
      </c>
      <c r="K662" s="14">
        <v>10226</v>
      </c>
      <c r="L662" s="58" t="s">
        <v>1125</v>
      </c>
      <c r="M662" s="11">
        <v>19.557989438685702</v>
      </c>
      <c r="N662" s="10" t="s">
        <v>16</v>
      </c>
      <c r="R662" s="20"/>
      <c r="S662" s="57"/>
    </row>
    <row r="663" spans="1:19" ht="15.75" x14ac:dyDescent="0.25">
      <c r="A663" s="12">
        <v>659</v>
      </c>
      <c r="B663" s="59">
        <v>315670</v>
      </c>
      <c r="C663" s="20" t="s">
        <v>1111</v>
      </c>
      <c r="D663" s="59" t="s">
        <v>98</v>
      </c>
      <c r="E663" s="59" t="s">
        <v>670</v>
      </c>
      <c r="F663" s="10">
        <v>158</v>
      </c>
      <c r="G663" s="10">
        <v>41</v>
      </c>
      <c r="H663" s="10">
        <v>25</v>
      </c>
      <c r="I663" s="10">
        <v>4</v>
      </c>
      <c r="J663" s="16">
        <v>228</v>
      </c>
      <c r="K663" s="14">
        <v>135421</v>
      </c>
      <c r="L663" s="58" t="s">
        <v>1128</v>
      </c>
      <c r="M663" s="11">
        <v>168.36384312625074</v>
      </c>
      <c r="N663" s="10" t="s">
        <v>13</v>
      </c>
      <c r="O663" s="13"/>
      <c r="P663" s="13"/>
      <c r="Q663" s="13"/>
      <c r="R663" s="20"/>
      <c r="S663" s="57"/>
    </row>
    <row r="664" spans="1:19" ht="15.75" x14ac:dyDescent="0.25">
      <c r="A664" s="12">
        <v>660</v>
      </c>
      <c r="B664" s="59">
        <v>315680</v>
      </c>
      <c r="C664" s="20" t="s">
        <v>1111</v>
      </c>
      <c r="D664" s="59" t="s">
        <v>53</v>
      </c>
      <c r="E664" s="59" t="s">
        <v>671</v>
      </c>
      <c r="F664" s="10">
        <v>0</v>
      </c>
      <c r="G664" s="10">
        <v>1</v>
      </c>
      <c r="H664" s="10">
        <v>1</v>
      </c>
      <c r="I664" s="10">
        <v>2</v>
      </c>
      <c r="J664" s="16">
        <v>4</v>
      </c>
      <c r="K664" s="14">
        <v>15525</v>
      </c>
      <c r="L664" s="58" t="s">
        <v>1125</v>
      </c>
      <c r="M664" s="11">
        <v>25.764895330112719</v>
      </c>
      <c r="N664" s="10" t="s">
        <v>16</v>
      </c>
      <c r="R664" s="20"/>
      <c r="S664" s="57"/>
    </row>
    <row r="665" spans="1:19" ht="15.75" x14ac:dyDescent="0.25">
      <c r="A665" s="12">
        <v>661</v>
      </c>
      <c r="B665" s="59">
        <v>315690</v>
      </c>
      <c r="C665" s="20" t="s">
        <v>1114</v>
      </c>
      <c r="D665" s="59" t="s">
        <v>24</v>
      </c>
      <c r="E665" s="59" t="s">
        <v>672</v>
      </c>
      <c r="F665" s="10">
        <v>11</v>
      </c>
      <c r="G665" s="10">
        <v>11</v>
      </c>
      <c r="H665" s="10">
        <v>16</v>
      </c>
      <c r="I665" s="10">
        <v>18</v>
      </c>
      <c r="J665" s="16">
        <v>56</v>
      </c>
      <c r="K665" s="14">
        <v>25989</v>
      </c>
      <c r="L665" s="58" t="s">
        <v>1126</v>
      </c>
      <c r="M665" s="11">
        <v>215.47577821385971</v>
      </c>
      <c r="N665" s="10" t="s">
        <v>13</v>
      </c>
      <c r="R665" s="20"/>
      <c r="S665" s="57"/>
    </row>
    <row r="666" spans="1:19" ht="15.75" x14ac:dyDescent="0.25">
      <c r="A666" s="12">
        <v>662</v>
      </c>
      <c r="B666" s="59">
        <v>315700</v>
      </c>
      <c r="C666" s="20" t="s">
        <v>1121</v>
      </c>
      <c r="D666" s="59" t="s">
        <v>102</v>
      </c>
      <c r="E666" s="59" t="s">
        <v>673</v>
      </c>
      <c r="F666" s="10">
        <v>38</v>
      </c>
      <c r="G666" s="10">
        <v>31</v>
      </c>
      <c r="H666" s="10">
        <v>10</v>
      </c>
      <c r="I666" s="10">
        <v>1</v>
      </c>
      <c r="J666" s="16">
        <v>80</v>
      </c>
      <c r="K666" s="14">
        <v>41349</v>
      </c>
      <c r="L666" s="58" t="s">
        <v>1126</v>
      </c>
      <c r="M666" s="11">
        <v>193.47505381024934</v>
      </c>
      <c r="N666" s="10" t="s">
        <v>13</v>
      </c>
      <c r="R666" s="20"/>
      <c r="S666" s="57"/>
    </row>
    <row r="667" spans="1:19" ht="15.75" x14ac:dyDescent="0.25">
      <c r="A667" s="12">
        <v>663</v>
      </c>
      <c r="B667" s="59">
        <v>315710</v>
      </c>
      <c r="C667" s="20" t="s">
        <v>1116</v>
      </c>
      <c r="D667" s="59" t="s">
        <v>30</v>
      </c>
      <c r="E667" s="59" t="s">
        <v>674</v>
      </c>
      <c r="F667" s="10">
        <v>1</v>
      </c>
      <c r="G667" s="10">
        <v>0</v>
      </c>
      <c r="H667" s="10">
        <v>0</v>
      </c>
      <c r="I667" s="10">
        <v>0</v>
      </c>
      <c r="J667" s="16">
        <v>1</v>
      </c>
      <c r="K667" s="14">
        <v>7007</v>
      </c>
      <c r="L667" s="58" t="s">
        <v>1125</v>
      </c>
      <c r="M667" s="11">
        <v>14.271442842871414</v>
      </c>
      <c r="N667" s="10" t="s">
        <v>16</v>
      </c>
      <c r="R667" s="20"/>
      <c r="S667" s="57"/>
    </row>
    <row r="668" spans="1:19" ht="15.75" x14ac:dyDescent="0.25">
      <c r="A668" s="12">
        <v>664</v>
      </c>
      <c r="B668" s="59">
        <v>315720</v>
      </c>
      <c r="C668" s="20" t="s">
        <v>1111</v>
      </c>
      <c r="D668" s="59" t="s">
        <v>90</v>
      </c>
      <c r="E668" s="59" t="s">
        <v>675</v>
      </c>
      <c r="F668" s="10">
        <v>0</v>
      </c>
      <c r="G668" s="10">
        <v>2</v>
      </c>
      <c r="H668" s="10">
        <v>0</v>
      </c>
      <c r="I668" s="10">
        <v>0</v>
      </c>
      <c r="J668" s="16">
        <v>2</v>
      </c>
      <c r="K668" s="14">
        <v>30807</v>
      </c>
      <c r="L668" s="58" t="s">
        <v>1126</v>
      </c>
      <c r="M668" s="11">
        <v>6.4920310319083327</v>
      </c>
      <c r="N668" s="10" t="s">
        <v>16</v>
      </c>
      <c r="R668" s="20"/>
      <c r="S668" s="57"/>
    </row>
    <row r="669" spans="1:19" ht="15.75" x14ac:dyDescent="0.25">
      <c r="A669" s="12">
        <v>665</v>
      </c>
      <c r="B669" s="59">
        <v>315725</v>
      </c>
      <c r="C669" s="20" t="s">
        <v>1113</v>
      </c>
      <c r="D669" s="59" t="s">
        <v>20</v>
      </c>
      <c r="E669" s="59" t="s">
        <v>676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8113</v>
      </c>
      <c r="L669" s="58" t="s">
        <v>1125</v>
      </c>
      <c r="M669" s="11">
        <v>0</v>
      </c>
      <c r="N669" s="10" t="s">
        <v>19</v>
      </c>
      <c r="R669" s="20"/>
      <c r="S669" s="57"/>
    </row>
    <row r="670" spans="1:19" ht="15.75" x14ac:dyDescent="0.25">
      <c r="A670" s="12">
        <v>666</v>
      </c>
      <c r="B670" s="59">
        <v>315727</v>
      </c>
      <c r="C670" s="20" t="s">
        <v>1118</v>
      </c>
      <c r="D670" s="59" t="s">
        <v>57</v>
      </c>
      <c r="E670" s="59" t="s">
        <v>677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3117</v>
      </c>
      <c r="L670" s="58" t="s">
        <v>1125</v>
      </c>
      <c r="M670" s="11">
        <v>0</v>
      </c>
      <c r="N670" s="10" t="s">
        <v>19</v>
      </c>
      <c r="R670" s="20"/>
      <c r="S670" s="57"/>
    </row>
    <row r="671" spans="1:19" ht="15.75" x14ac:dyDescent="0.25">
      <c r="A671" s="12">
        <v>667</v>
      </c>
      <c r="B671" s="59">
        <v>315730</v>
      </c>
      <c r="C671" s="20" t="s">
        <v>1119</v>
      </c>
      <c r="D671" s="59" t="s">
        <v>41</v>
      </c>
      <c r="E671" s="59" t="s">
        <v>678</v>
      </c>
      <c r="F671" s="10">
        <v>0</v>
      </c>
      <c r="G671" s="10">
        <v>1</v>
      </c>
      <c r="H671" s="10">
        <v>0</v>
      </c>
      <c r="I671" s="10">
        <v>0</v>
      </c>
      <c r="J671" s="16">
        <v>1</v>
      </c>
      <c r="K671" s="14">
        <v>4454</v>
      </c>
      <c r="L671" s="58" t="s">
        <v>1125</v>
      </c>
      <c r="M671" s="11">
        <v>22.451728783116298</v>
      </c>
      <c r="N671" s="10" t="s">
        <v>16</v>
      </c>
      <c r="R671" s="20"/>
      <c r="S671" s="57"/>
    </row>
    <row r="672" spans="1:19" ht="15.75" x14ac:dyDescent="0.25">
      <c r="A672" s="12">
        <v>668</v>
      </c>
      <c r="B672" s="59">
        <v>315733</v>
      </c>
      <c r="C672" s="20" t="s">
        <v>1119</v>
      </c>
      <c r="D672" s="59" t="s">
        <v>94</v>
      </c>
      <c r="E672" s="59" t="s">
        <v>679</v>
      </c>
      <c r="F672" s="10">
        <v>8</v>
      </c>
      <c r="G672" s="10">
        <v>5</v>
      </c>
      <c r="H672" s="10">
        <v>2</v>
      </c>
      <c r="I672" s="10">
        <v>1</v>
      </c>
      <c r="J672" s="16">
        <v>16</v>
      </c>
      <c r="K672" s="14">
        <v>8541</v>
      </c>
      <c r="L672" s="58" t="s">
        <v>1125</v>
      </c>
      <c r="M672" s="11">
        <v>187.33169418100925</v>
      </c>
      <c r="N672" s="10" t="s">
        <v>13</v>
      </c>
      <c r="R672" s="20"/>
      <c r="S672" s="57"/>
    </row>
    <row r="673" spans="1:19" ht="15.75" x14ac:dyDescent="0.25">
      <c r="A673" s="12">
        <v>669</v>
      </c>
      <c r="B673" s="59">
        <v>315737</v>
      </c>
      <c r="C673" s="20" t="s">
        <v>1121</v>
      </c>
      <c r="D673" s="59" t="s">
        <v>102</v>
      </c>
      <c r="E673" s="59" t="s">
        <v>680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4177</v>
      </c>
      <c r="L673" s="58" t="s">
        <v>1125</v>
      </c>
      <c r="M673" s="11">
        <v>0</v>
      </c>
      <c r="N673" s="10" t="s">
        <v>19</v>
      </c>
      <c r="R673" s="20"/>
      <c r="S673" s="57"/>
    </row>
    <row r="674" spans="1:19" ht="15.75" x14ac:dyDescent="0.25">
      <c r="A674" s="12">
        <v>670</v>
      </c>
      <c r="B674" s="59">
        <v>315740</v>
      </c>
      <c r="C674" s="20" t="s">
        <v>1112</v>
      </c>
      <c r="D674" s="59" t="s">
        <v>17</v>
      </c>
      <c r="E674" s="59" t="s">
        <v>681</v>
      </c>
      <c r="F674" s="10">
        <v>1</v>
      </c>
      <c r="G674" s="10">
        <v>1</v>
      </c>
      <c r="H674" s="10">
        <v>0</v>
      </c>
      <c r="I674" s="10">
        <v>0</v>
      </c>
      <c r="J674" s="16">
        <v>2</v>
      </c>
      <c r="K674" s="14">
        <v>4793</v>
      </c>
      <c r="L674" s="58" t="s">
        <v>1125</v>
      </c>
      <c r="M674" s="11">
        <v>41.727519298977676</v>
      </c>
      <c r="N674" s="10" t="s">
        <v>16</v>
      </c>
      <c r="R674" s="20"/>
      <c r="S674" s="57"/>
    </row>
    <row r="675" spans="1:19" ht="15.75" x14ac:dyDescent="0.25">
      <c r="A675" s="12">
        <v>671</v>
      </c>
      <c r="B675" s="59">
        <v>315750</v>
      </c>
      <c r="C675" s="20" t="s">
        <v>1113</v>
      </c>
      <c r="D675" s="59" t="s">
        <v>22</v>
      </c>
      <c r="E675" s="59" t="s">
        <v>682</v>
      </c>
      <c r="F675" s="10">
        <v>2</v>
      </c>
      <c r="G675" s="10">
        <v>1</v>
      </c>
      <c r="H675" s="10">
        <v>1</v>
      </c>
      <c r="I675" s="10">
        <v>0</v>
      </c>
      <c r="J675" s="16">
        <v>4</v>
      </c>
      <c r="K675" s="14">
        <v>4438</v>
      </c>
      <c r="L675" s="58" t="s">
        <v>1125</v>
      </c>
      <c r="M675" s="11">
        <v>90.130689499774675</v>
      </c>
      <c r="N675" s="10" t="s">
        <v>16</v>
      </c>
      <c r="R675" s="20"/>
      <c r="S675" s="57"/>
    </row>
    <row r="676" spans="1:19" ht="15.75" x14ac:dyDescent="0.25">
      <c r="A676" s="12">
        <v>672</v>
      </c>
      <c r="B676" s="59">
        <v>315760</v>
      </c>
      <c r="C676" s="20" t="s">
        <v>1121</v>
      </c>
      <c r="D676" s="59" t="s">
        <v>135</v>
      </c>
      <c r="E676" s="59" t="s">
        <v>683</v>
      </c>
      <c r="F676" s="10">
        <v>0</v>
      </c>
      <c r="G676" s="10">
        <v>1</v>
      </c>
      <c r="H676" s="10">
        <v>0</v>
      </c>
      <c r="I676" s="10">
        <v>0</v>
      </c>
      <c r="J676" s="16">
        <v>1</v>
      </c>
      <c r="K676" s="14">
        <v>3866</v>
      </c>
      <c r="L676" s="58" t="s">
        <v>1125</v>
      </c>
      <c r="M676" s="11">
        <v>25.866528711846868</v>
      </c>
      <c r="N676" s="10" t="s">
        <v>16</v>
      </c>
      <c r="O676" s="13"/>
      <c r="P676" s="13"/>
      <c r="Q676" s="13"/>
      <c r="R676" s="20"/>
      <c r="S676" s="57"/>
    </row>
    <row r="677" spans="1:19" ht="15.75" x14ac:dyDescent="0.25">
      <c r="A677" s="12">
        <v>673</v>
      </c>
      <c r="B677" s="59">
        <v>315765</v>
      </c>
      <c r="C677" s="20" t="s">
        <v>1116</v>
      </c>
      <c r="D677" s="59" t="s">
        <v>28</v>
      </c>
      <c r="E677" s="59" t="s">
        <v>684</v>
      </c>
      <c r="F677" s="10">
        <v>2</v>
      </c>
      <c r="G677" s="10">
        <v>0</v>
      </c>
      <c r="H677" s="10">
        <v>0</v>
      </c>
      <c r="I677" s="10">
        <v>1</v>
      </c>
      <c r="J677" s="16">
        <v>3</v>
      </c>
      <c r="K677" s="14">
        <v>6345</v>
      </c>
      <c r="L677" s="58" t="s">
        <v>1125</v>
      </c>
      <c r="M677" s="11">
        <v>47.281323877068559</v>
      </c>
      <c r="N677" s="10" t="s">
        <v>16</v>
      </c>
      <c r="R677" s="20"/>
      <c r="S677" s="57"/>
    </row>
    <row r="678" spans="1:19" ht="15.75" x14ac:dyDescent="0.25">
      <c r="A678" s="12">
        <v>674</v>
      </c>
      <c r="B678" s="59">
        <v>315770</v>
      </c>
      <c r="C678" s="20" t="s">
        <v>1114</v>
      </c>
      <c r="D678" s="59" t="s">
        <v>24</v>
      </c>
      <c r="E678" s="59" t="s">
        <v>685</v>
      </c>
      <c r="F678" s="10">
        <v>9</v>
      </c>
      <c r="G678" s="10">
        <v>5</v>
      </c>
      <c r="H678" s="10">
        <v>2</v>
      </c>
      <c r="I678" s="10">
        <v>0</v>
      </c>
      <c r="J678" s="16">
        <v>16</v>
      </c>
      <c r="K678" s="14">
        <v>13743</v>
      </c>
      <c r="L678" s="58" t="s">
        <v>1125</v>
      </c>
      <c r="M678" s="11">
        <v>116.42290620679618</v>
      </c>
      <c r="N678" s="10" t="s">
        <v>13</v>
      </c>
      <c r="R678" s="20"/>
      <c r="S678" s="57"/>
    </row>
    <row r="679" spans="1:19" ht="15.75" x14ac:dyDescent="0.25">
      <c r="A679" s="12">
        <v>675</v>
      </c>
      <c r="B679" s="59">
        <v>315780</v>
      </c>
      <c r="C679" s="20" t="s">
        <v>1111</v>
      </c>
      <c r="D679" s="59" t="s">
        <v>98</v>
      </c>
      <c r="E679" s="59" t="s">
        <v>686</v>
      </c>
      <c r="F679" s="10">
        <v>58</v>
      </c>
      <c r="G679" s="10">
        <v>18</v>
      </c>
      <c r="H679" s="10">
        <v>9</v>
      </c>
      <c r="I679" s="10">
        <v>4</v>
      </c>
      <c r="J679" s="16">
        <v>89</v>
      </c>
      <c r="K679" s="14">
        <v>218147</v>
      </c>
      <c r="L679" s="58" t="s">
        <v>1128</v>
      </c>
      <c r="M679" s="11">
        <v>40.798177375806219</v>
      </c>
      <c r="N679" s="10" t="s">
        <v>16</v>
      </c>
      <c r="R679" s="20"/>
      <c r="S679" s="57"/>
    </row>
    <row r="680" spans="1:19" ht="15.75" x14ac:dyDescent="0.25">
      <c r="A680" s="12">
        <v>676</v>
      </c>
      <c r="B680" s="59">
        <v>315790</v>
      </c>
      <c r="C680" s="20" t="s">
        <v>1112</v>
      </c>
      <c r="D680" s="59" t="s">
        <v>14</v>
      </c>
      <c r="E680" s="59" t="s">
        <v>687</v>
      </c>
      <c r="F680" s="10">
        <v>0</v>
      </c>
      <c r="G680" s="10">
        <v>0</v>
      </c>
      <c r="H680" s="10">
        <v>1</v>
      </c>
      <c r="I680" s="10">
        <v>0</v>
      </c>
      <c r="J680" s="16">
        <v>1</v>
      </c>
      <c r="K680" s="14">
        <v>16111</v>
      </c>
      <c r="L680" s="58" t="s">
        <v>1125</v>
      </c>
      <c r="M680" s="11">
        <v>6.2069393582024714</v>
      </c>
      <c r="N680" s="10" t="s">
        <v>16</v>
      </c>
      <c r="R680" s="20"/>
      <c r="S680" s="57"/>
    </row>
    <row r="681" spans="1:19" ht="15.75" x14ac:dyDescent="0.25">
      <c r="A681" s="12">
        <v>677</v>
      </c>
      <c r="B681" s="59">
        <v>315800</v>
      </c>
      <c r="C681" s="20" t="s">
        <v>1111</v>
      </c>
      <c r="D681" s="59" t="s">
        <v>90</v>
      </c>
      <c r="E681" s="59" t="s">
        <v>688</v>
      </c>
      <c r="F681" s="10">
        <v>1</v>
      </c>
      <c r="G681" s="10">
        <v>0</v>
      </c>
      <c r="H681" s="10">
        <v>0</v>
      </c>
      <c r="I681" s="10">
        <v>0</v>
      </c>
      <c r="J681" s="16">
        <v>1</v>
      </c>
      <c r="K681" s="14">
        <v>10836</v>
      </c>
      <c r="L681" s="58" t="s">
        <v>1125</v>
      </c>
      <c r="M681" s="11">
        <v>9.2284976005906234</v>
      </c>
      <c r="N681" s="10" t="s">
        <v>16</v>
      </c>
      <c r="R681" s="20"/>
      <c r="S681" s="57"/>
    </row>
    <row r="682" spans="1:19" ht="15.75" x14ac:dyDescent="0.25">
      <c r="A682" s="12">
        <v>678</v>
      </c>
      <c r="B682" s="59">
        <v>315810</v>
      </c>
      <c r="C682" s="20" t="s">
        <v>1116</v>
      </c>
      <c r="D682" s="59" t="s">
        <v>30</v>
      </c>
      <c r="E682" s="59" t="s">
        <v>689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5248</v>
      </c>
      <c r="L682" s="58" t="s">
        <v>1125</v>
      </c>
      <c r="M682" s="11">
        <v>0</v>
      </c>
      <c r="N682" s="10" t="s">
        <v>19</v>
      </c>
      <c r="R682" s="20"/>
      <c r="S682" s="57"/>
    </row>
    <row r="683" spans="1:19" ht="15.75" x14ac:dyDescent="0.25">
      <c r="A683" s="12">
        <v>679</v>
      </c>
      <c r="B683" s="59">
        <v>315820</v>
      </c>
      <c r="C683" s="20" t="s">
        <v>1113</v>
      </c>
      <c r="D683" s="59" t="s">
        <v>22</v>
      </c>
      <c r="E683" s="59" t="s">
        <v>690</v>
      </c>
      <c r="F683" s="10">
        <v>0</v>
      </c>
      <c r="G683" s="10">
        <v>3</v>
      </c>
      <c r="H683" s="10">
        <v>2</v>
      </c>
      <c r="I683" s="10">
        <v>0</v>
      </c>
      <c r="J683" s="16">
        <v>5</v>
      </c>
      <c r="K683" s="14">
        <v>14620</v>
      </c>
      <c r="L683" s="58" t="s">
        <v>1125</v>
      </c>
      <c r="M683" s="11">
        <v>34.19972640218878</v>
      </c>
      <c r="N683" s="10" t="s">
        <v>16</v>
      </c>
      <c r="R683" s="20"/>
      <c r="S683" s="57"/>
    </row>
    <row r="684" spans="1:19" ht="15.75" x14ac:dyDescent="0.25">
      <c r="A684" s="12">
        <v>680</v>
      </c>
      <c r="B684" s="59">
        <v>315920</v>
      </c>
      <c r="C684" s="20" t="s">
        <v>1117</v>
      </c>
      <c r="D684" s="59" t="s">
        <v>36</v>
      </c>
      <c r="E684" s="59" t="s">
        <v>691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8974</v>
      </c>
      <c r="L684" s="58" t="s">
        <v>1125</v>
      </c>
      <c r="M684" s="11">
        <v>0</v>
      </c>
      <c r="N684" s="10" t="s">
        <v>19</v>
      </c>
      <c r="R684" s="20"/>
      <c r="S684" s="57"/>
    </row>
    <row r="685" spans="1:19" ht="15.75" x14ac:dyDescent="0.25">
      <c r="A685" s="12">
        <v>681</v>
      </c>
      <c r="B685" s="59">
        <v>315930</v>
      </c>
      <c r="C685" s="20" t="s">
        <v>1118</v>
      </c>
      <c r="D685" s="59" t="s">
        <v>57</v>
      </c>
      <c r="E685" s="59" t="s">
        <v>692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4905</v>
      </c>
      <c r="L685" s="58" t="s">
        <v>1125</v>
      </c>
      <c r="M685" s="11">
        <v>0</v>
      </c>
      <c r="N685" s="10" t="s">
        <v>19</v>
      </c>
      <c r="R685" s="20"/>
      <c r="S685" s="57"/>
    </row>
    <row r="686" spans="1:19" ht="15.75" x14ac:dyDescent="0.25">
      <c r="A686" s="12">
        <v>682</v>
      </c>
      <c r="B686" s="59">
        <v>315935</v>
      </c>
      <c r="C686" s="20" t="s">
        <v>1113</v>
      </c>
      <c r="D686" s="59" t="s">
        <v>20</v>
      </c>
      <c r="E686" s="59" t="s">
        <v>693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7155</v>
      </c>
      <c r="L686" s="58" t="s">
        <v>1125</v>
      </c>
      <c r="M686" s="11">
        <v>0</v>
      </c>
      <c r="N686" s="10" t="s">
        <v>19</v>
      </c>
      <c r="R686" s="20"/>
      <c r="S686" s="57"/>
    </row>
    <row r="687" spans="1:19" ht="15.75" x14ac:dyDescent="0.25">
      <c r="A687" s="12">
        <v>683</v>
      </c>
      <c r="B687" s="59">
        <v>315940</v>
      </c>
      <c r="C687" s="20" t="s">
        <v>1119</v>
      </c>
      <c r="D687" s="59" t="s">
        <v>41</v>
      </c>
      <c r="E687" s="59" t="s">
        <v>864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3449</v>
      </c>
      <c r="L687" s="58" t="s">
        <v>1125</v>
      </c>
      <c r="M687" s="11">
        <v>0</v>
      </c>
      <c r="N687" s="10" t="s">
        <v>19</v>
      </c>
      <c r="R687" s="20"/>
      <c r="S687" s="57"/>
    </row>
    <row r="688" spans="1:19" ht="15.75" x14ac:dyDescent="0.25">
      <c r="A688" s="12">
        <v>684</v>
      </c>
      <c r="B688" s="59">
        <v>315950</v>
      </c>
      <c r="C688" s="20" t="s">
        <v>1113</v>
      </c>
      <c r="D688" s="59" t="s">
        <v>22</v>
      </c>
      <c r="E688" s="59" t="s">
        <v>694</v>
      </c>
      <c r="F688" s="10">
        <v>2</v>
      </c>
      <c r="G688" s="10">
        <v>1</v>
      </c>
      <c r="H688" s="10">
        <v>0</v>
      </c>
      <c r="I688" s="10">
        <v>0</v>
      </c>
      <c r="J688" s="16">
        <v>3</v>
      </c>
      <c r="K688" s="14">
        <v>5522</v>
      </c>
      <c r="L688" s="58" t="s">
        <v>1125</v>
      </c>
      <c r="M688" s="11">
        <v>54.328141977544362</v>
      </c>
      <c r="N688" s="10" t="s">
        <v>16</v>
      </c>
      <c r="R688" s="20"/>
      <c r="S688" s="57"/>
    </row>
    <row r="689" spans="1:19" ht="15.75" x14ac:dyDescent="0.25">
      <c r="A689" s="12">
        <v>685</v>
      </c>
      <c r="B689" s="59">
        <v>315960</v>
      </c>
      <c r="C689" s="20" t="s">
        <v>1117</v>
      </c>
      <c r="D689" s="59" t="s">
        <v>36</v>
      </c>
      <c r="E689" s="59" t="s">
        <v>695</v>
      </c>
      <c r="F689" s="10">
        <v>1</v>
      </c>
      <c r="G689" s="10">
        <v>3</v>
      </c>
      <c r="H689" s="10">
        <v>0</v>
      </c>
      <c r="I689" s="10">
        <v>0</v>
      </c>
      <c r="J689" s="16">
        <v>4</v>
      </c>
      <c r="K689" s="14">
        <v>42751</v>
      </c>
      <c r="L689" s="58" t="s">
        <v>1126</v>
      </c>
      <c r="M689" s="11">
        <v>9.3565062805548411</v>
      </c>
      <c r="N689" s="10" t="s">
        <v>16</v>
      </c>
      <c r="R689" s="20"/>
      <c r="S689" s="57"/>
    </row>
    <row r="690" spans="1:19" ht="15.75" x14ac:dyDescent="0.25">
      <c r="A690" s="12">
        <v>686</v>
      </c>
      <c r="B690" s="59">
        <v>315970</v>
      </c>
      <c r="C690" s="20" t="s">
        <v>1120</v>
      </c>
      <c r="D690" s="59" t="s">
        <v>71</v>
      </c>
      <c r="E690" s="59" t="s">
        <v>696</v>
      </c>
      <c r="F690" s="10">
        <v>0</v>
      </c>
      <c r="G690" s="10">
        <v>2</v>
      </c>
      <c r="H690" s="10">
        <v>1</v>
      </c>
      <c r="I690" s="10">
        <v>0</v>
      </c>
      <c r="J690" s="16">
        <v>3</v>
      </c>
      <c r="K690" s="14">
        <v>3343</v>
      </c>
      <c r="L690" s="58" t="s">
        <v>1125</v>
      </c>
      <c r="M690" s="11">
        <v>89.739754711337113</v>
      </c>
      <c r="N690" s="10" t="s">
        <v>16</v>
      </c>
      <c r="R690" s="20"/>
      <c r="S690" s="57"/>
    </row>
    <row r="691" spans="1:19" ht="15.75" x14ac:dyDescent="0.25">
      <c r="A691" s="12">
        <v>687</v>
      </c>
      <c r="B691" s="59">
        <v>315980</v>
      </c>
      <c r="C691" s="20" t="s">
        <v>1110</v>
      </c>
      <c r="D691" s="59" t="s">
        <v>142</v>
      </c>
      <c r="E691" s="59" t="s">
        <v>697</v>
      </c>
      <c r="F691" s="10">
        <v>7</v>
      </c>
      <c r="G691" s="10">
        <v>8</v>
      </c>
      <c r="H691" s="10">
        <v>11</v>
      </c>
      <c r="I691" s="10">
        <v>7</v>
      </c>
      <c r="J691" s="16">
        <v>33</v>
      </c>
      <c r="K691" s="14">
        <v>19608</v>
      </c>
      <c r="L691" s="58" t="s">
        <v>1125</v>
      </c>
      <c r="M691" s="11">
        <v>168.29865361077111</v>
      </c>
      <c r="N691" s="10" t="s">
        <v>13</v>
      </c>
      <c r="O691" s="13"/>
      <c r="P691" s="13"/>
      <c r="Q691" s="13"/>
      <c r="R691" s="20"/>
      <c r="S691" s="57"/>
    </row>
    <row r="692" spans="1:19" ht="15.75" x14ac:dyDescent="0.25">
      <c r="A692" s="12">
        <v>688</v>
      </c>
      <c r="B692" s="59">
        <v>315830</v>
      </c>
      <c r="C692" s="20" t="s">
        <v>1117</v>
      </c>
      <c r="D692" s="59" t="s">
        <v>33</v>
      </c>
      <c r="E692" s="59" t="s">
        <v>698</v>
      </c>
      <c r="F692" s="10">
        <v>1</v>
      </c>
      <c r="G692" s="10">
        <v>0</v>
      </c>
      <c r="H692" s="10">
        <v>0</v>
      </c>
      <c r="I692" s="10">
        <v>1</v>
      </c>
      <c r="J692" s="16">
        <v>2</v>
      </c>
      <c r="K692" s="14">
        <v>7128</v>
      </c>
      <c r="L692" s="58" t="s">
        <v>1125</v>
      </c>
      <c r="M692" s="11">
        <v>28.058361391694728</v>
      </c>
      <c r="N692" s="10" t="s">
        <v>16</v>
      </c>
      <c r="R692" s="20"/>
      <c r="S692" s="57"/>
    </row>
    <row r="693" spans="1:19" ht="15.75" x14ac:dyDescent="0.25">
      <c r="A693" s="12">
        <v>689</v>
      </c>
      <c r="B693" s="59">
        <v>315840</v>
      </c>
      <c r="C693" s="20" t="s">
        <v>1118</v>
      </c>
      <c r="D693" s="59" t="s">
        <v>38</v>
      </c>
      <c r="E693" s="59" t="s">
        <v>699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3853</v>
      </c>
      <c r="L693" s="58" t="s">
        <v>1125</v>
      </c>
      <c r="M693" s="11">
        <v>0</v>
      </c>
      <c r="N693" s="10" t="s">
        <v>19</v>
      </c>
      <c r="R693" s="20"/>
      <c r="S693" s="57"/>
    </row>
    <row r="694" spans="1:19" ht="15.75" x14ac:dyDescent="0.25">
      <c r="A694" s="12">
        <v>690</v>
      </c>
      <c r="B694" s="59">
        <v>315850</v>
      </c>
      <c r="C694" s="20" t="s">
        <v>1111</v>
      </c>
      <c r="D694" s="59" t="s">
        <v>11</v>
      </c>
      <c r="E694" s="59" t="s">
        <v>700</v>
      </c>
      <c r="F694" s="10">
        <v>6</v>
      </c>
      <c r="G694" s="10">
        <v>2</v>
      </c>
      <c r="H694" s="10">
        <v>0</v>
      </c>
      <c r="I694" s="10">
        <v>0</v>
      </c>
      <c r="J694" s="16">
        <v>8</v>
      </c>
      <c r="K694" s="14">
        <v>7696</v>
      </c>
      <c r="L694" s="58" t="s">
        <v>1125</v>
      </c>
      <c r="M694" s="11">
        <v>103.95010395010395</v>
      </c>
      <c r="N694" s="10" t="s">
        <v>13</v>
      </c>
      <c r="R694" s="20"/>
      <c r="S694" s="57"/>
    </row>
    <row r="695" spans="1:19" ht="15.75" x14ac:dyDescent="0.25">
      <c r="A695" s="12">
        <v>691</v>
      </c>
      <c r="B695" s="59">
        <v>315860</v>
      </c>
      <c r="C695" s="20" t="s">
        <v>1118</v>
      </c>
      <c r="D695" s="59" t="s">
        <v>57</v>
      </c>
      <c r="E695" s="59" t="s">
        <v>701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3971</v>
      </c>
      <c r="L695" s="58" t="s">
        <v>1125</v>
      </c>
      <c r="M695" s="11">
        <v>0</v>
      </c>
      <c r="N695" s="10" t="s">
        <v>19</v>
      </c>
      <c r="R695" s="20"/>
      <c r="S695" s="57"/>
    </row>
    <row r="696" spans="1:19" ht="15.75" x14ac:dyDescent="0.25">
      <c r="A696" s="12">
        <v>692</v>
      </c>
      <c r="B696" s="59">
        <v>315870</v>
      </c>
      <c r="C696" s="20" t="s">
        <v>1119</v>
      </c>
      <c r="D696" s="59" t="s">
        <v>41</v>
      </c>
      <c r="E696" s="59" t="s">
        <v>702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2438</v>
      </c>
      <c r="L696" s="58" t="s">
        <v>1125</v>
      </c>
      <c r="M696" s="11">
        <v>0</v>
      </c>
      <c r="N696" s="10" t="s">
        <v>19</v>
      </c>
      <c r="R696" s="20"/>
      <c r="S696" s="57"/>
    </row>
    <row r="697" spans="1:19" ht="15.75" x14ac:dyDescent="0.25">
      <c r="A697" s="12">
        <v>693</v>
      </c>
      <c r="B697" s="59">
        <v>315880</v>
      </c>
      <c r="C697" s="20" t="s">
        <v>1115</v>
      </c>
      <c r="D697" s="59" t="s">
        <v>26</v>
      </c>
      <c r="E697" s="59" t="s">
        <v>703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4807</v>
      </c>
      <c r="L697" s="58" t="s">
        <v>1125</v>
      </c>
      <c r="M697" s="11">
        <v>0</v>
      </c>
      <c r="N697" s="10" t="s">
        <v>19</v>
      </c>
      <c r="R697" s="20"/>
      <c r="S697" s="57"/>
    </row>
    <row r="698" spans="1:19" ht="15.75" x14ac:dyDescent="0.25">
      <c r="A698" s="12">
        <v>694</v>
      </c>
      <c r="B698" s="59">
        <v>315890</v>
      </c>
      <c r="C698" s="20" t="s">
        <v>1112</v>
      </c>
      <c r="D698" s="59" t="s">
        <v>14</v>
      </c>
      <c r="E698" s="59" t="s">
        <v>704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8681</v>
      </c>
      <c r="L698" s="58" t="s">
        <v>1125</v>
      </c>
      <c r="M698" s="11">
        <v>0</v>
      </c>
      <c r="N698" s="10" t="s">
        <v>19</v>
      </c>
      <c r="R698" s="20"/>
      <c r="S698" s="57"/>
    </row>
    <row r="699" spans="1:19" ht="15.75" x14ac:dyDescent="0.25">
      <c r="A699" s="12">
        <v>695</v>
      </c>
      <c r="B699" s="59">
        <v>315895</v>
      </c>
      <c r="C699" s="20" t="s">
        <v>1113</v>
      </c>
      <c r="D699" s="59" t="s">
        <v>20</v>
      </c>
      <c r="E699" s="59" t="s">
        <v>705</v>
      </c>
      <c r="F699" s="10">
        <v>11</v>
      </c>
      <c r="G699" s="10">
        <v>7</v>
      </c>
      <c r="H699" s="10">
        <v>7</v>
      </c>
      <c r="I699" s="10">
        <v>1</v>
      </c>
      <c r="J699" s="16">
        <v>26</v>
      </c>
      <c r="K699" s="14">
        <v>33934</v>
      </c>
      <c r="L699" s="58" t="s">
        <v>1126</v>
      </c>
      <c r="M699" s="11">
        <v>76.619319856191424</v>
      </c>
      <c r="N699" s="10" t="s">
        <v>16</v>
      </c>
      <c r="R699" s="20"/>
      <c r="S699" s="57"/>
    </row>
    <row r="700" spans="1:19" ht="15.75" x14ac:dyDescent="0.25">
      <c r="A700" s="12">
        <v>696</v>
      </c>
      <c r="B700" s="59">
        <v>315900</v>
      </c>
      <c r="C700" s="20" t="s">
        <v>1111</v>
      </c>
      <c r="D700" s="59" t="s">
        <v>98</v>
      </c>
      <c r="E700" s="59" t="s">
        <v>706</v>
      </c>
      <c r="F700" s="10">
        <v>13</v>
      </c>
      <c r="G700" s="10">
        <v>6</v>
      </c>
      <c r="H700" s="10">
        <v>6</v>
      </c>
      <c r="I700" s="10">
        <v>0</v>
      </c>
      <c r="J700" s="16">
        <v>25</v>
      </c>
      <c r="K700" s="14">
        <v>4274</v>
      </c>
      <c r="L700" s="58" t="s">
        <v>1125</v>
      </c>
      <c r="M700" s="11">
        <v>584.93214787084696</v>
      </c>
      <c r="N700" s="10" t="s">
        <v>1133</v>
      </c>
      <c r="O700" s="13"/>
      <c r="P700" s="13"/>
      <c r="Q700" s="13"/>
      <c r="R700" s="20"/>
      <c r="S700" s="57"/>
    </row>
    <row r="701" spans="1:19" ht="15.75" x14ac:dyDescent="0.25">
      <c r="A701" s="12">
        <v>697</v>
      </c>
      <c r="B701" s="59">
        <v>315910</v>
      </c>
      <c r="C701" s="20" t="s">
        <v>1119</v>
      </c>
      <c r="D701" s="59" t="s">
        <v>41</v>
      </c>
      <c r="E701" s="59" t="s">
        <v>707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3789</v>
      </c>
      <c r="L701" s="58" t="s">
        <v>1125</v>
      </c>
      <c r="M701" s="11">
        <v>0</v>
      </c>
      <c r="N701" s="10" t="s">
        <v>19</v>
      </c>
      <c r="R701" s="20"/>
      <c r="S701" s="57"/>
    </row>
    <row r="702" spans="1:19" ht="15.75" x14ac:dyDescent="0.25">
      <c r="A702" s="12">
        <v>698</v>
      </c>
      <c r="B702" s="59">
        <v>315990</v>
      </c>
      <c r="C702" s="20" t="s">
        <v>1115</v>
      </c>
      <c r="D702" s="59" t="s">
        <v>26</v>
      </c>
      <c r="E702" s="59" t="s">
        <v>708</v>
      </c>
      <c r="F702" s="10">
        <v>9</v>
      </c>
      <c r="G702" s="10">
        <v>5</v>
      </c>
      <c r="H702" s="10">
        <v>6</v>
      </c>
      <c r="I702" s="10">
        <v>0</v>
      </c>
      <c r="J702" s="16">
        <v>20</v>
      </c>
      <c r="K702" s="14">
        <v>18434</v>
      </c>
      <c r="L702" s="58" t="s">
        <v>1125</v>
      </c>
      <c r="M702" s="11">
        <v>108.49517196484756</v>
      </c>
      <c r="N702" s="10" t="s">
        <v>13</v>
      </c>
      <c r="R702" s="20"/>
      <c r="S702" s="57"/>
    </row>
    <row r="703" spans="1:19" ht="15.75" x14ac:dyDescent="0.25">
      <c r="A703" s="12">
        <v>699</v>
      </c>
      <c r="B703" s="59">
        <v>316000</v>
      </c>
      <c r="C703" s="20" t="s">
        <v>1118</v>
      </c>
      <c r="D703" s="59" t="s">
        <v>38</v>
      </c>
      <c r="E703" s="59" t="s">
        <v>709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3602</v>
      </c>
      <c r="L703" s="58" t="s">
        <v>1125</v>
      </c>
      <c r="M703" s="11">
        <v>0</v>
      </c>
      <c r="N703" s="10" t="s">
        <v>19</v>
      </c>
      <c r="R703" s="20"/>
      <c r="S703" s="57"/>
    </row>
    <row r="704" spans="1:19" ht="15.75" x14ac:dyDescent="0.25">
      <c r="A704" s="12">
        <v>700</v>
      </c>
      <c r="B704" s="59">
        <v>316010</v>
      </c>
      <c r="C704" s="20" t="s">
        <v>1112</v>
      </c>
      <c r="D704" s="59" t="s">
        <v>17</v>
      </c>
      <c r="E704" s="59" t="s">
        <v>710</v>
      </c>
      <c r="F704" s="10">
        <v>0</v>
      </c>
      <c r="G704" s="10">
        <v>2</v>
      </c>
      <c r="H704" s="10">
        <v>0</v>
      </c>
      <c r="I704" s="10">
        <v>0</v>
      </c>
      <c r="J704" s="16">
        <v>2</v>
      </c>
      <c r="K704" s="14">
        <v>3937</v>
      </c>
      <c r="L704" s="58" t="s">
        <v>1125</v>
      </c>
      <c r="M704" s="11">
        <v>50.800101600203192</v>
      </c>
      <c r="N704" s="10" t="s">
        <v>16</v>
      </c>
      <c r="R704" s="20"/>
      <c r="S704" s="57"/>
    </row>
    <row r="705" spans="1:19" ht="15.75" x14ac:dyDescent="0.25">
      <c r="A705" s="12">
        <v>701</v>
      </c>
      <c r="B705" s="59">
        <v>316020</v>
      </c>
      <c r="C705" s="20" t="s">
        <v>432</v>
      </c>
      <c r="D705" s="59" t="s">
        <v>53</v>
      </c>
      <c r="E705" s="59" t="s">
        <v>711</v>
      </c>
      <c r="F705" s="10">
        <v>1</v>
      </c>
      <c r="G705" s="10">
        <v>0</v>
      </c>
      <c r="H705" s="10">
        <v>1</v>
      </c>
      <c r="I705" s="10">
        <v>0</v>
      </c>
      <c r="J705" s="16">
        <v>2</v>
      </c>
      <c r="K705" s="14">
        <v>3877</v>
      </c>
      <c r="L705" s="58" t="s">
        <v>1125</v>
      </c>
      <c r="M705" s="11">
        <v>51.586278050038693</v>
      </c>
      <c r="N705" s="10" t="s">
        <v>16</v>
      </c>
      <c r="R705" s="20"/>
      <c r="S705" s="57"/>
    </row>
    <row r="706" spans="1:19" ht="15.75" x14ac:dyDescent="0.25">
      <c r="A706" s="12">
        <v>702</v>
      </c>
      <c r="B706" s="59">
        <v>316030</v>
      </c>
      <c r="C706" s="20" t="s">
        <v>1116</v>
      </c>
      <c r="D706" s="59" t="s">
        <v>30</v>
      </c>
      <c r="E706" s="59" t="s">
        <v>712</v>
      </c>
      <c r="F706" s="10">
        <v>1</v>
      </c>
      <c r="G706" s="10">
        <v>4</v>
      </c>
      <c r="H706" s="10">
        <v>6</v>
      </c>
      <c r="I706" s="10">
        <v>1</v>
      </c>
      <c r="J706" s="16">
        <v>12</v>
      </c>
      <c r="K706" s="14">
        <v>11677</v>
      </c>
      <c r="L706" s="58" t="s">
        <v>1125</v>
      </c>
      <c r="M706" s="11">
        <v>102.76612143530015</v>
      </c>
      <c r="N706" s="10" t="s">
        <v>13</v>
      </c>
      <c r="R706" s="20"/>
      <c r="S706" s="57"/>
    </row>
    <row r="707" spans="1:19" ht="15.75" x14ac:dyDescent="0.25">
      <c r="A707" s="12">
        <v>703</v>
      </c>
      <c r="B707" s="59">
        <v>316040</v>
      </c>
      <c r="C707" s="20" t="s">
        <v>1115</v>
      </c>
      <c r="D707" s="59" t="s">
        <v>26</v>
      </c>
      <c r="E707" s="59" t="s">
        <v>713</v>
      </c>
      <c r="F707" s="10">
        <v>19</v>
      </c>
      <c r="G707" s="10">
        <v>31</v>
      </c>
      <c r="H707" s="10">
        <v>16</v>
      </c>
      <c r="I707" s="10">
        <v>13</v>
      </c>
      <c r="J707" s="16">
        <v>79</v>
      </c>
      <c r="K707" s="14">
        <v>28054</v>
      </c>
      <c r="L707" s="58" t="s">
        <v>1126</v>
      </c>
      <c r="M707" s="11">
        <v>281.59977186853928</v>
      </c>
      <c r="N707" s="10" t="s">
        <v>13</v>
      </c>
      <c r="R707" s="20"/>
      <c r="S707" s="57"/>
    </row>
    <row r="708" spans="1:19" ht="15.75" x14ac:dyDescent="0.25">
      <c r="A708" s="12">
        <v>704</v>
      </c>
      <c r="B708" s="59">
        <v>316045</v>
      </c>
      <c r="C708" s="20" t="s">
        <v>1121</v>
      </c>
      <c r="D708" s="59" t="s">
        <v>102</v>
      </c>
      <c r="E708" s="59" t="s">
        <v>714</v>
      </c>
      <c r="F708" s="10">
        <v>0</v>
      </c>
      <c r="G708" s="10">
        <v>2</v>
      </c>
      <c r="H708" s="10">
        <v>0</v>
      </c>
      <c r="I708" s="10">
        <v>0</v>
      </c>
      <c r="J708" s="16">
        <v>2</v>
      </c>
      <c r="K708" s="14">
        <v>7256</v>
      </c>
      <c r="L708" s="58" t="s">
        <v>1125</v>
      </c>
      <c r="M708" s="11">
        <v>27.563395810363836</v>
      </c>
      <c r="N708" s="10" t="s">
        <v>16</v>
      </c>
      <c r="R708" s="20"/>
      <c r="S708" s="57"/>
    </row>
    <row r="709" spans="1:19" ht="15.75" x14ac:dyDescent="0.25">
      <c r="A709" s="12">
        <v>705</v>
      </c>
      <c r="B709" s="59">
        <v>316050</v>
      </c>
      <c r="C709" s="20" t="s">
        <v>1111</v>
      </c>
      <c r="D709" s="59" t="s">
        <v>90</v>
      </c>
      <c r="E709" s="59" t="s">
        <v>715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1770</v>
      </c>
      <c r="L709" s="58" t="s">
        <v>1125</v>
      </c>
      <c r="M709" s="11">
        <v>0</v>
      </c>
      <c r="N709" s="10" t="s">
        <v>19</v>
      </c>
      <c r="R709" s="20"/>
      <c r="S709" s="57"/>
    </row>
    <row r="710" spans="1:19" ht="15.75" x14ac:dyDescent="0.25">
      <c r="A710" s="12">
        <v>706</v>
      </c>
      <c r="B710" s="59">
        <v>316060</v>
      </c>
      <c r="C710" s="20" t="s">
        <v>1111</v>
      </c>
      <c r="D710" s="59" t="s">
        <v>11</v>
      </c>
      <c r="E710" s="59" t="s">
        <v>716</v>
      </c>
      <c r="F710" s="10">
        <v>0</v>
      </c>
      <c r="G710" s="10">
        <v>0</v>
      </c>
      <c r="H710" s="10">
        <v>1</v>
      </c>
      <c r="I710" s="10">
        <v>0</v>
      </c>
      <c r="J710" s="16">
        <v>1</v>
      </c>
      <c r="K710" s="14">
        <v>3109</v>
      </c>
      <c r="L710" s="58" t="s">
        <v>1125</v>
      </c>
      <c r="M710" s="11">
        <v>32.1646831778707</v>
      </c>
      <c r="N710" s="10" t="s">
        <v>16</v>
      </c>
      <c r="R710" s="20"/>
      <c r="S710" s="57"/>
    </row>
    <row r="711" spans="1:19" ht="15.75" x14ac:dyDescent="0.25">
      <c r="A711" s="12">
        <v>707</v>
      </c>
      <c r="B711" s="59">
        <v>316070</v>
      </c>
      <c r="C711" s="20" t="s">
        <v>1118</v>
      </c>
      <c r="D711" s="59" t="s">
        <v>57</v>
      </c>
      <c r="E711" s="59" t="s">
        <v>717</v>
      </c>
      <c r="F711" s="10">
        <v>4</v>
      </c>
      <c r="G711" s="10">
        <v>0</v>
      </c>
      <c r="H711" s="10">
        <v>2</v>
      </c>
      <c r="I711" s="10">
        <v>0</v>
      </c>
      <c r="J711" s="16">
        <v>6</v>
      </c>
      <c r="K711" s="14">
        <v>46555</v>
      </c>
      <c r="L711" s="58" t="s">
        <v>1126</v>
      </c>
      <c r="M711" s="11">
        <v>12.887981956825261</v>
      </c>
      <c r="N711" s="10" t="s">
        <v>16</v>
      </c>
      <c r="R711" s="20"/>
      <c r="S711" s="57"/>
    </row>
    <row r="712" spans="1:19" ht="15.75" x14ac:dyDescent="0.25">
      <c r="A712" s="12">
        <v>708</v>
      </c>
      <c r="B712" s="59">
        <v>316080</v>
      </c>
      <c r="C712" s="20" t="s">
        <v>1117</v>
      </c>
      <c r="D712" s="59" t="s">
        <v>33</v>
      </c>
      <c r="E712" s="59" t="s">
        <v>718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5220</v>
      </c>
      <c r="L712" s="58" t="s">
        <v>1125</v>
      </c>
      <c r="M712" s="11">
        <v>0</v>
      </c>
      <c r="N712" s="10" t="s">
        <v>19</v>
      </c>
      <c r="R712" s="20"/>
      <c r="S712" s="57"/>
    </row>
    <row r="713" spans="1:19" ht="15.75" x14ac:dyDescent="0.25">
      <c r="A713" s="12">
        <v>709</v>
      </c>
      <c r="B713" s="59">
        <v>316090</v>
      </c>
      <c r="C713" s="20" t="s">
        <v>1119</v>
      </c>
      <c r="D713" s="59" t="s">
        <v>41</v>
      </c>
      <c r="E713" s="59" t="s">
        <v>719</v>
      </c>
      <c r="F713" s="10">
        <v>3</v>
      </c>
      <c r="G713" s="10">
        <v>0</v>
      </c>
      <c r="H713" s="10">
        <v>1</v>
      </c>
      <c r="I713" s="10">
        <v>0</v>
      </c>
      <c r="J713" s="16">
        <v>4</v>
      </c>
      <c r="K713" s="14">
        <v>3721</v>
      </c>
      <c r="L713" s="58" t="s">
        <v>1125</v>
      </c>
      <c r="M713" s="11">
        <v>107.49798441279225</v>
      </c>
      <c r="N713" s="10" t="s">
        <v>13</v>
      </c>
      <c r="R713" s="20"/>
      <c r="S713" s="57"/>
    </row>
    <row r="714" spans="1:19" ht="15.75" x14ac:dyDescent="0.25">
      <c r="A714" s="12">
        <v>710</v>
      </c>
      <c r="B714" s="59">
        <v>316095</v>
      </c>
      <c r="C714" s="20" t="s">
        <v>1113</v>
      </c>
      <c r="D714" s="59" t="s">
        <v>20</v>
      </c>
      <c r="E714" s="59" t="s">
        <v>720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5630</v>
      </c>
      <c r="L714" s="58" t="s">
        <v>1125</v>
      </c>
      <c r="M714" s="11">
        <v>0</v>
      </c>
      <c r="N714" s="10" t="s">
        <v>19</v>
      </c>
      <c r="R714" s="20"/>
      <c r="S714" s="57"/>
    </row>
    <row r="715" spans="1:19" ht="15.75" x14ac:dyDescent="0.25">
      <c r="A715" s="12">
        <v>711</v>
      </c>
      <c r="B715" s="59">
        <v>316100</v>
      </c>
      <c r="C715" s="20" t="s">
        <v>1111</v>
      </c>
      <c r="D715" s="59" t="s">
        <v>90</v>
      </c>
      <c r="E715" s="59" t="s">
        <v>721</v>
      </c>
      <c r="F715" s="10">
        <v>10</v>
      </c>
      <c r="G715" s="10">
        <v>13</v>
      </c>
      <c r="H715" s="10">
        <v>2</v>
      </c>
      <c r="I715" s="10">
        <v>0</v>
      </c>
      <c r="J715" s="16">
        <v>25</v>
      </c>
      <c r="K715" s="14">
        <v>17393</v>
      </c>
      <c r="L715" s="58" t="s">
        <v>1125</v>
      </c>
      <c r="M715" s="11">
        <v>143.73598574139021</v>
      </c>
      <c r="N715" s="10" t="s">
        <v>13</v>
      </c>
      <c r="R715" s="20"/>
      <c r="S715" s="57"/>
    </row>
    <row r="716" spans="1:19" ht="15.75" x14ac:dyDescent="0.25">
      <c r="A716" s="12">
        <v>712</v>
      </c>
      <c r="B716" s="59">
        <v>316105</v>
      </c>
      <c r="C716" s="20" t="s">
        <v>1113</v>
      </c>
      <c r="D716" s="59" t="s">
        <v>22</v>
      </c>
      <c r="E716" s="59" t="s">
        <v>722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3377</v>
      </c>
      <c r="L716" s="58" t="s">
        <v>1125</v>
      </c>
      <c r="M716" s="11">
        <v>0</v>
      </c>
      <c r="N716" s="10" t="s">
        <v>19</v>
      </c>
      <c r="R716" s="20"/>
      <c r="S716" s="57"/>
    </row>
    <row r="717" spans="1:19" ht="15.75" x14ac:dyDescent="0.25">
      <c r="A717" s="12">
        <v>713</v>
      </c>
      <c r="B717" s="59">
        <v>316110</v>
      </c>
      <c r="C717" s="20" t="s">
        <v>1121</v>
      </c>
      <c r="D717" s="59" t="s">
        <v>121</v>
      </c>
      <c r="E717" s="59" t="s">
        <v>723</v>
      </c>
      <c r="F717" s="10">
        <v>5</v>
      </c>
      <c r="G717" s="10">
        <v>5</v>
      </c>
      <c r="H717" s="10">
        <v>1</v>
      </c>
      <c r="I717" s="10">
        <v>0</v>
      </c>
      <c r="J717" s="16">
        <v>11</v>
      </c>
      <c r="K717" s="14">
        <v>56163</v>
      </c>
      <c r="L717" s="58" t="s">
        <v>1126</v>
      </c>
      <c r="M717" s="11">
        <v>19.585848334312626</v>
      </c>
      <c r="N717" s="10" t="s">
        <v>16</v>
      </c>
      <c r="R717" s="20"/>
      <c r="S717" s="57"/>
    </row>
    <row r="718" spans="1:19" ht="15.75" x14ac:dyDescent="0.25">
      <c r="A718" s="12">
        <v>714</v>
      </c>
      <c r="B718" s="59">
        <v>316120</v>
      </c>
      <c r="C718" s="20" t="s">
        <v>1115</v>
      </c>
      <c r="D718" s="59" t="s">
        <v>26</v>
      </c>
      <c r="E718" s="59" t="s">
        <v>724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6535</v>
      </c>
      <c r="L718" s="58" t="s">
        <v>1125</v>
      </c>
      <c r="M718" s="11">
        <v>0</v>
      </c>
      <c r="N718" s="10" t="s">
        <v>19</v>
      </c>
      <c r="R718" s="20"/>
      <c r="S718" s="57"/>
    </row>
    <row r="719" spans="1:19" ht="15.75" x14ac:dyDescent="0.25">
      <c r="A719" s="12">
        <v>715</v>
      </c>
      <c r="B719" s="59">
        <v>316130</v>
      </c>
      <c r="C719" s="20" t="s">
        <v>1114</v>
      </c>
      <c r="D719" s="59" t="s">
        <v>24</v>
      </c>
      <c r="E719" s="59" t="s">
        <v>725</v>
      </c>
      <c r="F719" s="10">
        <v>11</v>
      </c>
      <c r="G719" s="10">
        <v>9</v>
      </c>
      <c r="H719" s="10">
        <v>7</v>
      </c>
      <c r="I719" s="10">
        <v>2</v>
      </c>
      <c r="J719" s="16">
        <v>29</v>
      </c>
      <c r="K719" s="14">
        <v>6200</v>
      </c>
      <c r="L719" s="58" t="s">
        <v>1125</v>
      </c>
      <c r="M719" s="11">
        <v>467.74193548387098</v>
      </c>
      <c r="N719" s="10" t="s">
        <v>10</v>
      </c>
      <c r="R719" s="20"/>
      <c r="S719" s="57"/>
    </row>
    <row r="720" spans="1:19" ht="15.75" x14ac:dyDescent="0.25">
      <c r="A720" s="12">
        <v>716</v>
      </c>
      <c r="B720" s="59">
        <v>316140</v>
      </c>
      <c r="C720" s="20" t="s">
        <v>1118</v>
      </c>
      <c r="D720" s="59" t="s">
        <v>62</v>
      </c>
      <c r="E720" s="59" t="s">
        <v>726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4889</v>
      </c>
      <c r="L720" s="58" t="s">
        <v>1125</v>
      </c>
      <c r="M720" s="11">
        <v>0</v>
      </c>
      <c r="N720" s="10" t="s">
        <v>19</v>
      </c>
      <c r="R720" s="20"/>
      <c r="S720" s="57"/>
    </row>
    <row r="721" spans="1:19" ht="15.75" x14ac:dyDescent="0.25">
      <c r="A721" s="12">
        <v>717</v>
      </c>
      <c r="B721" s="59">
        <v>316150</v>
      </c>
      <c r="C721" s="20" t="s">
        <v>1118</v>
      </c>
      <c r="D721" s="59" t="s">
        <v>62</v>
      </c>
      <c r="E721" s="59" t="s">
        <v>727</v>
      </c>
      <c r="F721" s="10">
        <v>2</v>
      </c>
      <c r="G721" s="10">
        <v>0</v>
      </c>
      <c r="H721" s="10">
        <v>0</v>
      </c>
      <c r="I721" s="10">
        <v>0</v>
      </c>
      <c r="J721" s="16">
        <v>2</v>
      </c>
      <c r="K721" s="14">
        <v>12164</v>
      </c>
      <c r="L721" s="58" t="s">
        <v>1125</v>
      </c>
      <c r="M721" s="11">
        <v>16.44195988161789</v>
      </c>
      <c r="N721" s="10" t="s">
        <v>16</v>
      </c>
      <c r="R721" s="20"/>
      <c r="S721" s="57"/>
    </row>
    <row r="722" spans="1:19" ht="15.75" x14ac:dyDescent="0.25">
      <c r="A722" s="12">
        <v>718</v>
      </c>
      <c r="B722" s="59">
        <v>316160</v>
      </c>
      <c r="C722" s="20" t="s">
        <v>1113</v>
      </c>
      <c r="D722" s="59" t="s">
        <v>22</v>
      </c>
      <c r="E722" s="59" t="s">
        <v>728</v>
      </c>
      <c r="F722" s="10">
        <v>0</v>
      </c>
      <c r="G722" s="10">
        <v>0</v>
      </c>
      <c r="H722" s="10">
        <v>1</v>
      </c>
      <c r="I722" s="10">
        <v>0</v>
      </c>
      <c r="J722" s="16">
        <v>1</v>
      </c>
      <c r="K722" s="14">
        <v>4015</v>
      </c>
      <c r="L722" s="58" t="s">
        <v>1125</v>
      </c>
      <c r="M722" s="11">
        <v>24.906600249066003</v>
      </c>
      <c r="N722" s="10" t="s">
        <v>16</v>
      </c>
      <c r="R722" s="20"/>
      <c r="S722" s="57"/>
    </row>
    <row r="723" spans="1:19" ht="15.75" x14ac:dyDescent="0.25">
      <c r="A723" s="12">
        <v>719</v>
      </c>
      <c r="B723" s="59">
        <v>316165</v>
      </c>
      <c r="C723" s="20" t="s">
        <v>1113</v>
      </c>
      <c r="D723" s="59" t="s">
        <v>22</v>
      </c>
      <c r="E723" s="59" t="s">
        <v>729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3963</v>
      </c>
      <c r="L723" s="58" t="s">
        <v>1125</v>
      </c>
      <c r="M723" s="11">
        <v>0</v>
      </c>
      <c r="N723" s="10" t="s">
        <v>19</v>
      </c>
      <c r="R723" s="20"/>
      <c r="S723" s="57"/>
    </row>
    <row r="724" spans="1:19" ht="15.75" x14ac:dyDescent="0.25">
      <c r="A724" s="12">
        <v>720</v>
      </c>
      <c r="B724" s="59">
        <v>316170</v>
      </c>
      <c r="C724" s="20" t="s">
        <v>1120</v>
      </c>
      <c r="D724" s="59" t="s">
        <v>71</v>
      </c>
      <c r="E724" s="59" t="s">
        <v>730</v>
      </c>
      <c r="F724" s="10">
        <v>0</v>
      </c>
      <c r="G724" s="10">
        <v>0</v>
      </c>
      <c r="H724" s="10">
        <v>0</v>
      </c>
      <c r="I724" s="10">
        <v>1</v>
      </c>
      <c r="J724" s="16">
        <v>1</v>
      </c>
      <c r="K724" s="14">
        <v>6923</v>
      </c>
      <c r="L724" s="58" t="s">
        <v>1125</v>
      </c>
      <c r="M724" s="11">
        <v>14.444604940054889</v>
      </c>
      <c r="N724" s="10" t="s">
        <v>16</v>
      </c>
      <c r="R724" s="20"/>
      <c r="S724" s="57"/>
    </row>
    <row r="725" spans="1:19" ht="15.75" x14ac:dyDescent="0.25">
      <c r="A725" s="12">
        <v>721</v>
      </c>
      <c r="B725" s="59">
        <v>316180</v>
      </c>
      <c r="C725" s="20" t="s">
        <v>1115</v>
      </c>
      <c r="D725" s="59" t="s">
        <v>26</v>
      </c>
      <c r="E725" s="59" t="s">
        <v>731</v>
      </c>
      <c r="F725" s="10">
        <v>25</v>
      </c>
      <c r="G725" s="10">
        <v>8</v>
      </c>
      <c r="H725" s="10">
        <v>10</v>
      </c>
      <c r="I725" s="10">
        <v>1</v>
      </c>
      <c r="J725" s="16">
        <v>44</v>
      </c>
      <c r="K725" s="14">
        <v>12218</v>
      </c>
      <c r="L725" s="58" t="s">
        <v>1125</v>
      </c>
      <c r="M725" s="11">
        <v>360.12440661319363</v>
      </c>
      <c r="N725" s="10" t="s">
        <v>10</v>
      </c>
      <c r="R725" s="20"/>
      <c r="S725" s="57"/>
    </row>
    <row r="726" spans="1:19" ht="15.75" x14ac:dyDescent="0.25">
      <c r="A726" s="12">
        <v>722</v>
      </c>
      <c r="B726" s="59">
        <v>316190</v>
      </c>
      <c r="C726" s="20" t="s">
        <v>1111</v>
      </c>
      <c r="D726" s="59" t="s">
        <v>90</v>
      </c>
      <c r="E726" s="59" t="s">
        <v>732</v>
      </c>
      <c r="F726" s="10">
        <v>4</v>
      </c>
      <c r="G726" s="10">
        <v>3</v>
      </c>
      <c r="H726" s="10">
        <v>2</v>
      </c>
      <c r="I726" s="10">
        <v>4</v>
      </c>
      <c r="J726" s="16">
        <v>13</v>
      </c>
      <c r="K726" s="14">
        <v>10818</v>
      </c>
      <c r="L726" s="58" t="s">
        <v>1125</v>
      </c>
      <c r="M726" s="11">
        <v>120.17008689221669</v>
      </c>
      <c r="N726" s="10" t="s">
        <v>13</v>
      </c>
      <c r="R726" s="20"/>
      <c r="S726" s="57"/>
    </row>
    <row r="727" spans="1:19" ht="15.75" x14ac:dyDescent="0.25">
      <c r="A727" s="12">
        <v>723</v>
      </c>
      <c r="B727" s="59">
        <v>312550</v>
      </c>
      <c r="C727" s="20" t="s">
        <v>432</v>
      </c>
      <c r="D727" s="59" t="s">
        <v>53</v>
      </c>
      <c r="E727" s="59" t="s">
        <v>733</v>
      </c>
      <c r="F727" s="10">
        <v>5</v>
      </c>
      <c r="G727" s="10">
        <v>2</v>
      </c>
      <c r="H727" s="10">
        <v>0</v>
      </c>
      <c r="I727" s="10">
        <v>0</v>
      </c>
      <c r="J727" s="16">
        <v>7</v>
      </c>
      <c r="K727" s="14">
        <v>3161</v>
      </c>
      <c r="L727" s="58" t="s">
        <v>1125</v>
      </c>
      <c r="M727" s="11">
        <v>221.44890857323631</v>
      </c>
      <c r="N727" s="10" t="s">
        <v>13</v>
      </c>
      <c r="R727" s="20"/>
      <c r="S727" s="57"/>
    </row>
    <row r="728" spans="1:19" ht="15.75" x14ac:dyDescent="0.25">
      <c r="A728" s="12">
        <v>724</v>
      </c>
      <c r="B728" s="59">
        <v>316200</v>
      </c>
      <c r="C728" s="20" t="s">
        <v>1117</v>
      </c>
      <c r="D728" s="59" t="s">
        <v>33</v>
      </c>
      <c r="E728" s="59" t="s">
        <v>734</v>
      </c>
      <c r="F728" s="10">
        <v>0</v>
      </c>
      <c r="G728" s="10">
        <v>1</v>
      </c>
      <c r="H728" s="10">
        <v>1</v>
      </c>
      <c r="I728" s="10">
        <v>1</v>
      </c>
      <c r="J728" s="16">
        <v>3</v>
      </c>
      <c r="K728" s="14">
        <v>25332</v>
      </c>
      <c r="L728" s="58" t="s">
        <v>1126</v>
      </c>
      <c r="M728" s="11">
        <v>11.842728564661298</v>
      </c>
      <c r="N728" s="10" t="s">
        <v>16</v>
      </c>
      <c r="R728" s="20"/>
      <c r="S728" s="57"/>
    </row>
    <row r="729" spans="1:19" ht="15.75" x14ac:dyDescent="0.25">
      <c r="A729" s="12">
        <v>725</v>
      </c>
      <c r="B729" s="59">
        <v>316210</v>
      </c>
      <c r="C729" s="20" t="s">
        <v>1120</v>
      </c>
      <c r="D729" s="59" t="s">
        <v>71</v>
      </c>
      <c r="E729" s="59" t="s">
        <v>735</v>
      </c>
      <c r="F729" s="10">
        <v>55</v>
      </c>
      <c r="G729" s="10">
        <v>49</v>
      </c>
      <c r="H729" s="10">
        <v>44</v>
      </c>
      <c r="I729" s="10">
        <v>15</v>
      </c>
      <c r="J729" s="16">
        <v>163</v>
      </c>
      <c r="K729" s="14">
        <v>35145</v>
      </c>
      <c r="L729" s="58" t="s">
        <v>1126</v>
      </c>
      <c r="M729" s="11">
        <v>463.7928581590553</v>
      </c>
      <c r="N729" s="10" t="s">
        <v>10</v>
      </c>
      <c r="R729" s="20"/>
      <c r="S729" s="57"/>
    </row>
    <row r="730" spans="1:19" ht="15.75" x14ac:dyDescent="0.25">
      <c r="A730" s="12">
        <v>726</v>
      </c>
      <c r="B730" s="59">
        <v>316220</v>
      </c>
      <c r="C730" s="20" t="s">
        <v>1117</v>
      </c>
      <c r="D730" s="59" t="s">
        <v>45</v>
      </c>
      <c r="E730" s="59" t="s">
        <v>736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7407</v>
      </c>
      <c r="L730" s="58" t="s">
        <v>1125</v>
      </c>
      <c r="M730" s="11">
        <v>0</v>
      </c>
      <c r="N730" s="10" t="s">
        <v>19</v>
      </c>
      <c r="R730" s="20"/>
      <c r="S730" s="57"/>
    </row>
    <row r="731" spans="1:19" ht="15.75" x14ac:dyDescent="0.25">
      <c r="A731" s="12">
        <v>727</v>
      </c>
      <c r="B731" s="59">
        <v>316225</v>
      </c>
      <c r="C731" s="20" t="s">
        <v>1121</v>
      </c>
      <c r="D731" s="59" t="s">
        <v>102</v>
      </c>
      <c r="E731" s="59" t="s">
        <v>737</v>
      </c>
      <c r="F731" s="10">
        <v>3</v>
      </c>
      <c r="G731" s="10">
        <v>12</v>
      </c>
      <c r="H731" s="10">
        <v>7</v>
      </c>
      <c r="I731" s="10">
        <v>1</v>
      </c>
      <c r="J731" s="16">
        <v>23</v>
      </c>
      <c r="K731" s="14">
        <v>4896</v>
      </c>
      <c r="L731" s="58" t="s">
        <v>1125</v>
      </c>
      <c r="M731" s="11">
        <v>469.77124183006532</v>
      </c>
      <c r="N731" s="10" t="s">
        <v>10</v>
      </c>
      <c r="R731" s="20"/>
      <c r="S731" s="57"/>
    </row>
    <row r="732" spans="1:19" ht="15.75" x14ac:dyDescent="0.25">
      <c r="A732" s="12">
        <v>728</v>
      </c>
      <c r="B732" s="59">
        <v>316230</v>
      </c>
      <c r="C732" s="20" t="s">
        <v>1117</v>
      </c>
      <c r="D732" s="59" t="s">
        <v>36</v>
      </c>
      <c r="E732" s="59" t="s">
        <v>738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2753</v>
      </c>
      <c r="L732" s="58" t="s">
        <v>1125</v>
      </c>
      <c r="M732" s="11">
        <v>0</v>
      </c>
      <c r="N732" s="10" t="s">
        <v>19</v>
      </c>
      <c r="R732" s="20"/>
      <c r="S732" s="57"/>
    </row>
    <row r="733" spans="1:19" ht="15.75" x14ac:dyDescent="0.25">
      <c r="A733" s="12">
        <v>729</v>
      </c>
      <c r="B733" s="59">
        <v>316240</v>
      </c>
      <c r="C733" s="20" t="s">
        <v>1121</v>
      </c>
      <c r="D733" s="59" t="s">
        <v>121</v>
      </c>
      <c r="E733" s="59" t="s">
        <v>739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25235</v>
      </c>
      <c r="L733" s="58" t="s">
        <v>1126</v>
      </c>
      <c r="M733" s="11">
        <v>0</v>
      </c>
      <c r="N733" s="10" t="s">
        <v>19</v>
      </c>
      <c r="R733" s="20"/>
      <c r="S733" s="57"/>
    </row>
    <row r="734" spans="1:19" ht="15.75" x14ac:dyDescent="0.25">
      <c r="A734" s="12">
        <v>730</v>
      </c>
      <c r="B734" s="59">
        <v>316245</v>
      </c>
      <c r="C734" s="20" t="s">
        <v>1121</v>
      </c>
      <c r="D734" s="59" t="s">
        <v>121</v>
      </c>
      <c r="E734" s="59" t="s">
        <v>740</v>
      </c>
      <c r="F734" s="10">
        <v>9</v>
      </c>
      <c r="G734" s="10">
        <v>8</v>
      </c>
      <c r="H734" s="10">
        <v>0</v>
      </c>
      <c r="I734" s="10">
        <v>1</v>
      </c>
      <c r="J734" s="16">
        <v>18</v>
      </c>
      <c r="K734" s="14">
        <v>12899</v>
      </c>
      <c r="L734" s="58" t="s">
        <v>1125</v>
      </c>
      <c r="M734" s="11">
        <v>139.5457012171486</v>
      </c>
      <c r="N734" s="10" t="s">
        <v>13</v>
      </c>
      <c r="R734" s="20"/>
      <c r="S734" s="57"/>
    </row>
    <row r="735" spans="1:19" ht="15.75" x14ac:dyDescent="0.25">
      <c r="A735" s="12">
        <v>731</v>
      </c>
      <c r="B735" s="59">
        <v>316250</v>
      </c>
      <c r="C735" s="20" t="s">
        <v>1119</v>
      </c>
      <c r="D735" s="59" t="s">
        <v>94</v>
      </c>
      <c r="E735" s="59" t="s">
        <v>741</v>
      </c>
      <c r="F735" s="10">
        <v>85</v>
      </c>
      <c r="G735" s="10">
        <v>53</v>
      </c>
      <c r="H735" s="10">
        <v>17</v>
      </c>
      <c r="I735" s="10">
        <v>14</v>
      </c>
      <c r="J735" s="16">
        <v>169</v>
      </c>
      <c r="K735" s="14">
        <v>89653</v>
      </c>
      <c r="L735" s="58" t="s">
        <v>1127</v>
      </c>
      <c r="M735" s="11">
        <v>188.50456761067673</v>
      </c>
      <c r="N735" s="10" t="s">
        <v>13</v>
      </c>
      <c r="R735" s="20"/>
      <c r="S735" s="57"/>
    </row>
    <row r="736" spans="1:19" ht="15.75" x14ac:dyDescent="0.25">
      <c r="A736" s="12">
        <v>732</v>
      </c>
      <c r="B736" s="59">
        <v>316255</v>
      </c>
      <c r="C736" s="20" t="s">
        <v>1112</v>
      </c>
      <c r="D736" s="59" t="s">
        <v>14</v>
      </c>
      <c r="E736" s="59" t="s">
        <v>742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11440</v>
      </c>
      <c r="L736" s="58" t="s">
        <v>1125</v>
      </c>
      <c r="M736" s="11">
        <v>0</v>
      </c>
      <c r="N736" s="10" t="s">
        <v>19</v>
      </c>
      <c r="R736" s="20"/>
      <c r="S736" s="57"/>
    </row>
    <row r="737" spans="1:19" ht="15.75" x14ac:dyDescent="0.25">
      <c r="A737" s="12">
        <v>733</v>
      </c>
      <c r="B737" s="59">
        <v>316257</v>
      </c>
      <c r="C737" s="20" t="s">
        <v>1113</v>
      </c>
      <c r="D737" s="59" t="s">
        <v>22</v>
      </c>
      <c r="E737" s="59" t="s">
        <v>743</v>
      </c>
      <c r="F737" s="10">
        <v>6</v>
      </c>
      <c r="G737" s="10">
        <v>9</v>
      </c>
      <c r="H737" s="10">
        <v>2</v>
      </c>
      <c r="I737" s="10">
        <v>1</v>
      </c>
      <c r="J737" s="16">
        <v>18</v>
      </c>
      <c r="K737" s="14">
        <v>5798</v>
      </c>
      <c r="L737" s="58" t="s">
        <v>1125</v>
      </c>
      <c r="M737" s="11">
        <v>310.45187995860641</v>
      </c>
      <c r="N737" s="10" t="s">
        <v>10</v>
      </c>
      <c r="R737" s="20"/>
      <c r="S737" s="57"/>
    </row>
    <row r="738" spans="1:19" ht="15.75" x14ac:dyDescent="0.25">
      <c r="A738" s="12">
        <v>734</v>
      </c>
      <c r="B738" s="59">
        <v>316260</v>
      </c>
      <c r="C738" s="20" t="s">
        <v>1113</v>
      </c>
      <c r="D738" s="59" t="s">
        <v>20</v>
      </c>
      <c r="E738" s="59" t="s">
        <v>744</v>
      </c>
      <c r="F738" s="10">
        <v>0</v>
      </c>
      <c r="G738" s="10">
        <v>0</v>
      </c>
      <c r="H738" s="10">
        <v>1</v>
      </c>
      <c r="I738" s="10">
        <v>1</v>
      </c>
      <c r="J738" s="16">
        <v>2</v>
      </c>
      <c r="K738" s="14">
        <v>7553</v>
      </c>
      <c r="L738" s="58" t="s">
        <v>1125</v>
      </c>
      <c r="M738" s="11">
        <v>26.479544551833708</v>
      </c>
      <c r="N738" s="10" t="s">
        <v>16</v>
      </c>
      <c r="R738" s="20"/>
      <c r="S738" s="57"/>
    </row>
    <row r="739" spans="1:19" ht="15.75" x14ac:dyDescent="0.25">
      <c r="A739" s="12">
        <v>735</v>
      </c>
      <c r="B739" s="59">
        <v>316265</v>
      </c>
      <c r="C739" s="20" t="s">
        <v>1121</v>
      </c>
      <c r="D739" s="59" t="s">
        <v>102</v>
      </c>
      <c r="E739" s="59" t="s">
        <v>745</v>
      </c>
      <c r="F739" s="10">
        <v>11</v>
      </c>
      <c r="G739" s="10">
        <v>11</v>
      </c>
      <c r="H739" s="10">
        <v>4</v>
      </c>
      <c r="I739" s="10">
        <v>1</v>
      </c>
      <c r="J739" s="16">
        <v>27</v>
      </c>
      <c r="K739" s="14">
        <v>4389</v>
      </c>
      <c r="L739" s="58" t="s">
        <v>1125</v>
      </c>
      <c r="M739" s="11">
        <v>615.17429938482576</v>
      </c>
      <c r="N739" s="10" t="s">
        <v>1133</v>
      </c>
      <c r="R739" s="20"/>
      <c r="S739" s="57"/>
    </row>
    <row r="740" spans="1:19" ht="15.75" x14ac:dyDescent="0.25">
      <c r="A740" s="12">
        <v>736</v>
      </c>
      <c r="B740" s="59">
        <v>316270</v>
      </c>
      <c r="C740" s="20" t="s">
        <v>1121</v>
      </c>
      <c r="D740" s="59" t="s">
        <v>102</v>
      </c>
      <c r="E740" s="59" t="s">
        <v>746</v>
      </c>
      <c r="F740" s="10">
        <v>3</v>
      </c>
      <c r="G740" s="10">
        <v>5</v>
      </c>
      <c r="H740" s="10">
        <v>2</v>
      </c>
      <c r="I740" s="10">
        <v>0</v>
      </c>
      <c r="J740" s="16">
        <v>10</v>
      </c>
      <c r="K740" s="14">
        <v>23524</v>
      </c>
      <c r="L740" s="58" t="s">
        <v>1125</v>
      </c>
      <c r="M740" s="11">
        <v>42.509777248767215</v>
      </c>
      <c r="N740" s="10" t="s">
        <v>16</v>
      </c>
      <c r="R740" s="20"/>
      <c r="S740" s="57"/>
    </row>
    <row r="741" spans="1:19" ht="15.75" x14ac:dyDescent="0.25">
      <c r="A741" s="12">
        <v>737</v>
      </c>
      <c r="B741" s="59">
        <v>316280</v>
      </c>
      <c r="C741" s="20" t="s">
        <v>1113</v>
      </c>
      <c r="D741" s="59" t="s">
        <v>22</v>
      </c>
      <c r="E741" s="59" t="s">
        <v>747</v>
      </c>
      <c r="F741" s="10">
        <v>4</v>
      </c>
      <c r="G741" s="10">
        <v>3</v>
      </c>
      <c r="H741" s="10">
        <v>0</v>
      </c>
      <c r="I741" s="10">
        <v>0</v>
      </c>
      <c r="J741" s="16">
        <v>7</v>
      </c>
      <c r="K741" s="14">
        <v>15781</v>
      </c>
      <c r="L741" s="58" t="s">
        <v>1125</v>
      </c>
      <c r="M741" s="11">
        <v>44.357138330904249</v>
      </c>
      <c r="N741" s="10" t="s">
        <v>16</v>
      </c>
      <c r="R741" s="20"/>
      <c r="S741" s="57"/>
    </row>
    <row r="742" spans="1:19" ht="15.75" x14ac:dyDescent="0.25">
      <c r="A742" s="12">
        <v>738</v>
      </c>
      <c r="B742" s="59">
        <v>316290</v>
      </c>
      <c r="C742" s="20" t="s">
        <v>1118</v>
      </c>
      <c r="D742" s="59" t="s">
        <v>57</v>
      </c>
      <c r="E742" s="59" t="s">
        <v>748</v>
      </c>
      <c r="F742" s="10">
        <v>23</v>
      </c>
      <c r="G742" s="10">
        <v>22</v>
      </c>
      <c r="H742" s="10">
        <v>8</v>
      </c>
      <c r="I742" s="10">
        <v>4</v>
      </c>
      <c r="J742" s="16">
        <v>57</v>
      </c>
      <c r="K742" s="14">
        <v>26272</v>
      </c>
      <c r="L742" s="58" t="s">
        <v>1126</v>
      </c>
      <c r="M742" s="11">
        <v>216.96102314250916</v>
      </c>
      <c r="N742" s="10" t="s">
        <v>13</v>
      </c>
      <c r="O742" s="13"/>
      <c r="P742" s="13"/>
      <c r="Q742" s="13"/>
      <c r="R742" s="20"/>
      <c r="S742" s="57"/>
    </row>
    <row r="743" spans="1:19" ht="15.75" x14ac:dyDescent="0.25">
      <c r="A743" s="12">
        <v>739</v>
      </c>
      <c r="B743" s="59">
        <v>316292</v>
      </c>
      <c r="C743" s="20" t="s">
        <v>1111</v>
      </c>
      <c r="D743" s="59" t="s">
        <v>98</v>
      </c>
      <c r="E743" s="59" t="s">
        <v>749</v>
      </c>
      <c r="F743" s="10">
        <v>61</v>
      </c>
      <c r="G743" s="10">
        <v>63</v>
      </c>
      <c r="H743" s="10">
        <v>29</v>
      </c>
      <c r="I743" s="10">
        <v>22</v>
      </c>
      <c r="J743" s="16">
        <v>175</v>
      </c>
      <c r="K743" s="14">
        <v>30989</v>
      </c>
      <c r="L743" s="58" t="s">
        <v>1126</v>
      </c>
      <c r="M743" s="11">
        <v>564.71651231082001</v>
      </c>
      <c r="N743" s="10" t="s">
        <v>1133</v>
      </c>
      <c r="R743" s="20"/>
      <c r="S743" s="57"/>
    </row>
    <row r="744" spans="1:19" ht="15.75" x14ac:dyDescent="0.25">
      <c r="A744" s="12">
        <v>740</v>
      </c>
      <c r="B744" s="59">
        <v>316294</v>
      </c>
      <c r="C744" s="20" t="s">
        <v>1117</v>
      </c>
      <c r="D744" s="59" t="s">
        <v>45</v>
      </c>
      <c r="E744" s="59" t="s">
        <v>750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7371</v>
      </c>
      <c r="L744" s="58" t="s">
        <v>1125</v>
      </c>
      <c r="M744" s="11">
        <v>0</v>
      </c>
      <c r="N744" s="10" t="s">
        <v>19</v>
      </c>
      <c r="R744" s="20"/>
      <c r="S744" s="57"/>
    </row>
    <row r="745" spans="1:19" ht="15.75" x14ac:dyDescent="0.25">
      <c r="A745" s="12">
        <v>741</v>
      </c>
      <c r="B745" s="59">
        <v>316295</v>
      </c>
      <c r="C745" s="20" t="s">
        <v>1111</v>
      </c>
      <c r="D745" s="59" t="s">
        <v>98</v>
      </c>
      <c r="E745" s="59" t="s">
        <v>751</v>
      </c>
      <c r="F745" s="10">
        <v>58</v>
      </c>
      <c r="G745" s="10">
        <v>47</v>
      </c>
      <c r="H745" s="10">
        <v>27</v>
      </c>
      <c r="I745" s="10">
        <v>7</v>
      </c>
      <c r="J745" s="16">
        <v>139</v>
      </c>
      <c r="K745" s="14">
        <v>23385</v>
      </c>
      <c r="L745" s="58" t="s">
        <v>1125</v>
      </c>
      <c r="M745" s="11">
        <v>594.39811845199915</v>
      </c>
      <c r="N745" s="10" t="s">
        <v>1133</v>
      </c>
      <c r="R745" s="20"/>
      <c r="S745" s="57"/>
    </row>
    <row r="746" spans="1:19" ht="15.75" x14ac:dyDescent="0.25">
      <c r="A746" s="12">
        <v>742</v>
      </c>
      <c r="B746" s="59">
        <v>316300</v>
      </c>
      <c r="C746" s="20" t="s">
        <v>1113</v>
      </c>
      <c r="D746" s="59" t="s">
        <v>22</v>
      </c>
      <c r="E746" s="59" t="s">
        <v>752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4255</v>
      </c>
      <c r="L746" s="58" t="s">
        <v>1125</v>
      </c>
      <c r="M746" s="11">
        <v>0</v>
      </c>
      <c r="N746" s="10" t="s">
        <v>19</v>
      </c>
      <c r="R746" s="20"/>
      <c r="S746" s="57"/>
    </row>
    <row r="747" spans="1:19" ht="15.75" x14ac:dyDescent="0.25">
      <c r="A747" s="12">
        <v>743</v>
      </c>
      <c r="B747" s="59">
        <v>316310</v>
      </c>
      <c r="C747" s="20" t="s">
        <v>1115</v>
      </c>
      <c r="D747" s="59" t="s">
        <v>26</v>
      </c>
      <c r="E747" s="59" t="s">
        <v>753</v>
      </c>
      <c r="F747" s="10">
        <v>7</v>
      </c>
      <c r="G747" s="10">
        <v>2</v>
      </c>
      <c r="H747" s="10">
        <v>0</v>
      </c>
      <c r="I747" s="10">
        <v>0</v>
      </c>
      <c r="J747" s="16">
        <v>9</v>
      </c>
      <c r="K747" s="14">
        <v>4927</v>
      </c>
      <c r="L747" s="58" t="s">
        <v>1125</v>
      </c>
      <c r="M747" s="11">
        <v>182.66693728435155</v>
      </c>
      <c r="N747" s="10" t="s">
        <v>13</v>
      </c>
      <c r="O747" s="13"/>
      <c r="P747" s="13"/>
      <c r="Q747" s="13"/>
      <c r="R747" s="20"/>
      <c r="S747" s="57"/>
    </row>
    <row r="748" spans="1:19" ht="15.75" x14ac:dyDescent="0.25">
      <c r="A748" s="12">
        <v>744</v>
      </c>
      <c r="B748" s="59">
        <v>316320</v>
      </c>
      <c r="C748" s="20" t="s">
        <v>1117</v>
      </c>
      <c r="D748" s="59" t="s">
        <v>36</v>
      </c>
      <c r="E748" s="59" t="s">
        <v>754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4183</v>
      </c>
      <c r="L748" s="58" t="s">
        <v>1125</v>
      </c>
      <c r="M748" s="11">
        <v>0</v>
      </c>
      <c r="N748" s="10" t="s">
        <v>19</v>
      </c>
      <c r="R748" s="20"/>
      <c r="S748" s="57"/>
    </row>
    <row r="749" spans="1:19" ht="15.75" x14ac:dyDescent="0.25">
      <c r="A749" s="12">
        <v>745</v>
      </c>
      <c r="B749" s="59">
        <v>316330</v>
      </c>
      <c r="C749" s="20" t="s">
        <v>1116</v>
      </c>
      <c r="D749" s="59" t="s">
        <v>28</v>
      </c>
      <c r="E749" s="59" t="s">
        <v>755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3865</v>
      </c>
      <c r="L749" s="58" t="s">
        <v>1125</v>
      </c>
      <c r="M749" s="11">
        <v>0</v>
      </c>
      <c r="N749" s="10" t="s">
        <v>19</v>
      </c>
      <c r="R749" s="20"/>
      <c r="S749" s="57"/>
    </row>
    <row r="750" spans="1:19" ht="15.75" x14ac:dyDescent="0.25">
      <c r="A750" s="12">
        <v>746</v>
      </c>
      <c r="B750" s="59">
        <v>316340</v>
      </c>
      <c r="C750" s="20" t="s">
        <v>1112</v>
      </c>
      <c r="D750" s="59" t="s">
        <v>17</v>
      </c>
      <c r="E750" s="59" t="s">
        <v>756</v>
      </c>
      <c r="F750" s="10">
        <v>5</v>
      </c>
      <c r="G750" s="10">
        <v>2</v>
      </c>
      <c r="H750" s="10">
        <v>0</v>
      </c>
      <c r="I750" s="10">
        <v>0</v>
      </c>
      <c r="J750" s="16">
        <v>7</v>
      </c>
      <c r="K750" s="14">
        <v>5454</v>
      </c>
      <c r="L750" s="58" t="s">
        <v>1125</v>
      </c>
      <c r="M750" s="11">
        <v>128.34616795012835</v>
      </c>
      <c r="N750" s="10" t="s">
        <v>13</v>
      </c>
      <c r="R750" s="20"/>
      <c r="S750" s="57"/>
    </row>
    <row r="751" spans="1:19" ht="15.75" x14ac:dyDescent="0.25">
      <c r="A751" s="12">
        <v>747</v>
      </c>
      <c r="B751" s="59">
        <v>316350</v>
      </c>
      <c r="C751" s="20" t="s">
        <v>1113</v>
      </c>
      <c r="D751" s="59" t="s">
        <v>22</v>
      </c>
      <c r="E751" s="59" t="s">
        <v>757</v>
      </c>
      <c r="F751" s="10">
        <v>0</v>
      </c>
      <c r="G751" s="10">
        <v>0</v>
      </c>
      <c r="H751" s="10">
        <v>0</v>
      </c>
      <c r="I751" s="10">
        <v>3</v>
      </c>
      <c r="J751" s="16">
        <v>3</v>
      </c>
      <c r="K751" s="14">
        <v>6477</v>
      </c>
      <c r="L751" s="58" t="s">
        <v>1125</v>
      </c>
      <c r="M751" s="11">
        <v>46.317739694302915</v>
      </c>
      <c r="N751" s="10" t="s">
        <v>16</v>
      </c>
      <c r="R751" s="20"/>
      <c r="S751" s="57"/>
    </row>
    <row r="752" spans="1:19" ht="15.75" x14ac:dyDescent="0.25">
      <c r="A752" s="12">
        <v>748</v>
      </c>
      <c r="B752" s="59">
        <v>316360</v>
      </c>
      <c r="C752" s="20" t="s">
        <v>1112</v>
      </c>
      <c r="D752" s="59" t="s">
        <v>14</v>
      </c>
      <c r="E752" s="59" t="s">
        <v>758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2775</v>
      </c>
      <c r="L752" s="58" t="s">
        <v>1125</v>
      </c>
      <c r="M752" s="11">
        <v>0</v>
      </c>
      <c r="N752" s="10" t="s">
        <v>19</v>
      </c>
      <c r="R752" s="20"/>
      <c r="S752" s="57"/>
    </row>
    <row r="753" spans="1:19" ht="15.75" x14ac:dyDescent="0.25">
      <c r="A753" s="12">
        <v>749</v>
      </c>
      <c r="B753" s="59">
        <v>316370</v>
      </c>
      <c r="C753" s="20" t="s">
        <v>1117</v>
      </c>
      <c r="D753" s="59" t="s">
        <v>33</v>
      </c>
      <c r="E753" s="59" t="s">
        <v>759</v>
      </c>
      <c r="F753" s="10">
        <v>0</v>
      </c>
      <c r="G753" s="10">
        <v>0</v>
      </c>
      <c r="H753" s="10">
        <v>1</v>
      </c>
      <c r="I753" s="10">
        <v>1</v>
      </c>
      <c r="J753" s="16">
        <v>2</v>
      </c>
      <c r="K753" s="14">
        <v>45488</v>
      </c>
      <c r="L753" s="58" t="s">
        <v>1126</v>
      </c>
      <c r="M753" s="11">
        <v>4.3967639817094621</v>
      </c>
      <c r="N753" s="10" t="s">
        <v>16</v>
      </c>
      <c r="R753" s="20"/>
      <c r="S753" s="57"/>
    </row>
    <row r="754" spans="1:19" ht="15.75" x14ac:dyDescent="0.25">
      <c r="A754" s="12">
        <v>750</v>
      </c>
      <c r="B754" s="59">
        <v>316380</v>
      </c>
      <c r="C754" s="20" t="s">
        <v>1112</v>
      </c>
      <c r="D754" s="59" t="s">
        <v>17</v>
      </c>
      <c r="E754" s="59" t="s">
        <v>760</v>
      </c>
      <c r="F754" s="10">
        <v>1</v>
      </c>
      <c r="G754" s="10">
        <v>0</v>
      </c>
      <c r="H754" s="10">
        <v>0</v>
      </c>
      <c r="I754" s="10">
        <v>0</v>
      </c>
      <c r="J754" s="16">
        <v>1</v>
      </c>
      <c r="K754" s="14">
        <v>6933</v>
      </c>
      <c r="L754" s="58" t="s">
        <v>1125</v>
      </c>
      <c r="M754" s="11">
        <v>14.423770373575653</v>
      </c>
      <c r="N754" s="10" t="s">
        <v>16</v>
      </c>
      <c r="R754" s="20"/>
      <c r="S754" s="57"/>
    </row>
    <row r="755" spans="1:19" ht="15.75" x14ac:dyDescent="0.25">
      <c r="A755" s="12">
        <v>751</v>
      </c>
      <c r="B755" s="59">
        <v>316390</v>
      </c>
      <c r="C755" s="20" t="s">
        <v>1117</v>
      </c>
      <c r="D755" s="59" t="s">
        <v>40</v>
      </c>
      <c r="E755" s="59" t="s">
        <v>761</v>
      </c>
      <c r="F755" s="10">
        <v>1</v>
      </c>
      <c r="G755" s="10">
        <v>0</v>
      </c>
      <c r="H755" s="10">
        <v>0</v>
      </c>
      <c r="I755" s="10">
        <v>0</v>
      </c>
      <c r="J755" s="16">
        <v>1</v>
      </c>
      <c r="K755" s="14">
        <v>4709</v>
      </c>
      <c r="L755" s="58" t="s">
        <v>1125</v>
      </c>
      <c r="M755" s="11">
        <v>21.235931195582928</v>
      </c>
      <c r="N755" s="10" t="s">
        <v>16</v>
      </c>
      <c r="R755" s="20"/>
      <c r="S755" s="57"/>
    </row>
    <row r="756" spans="1:19" ht="15.75" x14ac:dyDescent="0.25">
      <c r="A756" s="12">
        <v>752</v>
      </c>
      <c r="B756" s="59">
        <v>316410</v>
      </c>
      <c r="C756" s="20" t="s">
        <v>1113</v>
      </c>
      <c r="D756" s="59" t="s">
        <v>22</v>
      </c>
      <c r="E756" s="59" t="s">
        <v>762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5291</v>
      </c>
      <c r="L756" s="58" t="s">
        <v>1125</v>
      </c>
      <c r="M756" s="11">
        <v>0</v>
      </c>
      <c r="N756" s="10" t="s">
        <v>19</v>
      </c>
      <c r="R756" s="20"/>
      <c r="S756" s="57"/>
    </row>
    <row r="757" spans="1:19" ht="15.75" x14ac:dyDescent="0.25">
      <c r="A757" s="12">
        <v>753</v>
      </c>
      <c r="B757" s="59">
        <v>316400</v>
      </c>
      <c r="C757" s="20" t="s">
        <v>1112</v>
      </c>
      <c r="D757" s="59" t="s">
        <v>17</v>
      </c>
      <c r="E757" s="59" t="s">
        <v>763</v>
      </c>
      <c r="F757" s="10">
        <v>1</v>
      </c>
      <c r="G757" s="10">
        <v>5</v>
      </c>
      <c r="H757" s="10">
        <v>1</v>
      </c>
      <c r="I757" s="10">
        <v>0</v>
      </c>
      <c r="J757" s="16">
        <v>7</v>
      </c>
      <c r="K757" s="14">
        <v>7858</v>
      </c>
      <c r="L757" s="58" t="s">
        <v>1125</v>
      </c>
      <c r="M757" s="11">
        <v>89.081191142784419</v>
      </c>
      <c r="N757" s="10" t="s">
        <v>16</v>
      </c>
      <c r="R757" s="20"/>
      <c r="S757" s="57"/>
    </row>
    <row r="758" spans="1:19" ht="15.75" x14ac:dyDescent="0.25">
      <c r="A758" s="12">
        <v>754</v>
      </c>
      <c r="B758" s="59">
        <v>316420</v>
      </c>
      <c r="C758" s="20" t="s">
        <v>1121</v>
      </c>
      <c r="D758" s="59" t="s">
        <v>121</v>
      </c>
      <c r="E758" s="59" t="s">
        <v>764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12139</v>
      </c>
      <c r="L758" s="58" t="s">
        <v>1125</v>
      </c>
      <c r="M758" s="11">
        <v>0</v>
      </c>
      <c r="N758" s="10" t="s">
        <v>19</v>
      </c>
      <c r="R758" s="20"/>
      <c r="S758" s="57"/>
    </row>
    <row r="759" spans="1:19" ht="15.75" x14ac:dyDescent="0.25">
      <c r="A759" s="12">
        <v>755</v>
      </c>
      <c r="B759" s="59">
        <v>316430</v>
      </c>
      <c r="C759" s="20" t="s">
        <v>1117</v>
      </c>
      <c r="D759" s="59" t="s">
        <v>45</v>
      </c>
      <c r="E759" s="59" t="s">
        <v>765</v>
      </c>
      <c r="F759" s="10">
        <v>0</v>
      </c>
      <c r="G759" s="10">
        <v>0</v>
      </c>
      <c r="H759" s="10">
        <v>1</v>
      </c>
      <c r="I759" s="10">
        <v>0</v>
      </c>
      <c r="J759" s="16">
        <v>1</v>
      </c>
      <c r="K759" s="14">
        <v>7026</v>
      </c>
      <c r="L759" s="58" t="s">
        <v>1125</v>
      </c>
      <c r="M759" s="11">
        <v>14.232849416453174</v>
      </c>
      <c r="N759" s="10" t="s">
        <v>16</v>
      </c>
      <c r="R759" s="20"/>
      <c r="S759" s="57"/>
    </row>
    <row r="760" spans="1:19" ht="15.75" x14ac:dyDescent="0.25">
      <c r="A760" s="12">
        <v>756</v>
      </c>
      <c r="B760" s="59">
        <v>316440</v>
      </c>
      <c r="C760" s="20" t="s">
        <v>1117</v>
      </c>
      <c r="D760" s="59" t="s">
        <v>36</v>
      </c>
      <c r="E760" s="59" t="s">
        <v>766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5455</v>
      </c>
      <c r="L760" s="58" t="s">
        <v>1125</v>
      </c>
      <c r="M760" s="11">
        <v>0</v>
      </c>
      <c r="N760" s="10" t="s">
        <v>19</v>
      </c>
      <c r="R760" s="20"/>
      <c r="S760" s="57"/>
    </row>
    <row r="761" spans="1:19" ht="15.75" x14ac:dyDescent="0.25">
      <c r="A761" s="12">
        <v>757</v>
      </c>
      <c r="B761" s="59">
        <v>316443</v>
      </c>
      <c r="C761" s="20" t="s">
        <v>1118</v>
      </c>
      <c r="D761" s="59" t="s">
        <v>62</v>
      </c>
      <c r="E761" s="59" t="s">
        <v>767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2991</v>
      </c>
      <c r="L761" s="58" t="s">
        <v>1125</v>
      </c>
      <c r="M761" s="11">
        <v>0</v>
      </c>
      <c r="N761" s="10" t="s">
        <v>19</v>
      </c>
      <c r="R761" s="20"/>
      <c r="S761" s="57"/>
    </row>
    <row r="762" spans="1:19" ht="15.75" x14ac:dyDescent="0.25">
      <c r="A762" s="12">
        <v>758</v>
      </c>
      <c r="B762" s="59">
        <v>316447</v>
      </c>
      <c r="C762" s="20" t="s">
        <v>1113</v>
      </c>
      <c r="D762" s="59" t="s">
        <v>20</v>
      </c>
      <c r="E762" s="59" t="s">
        <v>768</v>
      </c>
      <c r="F762" s="10">
        <v>5</v>
      </c>
      <c r="G762" s="10">
        <v>2</v>
      </c>
      <c r="H762" s="10">
        <v>0</v>
      </c>
      <c r="I762" s="10">
        <v>0</v>
      </c>
      <c r="J762" s="16">
        <v>7</v>
      </c>
      <c r="K762" s="14">
        <v>6479</v>
      </c>
      <c r="L762" s="58" t="s">
        <v>1125</v>
      </c>
      <c r="M762" s="11">
        <v>108.04136440808766</v>
      </c>
      <c r="N762" s="10" t="s">
        <v>13</v>
      </c>
      <c r="R762" s="20"/>
      <c r="S762" s="57"/>
    </row>
    <row r="763" spans="1:19" ht="15.75" x14ac:dyDescent="0.25">
      <c r="A763" s="12">
        <v>759</v>
      </c>
      <c r="B763" s="59">
        <v>316450</v>
      </c>
      <c r="C763" s="20" t="s">
        <v>1113</v>
      </c>
      <c r="D763" s="59" t="s">
        <v>22</v>
      </c>
      <c r="E763" s="59" t="s">
        <v>769</v>
      </c>
      <c r="F763" s="10">
        <v>3</v>
      </c>
      <c r="G763" s="10">
        <v>0</v>
      </c>
      <c r="H763" s="10">
        <v>0</v>
      </c>
      <c r="I763" s="10">
        <v>0</v>
      </c>
      <c r="J763" s="16">
        <v>3</v>
      </c>
      <c r="K763" s="14">
        <v>10129</v>
      </c>
      <c r="L763" s="58" t="s">
        <v>1125</v>
      </c>
      <c r="M763" s="11">
        <v>29.617928719518218</v>
      </c>
      <c r="N763" s="10" t="s">
        <v>16</v>
      </c>
      <c r="R763" s="20"/>
      <c r="S763" s="57"/>
    </row>
    <row r="764" spans="1:19" ht="15.75" x14ac:dyDescent="0.25">
      <c r="A764" s="12">
        <v>760</v>
      </c>
      <c r="B764" s="59">
        <v>316460</v>
      </c>
      <c r="C764" s="20" t="s">
        <v>1115</v>
      </c>
      <c r="D764" s="59" t="s">
        <v>26</v>
      </c>
      <c r="E764" s="59" t="s">
        <v>770</v>
      </c>
      <c r="F764" s="10">
        <v>7</v>
      </c>
      <c r="G764" s="10">
        <v>1</v>
      </c>
      <c r="H764" s="10">
        <v>1</v>
      </c>
      <c r="I764" s="10">
        <v>3</v>
      </c>
      <c r="J764" s="16">
        <v>12</v>
      </c>
      <c r="K764" s="14">
        <v>6684</v>
      </c>
      <c r="L764" s="58" t="s">
        <v>1125</v>
      </c>
      <c r="M764" s="11">
        <v>179.53321364452424</v>
      </c>
      <c r="N764" s="10" t="s">
        <v>13</v>
      </c>
      <c r="R764" s="20"/>
      <c r="S764" s="57"/>
    </row>
    <row r="765" spans="1:19" ht="15.75" x14ac:dyDescent="0.25">
      <c r="A765" s="12">
        <v>761</v>
      </c>
      <c r="B765" s="59">
        <v>316470</v>
      </c>
      <c r="C765" s="20" t="s">
        <v>1117</v>
      </c>
      <c r="D765" s="59" t="s">
        <v>45</v>
      </c>
      <c r="E765" s="59" t="s">
        <v>771</v>
      </c>
      <c r="F765" s="10">
        <v>9</v>
      </c>
      <c r="G765" s="10">
        <v>10</v>
      </c>
      <c r="H765" s="10">
        <v>3</v>
      </c>
      <c r="I765" s="10">
        <v>3</v>
      </c>
      <c r="J765" s="16">
        <v>25</v>
      </c>
      <c r="K765" s="14">
        <v>70450</v>
      </c>
      <c r="L765" s="58" t="s">
        <v>1127</v>
      </c>
      <c r="M765" s="11">
        <v>35.486160397444998</v>
      </c>
      <c r="N765" s="10" t="s">
        <v>16</v>
      </c>
      <c r="R765" s="20"/>
      <c r="S765" s="57"/>
    </row>
    <row r="766" spans="1:19" ht="15.75" x14ac:dyDescent="0.25">
      <c r="A766" s="12">
        <v>762</v>
      </c>
      <c r="B766" s="59">
        <v>316480</v>
      </c>
      <c r="C766" s="20" t="s">
        <v>1111</v>
      </c>
      <c r="D766" s="59" t="s">
        <v>90</v>
      </c>
      <c r="E766" s="59" t="s">
        <v>772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1520</v>
      </c>
      <c r="L766" s="58" t="s">
        <v>1125</v>
      </c>
      <c r="M766" s="11">
        <v>0</v>
      </c>
      <c r="N766" s="10" t="s">
        <v>19</v>
      </c>
      <c r="R766" s="20"/>
      <c r="S766" s="57"/>
    </row>
    <row r="767" spans="1:19" ht="15.75" x14ac:dyDescent="0.25">
      <c r="A767" s="12">
        <v>763</v>
      </c>
      <c r="B767" s="59">
        <v>316490</v>
      </c>
      <c r="C767" s="20" t="s">
        <v>1117</v>
      </c>
      <c r="D767" s="59" t="s">
        <v>33</v>
      </c>
      <c r="E767" s="59" t="s">
        <v>773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2231</v>
      </c>
      <c r="L767" s="58" t="s">
        <v>1125</v>
      </c>
      <c r="M767" s="11">
        <v>0</v>
      </c>
      <c r="N767" s="10" t="s">
        <v>19</v>
      </c>
      <c r="R767" s="20"/>
      <c r="S767" s="57"/>
    </row>
    <row r="768" spans="1:19" ht="15.75" x14ac:dyDescent="0.25">
      <c r="A768" s="12">
        <v>764</v>
      </c>
      <c r="B768" s="59">
        <v>316500</v>
      </c>
      <c r="C768" s="20" t="s">
        <v>1119</v>
      </c>
      <c r="D768" s="59" t="s">
        <v>94</v>
      </c>
      <c r="E768" s="59" t="s">
        <v>774</v>
      </c>
      <c r="F768" s="10">
        <v>3</v>
      </c>
      <c r="G768" s="10">
        <v>1</v>
      </c>
      <c r="H768" s="10">
        <v>0</v>
      </c>
      <c r="I768" s="10">
        <v>0</v>
      </c>
      <c r="J768" s="16">
        <v>4</v>
      </c>
      <c r="K768" s="14">
        <v>10922</v>
      </c>
      <c r="L768" s="58" t="s">
        <v>1125</v>
      </c>
      <c r="M768" s="11">
        <v>36.62332906061161</v>
      </c>
      <c r="N768" s="10" t="s">
        <v>16</v>
      </c>
      <c r="R768" s="20"/>
      <c r="S768" s="57"/>
    </row>
    <row r="769" spans="1:19" ht="15.75" x14ac:dyDescent="0.25">
      <c r="A769" s="12">
        <v>765</v>
      </c>
      <c r="B769" s="59">
        <v>316510</v>
      </c>
      <c r="C769" s="20" t="s">
        <v>1117</v>
      </c>
      <c r="D769" s="59" t="s">
        <v>45</v>
      </c>
      <c r="E769" s="59" t="s">
        <v>775</v>
      </c>
      <c r="F769" s="10">
        <v>3</v>
      </c>
      <c r="G769" s="10">
        <v>0</v>
      </c>
      <c r="H769" s="10">
        <v>0</v>
      </c>
      <c r="I769" s="10">
        <v>1</v>
      </c>
      <c r="J769" s="16">
        <v>4</v>
      </c>
      <c r="K769" s="14">
        <v>7042</v>
      </c>
      <c r="L769" s="58" t="s">
        <v>1125</v>
      </c>
      <c r="M769" s="11">
        <v>56.802044873615451</v>
      </c>
      <c r="N769" s="10" t="s">
        <v>16</v>
      </c>
      <c r="R769" s="20"/>
      <c r="S769" s="57"/>
    </row>
    <row r="770" spans="1:19" ht="15.75" x14ac:dyDescent="0.25">
      <c r="A770" s="12">
        <v>766</v>
      </c>
      <c r="B770" s="59">
        <v>316520</v>
      </c>
      <c r="C770" s="20" t="s">
        <v>1117</v>
      </c>
      <c r="D770" s="59" t="s">
        <v>33</v>
      </c>
      <c r="E770" s="59" t="s">
        <v>865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7056</v>
      </c>
      <c r="L770" s="58" t="s">
        <v>1125</v>
      </c>
      <c r="M770" s="11">
        <v>0</v>
      </c>
      <c r="N770" s="10" t="s">
        <v>19</v>
      </c>
      <c r="R770" s="20"/>
      <c r="S770" s="57"/>
    </row>
    <row r="771" spans="1:19" ht="15.75" x14ac:dyDescent="0.25">
      <c r="A771" s="12">
        <v>767</v>
      </c>
      <c r="B771" s="59">
        <v>316530</v>
      </c>
      <c r="C771" s="20" t="s">
        <v>1119</v>
      </c>
      <c r="D771" s="59" t="s">
        <v>94</v>
      </c>
      <c r="E771" s="59" t="s">
        <v>776</v>
      </c>
      <c r="F771" s="10">
        <v>1</v>
      </c>
      <c r="G771" s="10">
        <v>1</v>
      </c>
      <c r="H771" s="10">
        <v>0</v>
      </c>
      <c r="I771" s="10">
        <v>0</v>
      </c>
      <c r="J771" s="16">
        <v>2</v>
      </c>
      <c r="K771" s="14">
        <v>7687</v>
      </c>
      <c r="L771" s="58" t="s">
        <v>1125</v>
      </c>
      <c r="M771" s="11">
        <v>26.01795238714713</v>
      </c>
      <c r="N771" s="10" t="s">
        <v>16</v>
      </c>
      <c r="R771" s="20"/>
      <c r="S771" s="57"/>
    </row>
    <row r="772" spans="1:19" ht="15.75" x14ac:dyDescent="0.25">
      <c r="A772" s="12">
        <v>768</v>
      </c>
      <c r="B772" s="59">
        <v>316540</v>
      </c>
      <c r="C772" s="20" t="s">
        <v>1117</v>
      </c>
      <c r="D772" s="59" t="s">
        <v>36</v>
      </c>
      <c r="E772" s="59" t="s">
        <v>777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6869</v>
      </c>
      <c r="L772" s="58" t="s">
        <v>1125</v>
      </c>
      <c r="M772" s="11">
        <v>0</v>
      </c>
      <c r="N772" s="10" t="s">
        <v>19</v>
      </c>
      <c r="R772" s="20"/>
      <c r="S772" s="57"/>
    </row>
    <row r="773" spans="1:19" ht="15.75" x14ac:dyDescent="0.25">
      <c r="A773" s="12">
        <v>769</v>
      </c>
      <c r="B773" s="59">
        <v>316550</v>
      </c>
      <c r="C773" s="20" t="s">
        <v>1113</v>
      </c>
      <c r="D773" s="59" t="s">
        <v>22</v>
      </c>
      <c r="E773" s="59" t="s">
        <v>778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6236</v>
      </c>
      <c r="L773" s="58" t="s">
        <v>1125</v>
      </c>
      <c r="M773" s="11">
        <v>0</v>
      </c>
      <c r="N773" s="10" t="s">
        <v>19</v>
      </c>
      <c r="R773" s="20"/>
      <c r="S773" s="57"/>
    </row>
    <row r="774" spans="1:19" ht="15.75" x14ac:dyDescent="0.25">
      <c r="A774" s="12">
        <v>770</v>
      </c>
      <c r="B774" s="59">
        <v>316553</v>
      </c>
      <c r="C774" s="20" t="s">
        <v>1111</v>
      </c>
      <c r="D774" s="59" t="s">
        <v>98</v>
      </c>
      <c r="E774" s="59" t="s">
        <v>779</v>
      </c>
      <c r="F774" s="10">
        <v>2</v>
      </c>
      <c r="G774" s="10">
        <v>0</v>
      </c>
      <c r="H774" s="10">
        <v>1</v>
      </c>
      <c r="I774" s="10">
        <v>0</v>
      </c>
      <c r="J774" s="16">
        <v>3</v>
      </c>
      <c r="K774" s="14">
        <v>32069</v>
      </c>
      <c r="L774" s="58" t="s">
        <v>1126</v>
      </c>
      <c r="M774" s="11">
        <v>9.3548286507218812</v>
      </c>
      <c r="N774" s="10" t="s">
        <v>16</v>
      </c>
      <c r="O774" s="13"/>
      <c r="P774" s="13"/>
      <c r="Q774" s="13"/>
      <c r="R774" s="20"/>
      <c r="S774" s="57"/>
    </row>
    <row r="775" spans="1:19" ht="15.75" x14ac:dyDescent="0.25">
      <c r="A775" s="12">
        <v>771</v>
      </c>
      <c r="B775" s="59">
        <v>316556</v>
      </c>
      <c r="C775" s="20" t="s">
        <v>1112</v>
      </c>
      <c r="D775" s="59" t="s">
        <v>17</v>
      </c>
      <c r="E775" s="59" t="s">
        <v>780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2661</v>
      </c>
      <c r="L775" s="58" t="s">
        <v>1125</v>
      </c>
      <c r="M775" s="11">
        <v>0</v>
      </c>
      <c r="N775" s="10" t="s">
        <v>19</v>
      </c>
      <c r="R775" s="20"/>
      <c r="S775" s="57"/>
    </row>
    <row r="776" spans="1:19" ht="15.75" x14ac:dyDescent="0.25">
      <c r="A776" s="12">
        <v>772</v>
      </c>
      <c r="B776" s="59">
        <v>316557</v>
      </c>
      <c r="C776" s="20" t="s">
        <v>1117</v>
      </c>
      <c r="D776" s="59" t="s">
        <v>36</v>
      </c>
      <c r="E776" s="59" t="s">
        <v>781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5352</v>
      </c>
      <c r="L776" s="58" t="s">
        <v>1125</v>
      </c>
      <c r="M776" s="11">
        <v>0</v>
      </c>
      <c r="N776" s="10" t="s">
        <v>19</v>
      </c>
      <c r="R776" s="20"/>
      <c r="S776" s="57"/>
    </row>
    <row r="777" spans="1:19" ht="15.75" x14ac:dyDescent="0.25">
      <c r="A777" s="12">
        <v>773</v>
      </c>
      <c r="B777" s="59">
        <v>316560</v>
      </c>
      <c r="C777" s="20" t="s">
        <v>1118</v>
      </c>
      <c r="D777" s="59" t="s">
        <v>57</v>
      </c>
      <c r="E777" s="59" t="s">
        <v>782</v>
      </c>
      <c r="F777" s="10">
        <v>2</v>
      </c>
      <c r="G777" s="10">
        <v>3</v>
      </c>
      <c r="H777" s="10">
        <v>3</v>
      </c>
      <c r="I777" s="10">
        <v>0</v>
      </c>
      <c r="J777" s="16">
        <v>8</v>
      </c>
      <c r="K777" s="14">
        <v>2007</v>
      </c>
      <c r="L777" s="58" t="s">
        <v>1125</v>
      </c>
      <c r="M777" s="11">
        <v>398.60488290981561</v>
      </c>
      <c r="N777" s="10" t="s">
        <v>10</v>
      </c>
      <c r="O777" s="13"/>
      <c r="P777" s="13"/>
      <c r="Q777" s="13"/>
      <c r="R777" s="20"/>
      <c r="S777" s="57"/>
    </row>
    <row r="778" spans="1:19" ht="15.75" x14ac:dyDescent="0.25">
      <c r="A778" s="12">
        <v>774</v>
      </c>
      <c r="B778" s="59">
        <v>316570</v>
      </c>
      <c r="C778" s="20" t="s">
        <v>1118</v>
      </c>
      <c r="D778" s="59" t="s">
        <v>62</v>
      </c>
      <c r="E778" s="59" t="s">
        <v>783</v>
      </c>
      <c r="F778" s="10">
        <v>4</v>
      </c>
      <c r="G778" s="10">
        <v>1</v>
      </c>
      <c r="H778" s="10">
        <v>0</v>
      </c>
      <c r="I778" s="10">
        <v>0</v>
      </c>
      <c r="J778" s="16">
        <v>5</v>
      </c>
      <c r="K778" s="14">
        <v>7764</v>
      </c>
      <c r="L778" s="58" t="s">
        <v>1125</v>
      </c>
      <c r="M778" s="11">
        <v>64.399793920659448</v>
      </c>
      <c r="N778" s="10" t="s">
        <v>16</v>
      </c>
      <c r="R778" s="20"/>
      <c r="S778" s="57"/>
    </row>
    <row r="779" spans="1:19" ht="15.75" x14ac:dyDescent="0.25">
      <c r="A779" s="12">
        <v>775</v>
      </c>
      <c r="B779" s="59">
        <v>316580</v>
      </c>
      <c r="C779" s="20" t="s">
        <v>1117</v>
      </c>
      <c r="D779" s="59" t="s">
        <v>36</v>
      </c>
      <c r="E779" s="59" t="s">
        <v>784</v>
      </c>
      <c r="F779" s="10">
        <v>1</v>
      </c>
      <c r="G779" s="10">
        <v>0</v>
      </c>
      <c r="H779" s="10">
        <v>0</v>
      </c>
      <c r="I779" s="10">
        <v>0</v>
      </c>
      <c r="J779" s="16">
        <v>1</v>
      </c>
      <c r="K779" s="14">
        <v>1545</v>
      </c>
      <c r="L779" s="58" t="s">
        <v>1125</v>
      </c>
      <c r="M779" s="11">
        <v>64.724919093851128</v>
      </c>
      <c r="N779" s="10" t="s">
        <v>16</v>
      </c>
      <c r="R779" s="20"/>
      <c r="S779" s="57"/>
    </row>
    <row r="780" spans="1:19" ht="15.75" x14ac:dyDescent="0.25">
      <c r="A780" s="12">
        <v>776</v>
      </c>
      <c r="B780" s="59">
        <v>316590</v>
      </c>
      <c r="C780" s="20" t="s">
        <v>432</v>
      </c>
      <c r="D780" s="59" t="s">
        <v>53</v>
      </c>
      <c r="E780" s="59" t="s">
        <v>785</v>
      </c>
      <c r="F780" s="10">
        <v>4</v>
      </c>
      <c r="G780" s="10">
        <v>2</v>
      </c>
      <c r="H780" s="10">
        <v>0</v>
      </c>
      <c r="I780" s="10">
        <v>0</v>
      </c>
      <c r="J780" s="16">
        <v>6</v>
      </c>
      <c r="K780" s="14">
        <v>4209</v>
      </c>
      <c r="L780" s="58" t="s">
        <v>1125</v>
      </c>
      <c r="M780" s="11">
        <v>142.55167498218105</v>
      </c>
      <c r="N780" s="10" t="s">
        <v>13</v>
      </c>
      <c r="R780" s="20"/>
      <c r="S780" s="57"/>
    </row>
    <row r="781" spans="1:19" ht="15.75" x14ac:dyDescent="0.25">
      <c r="A781" s="12">
        <v>777</v>
      </c>
      <c r="B781" s="59">
        <v>316600</v>
      </c>
      <c r="C781" s="20" t="s">
        <v>1119</v>
      </c>
      <c r="D781" s="59" t="s">
        <v>41</v>
      </c>
      <c r="E781" s="59" t="s">
        <v>786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5786</v>
      </c>
      <c r="L781" s="58" t="s">
        <v>1125</v>
      </c>
      <c r="M781" s="11">
        <v>0</v>
      </c>
      <c r="N781" s="10" t="s">
        <v>19</v>
      </c>
      <c r="R781" s="20"/>
      <c r="S781" s="57"/>
    </row>
    <row r="782" spans="1:19" ht="15.75" x14ac:dyDescent="0.25">
      <c r="A782" s="12">
        <v>778</v>
      </c>
      <c r="B782" s="59">
        <v>316610</v>
      </c>
      <c r="C782" s="20" t="s">
        <v>1111</v>
      </c>
      <c r="D782" s="59" t="s">
        <v>90</v>
      </c>
      <c r="E782" s="59" t="s">
        <v>787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3527</v>
      </c>
      <c r="L782" s="58" t="s">
        <v>1125</v>
      </c>
      <c r="M782" s="11">
        <v>0</v>
      </c>
      <c r="N782" s="10" t="s">
        <v>19</v>
      </c>
      <c r="R782" s="20"/>
      <c r="S782" s="57"/>
    </row>
    <row r="783" spans="1:19" ht="15.75" x14ac:dyDescent="0.25">
      <c r="A783" s="12">
        <v>779</v>
      </c>
      <c r="B783" s="59">
        <v>316620</v>
      </c>
      <c r="C783" s="20" t="s">
        <v>1119</v>
      </c>
      <c r="D783" s="59" t="s">
        <v>41</v>
      </c>
      <c r="E783" s="59" t="s">
        <v>788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10451</v>
      </c>
      <c r="L783" s="58" t="s">
        <v>1125</v>
      </c>
      <c r="M783" s="11">
        <v>0</v>
      </c>
      <c r="N783" s="10" t="s">
        <v>19</v>
      </c>
      <c r="R783" s="20"/>
      <c r="S783" s="57"/>
    </row>
    <row r="784" spans="1:19" ht="15.75" x14ac:dyDescent="0.25">
      <c r="A784" s="12">
        <v>780</v>
      </c>
      <c r="B784" s="59">
        <v>316630</v>
      </c>
      <c r="C784" s="20" t="s">
        <v>1112</v>
      </c>
      <c r="D784" s="59" t="s">
        <v>17</v>
      </c>
      <c r="E784" s="59" t="s">
        <v>789</v>
      </c>
      <c r="F784" s="10">
        <v>0</v>
      </c>
      <c r="G784" s="10">
        <v>3</v>
      </c>
      <c r="H784" s="10">
        <v>0</v>
      </c>
      <c r="I784" s="10">
        <v>1</v>
      </c>
      <c r="J784" s="16">
        <v>4</v>
      </c>
      <c r="K784" s="14">
        <v>7319</v>
      </c>
      <c r="L784" s="58" t="s">
        <v>1125</v>
      </c>
      <c r="M784" s="11">
        <v>54.65227490094275</v>
      </c>
      <c r="N784" s="10" t="s">
        <v>16</v>
      </c>
      <c r="R784" s="20"/>
      <c r="S784" s="57"/>
    </row>
    <row r="785" spans="1:19" ht="15.75" x14ac:dyDescent="0.25">
      <c r="A785" s="12">
        <v>781</v>
      </c>
      <c r="B785" s="59">
        <v>316640</v>
      </c>
      <c r="C785" s="20" t="s">
        <v>1117</v>
      </c>
      <c r="D785" s="59" t="s">
        <v>33</v>
      </c>
      <c r="E785" s="59" t="s">
        <v>790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1848</v>
      </c>
      <c r="L785" s="58" t="s">
        <v>1125</v>
      </c>
      <c r="M785" s="11">
        <v>0</v>
      </c>
      <c r="N785" s="10" t="s">
        <v>19</v>
      </c>
      <c r="R785" s="20"/>
      <c r="S785" s="57"/>
    </row>
    <row r="786" spans="1:19" ht="15.75" x14ac:dyDescent="0.25">
      <c r="A786" s="12">
        <v>782</v>
      </c>
      <c r="B786" s="59">
        <v>316650</v>
      </c>
      <c r="C786" s="20" t="s">
        <v>1111</v>
      </c>
      <c r="D786" s="59" t="s">
        <v>53</v>
      </c>
      <c r="E786" s="59" t="s">
        <v>791</v>
      </c>
      <c r="F786" s="10">
        <v>1</v>
      </c>
      <c r="G786" s="10">
        <v>0</v>
      </c>
      <c r="H786" s="10">
        <v>0</v>
      </c>
      <c r="I786" s="10">
        <v>0</v>
      </c>
      <c r="J786" s="16">
        <v>1</v>
      </c>
      <c r="K786" s="14">
        <v>4293</v>
      </c>
      <c r="L786" s="58" t="s">
        <v>1125</v>
      </c>
      <c r="M786" s="11">
        <v>23.293733985557886</v>
      </c>
      <c r="N786" s="10" t="s">
        <v>16</v>
      </c>
      <c r="R786" s="20"/>
      <c r="S786" s="57"/>
    </row>
    <row r="787" spans="1:19" ht="15.75" x14ac:dyDescent="0.25">
      <c r="A787" s="12">
        <v>783</v>
      </c>
      <c r="B787" s="59">
        <v>316660</v>
      </c>
      <c r="C787" s="20" t="s">
        <v>1115</v>
      </c>
      <c r="D787" s="59" t="s">
        <v>26</v>
      </c>
      <c r="E787" s="59" t="s">
        <v>792</v>
      </c>
      <c r="F787" s="10">
        <v>0</v>
      </c>
      <c r="G787" s="10">
        <v>0</v>
      </c>
      <c r="H787" s="10">
        <v>1</v>
      </c>
      <c r="I787" s="10">
        <v>0</v>
      </c>
      <c r="J787" s="16">
        <v>1</v>
      </c>
      <c r="K787" s="14">
        <v>786</v>
      </c>
      <c r="L787" s="58" t="s">
        <v>1125</v>
      </c>
      <c r="M787" s="11">
        <v>127.2264631043257</v>
      </c>
      <c r="N787" s="10" t="s">
        <v>13</v>
      </c>
      <c r="R787" s="20"/>
      <c r="S787" s="57"/>
    </row>
    <row r="788" spans="1:19" ht="15.75" x14ac:dyDescent="0.25">
      <c r="A788" s="12">
        <v>784</v>
      </c>
      <c r="B788" s="59">
        <v>316680</v>
      </c>
      <c r="C788" s="20" t="s">
        <v>1120</v>
      </c>
      <c r="D788" s="59" t="s">
        <v>71</v>
      </c>
      <c r="E788" s="59" t="s">
        <v>793</v>
      </c>
      <c r="F788" s="10">
        <v>2</v>
      </c>
      <c r="G788" s="10">
        <v>1</v>
      </c>
      <c r="H788" s="10">
        <v>0</v>
      </c>
      <c r="I788" s="10">
        <v>0</v>
      </c>
      <c r="J788" s="16">
        <v>3</v>
      </c>
      <c r="K788" s="14">
        <v>11493</v>
      </c>
      <c r="L788" s="58" t="s">
        <v>1125</v>
      </c>
      <c r="M788" s="11">
        <v>26.102845210127906</v>
      </c>
      <c r="N788" s="10" t="s">
        <v>16</v>
      </c>
      <c r="R788" s="20"/>
      <c r="S788" s="57"/>
    </row>
    <row r="789" spans="1:19" ht="15.75" x14ac:dyDescent="0.25">
      <c r="A789" s="12">
        <v>785</v>
      </c>
      <c r="B789" s="59">
        <v>316670</v>
      </c>
      <c r="C789" s="20" t="s">
        <v>1116</v>
      </c>
      <c r="D789" s="59" t="s">
        <v>28</v>
      </c>
      <c r="E789" s="59" t="s">
        <v>794</v>
      </c>
      <c r="F789" s="10">
        <v>1</v>
      </c>
      <c r="G789" s="10">
        <v>3</v>
      </c>
      <c r="H789" s="10">
        <v>6</v>
      </c>
      <c r="I789" s="10">
        <v>2</v>
      </c>
      <c r="J789" s="16">
        <v>12</v>
      </c>
      <c r="K789" s="14">
        <v>8685</v>
      </c>
      <c r="L789" s="58" t="s">
        <v>1125</v>
      </c>
      <c r="M789" s="11">
        <v>138.16925734024178</v>
      </c>
      <c r="N789" s="10" t="s">
        <v>13</v>
      </c>
      <c r="R789" s="20"/>
      <c r="S789" s="57"/>
    </row>
    <row r="790" spans="1:19" ht="15.75" x14ac:dyDescent="0.25">
      <c r="A790" s="12">
        <v>786</v>
      </c>
      <c r="B790" s="59">
        <v>316690</v>
      </c>
      <c r="C790" s="20" t="s">
        <v>1117</v>
      </c>
      <c r="D790" s="59" t="s">
        <v>40</v>
      </c>
      <c r="E790" s="59" t="s">
        <v>795</v>
      </c>
      <c r="F790" s="10">
        <v>0</v>
      </c>
      <c r="G790" s="10">
        <v>1</v>
      </c>
      <c r="H790" s="10">
        <v>0</v>
      </c>
      <c r="I790" s="10">
        <v>1</v>
      </c>
      <c r="J790" s="16">
        <v>2</v>
      </c>
      <c r="K790" s="14">
        <v>7670</v>
      </c>
      <c r="L790" s="58" t="s">
        <v>1125</v>
      </c>
      <c r="M790" s="11">
        <v>26.07561929595828</v>
      </c>
      <c r="N790" s="10" t="s">
        <v>16</v>
      </c>
      <c r="R790" s="20"/>
      <c r="S790" s="57"/>
    </row>
    <row r="791" spans="1:19" ht="15.75" x14ac:dyDescent="0.25">
      <c r="A791" s="12">
        <v>787</v>
      </c>
      <c r="B791" s="59">
        <v>316695</v>
      </c>
      <c r="C791" s="20" t="s">
        <v>1121</v>
      </c>
      <c r="D791" s="59" t="s">
        <v>102</v>
      </c>
      <c r="E791" s="59" t="s">
        <v>796</v>
      </c>
      <c r="F791" s="10">
        <v>2</v>
      </c>
      <c r="G791" s="10">
        <v>0</v>
      </c>
      <c r="H791" s="10">
        <v>0</v>
      </c>
      <c r="I791" s="10">
        <v>0</v>
      </c>
      <c r="J791" s="16">
        <v>2</v>
      </c>
      <c r="K791" s="14">
        <v>4752</v>
      </c>
      <c r="L791" s="58" t="s">
        <v>1125</v>
      </c>
      <c r="M791" s="11">
        <v>42.087542087542083</v>
      </c>
      <c r="N791" s="10" t="s">
        <v>16</v>
      </c>
      <c r="R791" s="20"/>
      <c r="S791" s="57"/>
    </row>
    <row r="792" spans="1:19" ht="15.75" x14ac:dyDescent="0.25">
      <c r="A792" s="12">
        <v>788</v>
      </c>
      <c r="B792" s="59">
        <v>316700</v>
      </c>
      <c r="C792" s="20" t="s">
        <v>1117</v>
      </c>
      <c r="D792" s="59" t="s">
        <v>33</v>
      </c>
      <c r="E792" s="59" t="s">
        <v>797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1970</v>
      </c>
      <c r="L792" s="58" t="s">
        <v>1125</v>
      </c>
      <c r="M792" s="11">
        <v>0</v>
      </c>
      <c r="N792" s="10" t="s">
        <v>19</v>
      </c>
      <c r="R792" s="20"/>
      <c r="S792" s="57"/>
    </row>
    <row r="793" spans="1:19" ht="15.75" x14ac:dyDescent="0.25">
      <c r="A793" s="12">
        <v>789</v>
      </c>
      <c r="B793" s="59">
        <v>316710</v>
      </c>
      <c r="C793" s="20" t="s">
        <v>432</v>
      </c>
      <c r="D793" s="59" t="s">
        <v>53</v>
      </c>
      <c r="E793" s="59" t="s">
        <v>798</v>
      </c>
      <c r="F793" s="10">
        <v>12</v>
      </c>
      <c r="G793" s="10">
        <v>5</v>
      </c>
      <c r="H793" s="10">
        <v>3</v>
      </c>
      <c r="I793" s="10">
        <v>3</v>
      </c>
      <c r="J793" s="16">
        <v>23</v>
      </c>
      <c r="K793" s="14">
        <v>20993</v>
      </c>
      <c r="L793" s="58" t="s">
        <v>1125</v>
      </c>
      <c r="M793" s="11">
        <v>109.56032963368742</v>
      </c>
      <c r="N793" s="10" t="s">
        <v>13</v>
      </c>
      <c r="R793" s="20"/>
      <c r="S793" s="57"/>
    </row>
    <row r="794" spans="1:19" ht="15.75" x14ac:dyDescent="0.25">
      <c r="A794" s="12">
        <v>790</v>
      </c>
      <c r="B794" s="59">
        <v>316720</v>
      </c>
      <c r="C794" s="20" t="s">
        <v>1111</v>
      </c>
      <c r="D794" s="59" t="s">
        <v>11</v>
      </c>
      <c r="E794" s="59" t="s">
        <v>11</v>
      </c>
      <c r="F794" s="10">
        <v>142</v>
      </c>
      <c r="G794" s="10">
        <v>38</v>
      </c>
      <c r="H794" s="10">
        <v>2</v>
      </c>
      <c r="I794" s="10">
        <v>1</v>
      </c>
      <c r="J794" s="16">
        <v>183</v>
      </c>
      <c r="K794" s="14">
        <v>237286</v>
      </c>
      <c r="L794" s="58" t="s">
        <v>1128</v>
      </c>
      <c r="M794" s="11">
        <v>77.122122670532605</v>
      </c>
      <c r="N794" s="10" t="s">
        <v>16</v>
      </c>
      <c r="O794" s="13"/>
      <c r="P794" s="13"/>
      <c r="Q794" s="13"/>
      <c r="R794" s="20"/>
      <c r="S794" s="57"/>
    </row>
    <row r="795" spans="1:19" ht="15.75" x14ac:dyDescent="0.25">
      <c r="A795" s="12">
        <v>791</v>
      </c>
      <c r="B795" s="59">
        <v>316555</v>
      </c>
      <c r="C795" s="20" t="s">
        <v>1116</v>
      </c>
      <c r="D795" s="59" t="s">
        <v>28</v>
      </c>
      <c r="E795" s="59" t="s">
        <v>799</v>
      </c>
      <c r="F795" s="10">
        <v>5</v>
      </c>
      <c r="G795" s="10">
        <v>0</v>
      </c>
      <c r="H795" s="10">
        <v>0</v>
      </c>
      <c r="I795" s="10">
        <v>0</v>
      </c>
      <c r="J795" s="16">
        <v>5</v>
      </c>
      <c r="K795" s="14">
        <v>12134</v>
      </c>
      <c r="L795" s="58" t="s">
        <v>1125</v>
      </c>
      <c r="M795" s="11">
        <v>41.206527113894843</v>
      </c>
      <c r="N795" s="10" t="s">
        <v>16</v>
      </c>
      <c r="R795" s="20"/>
      <c r="S795" s="57"/>
    </row>
    <row r="796" spans="1:19" ht="15.75" x14ac:dyDescent="0.25">
      <c r="A796" s="12">
        <v>792</v>
      </c>
      <c r="B796" s="59">
        <v>316730</v>
      </c>
      <c r="C796" s="20" t="s">
        <v>1118</v>
      </c>
      <c r="D796" s="59" t="s">
        <v>62</v>
      </c>
      <c r="E796" s="59" t="s">
        <v>800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2258</v>
      </c>
      <c r="L796" s="58" t="s">
        <v>1125</v>
      </c>
      <c r="M796" s="11">
        <v>0</v>
      </c>
      <c r="N796" s="10" t="s">
        <v>19</v>
      </c>
      <c r="R796" s="20"/>
      <c r="S796" s="57"/>
    </row>
    <row r="797" spans="1:19" ht="15.75" x14ac:dyDescent="0.25">
      <c r="A797" s="12">
        <v>793</v>
      </c>
      <c r="B797" s="59">
        <v>316740</v>
      </c>
      <c r="C797" s="20" t="s">
        <v>1117</v>
      </c>
      <c r="D797" s="59" t="s">
        <v>36</v>
      </c>
      <c r="E797" s="59" t="s">
        <v>801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6227</v>
      </c>
      <c r="L797" s="58" t="s">
        <v>1125</v>
      </c>
      <c r="M797" s="11">
        <v>0</v>
      </c>
      <c r="N797" s="10" t="s">
        <v>19</v>
      </c>
      <c r="R797" s="20"/>
      <c r="S797" s="57"/>
    </row>
    <row r="798" spans="1:19" ht="15.75" x14ac:dyDescent="0.25">
      <c r="A798" s="12">
        <v>794</v>
      </c>
      <c r="B798" s="59">
        <v>316750</v>
      </c>
      <c r="C798" s="20" t="s">
        <v>1118</v>
      </c>
      <c r="D798" s="59" t="s">
        <v>57</v>
      </c>
      <c r="E798" s="59" t="s">
        <v>802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2612</v>
      </c>
      <c r="L798" s="58" t="s">
        <v>1125</v>
      </c>
      <c r="M798" s="11">
        <v>0</v>
      </c>
      <c r="N798" s="10" t="s">
        <v>19</v>
      </c>
      <c r="R798" s="20"/>
      <c r="S798" s="57"/>
    </row>
    <row r="799" spans="1:19" ht="15.75" x14ac:dyDescent="0.25">
      <c r="A799" s="12">
        <v>795</v>
      </c>
      <c r="B799" s="59">
        <v>316760</v>
      </c>
      <c r="C799" s="20" t="s">
        <v>1112</v>
      </c>
      <c r="D799" s="59" t="s">
        <v>14</v>
      </c>
      <c r="E799" s="59" t="s">
        <v>803</v>
      </c>
      <c r="F799" s="10">
        <v>0</v>
      </c>
      <c r="G799" s="10">
        <v>1</v>
      </c>
      <c r="H799" s="10">
        <v>0</v>
      </c>
      <c r="I799" s="10">
        <v>0</v>
      </c>
      <c r="J799" s="16">
        <v>1</v>
      </c>
      <c r="K799" s="14">
        <v>19528</v>
      </c>
      <c r="L799" s="58" t="s">
        <v>1125</v>
      </c>
      <c r="M799" s="11">
        <v>5.1208521097910698</v>
      </c>
      <c r="N799" s="10" t="s">
        <v>16</v>
      </c>
      <c r="R799" s="20"/>
      <c r="S799" s="57"/>
    </row>
    <row r="800" spans="1:19" ht="15.75" x14ac:dyDescent="0.25">
      <c r="A800" s="12">
        <v>796</v>
      </c>
      <c r="B800" s="59">
        <v>316770</v>
      </c>
      <c r="C800" s="20" t="s">
        <v>1113</v>
      </c>
      <c r="D800" s="59" t="s">
        <v>22</v>
      </c>
      <c r="E800" s="59" t="s">
        <v>804</v>
      </c>
      <c r="F800" s="10">
        <v>1</v>
      </c>
      <c r="G800" s="10">
        <v>6</v>
      </c>
      <c r="H800" s="10">
        <v>0</v>
      </c>
      <c r="I800" s="10">
        <v>0</v>
      </c>
      <c r="J800" s="16">
        <v>7</v>
      </c>
      <c r="K800" s="14">
        <v>5594</v>
      </c>
      <c r="L800" s="58" t="s">
        <v>1125</v>
      </c>
      <c r="M800" s="11">
        <v>125.13407222023596</v>
      </c>
      <c r="N800" s="10" t="s">
        <v>13</v>
      </c>
      <c r="R800" s="20"/>
      <c r="S800" s="57"/>
    </row>
    <row r="801" spans="1:19" ht="15.75" x14ac:dyDescent="0.25">
      <c r="A801" s="12">
        <v>797</v>
      </c>
      <c r="B801" s="59">
        <v>316780</v>
      </c>
      <c r="C801" s="20" t="s">
        <v>1117</v>
      </c>
      <c r="D801" s="59" t="s">
        <v>33</v>
      </c>
      <c r="E801" s="59" t="s">
        <v>805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6112</v>
      </c>
      <c r="L801" s="58" t="s">
        <v>1125</v>
      </c>
      <c r="M801" s="11">
        <v>0</v>
      </c>
      <c r="N801" s="10" t="s">
        <v>19</v>
      </c>
      <c r="R801" s="20"/>
      <c r="S801" s="57"/>
    </row>
    <row r="802" spans="1:19" ht="15.75" x14ac:dyDescent="0.25">
      <c r="A802" s="12">
        <v>798</v>
      </c>
      <c r="B802" s="59">
        <v>316790</v>
      </c>
      <c r="C802" s="20" t="s">
        <v>1118</v>
      </c>
      <c r="D802" s="59" t="s">
        <v>62</v>
      </c>
      <c r="E802" s="59" t="s">
        <v>806</v>
      </c>
      <c r="F802" s="10">
        <v>0</v>
      </c>
      <c r="G802" s="10">
        <v>2</v>
      </c>
      <c r="H802" s="10">
        <v>2</v>
      </c>
      <c r="I802" s="10">
        <v>1</v>
      </c>
      <c r="J802" s="16">
        <v>5</v>
      </c>
      <c r="K802" s="14">
        <v>3792</v>
      </c>
      <c r="L802" s="58" t="s">
        <v>1125</v>
      </c>
      <c r="M802" s="11">
        <v>131.85654008438817</v>
      </c>
      <c r="N802" s="10" t="s">
        <v>13</v>
      </c>
      <c r="O802" s="13"/>
      <c r="P802" s="13"/>
      <c r="Q802" s="13"/>
      <c r="R802" s="20"/>
      <c r="S802" s="57"/>
    </row>
    <row r="803" spans="1:19" ht="15.75" x14ac:dyDescent="0.25">
      <c r="A803" s="12">
        <v>799</v>
      </c>
      <c r="B803" s="59">
        <v>316800</v>
      </c>
      <c r="C803" s="20" t="s">
        <v>1121</v>
      </c>
      <c r="D803" s="59" t="s">
        <v>102</v>
      </c>
      <c r="E803" s="59" t="s">
        <v>807</v>
      </c>
      <c r="F803" s="10">
        <v>24</v>
      </c>
      <c r="G803" s="10">
        <v>20</v>
      </c>
      <c r="H803" s="10">
        <v>18</v>
      </c>
      <c r="I803" s="10">
        <v>3</v>
      </c>
      <c r="J803" s="16">
        <v>65</v>
      </c>
      <c r="K803" s="14">
        <v>33858</v>
      </c>
      <c r="L803" s="58" t="s">
        <v>1126</v>
      </c>
      <c r="M803" s="11">
        <v>191.97826215370074</v>
      </c>
      <c r="N803" s="10" t="s">
        <v>13</v>
      </c>
      <c r="R803" s="20"/>
      <c r="S803" s="57"/>
    </row>
    <row r="804" spans="1:19" ht="15.75" x14ac:dyDescent="0.25">
      <c r="A804" s="12">
        <v>800</v>
      </c>
      <c r="B804" s="59">
        <v>316805</v>
      </c>
      <c r="C804" s="20" t="s">
        <v>1112</v>
      </c>
      <c r="D804" s="59" t="s">
        <v>14</v>
      </c>
      <c r="E804" s="59" t="s">
        <v>808</v>
      </c>
      <c r="F804" s="10">
        <v>13</v>
      </c>
      <c r="G804" s="10">
        <v>17</v>
      </c>
      <c r="H804" s="10">
        <v>14</v>
      </c>
      <c r="I804" s="10">
        <v>5</v>
      </c>
      <c r="J804" s="16">
        <v>49</v>
      </c>
      <c r="K804" s="14">
        <v>3119</v>
      </c>
      <c r="L804" s="58" t="s">
        <v>1125</v>
      </c>
      <c r="M804" s="11">
        <v>1571.0163513946777</v>
      </c>
      <c r="N804" s="10" t="s">
        <v>1133</v>
      </c>
      <c r="R804" s="20"/>
      <c r="S804" s="57"/>
    </row>
    <row r="805" spans="1:19" ht="15.75" x14ac:dyDescent="0.25">
      <c r="A805" s="12">
        <v>801</v>
      </c>
      <c r="B805" s="59">
        <v>316810</v>
      </c>
      <c r="C805" s="20" t="s">
        <v>1114</v>
      </c>
      <c r="D805" s="59" t="s">
        <v>24</v>
      </c>
      <c r="E805" s="59" t="s">
        <v>809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4711</v>
      </c>
      <c r="L805" s="58" t="s">
        <v>1125</v>
      </c>
      <c r="M805" s="11">
        <v>0</v>
      </c>
      <c r="N805" s="10" t="s">
        <v>19</v>
      </c>
      <c r="R805" s="20"/>
      <c r="S805" s="57"/>
    </row>
    <row r="806" spans="1:19" ht="15.75" x14ac:dyDescent="0.25">
      <c r="A806" s="12">
        <v>802</v>
      </c>
      <c r="B806" s="59">
        <v>316820</v>
      </c>
      <c r="C806" s="20" t="s">
        <v>1115</v>
      </c>
      <c r="D806" s="59" t="s">
        <v>26</v>
      </c>
      <c r="E806" s="59" t="s">
        <v>810</v>
      </c>
      <c r="F806" s="10">
        <v>1</v>
      </c>
      <c r="G806" s="10">
        <v>0</v>
      </c>
      <c r="H806" s="10">
        <v>0</v>
      </c>
      <c r="I806" s="10">
        <v>0</v>
      </c>
      <c r="J806" s="16">
        <v>1</v>
      </c>
      <c r="K806" s="14">
        <v>1879</v>
      </c>
      <c r="L806" s="58" t="s">
        <v>1125</v>
      </c>
      <c r="M806" s="11">
        <v>53.219797764768494</v>
      </c>
      <c r="N806" s="10" t="s">
        <v>16</v>
      </c>
      <c r="R806" s="20"/>
      <c r="S806" s="57"/>
    </row>
    <row r="807" spans="1:19" ht="15.75" x14ac:dyDescent="0.25">
      <c r="A807" s="12">
        <v>803</v>
      </c>
      <c r="B807" s="59">
        <v>316830</v>
      </c>
      <c r="C807" s="20" t="s">
        <v>1111</v>
      </c>
      <c r="D807" s="59" t="s">
        <v>98</v>
      </c>
      <c r="E807" s="59" t="s">
        <v>811</v>
      </c>
      <c r="F807" s="10">
        <v>13</v>
      </c>
      <c r="G807" s="10">
        <v>1</v>
      </c>
      <c r="H807" s="10">
        <v>0</v>
      </c>
      <c r="I807" s="10">
        <v>0</v>
      </c>
      <c r="J807" s="16">
        <v>14</v>
      </c>
      <c r="K807" s="14">
        <v>4055</v>
      </c>
      <c r="L807" s="58" t="s">
        <v>1125</v>
      </c>
      <c r="M807" s="11">
        <v>345.25277435265104</v>
      </c>
      <c r="N807" s="10" t="s">
        <v>10</v>
      </c>
      <c r="R807" s="20"/>
      <c r="S807" s="57"/>
    </row>
    <row r="808" spans="1:19" ht="15.75" x14ac:dyDescent="0.25">
      <c r="A808" s="12">
        <v>804</v>
      </c>
      <c r="B808" s="59">
        <v>316840</v>
      </c>
      <c r="C808" s="20" t="s">
        <v>1113</v>
      </c>
      <c r="D808" s="59" t="s">
        <v>22</v>
      </c>
      <c r="E808" s="59" t="s">
        <v>812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14350</v>
      </c>
      <c r="L808" s="58" t="s">
        <v>1125</v>
      </c>
      <c r="M808" s="11">
        <v>0</v>
      </c>
      <c r="N808" s="10" t="s">
        <v>19</v>
      </c>
      <c r="R808" s="20"/>
      <c r="S808" s="57"/>
    </row>
    <row r="809" spans="1:19" ht="15.75" x14ac:dyDescent="0.25">
      <c r="A809" s="12">
        <v>805</v>
      </c>
      <c r="B809" s="59">
        <v>316850</v>
      </c>
      <c r="C809" s="20" t="s">
        <v>1112</v>
      </c>
      <c r="D809" s="59" t="s">
        <v>17</v>
      </c>
      <c r="E809" s="59" t="s">
        <v>813</v>
      </c>
      <c r="F809" s="10">
        <v>0</v>
      </c>
      <c r="G809" s="10">
        <v>0</v>
      </c>
      <c r="H809" s="10">
        <v>1</v>
      </c>
      <c r="I809" s="10">
        <v>0</v>
      </c>
      <c r="J809" s="16">
        <v>1</v>
      </c>
      <c r="K809" s="14">
        <v>11650</v>
      </c>
      <c r="L809" s="58" t="s">
        <v>1125</v>
      </c>
      <c r="M809" s="11">
        <v>8.5836909871244647</v>
      </c>
      <c r="N809" s="10" t="s">
        <v>16</v>
      </c>
      <c r="R809" s="20"/>
      <c r="S809" s="57"/>
    </row>
    <row r="810" spans="1:19" ht="15.75" x14ac:dyDescent="0.25">
      <c r="A810" s="12">
        <v>806</v>
      </c>
      <c r="B810" s="59">
        <v>316860</v>
      </c>
      <c r="C810" s="20" t="s">
        <v>1116</v>
      </c>
      <c r="D810" s="59" t="s">
        <v>28</v>
      </c>
      <c r="E810" s="59" t="s">
        <v>28</v>
      </c>
      <c r="F810" s="10">
        <v>29</v>
      </c>
      <c r="G810" s="10">
        <v>19</v>
      </c>
      <c r="H810" s="10">
        <v>28</v>
      </c>
      <c r="I810" s="10">
        <v>8</v>
      </c>
      <c r="J810" s="16">
        <v>84</v>
      </c>
      <c r="K810" s="14">
        <v>140235</v>
      </c>
      <c r="L810" s="58" t="s">
        <v>1128</v>
      </c>
      <c r="M810" s="11">
        <v>59.899454487110923</v>
      </c>
      <c r="N810" s="10" t="s">
        <v>16</v>
      </c>
      <c r="R810" s="20"/>
      <c r="S810" s="57"/>
    </row>
    <row r="811" spans="1:19" ht="15.75" x14ac:dyDescent="0.25">
      <c r="A811" s="12">
        <v>807</v>
      </c>
      <c r="B811" s="59">
        <v>316870</v>
      </c>
      <c r="C811" s="20" t="s">
        <v>1113</v>
      </c>
      <c r="D811" s="59" t="s">
        <v>20</v>
      </c>
      <c r="E811" s="59" t="s">
        <v>814</v>
      </c>
      <c r="F811" s="10">
        <v>10</v>
      </c>
      <c r="G811" s="10">
        <v>14</v>
      </c>
      <c r="H811" s="10">
        <v>7</v>
      </c>
      <c r="I811" s="10">
        <v>9</v>
      </c>
      <c r="J811" s="16">
        <v>40</v>
      </c>
      <c r="K811" s="14">
        <v>89090</v>
      </c>
      <c r="L811" s="58" t="s">
        <v>1127</v>
      </c>
      <c r="M811" s="11">
        <v>44.898417330789094</v>
      </c>
      <c r="N811" s="10" t="s">
        <v>16</v>
      </c>
      <c r="R811" s="20"/>
      <c r="S811" s="57"/>
    </row>
    <row r="812" spans="1:19" ht="15.75" x14ac:dyDescent="0.25">
      <c r="A812" s="12">
        <v>808</v>
      </c>
      <c r="B812" s="59">
        <v>316880</v>
      </c>
      <c r="C812" s="20" t="s">
        <v>1119</v>
      </c>
      <c r="D812" s="59" t="s">
        <v>94</v>
      </c>
      <c r="E812" s="59" t="s">
        <v>815</v>
      </c>
      <c r="F812" s="10">
        <v>8</v>
      </c>
      <c r="G812" s="10">
        <v>1</v>
      </c>
      <c r="H812" s="10">
        <v>2</v>
      </c>
      <c r="I812" s="10">
        <v>0</v>
      </c>
      <c r="J812" s="16">
        <v>11</v>
      </c>
      <c r="K812" s="14">
        <v>7886</v>
      </c>
      <c r="L812" s="58" t="s">
        <v>1125</v>
      </c>
      <c r="M812" s="11">
        <v>139.4876997210246</v>
      </c>
      <c r="N812" s="10" t="s">
        <v>13</v>
      </c>
      <c r="R812" s="20"/>
      <c r="S812" s="57"/>
    </row>
    <row r="813" spans="1:19" ht="15.75" x14ac:dyDescent="0.25">
      <c r="A813" s="12">
        <v>809</v>
      </c>
      <c r="B813" s="59">
        <v>316890</v>
      </c>
      <c r="C813" s="20" t="s">
        <v>1120</v>
      </c>
      <c r="D813" s="59" t="s">
        <v>71</v>
      </c>
      <c r="E813" s="59" t="s">
        <v>816</v>
      </c>
      <c r="F813" s="10">
        <v>0</v>
      </c>
      <c r="G813" s="10">
        <v>1</v>
      </c>
      <c r="H813" s="10">
        <v>4</v>
      </c>
      <c r="I813" s="10">
        <v>0</v>
      </c>
      <c r="J813" s="16">
        <v>5</v>
      </c>
      <c r="K813" s="14">
        <v>6539</v>
      </c>
      <c r="L813" s="58" t="s">
        <v>1125</v>
      </c>
      <c r="M813" s="11">
        <v>76.464291176020794</v>
      </c>
      <c r="N813" s="10" t="s">
        <v>16</v>
      </c>
      <c r="R813" s="20"/>
      <c r="S813" s="57"/>
    </row>
    <row r="814" spans="1:19" ht="15.75" x14ac:dyDescent="0.25">
      <c r="A814" s="12">
        <v>810</v>
      </c>
      <c r="B814" s="59">
        <v>316900</v>
      </c>
      <c r="C814" s="20" t="s">
        <v>1118</v>
      </c>
      <c r="D814" s="59" t="s">
        <v>62</v>
      </c>
      <c r="E814" s="59" t="s">
        <v>817</v>
      </c>
      <c r="F814" s="10">
        <v>32</v>
      </c>
      <c r="G814" s="10">
        <v>11</v>
      </c>
      <c r="H814" s="10">
        <v>6</v>
      </c>
      <c r="I814" s="10">
        <v>10</v>
      </c>
      <c r="J814" s="16">
        <v>59</v>
      </c>
      <c r="K814" s="14">
        <v>16602</v>
      </c>
      <c r="L814" s="58" t="s">
        <v>1125</v>
      </c>
      <c r="M814" s="11">
        <v>355.37887001566077</v>
      </c>
      <c r="N814" s="10" t="s">
        <v>10</v>
      </c>
      <c r="R814" s="20"/>
      <c r="S814" s="57"/>
    </row>
    <row r="815" spans="1:19" ht="15.75" x14ac:dyDescent="0.25">
      <c r="A815" s="12">
        <v>811</v>
      </c>
      <c r="B815" s="59">
        <v>316905</v>
      </c>
      <c r="C815" s="20" t="s">
        <v>1117</v>
      </c>
      <c r="D815" s="59" t="s">
        <v>36</v>
      </c>
      <c r="E815" s="59" t="s">
        <v>818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4093</v>
      </c>
      <c r="L815" s="58" t="s">
        <v>1125</v>
      </c>
      <c r="M815" s="11">
        <v>0</v>
      </c>
      <c r="N815" s="10" t="s">
        <v>19</v>
      </c>
      <c r="R815" s="20"/>
      <c r="S815" s="57"/>
    </row>
    <row r="816" spans="1:19" ht="15.75" x14ac:dyDescent="0.25">
      <c r="A816" s="12">
        <v>812</v>
      </c>
      <c r="B816" s="59">
        <v>316910</v>
      </c>
      <c r="C816" s="20" t="s">
        <v>1117</v>
      </c>
      <c r="D816" s="59" t="s">
        <v>36</v>
      </c>
      <c r="E816" s="59" t="s">
        <v>819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6217</v>
      </c>
      <c r="L816" s="58" t="s">
        <v>1125</v>
      </c>
      <c r="M816" s="11">
        <v>0</v>
      </c>
      <c r="N816" s="10" t="s">
        <v>19</v>
      </c>
      <c r="R816" s="20"/>
      <c r="S816" s="57"/>
    </row>
    <row r="817" spans="1:19" ht="15.75" x14ac:dyDescent="0.25">
      <c r="A817" s="12">
        <v>813</v>
      </c>
      <c r="B817" s="59">
        <v>316920</v>
      </c>
      <c r="C817" s="20" t="s">
        <v>1118</v>
      </c>
      <c r="D817" s="59" t="s">
        <v>14</v>
      </c>
      <c r="E817" s="59" t="s">
        <v>820</v>
      </c>
      <c r="F817" s="10">
        <v>4</v>
      </c>
      <c r="G817" s="10">
        <v>2</v>
      </c>
      <c r="H817" s="10">
        <v>2</v>
      </c>
      <c r="I817" s="10">
        <v>0</v>
      </c>
      <c r="J817" s="16">
        <v>8</v>
      </c>
      <c r="K817" s="14">
        <v>8201</v>
      </c>
      <c r="L817" s="58" t="s">
        <v>1125</v>
      </c>
      <c r="M817" s="11">
        <v>97.549079380563356</v>
      </c>
      <c r="N817" s="10" t="s">
        <v>16</v>
      </c>
      <c r="R817" s="20"/>
      <c r="S817" s="57"/>
    </row>
    <row r="818" spans="1:19" ht="15.75" x14ac:dyDescent="0.25">
      <c r="A818" s="12">
        <v>814</v>
      </c>
      <c r="B818" s="59">
        <v>316930</v>
      </c>
      <c r="C818" s="20" t="s">
        <v>1117</v>
      </c>
      <c r="D818" s="59" t="s">
        <v>33</v>
      </c>
      <c r="E818" s="59" t="s">
        <v>821</v>
      </c>
      <c r="F818" s="10">
        <v>8</v>
      </c>
      <c r="G818" s="10">
        <v>3</v>
      </c>
      <c r="H818" s="10">
        <v>0</v>
      </c>
      <c r="I818" s="10">
        <v>1</v>
      </c>
      <c r="J818" s="16">
        <v>12</v>
      </c>
      <c r="K818" s="14">
        <v>78913</v>
      </c>
      <c r="L818" s="58" t="s">
        <v>1127</v>
      </c>
      <c r="M818" s="11">
        <v>15.206619948550935</v>
      </c>
      <c r="N818" s="10" t="s">
        <v>16</v>
      </c>
      <c r="R818" s="20"/>
      <c r="S818" s="57"/>
    </row>
    <row r="819" spans="1:19" ht="15.75" x14ac:dyDescent="0.25">
      <c r="A819" s="12">
        <v>815</v>
      </c>
      <c r="B819" s="59">
        <v>316935</v>
      </c>
      <c r="C819" s="20" t="s">
        <v>1111</v>
      </c>
      <c r="D819" s="59" t="s">
        <v>11</v>
      </c>
      <c r="E819" s="59" t="s">
        <v>822</v>
      </c>
      <c r="F819" s="10">
        <v>29</v>
      </c>
      <c r="G819" s="10">
        <v>18</v>
      </c>
      <c r="H819" s="10">
        <v>14</v>
      </c>
      <c r="I819" s="10">
        <v>6</v>
      </c>
      <c r="J819" s="16">
        <v>67</v>
      </c>
      <c r="K819" s="14">
        <v>31984</v>
      </c>
      <c r="L819" s="58" t="s">
        <v>1126</v>
      </c>
      <c r="M819" s="11">
        <v>209.47973986993497</v>
      </c>
      <c r="N819" s="10" t="s">
        <v>13</v>
      </c>
      <c r="R819" s="20"/>
      <c r="S819" s="57"/>
    </row>
    <row r="820" spans="1:19" ht="15.75" x14ac:dyDescent="0.25">
      <c r="A820" s="12">
        <v>816</v>
      </c>
      <c r="B820" s="59">
        <v>316940</v>
      </c>
      <c r="C820" s="20" t="s">
        <v>1117</v>
      </c>
      <c r="D820" s="59" t="s">
        <v>33</v>
      </c>
      <c r="E820" s="59" t="s">
        <v>823</v>
      </c>
      <c r="F820" s="10">
        <v>35</v>
      </c>
      <c r="G820" s="10">
        <v>21</v>
      </c>
      <c r="H820" s="10">
        <v>15</v>
      </c>
      <c r="I820" s="10">
        <v>3</v>
      </c>
      <c r="J820" s="16">
        <v>74</v>
      </c>
      <c r="K820" s="14">
        <v>56546</v>
      </c>
      <c r="L820" s="58" t="s">
        <v>1126</v>
      </c>
      <c r="M820" s="11">
        <v>130.86690482085382</v>
      </c>
      <c r="N820" s="10" t="s">
        <v>13</v>
      </c>
      <c r="R820" s="20"/>
      <c r="S820" s="57"/>
    </row>
    <row r="821" spans="1:19" ht="15.75" x14ac:dyDescent="0.25">
      <c r="A821" s="12">
        <v>817</v>
      </c>
      <c r="B821" s="59">
        <v>316950</v>
      </c>
      <c r="C821" s="20" t="s">
        <v>1113</v>
      </c>
      <c r="D821" s="59" t="s">
        <v>22</v>
      </c>
      <c r="E821" s="59" t="s">
        <v>824</v>
      </c>
      <c r="F821" s="10">
        <v>4</v>
      </c>
      <c r="G821" s="10">
        <v>3</v>
      </c>
      <c r="H821" s="10">
        <v>5</v>
      </c>
      <c r="I821" s="10">
        <v>0</v>
      </c>
      <c r="J821" s="16">
        <v>12</v>
      </c>
      <c r="K821" s="14">
        <v>6698</v>
      </c>
      <c r="L821" s="58" t="s">
        <v>1125</v>
      </c>
      <c r="M821" s="11">
        <v>179.15795759928338</v>
      </c>
      <c r="N821" s="10" t="s">
        <v>13</v>
      </c>
      <c r="R821" s="20"/>
      <c r="S821" s="57"/>
    </row>
    <row r="822" spans="1:19" ht="15.75" x14ac:dyDescent="0.25">
      <c r="A822" s="12">
        <v>818</v>
      </c>
      <c r="B822" s="59">
        <v>316960</v>
      </c>
      <c r="C822" s="20" t="s">
        <v>1110</v>
      </c>
      <c r="D822" s="59" t="s">
        <v>8</v>
      </c>
      <c r="E822" s="59" t="s">
        <v>825</v>
      </c>
      <c r="F822" s="10">
        <v>3</v>
      </c>
      <c r="G822" s="10">
        <v>1</v>
      </c>
      <c r="H822" s="10">
        <v>1</v>
      </c>
      <c r="I822" s="10">
        <v>0</v>
      </c>
      <c r="J822" s="16">
        <v>5</v>
      </c>
      <c r="K822" s="14">
        <v>25253</v>
      </c>
      <c r="L822" s="58" t="s">
        <v>1126</v>
      </c>
      <c r="M822" s="11">
        <v>19.799627766997983</v>
      </c>
      <c r="N822" s="10" t="s">
        <v>16</v>
      </c>
      <c r="R822" s="20"/>
      <c r="S822" s="57"/>
    </row>
    <row r="823" spans="1:19" ht="15.75" x14ac:dyDescent="0.25">
      <c r="A823" s="12">
        <v>819</v>
      </c>
      <c r="B823" s="59">
        <v>316970</v>
      </c>
      <c r="C823" s="20" t="s">
        <v>432</v>
      </c>
      <c r="D823" s="59" t="s">
        <v>53</v>
      </c>
      <c r="E823" s="59" t="s">
        <v>826</v>
      </c>
      <c r="F823" s="10">
        <v>21</v>
      </c>
      <c r="G823" s="10">
        <v>14</v>
      </c>
      <c r="H823" s="10">
        <v>19</v>
      </c>
      <c r="I823" s="10">
        <v>15</v>
      </c>
      <c r="J823" s="16">
        <v>69</v>
      </c>
      <c r="K823" s="14">
        <v>19797</v>
      </c>
      <c r="L823" s="58" t="s">
        <v>1125</v>
      </c>
      <c r="M823" s="11">
        <v>348.53765722079106</v>
      </c>
      <c r="N823" s="10" t="s">
        <v>10</v>
      </c>
      <c r="R823" s="20"/>
      <c r="S823" s="57"/>
    </row>
    <row r="824" spans="1:19" ht="15.75" x14ac:dyDescent="0.25">
      <c r="A824" s="12">
        <v>820</v>
      </c>
      <c r="B824" s="59">
        <v>316980</v>
      </c>
      <c r="C824" s="20" t="s">
        <v>1117</v>
      </c>
      <c r="D824" s="59" t="s">
        <v>36</v>
      </c>
      <c r="E824" s="59" t="s">
        <v>827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5008</v>
      </c>
      <c r="L824" s="58" t="s">
        <v>1125</v>
      </c>
      <c r="M824" s="11">
        <v>0</v>
      </c>
      <c r="N824" s="10" t="s">
        <v>19</v>
      </c>
      <c r="R824" s="20"/>
      <c r="S824" s="57"/>
    </row>
    <row r="825" spans="1:19" ht="15.75" x14ac:dyDescent="0.25">
      <c r="A825" s="12">
        <v>821</v>
      </c>
      <c r="B825" s="59">
        <v>316990</v>
      </c>
      <c r="C825" s="20" t="s">
        <v>1118</v>
      </c>
      <c r="D825" s="59" t="s">
        <v>62</v>
      </c>
      <c r="E825" s="59" t="s">
        <v>62</v>
      </c>
      <c r="F825" s="10">
        <v>44</v>
      </c>
      <c r="G825" s="10">
        <v>47</v>
      </c>
      <c r="H825" s="10">
        <v>22</v>
      </c>
      <c r="I825" s="10">
        <v>22</v>
      </c>
      <c r="J825" s="16">
        <v>135</v>
      </c>
      <c r="K825" s="14">
        <v>114265</v>
      </c>
      <c r="L825" s="58" t="s">
        <v>1128</v>
      </c>
      <c r="M825" s="11">
        <v>118.14641403754429</v>
      </c>
      <c r="N825" s="10" t="s">
        <v>13</v>
      </c>
      <c r="R825" s="20"/>
      <c r="S825" s="57"/>
    </row>
    <row r="826" spans="1:19" ht="15.75" x14ac:dyDescent="0.25">
      <c r="A826" s="12">
        <v>822</v>
      </c>
      <c r="B826" s="59">
        <v>317000</v>
      </c>
      <c r="C826" s="20" t="s">
        <v>1121</v>
      </c>
      <c r="D826" s="59" t="s">
        <v>121</v>
      </c>
      <c r="E826" s="59" t="s">
        <v>828</v>
      </c>
      <c r="F826" s="10">
        <v>1</v>
      </c>
      <c r="G826" s="10">
        <v>3</v>
      </c>
      <c r="H826" s="10">
        <v>0</v>
      </c>
      <c r="I826" s="10">
        <v>0</v>
      </c>
      <c r="J826" s="16">
        <v>4</v>
      </c>
      <c r="K826" s="14">
        <v>12466</v>
      </c>
      <c r="L826" s="58" t="s">
        <v>1125</v>
      </c>
      <c r="M826" s="11">
        <v>32.087277394513073</v>
      </c>
      <c r="N826" s="10" t="s">
        <v>16</v>
      </c>
      <c r="R826" s="20"/>
      <c r="S826" s="57"/>
    </row>
    <row r="827" spans="1:19" ht="15.75" x14ac:dyDescent="0.25">
      <c r="A827" s="12">
        <v>823</v>
      </c>
      <c r="B827" s="59">
        <v>317005</v>
      </c>
      <c r="C827" s="20" t="s">
        <v>1113</v>
      </c>
      <c r="D827" s="59" t="s">
        <v>20</v>
      </c>
      <c r="E827" s="59" t="s">
        <v>829</v>
      </c>
      <c r="F827" s="10">
        <v>0</v>
      </c>
      <c r="G827" s="10">
        <v>0</v>
      </c>
      <c r="H827" s="10">
        <v>0</v>
      </c>
      <c r="I827" s="10">
        <v>1</v>
      </c>
      <c r="J827" s="16">
        <v>1</v>
      </c>
      <c r="K827" s="14">
        <v>12449</v>
      </c>
      <c r="L827" s="58" t="s">
        <v>1125</v>
      </c>
      <c r="M827" s="11">
        <v>8.0327737167643996</v>
      </c>
      <c r="N827" s="10" t="s">
        <v>16</v>
      </c>
      <c r="R827" s="20"/>
      <c r="S827" s="57"/>
    </row>
    <row r="828" spans="1:19" ht="15.75" x14ac:dyDescent="0.25">
      <c r="A828" s="12">
        <v>824</v>
      </c>
      <c r="B828" s="59">
        <v>317010</v>
      </c>
      <c r="C828" s="20" t="s">
        <v>1114</v>
      </c>
      <c r="D828" s="59" t="s">
        <v>24</v>
      </c>
      <c r="E828" s="59" t="s">
        <v>24</v>
      </c>
      <c r="F828" s="10">
        <v>47</v>
      </c>
      <c r="G828" s="10">
        <v>5</v>
      </c>
      <c r="H828" s="10">
        <v>0</v>
      </c>
      <c r="I828" s="10">
        <v>5</v>
      </c>
      <c r="J828" s="16">
        <v>57</v>
      </c>
      <c r="K828" s="14">
        <v>330361</v>
      </c>
      <c r="L828" s="58" t="s">
        <v>1128</v>
      </c>
      <c r="M828" s="11">
        <v>17.253852603666896</v>
      </c>
      <c r="N828" s="10" t="s">
        <v>16</v>
      </c>
      <c r="R828" s="20"/>
      <c r="S828" s="57"/>
    </row>
    <row r="829" spans="1:19" ht="15.75" x14ac:dyDescent="0.25">
      <c r="A829" s="12">
        <v>501</v>
      </c>
      <c r="B829" s="59">
        <v>314330</v>
      </c>
      <c r="C829" s="20" t="s">
        <v>1121</v>
      </c>
      <c r="D829" s="59" t="s">
        <v>102</v>
      </c>
      <c r="E829" s="59" t="s">
        <v>102</v>
      </c>
      <c r="F829" s="10">
        <v>351</v>
      </c>
      <c r="G829" s="10">
        <v>128</v>
      </c>
      <c r="H829" s="10">
        <v>62</v>
      </c>
      <c r="I829" s="10">
        <v>11</v>
      </c>
      <c r="J829" s="16">
        <v>552</v>
      </c>
      <c r="K829" s="14">
        <v>404804</v>
      </c>
      <c r="L829" s="58" t="s">
        <v>1129</v>
      </c>
      <c r="M829" s="11">
        <v>136.36228891018865</v>
      </c>
      <c r="N829" s="10" t="s">
        <v>13</v>
      </c>
      <c r="R829" s="20"/>
      <c r="S829" s="57"/>
    </row>
    <row r="830" spans="1:19" ht="15.75" x14ac:dyDescent="0.25">
      <c r="A830" s="12">
        <v>826</v>
      </c>
      <c r="B830" s="59">
        <v>317030</v>
      </c>
      <c r="C830" s="20" t="s">
        <v>1116</v>
      </c>
      <c r="D830" s="59" t="s">
        <v>28</v>
      </c>
      <c r="E830" s="59" t="s">
        <v>830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2626</v>
      </c>
      <c r="L830" s="58" t="s">
        <v>1125</v>
      </c>
      <c r="M830" s="11">
        <v>0</v>
      </c>
      <c r="N830" s="10" t="s">
        <v>19</v>
      </c>
      <c r="R830" s="20"/>
      <c r="S830" s="57"/>
    </row>
    <row r="831" spans="1:19" ht="15.75" x14ac:dyDescent="0.25">
      <c r="A831" s="12">
        <v>827</v>
      </c>
      <c r="B831" s="59">
        <v>317040</v>
      </c>
      <c r="C831" s="20" t="s">
        <v>1120</v>
      </c>
      <c r="D831" s="59" t="s">
        <v>80</v>
      </c>
      <c r="E831" s="59" t="s">
        <v>80</v>
      </c>
      <c r="F831" s="10">
        <v>47</v>
      </c>
      <c r="G831" s="10">
        <v>33</v>
      </c>
      <c r="H831" s="10">
        <v>33</v>
      </c>
      <c r="I831" s="10">
        <v>13</v>
      </c>
      <c r="J831" s="16">
        <v>126</v>
      </c>
      <c r="K831" s="14">
        <v>83808</v>
      </c>
      <c r="L831" s="58" t="s">
        <v>1127</v>
      </c>
      <c r="M831" s="11">
        <v>150.34364261168386</v>
      </c>
      <c r="N831" s="10" t="s">
        <v>13</v>
      </c>
      <c r="O831" s="13"/>
      <c r="P831" s="13"/>
      <c r="Q831" s="13"/>
      <c r="R831" s="20"/>
      <c r="S831" s="57"/>
    </row>
    <row r="832" spans="1:19" ht="15.75" x14ac:dyDescent="0.25">
      <c r="A832" s="12">
        <v>828</v>
      </c>
      <c r="B832" s="59">
        <v>317043</v>
      </c>
      <c r="C832" s="20" t="s">
        <v>1114</v>
      </c>
      <c r="D832" s="59" t="s">
        <v>24</v>
      </c>
      <c r="E832" s="59" t="s">
        <v>831</v>
      </c>
      <c r="F832" s="10">
        <v>2</v>
      </c>
      <c r="G832" s="10">
        <v>0</v>
      </c>
      <c r="H832" s="10">
        <v>7</v>
      </c>
      <c r="I832" s="10">
        <v>0</v>
      </c>
      <c r="J832" s="16">
        <v>9</v>
      </c>
      <c r="K832" s="14">
        <v>4325</v>
      </c>
      <c r="L832" s="58" t="s">
        <v>1125</v>
      </c>
      <c r="M832" s="11">
        <v>208.09248554913293</v>
      </c>
      <c r="N832" s="10" t="s">
        <v>13</v>
      </c>
      <c r="R832" s="20"/>
      <c r="S832" s="57"/>
    </row>
    <row r="833" spans="1:19" ht="15.75" x14ac:dyDescent="0.25">
      <c r="A833" s="12">
        <v>829</v>
      </c>
      <c r="B833" s="59">
        <v>317047</v>
      </c>
      <c r="C833" s="20" t="s">
        <v>1120</v>
      </c>
      <c r="D833" s="59" t="s">
        <v>80</v>
      </c>
      <c r="E833" s="59" t="s">
        <v>832</v>
      </c>
      <c r="F833" s="10">
        <v>0</v>
      </c>
      <c r="G833" s="10">
        <v>0</v>
      </c>
      <c r="H833" s="10">
        <v>2</v>
      </c>
      <c r="I833" s="10">
        <v>0</v>
      </c>
      <c r="J833" s="16">
        <v>2</v>
      </c>
      <c r="K833" s="14">
        <v>3267</v>
      </c>
      <c r="L833" s="58" t="s">
        <v>1125</v>
      </c>
      <c r="M833" s="11">
        <v>61.218243036424852</v>
      </c>
      <c r="N833" s="10" t="s">
        <v>16</v>
      </c>
      <c r="R833" s="20"/>
      <c r="S833" s="57"/>
    </row>
    <row r="834" spans="1:19" ht="15.75" x14ac:dyDescent="0.25">
      <c r="A834" s="12">
        <v>830</v>
      </c>
      <c r="B834" s="59">
        <v>317050</v>
      </c>
      <c r="C834" s="20" t="s">
        <v>1112</v>
      </c>
      <c r="D834" s="59" t="s">
        <v>17</v>
      </c>
      <c r="E834" s="59" t="s">
        <v>833</v>
      </c>
      <c r="F834" s="10">
        <v>1</v>
      </c>
      <c r="G834" s="10">
        <v>0</v>
      </c>
      <c r="H834" s="10">
        <v>0</v>
      </c>
      <c r="I834" s="10">
        <v>0</v>
      </c>
      <c r="J834" s="16">
        <v>1</v>
      </c>
      <c r="K834" s="14">
        <v>10371</v>
      </c>
      <c r="L834" s="58" t="s">
        <v>1125</v>
      </c>
      <c r="M834" s="11">
        <v>9.6422717192170477</v>
      </c>
      <c r="N834" s="10" t="s">
        <v>16</v>
      </c>
      <c r="R834" s="20"/>
      <c r="S834" s="57"/>
    </row>
    <row r="835" spans="1:19" ht="15.75" x14ac:dyDescent="0.25">
      <c r="A835" s="12">
        <v>831</v>
      </c>
      <c r="B835" s="59">
        <v>317052</v>
      </c>
      <c r="C835" s="20" t="s">
        <v>1121</v>
      </c>
      <c r="D835" s="59" t="s">
        <v>121</v>
      </c>
      <c r="E835" s="59" t="s">
        <v>834</v>
      </c>
      <c r="F835" s="10">
        <v>26</v>
      </c>
      <c r="G835" s="10">
        <v>11</v>
      </c>
      <c r="H835" s="10">
        <v>7</v>
      </c>
      <c r="I835" s="10">
        <v>6</v>
      </c>
      <c r="J835" s="16">
        <v>50</v>
      </c>
      <c r="K835" s="14">
        <v>16547</v>
      </c>
      <c r="L835" s="58" t="s">
        <v>1125</v>
      </c>
      <c r="M835" s="11">
        <v>302.16957756693057</v>
      </c>
      <c r="N835" s="10" t="s">
        <v>10</v>
      </c>
      <c r="R835" s="20"/>
      <c r="S835" s="57"/>
    </row>
    <row r="836" spans="1:19" ht="15.75" x14ac:dyDescent="0.25">
      <c r="A836" s="12">
        <v>832</v>
      </c>
      <c r="B836" s="59">
        <v>317057</v>
      </c>
      <c r="C836" s="20" t="s">
        <v>1113</v>
      </c>
      <c r="D836" s="59" t="s">
        <v>20</v>
      </c>
      <c r="E836" s="59" t="s">
        <v>835</v>
      </c>
      <c r="F836" s="10">
        <v>0</v>
      </c>
      <c r="G836" s="10">
        <v>0</v>
      </c>
      <c r="H836" s="10">
        <v>4</v>
      </c>
      <c r="I836" s="10">
        <v>5</v>
      </c>
      <c r="J836" s="16">
        <v>9</v>
      </c>
      <c r="K836" s="14">
        <v>6491</v>
      </c>
      <c r="L836" s="58" t="s">
        <v>1125</v>
      </c>
      <c r="M836" s="11">
        <v>138.6535202588199</v>
      </c>
      <c r="N836" s="10" t="s">
        <v>13</v>
      </c>
      <c r="R836" s="20"/>
      <c r="S836" s="57"/>
    </row>
    <row r="837" spans="1:19" ht="15.75" x14ac:dyDescent="0.25">
      <c r="A837" s="12">
        <v>833</v>
      </c>
      <c r="B837" s="59">
        <v>317060</v>
      </c>
      <c r="C837" s="20" t="s">
        <v>1117</v>
      </c>
      <c r="D837" s="59" t="s">
        <v>45</v>
      </c>
      <c r="E837" s="59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10" t="s">
        <v>19</v>
      </c>
      <c r="R837" s="20"/>
      <c r="S837" s="57"/>
    </row>
    <row r="838" spans="1:19" ht="15.75" x14ac:dyDescent="0.25">
      <c r="A838" s="12">
        <v>834</v>
      </c>
      <c r="B838" s="59">
        <v>317065</v>
      </c>
      <c r="C838" s="20" t="s">
        <v>1121</v>
      </c>
      <c r="D838" s="59" t="s">
        <v>102</v>
      </c>
      <c r="E838" s="59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10" t="s">
        <v>19</v>
      </c>
      <c r="R838" s="20"/>
      <c r="S838" s="57"/>
    </row>
    <row r="839" spans="1:19" ht="15.75" x14ac:dyDescent="0.25">
      <c r="A839" s="12">
        <v>835</v>
      </c>
      <c r="B839" s="59">
        <v>317070</v>
      </c>
      <c r="C839" s="20" t="s">
        <v>1117</v>
      </c>
      <c r="D839" s="59" t="s">
        <v>33</v>
      </c>
      <c r="E839" s="59" t="s">
        <v>33</v>
      </c>
      <c r="F839" s="10">
        <v>9</v>
      </c>
      <c r="G839" s="10">
        <v>13</v>
      </c>
      <c r="H839" s="10">
        <v>2</v>
      </c>
      <c r="I839" s="10">
        <v>2</v>
      </c>
      <c r="J839" s="16">
        <v>26</v>
      </c>
      <c r="K839" s="14">
        <v>134477</v>
      </c>
      <c r="L839" s="58" t="s">
        <v>1128</v>
      </c>
      <c r="M839" s="11">
        <v>19.334161232032244</v>
      </c>
      <c r="N839" s="10" t="s">
        <v>16</v>
      </c>
      <c r="R839" s="20"/>
      <c r="S839" s="57"/>
    </row>
    <row r="840" spans="1:19" ht="15.75" x14ac:dyDescent="0.25">
      <c r="A840" s="12">
        <v>836</v>
      </c>
      <c r="B840" s="59">
        <v>317075</v>
      </c>
      <c r="C840" s="20" t="s">
        <v>1120</v>
      </c>
      <c r="D840" s="59" t="s">
        <v>71</v>
      </c>
      <c r="E840" s="59" t="s">
        <v>838</v>
      </c>
      <c r="F840" s="10">
        <v>3</v>
      </c>
      <c r="G840" s="10">
        <v>8</v>
      </c>
      <c r="H840" s="10">
        <v>0</v>
      </c>
      <c r="I840" s="10">
        <v>0</v>
      </c>
      <c r="J840" s="16">
        <v>11</v>
      </c>
      <c r="K840" s="14">
        <v>7071</v>
      </c>
      <c r="L840" s="58" t="s">
        <v>1125</v>
      </c>
      <c r="M840" s="11">
        <v>155.56498373638806</v>
      </c>
      <c r="N840" s="10" t="s">
        <v>13</v>
      </c>
      <c r="R840" s="20"/>
      <c r="S840" s="57"/>
    </row>
    <row r="841" spans="1:19" ht="15.75" x14ac:dyDescent="0.25">
      <c r="A841" s="12">
        <v>837</v>
      </c>
      <c r="B841" s="59">
        <v>317080</v>
      </c>
      <c r="C841" s="20" t="s">
        <v>1121</v>
      </c>
      <c r="D841" s="59" t="s">
        <v>135</v>
      </c>
      <c r="E841" s="59" t="s">
        <v>839</v>
      </c>
      <c r="F841" s="10">
        <v>77</v>
      </c>
      <c r="G841" s="10">
        <v>55</v>
      </c>
      <c r="H841" s="10">
        <v>36</v>
      </c>
      <c r="I841" s="10">
        <v>21</v>
      </c>
      <c r="J841" s="16">
        <v>189</v>
      </c>
      <c r="K841" s="14">
        <v>39173</v>
      </c>
      <c r="L841" s="58" t="s">
        <v>1126</v>
      </c>
      <c r="M841" s="11">
        <v>482.47517422714628</v>
      </c>
      <c r="N841" s="10" t="s">
        <v>10</v>
      </c>
      <c r="R841" s="20"/>
      <c r="S841" s="57"/>
    </row>
    <row r="842" spans="1:19" ht="15.75" x14ac:dyDescent="0.25">
      <c r="A842" s="12">
        <v>838</v>
      </c>
      <c r="B842" s="59">
        <v>317090</v>
      </c>
      <c r="C842" s="20" t="s">
        <v>1121</v>
      </c>
      <c r="D842" s="59" t="s">
        <v>121</v>
      </c>
      <c r="E842" s="59" t="s">
        <v>840</v>
      </c>
      <c r="F842" s="10">
        <v>14</v>
      </c>
      <c r="G842" s="10">
        <v>8</v>
      </c>
      <c r="H842" s="10">
        <v>3</v>
      </c>
      <c r="I842" s="10">
        <v>4</v>
      </c>
      <c r="J842" s="16">
        <v>29</v>
      </c>
      <c r="K842" s="14">
        <v>19335</v>
      </c>
      <c r="L842" s="58" t="s">
        <v>1125</v>
      </c>
      <c r="M842" s="11">
        <v>149.98707008016549</v>
      </c>
      <c r="N842" s="10" t="s">
        <v>13</v>
      </c>
      <c r="R842" s="20"/>
      <c r="S842" s="57"/>
    </row>
    <row r="843" spans="1:19" ht="15.75" x14ac:dyDescent="0.25">
      <c r="A843" s="12">
        <v>839</v>
      </c>
      <c r="B843" s="59">
        <v>317100</v>
      </c>
      <c r="C843" s="20" t="s">
        <v>1120</v>
      </c>
      <c r="D843" s="59" t="s">
        <v>71</v>
      </c>
      <c r="E843" s="59" t="s">
        <v>841</v>
      </c>
      <c r="F843" s="10">
        <v>9</v>
      </c>
      <c r="G843" s="10">
        <v>10</v>
      </c>
      <c r="H843" s="10">
        <v>4</v>
      </c>
      <c r="I843" s="10">
        <v>1</v>
      </c>
      <c r="J843" s="16">
        <v>24</v>
      </c>
      <c r="K843" s="14">
        <v>20537</v>
      </c>
      <c r="L843" s="58" t="s">
        <v>1125</v>
      </c>
      <c r="M843" s="11">
        <v>116.86224862443395</v>
      </c>
      <c r="N843" s="10" t="s">
        <v>13</v>
      </c>
      <c r="R843" s="20"/>
      <c r="S843" s="57"/>
    </row>
    <row r="844" spans="1:19" ht="15.75" x14ac:dyDescent="0.25">
      <c r="A844" s="12">
        <v>840</v>
      </c>
      <c r="B844" s="59">
        <v>317103</v>
      </c>
      <c r="C844" s="20" t="s">
        <v>1121</v>
      </c>
      <c r="D844" s="59" t="s">
        <v>102</v>
      </c>
      <c r="E844" s="59" t="s">
        <v>842</v>
      </c>
      <c r="F844" s="10">
        <v>8</v>
      </c>
      <c r="G844" s="10">
        <v>4</v>
      </c>
      <c r="H844" s="10">
        <v>3</v>
      </c>
      <c r="I844" s="10">
        <v>0</v>
      </c>
      <c r="J844" s="16">
        <v>15</v>
      </c>
      <c r="K844" s="14">
        <v>9265</v>
      </c>
      <c r="L844" s="58" t="s">
        <v>1125</v>
      </c>
      <c r="M844" s="11">
        <v>161.89962223421477</v>
      </c>
      <c r="N844" s="10" t="s">
        <v>13</v>
      </c>
      <c r="R844" s="20"/>
      <c r="S844" s="57"/>
    </row>
    <row r="845" spans="1:19" ht="15.75" x14ac:dyDescent="0.25">
      <c r="A845" s="12">
        <v>841</v>
      </c>
      <c r="B845" s="59">
        <v>317107</v>
      </c>
      <c r="C845" s="20" t="s">
        <v>432</v>
      </c>
      <c r="D845" s="59" t="s">
        <v>53</v>
      </c>
      <c r="E845" s="59" t="s">
        <v>843</v>
      </c>
      <c r="F845" s="10">
        <v>1</v>
      </c>
      <c r="G845" s="10">
        <v>1</v>
      </c>
      <c r="H845" s="10">
        <v>0</v>
      </c>
      <c r="I845" s="10">
        <v>1</v>
      </c>
      <c r="J845" s="16">
        <v>3</v>
      </c>
      <c r="K845" s="14">
        <v>5712</v>
      </c>
      <c r="L845" s="58" t="s">
        <v>1125</v>
      </c>
      <c r="M845" s="11">
        <v>52.521008403361343</v>
      </c>
      <c r="N845" s="10" t="s">
        <v>16</v>
      </c>
      <c r="R845" s="20"/>
      <c r="S845" s="57"/>
    </row>
    <row r="846" spans="1:19" ht="15.75" x14ac:dyDescent="0.25">
      <c r="A846" s="12">
        <v>842</v>
      </c>
      <c r="B846" s="59">
        <v>317110</v>
      </c>
      <c r="C846" s="20" t="s">
        <v>1114</v>
      </c>
      <c r="D846" s="59" t="s">
        <v>24</v>
      </c>
      <c r="E846" s="59" t="s">
        <v>844</v>
      </c>
      <c r="F846" s="10">
        <v>4</v>
      </c>
      <c r="G846" s="10">
        <v>1</v>
      </c>
      <c r="H846" s="10">
        <v>6</v>
      </c>
      <c r="I846" s="10">
        <v>2</v>
      </c>
      <c r="J846" s="16">
        <v>13</v>
      </c>
      <c r="K846" s="14">
        <v>3951</v>
      </c>
      <c r="L846" s="58" t="s">
        <v>1125</v>
      </c>
      <c r="M846" s="11">
        <v>329.03062515818777</v>
      </c>
      <c r="N846" s="10" t="s">
        <v>10</v>
      </c>
      <c r="O846" s="13"/>
      <c r="P846" s="13"/>
      <c r="Q846" s="13"/>
      <c r="R846" s="20"/>
      <c r="S846" s="57"/>
    </row>
    <row r="847" spans="1:19" ht="15.75" x14ac:dyDescent="0.25">
      <c r="A847" s="12">
        <v>843</v>
      </c>
      <c r="B847" s="59">
        <v>317115</v>
      </c>
      <c r="C847" s="20" t="s">
        <v>1113</v>
      </c>
      <c r="D847" s="59" t="s">
        <v>20</v>
      </c>
      <c r="E847" s="59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10" t="s">
        <v>19</v>
      </c>
      <c r="R847" s="20"/>
      <c r="S847" s="57"/>
    </row>
    <row r="848" spans="1:19" ht="15.75" x14ac:dyDescent="0.25">
      <c r="A848" s="12">
        <v>844</v>
      </c>
      <c r="B848" s="59">
        <v>317120</v>
      </c>
      <c r="C848" s="20" t="s">
        <v>1111</v>
      </c>
      <c r="D848" s="59" t="s">
        <v>98</v>
      </c>
      <c r="E848" s="59" t="s">
        <v>846</v>
      </c>
      <c r="F848" s="10">
        <v>128</v>
      </c>
      <c r="G848" s="10">
        <v>132</v>
      </c>
      <c r="H848" s="10">
        <v>58</v>
      </c>
      <c r="I848" s="10">
        <v>8</v>
      </c>
      <c r="J848" s="16">
        <v>326</v>
      </c>
      <c r="K848" s="14">
        <v>125376</v>
      </c>
      <c r="L848" s="58" t="s">
        <v>1128</v>
      </c>
      <c r="M848" s="11">
        <v>260.01786625829504</v>
      </c>
      <c r="N848" s="10" t="s">
        <v>13</v>
      </c>
      <c r="O848" s="13"/>
      <c r="P848" s="13"/>
      <c r="Q848" s="13"/>
      <c r="R848" s="20"/>
      <c r="S848" s="57"/>
    </row>
    <row r="849" spans="1:19" ht="15.75" x14ac:dyDescent="0.25">
      <c r="A849" s="12">
        <v>845</v>
      </c>
      <c r="B849" s="59">
        <v>317130</v>
      </c>
      <c r="C849" s="20" t="s">
        <v>1112</v>
      </c>
      <c r="D849" s="59" t="s">
        <v>17</v>
      </c>
      <c r="E849" s="59" t="s">
        <v>847</v>
      </c>
      <c r="F849" s="10">
        <v>52</v>
      </c>
      <c r="G849" s="10">
        <v>42</v>
      </c>
      <c r="H849" s="10">
        <v>38</v>
      </c>
      <c r="I849" s="10">
        <v>7</v>
      </c>
      <c r="J849" s="16">
        <v>139</v>
      </c>
      <c r="K849" s="14">
        <v>78286</v>
      </c>
      <c r="L849" s="58" t="s">
        <v>1127</v>
      </c>
      <c r="M849" s="11">
        <v>177.55409651789591</v>
      </c>
      <c r="N849" s="10" t="s">
        <v>13</v>
      </c>
      <c r="R849" s="20"/>
      <c r="S849" s="57"/>
    </row>
    <row r="850" spans="1:19" ht="15.75" x14ac:dyDescent="0.25">
      <c r="A850" s="12">
        <v>846</v>
      </c>
      <c r="B850" s="59">
        <v>317140</v>
      </c>
      <c r="C850" s="20" t="s">
        <v>1118</v>
      </c>
      <c r="D850" s="59" t="s">
        <v>62</v>
      </c>
      <c r="E850" s="59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10" t="s">
        <v>19</v>
      </c>
      <c r="R850" s="20"/>
      <c r="S850" s="57"/>
    </row>
    <row r="851" spans="1:19" ht="15.75" x14ac:dyDescent="0.25">
      <c r="A851" s="12">
        <v>847</v>
      </c>
      <c r="B851" s="59">
        <v>317160</v>
      </c>
      <c r="C851" s="20" t="s">
        <v>432</v>
      </c>
      <c r="D851" s="59" t="s">
        <v>53</v>
      </c>
      <c r="E851" s="59" t="s">
        <v>849</v>
      </c>
      <c r="F851" s="10">
        <v>2</v>
      </c>
      <c r="G851" s="10">
        <v>2</v>
      </c>
      <c r="H851" s="10">
        <v>2</v>
      </c>
      <c r="I851" s="10">
        <v>2</v>
      </c>
      <c r="J851" s="16">
        <v>8</v>
      </c>
      <c r="K851" s="14">
        <v>13764</v>
      </c>
      <c r="L851" s="58" t="s">
        <v>1125</v>
      </c>
      <c r="M851" s="11">
        <v>58.122638767800062</v>
      </c>
      <c r="N851" s="10" t="s">
        <v>16</v>
      </c>
      <c r="P851" s="59" t="s">
        <v>0</v>
      </c>
      <c r="R851" s="20"/>
      <c r="S851" s="57"/>
    </row>
    <row r="852" spans="1:19" ht="15.75" x14ac:dyDescent="0.25">
      <c r="A852" s="12">
        <v>848</v>
      </c>
      <c r="B852" s="59">
        <v>317170</v>
      </c>
      <c r="C852" s="20" t="s">
        <v>1117</v>
      </c>
      <c r="D852" s="59" t="s">
        <v>33</v>
      </c>
      <c r="E852" s="59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10" t="s">
        <v>19</v>
      </c>
      <c r="P852" s="59" t="s">
        <v>0</v>
      </c>
      <c r="R852" s="20"/>
      <c r="S852" s="57"/>
    </row>
    <row r="853" spans="1:19" ht="15.75" x14ac:dyDescent="0.25">
      <c r="A853" s="12">
        <v>849</v>
      </c>
      <c r="B853" s="59">
        <v>317180</v>
      </c>
      <c r="C853" s="20" t="s">
        <v>1111</v>
      </c>
      <c r="D853" s="59" t="s">
        <v>90</v>
      </c>
      <c r="E853" s="59" t="s">
        <v>851</v>
      </c>
      <c r="F853" s="10">
        <v>0</v>
      </c>
      <c r="G853" s="10">
        <v>0</v>
      </c>
      <c r="H853" s="10">
        <v>1</v>
      </c>
      <c r="I853" s="10">
        <v>0</v>
      </c>
      <c r="J853" s="16">
        <v>1</v>
      </c>
      <c r="K853" s="14">
        <v>10537</v>
      </c>
      <c r="L853" s="58" t="s">
        <v>1125</v>
      </c>
      <c r="M853" s="11">
        <v>9.4903672772136289</v>
      </c>
      <c r="N853" s="10" t="s">
        <v>16</v>
      </c>
      <c r="Q853" s="59" t="s">
        <v>0</v>
      </c>
      <c r="R853" s="20"/>
      <c r="S853" s="57"/>
    </row>
    <row r="854" spans="1:19" ht="15.75" x14ac:dyDescent="0.25">
      <c r="A854" s="12">
        <v>850</v>
      </c>
      <c r="B854" s="59">
        <v>317190</v>
      </c>
      <c r="C854" s="20" t="s">
        <v>1113</v>
      </c>
      <c r="D854" s="59" t="s">
        <v>22</v>
      </c>
      <c r="E854" s="59" t="s">
        <v>852</v>
      </c>
      <c r="F854" s="10">
        <v>1</v>
      </c>
      <c r="G854" s="10">
        <v>0</v>
      </c>
      <c r="H854" s="10">
        <v>0</v>
      </c>
      <c r="I854" s="10">
        <v>0</v>
      </c>
      <c r="J854" s="16">
        <v>1</v>
      </c>
      <c r="K854" s="14">
        <v>5420</v>
      </c>
      <c r="L854" s="58" t="s">
        <v>1125</v>
      </c>
      <c r="M854" s="11">
        <v>18.450184501845019</v>
      </c>
      <c r="N854" s="10" t="s">
        <v>16</v>
      </c>
      <c r="R854" s="20"/>
      <c r="S854" s="57"/>
    </row>
    <row r="855" spans="1:19" ht="15.75" x14ac:dyDescent="0.25">
      <c r="A855" s="12">
        <v>851</v>
      </c>
      <c r="B855" s="59">
        <v>317200</v>
      </c>
      <c r="C855" s="20" t="s">
        <v>1118</v>
      </c>
      <c r="D855" s="59" t="s">
        <v>62</v>
      </c>
      <c r="E855" s="59" t="s">
        <v>853</v>
      </c>
      <c r="F855" s="10">
        <v>63</v>
      </c>
      <c r="G855" s="10">
        <v>36</v>
      </c>
      <c r="H855" s="10">
        <v>14</v>
      </c>
      <c r="I855" s="10">
        <v>18</v>
      </c>
      <c r="J855" s="16">
        <v>131</v>
      </c>
      <c r="K855" s="14">
        <v>42149</v>
      </c>
      <c r="L855" s="58" t="s">
        <v>1126</v>
      </c>
      <c r="M855" s="11">
        <v>310.8021542622601</v>
      </c>
      <c r="N855" s="10" t="s">
        <v>10</v>
      </c>
      <c r="O855" s="13"/>
      <c r="P855" s="13" t="s">
        <v>0</v>
      </c>
      <c r="Q855" s="13"/>
      <c r="R855" s="20"/>
      <c r="S855" s="57"/>
    </row>
    <row r="856" spans="1:19" ht="15.75" x14ac:dyDescent="0.25">
      <c r="A856" s="12">
        <v>852</v>
      </c>
      <c r="B856" s="59">
        <v>317210</v>
      </c>
      <c r="C856" s="20" t="s">
        <v>1118</v>
      </c>
      <c r="D856" s="59" t="s">
        <v>38</v>
      </c>
      <c r="E856" s="59" t="s">
        <v>854</v>
      </c>
      <c r="F856" s="10">
        <v>2</v>
      </c>
      <c r="G856" s="10">
        <v>1</v>
      </c>
      <c r="H856" s="10">
        <v>0</v>
      </c>
      <c r="I856" s="10">
        <v>0</v>
      </c>
      <c r="J856" s="16">
        <v>3</v>
      </c>
      <c r="K856" s="14">
        <v>5243</v>
      </c>
      <c r="L856" s="58" t="s">
        <v>1125</v>
      </c>
      <c r="M856" s="11">
        <v>57.219149341979787</v>
      </c>
      <c r="N856" s="10" t="s">
        <v>16</v>
      </c>
      <c r="Q856" s="59" t="s">
        <v>0</v>
      </c>
      <c r="R856" s="20"/>
      <c r="S856" s="57"/>
    </row>
    <row r="857" spans="1:19" ht="15.75" x14ac:dyDescent="0.25">
      <c r="A857" s="12">
        <v>853</v>
      </c>
      <c r="B857" s="59">
        <v>317220</v>
      </c>
      <c r="C857" s="20" t="s">
        <v>1117</v>
      </c>
      <c r="D857" s="59" t="s">
        <v>36</v>
      </c>
      <c r="E857" s="59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10" t="s">
        <v>19</v>
      </c>
      <c r="P857" s="59" t="s">
        <v>0</v>
      </c>
      <c r="Q857" s="59" t="s">
        <v>0</v>
      </c>
      <c r="R857" s="20"/>
      <c r="S857" s="57"/>
    </row>
    <row r="858" spans="1:19" x14ac:dyDescent="0.25">
      <c r="E858" s="3"/>
      <c r="F858" s="10">
        <v>17787</v>
      </c>
      <c r="G858" s="10">
        <v>9859</v>
      </c>
      <c r="H858" s="10">
        <v>4861</v>
      </c>
      <c r="I858" s="10">
        <v>2236</v>
      </c>
      <c r="J858" s="59">
        <v>34743</v>
      </c>
      <c r="K858" s="15">
        <v>20869101</v>
      </c>
      <c r="L858" s="15"/>
    </row>
    <row r="862" spans="1:19" x14ac:dyDescent="0.25">
      <c r="I862" s="10" t="s">
        <v>0</v>
      </c>
    </row>
  </sheetData>
  <autoFilter ref="A4:S858">
    <sortState ref="A70:S505">
      <sortCondition descending="1" ref="M4:M858"/>
    </sortState>
  </autoFilter>
  <mergeCells count="2">
    <mergeCell ref="A2:M2"/>
    <mergeCell ref="A3:B3"/>
  </mergeCells>
  <conditionalFormatting sqref="O6:O9">
    <cfRule type="cellIs" dxfId="27" priority="9" stopIfTrue="1" operator="equal">
      <formula>"Alta"</formula>
    </cfRule>
    <cfRule type="cellIs" dxfId="26" priority="10" stopIfTrue="1" operator="equal">
      <formula>"Média"</formula>
    </cfRule>
    <cfRule type="cellIs" dxfId="25" priority="11" stopIfTrue="1" operator="equal">
      <formula>"Baixa"</formula>
    </cfRule>
  </conditionalFormatting>
  <conditionalFormatting sqref="N5:N857">
    <cfRule type="cellIs" dxfId="24" priority="5" operator="equal">
      <formula>"Muito Alta"</formula>
    </cfRule>
    <cfRule type="cellIs" dxfId="23" priority="6" operator="equal">
      <formula>"Alta"</formula>
    </cfRule>
    <cfRule type="cellIs" dxfId="22" priority="7" operator="equal">
      <formula>"Média"</formula>
    </cfRule>
    <cfRule type="cellIs" dxfId="21" priority="8" operator="equal">
      <formula>"Baixa"</formula>
    </cfRule>
  </conditionalFormatting>
  <conditionalFormatting sqref="O5">
    <cfRule type="cellIs" dxfId="20" priority="1" operator="equal">
      <formula>"Muito Alta"</formula>
    </cfRule>
    <cfRule type="cellIs" dxfId="19" priority="2" operator="equal">
      <formula>"Alta"</formula>
    </cfRule>
    <cfRule type="cellIs" dxfId="18" priority="3" operator="equal">
      <formula>"Média"</formula>
    </cfRule>
    <cfRule type="cellIs" dxfId="17" priority="4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P862"/>
  <sheetViews>
    <sheetView tabSelected="1" zoomScaleNormal="100" workbookViewId="0">
      <selection activeCell="P18" sqref="P18"/>
    </sheetView>
  </sheetViews>
  <sheetFormatPr defaultRowHeight="15" x14ac:dyDescent="0.25"/>
  <cols>
    <col min="1" max="1" width="14.140625" style="59" customWidth="1"/>
    <col min="2" max="2" width="15.140625" style="59" bestFit="1" customWidth="1"/>
    <col min="3" max="3" width="15.140625" style="59" customWidth="1"/>
    <col min="4" max="4" width="20.85546875" style="59" customWidth="1"/>
    <col min="5" max="5" width="30" style="59" customWidth="1"/>
    <col min="6" max="9" width="7.85546875" style="10" customWidth="1"/>
    <col min="10" max="10" width="10.140625" style="10" customWidth="1"/>
    <col min="11" max="13" width="13.85546875" style="10" customWidth="1"/>
    <col min="14" max="14" width="14.85546875" style="59" bestFit="1" customWidth="1"/>
    <col min="15" max="15" width="10" style="59" bestFit="1" customWidth="1"/>
    <col min="16" max="16" width="9.140625" style="59"/>
    <col min="17" max="18" width="12.42578125" style="59" bestFit="1" customWidth="1"/>
    <col min="19" max="253" width="9.140625" style="59"/>
    <col min="254" max="254" width="19.28515625" style="59" bestFit="1" customWidth="1"/>
    <col min="255" max="255" width="29.7109375" style="59" customWidth="1"/>
    <col min="256" max="257" width="6.7109375" style="59" customWidth="1"/>
    <col min="258" max="258" width="7.42578125" style="59" customWidth="1"/>
    <col min="259" max="259" width="7.140625" style="59" customWidth="1"/>
    <col min="260" max="260" width="9.140625" style="59"/>
    <col min="261" max="261" width="10.28515625" style="59" customWidth="1"/>
    <col min="262" max="262" width="10.5703125" style="59" customWidth="1"/>
    <col min="263" max="263" width="14.85546875" style="59" customWidth="1"/>
    <col min="264" max="264" width="13.7109375" style="59" customWidth="1"/>
    <col min="265" max="265" width="11.7109375" style="59" customWidth="1"/>
    <col min="266" max="509" width="9.140625" style="59"/>
    <col min="510" max="510" width="19.28515625" style="59" bestFit="1" customWidth="1"/>
    <col min="511" max="511" width="29.7109375" style="59" customWidth="1"/>
    <col min="512" max="513" width="6.7109375" style="59" customWidth="1"/>
    <col min="514" max="514" width="7.42578125" style="59" customWidth="1"/>
    <col min="515" max="515" width="7.140625" style="59" customWidth="1"/>
    <col min="516" max="516" width="9.140625" style="59"/>
    <col min="517" max="517" width="10.28515625" style="59" customWidth="1"/>
    <col min="518" max="518" width="10.5703125" style="59" customWidth="1"/>
    <col min="519" max="519" width="14.85546875" style="59" customWidth="1"/>
    <col min="520" max="520" width="13.7109375" style="59" customWidth="1"/>
    <col min="521" max="521" width="11.7109375" style="59" customWidth="1"/>
    <col min="522" max="765" width="9.140625" style="59"/>
    <col min="766" max="766" width="19.28515625" style="59" bestFit="1" customWidth="1"/>
    <col min="767" max="767" width="29.7109375" style="59" customWidth="1"/>
    <col min="768" max="769" width="6.7109375" style="59" customWidth="1"/>
    <col min="770" max="770" width="7.42578125" style="59" customWidth="1"/>
    <col min="771" max="771" width="7.140625" style="59" customWidth="1"/>
    <col min="772" max="772" width="9.140625" style="59"/>
    <col min="773" max="773" width="10.28515625" style="59" customWidth="1"/>
    <col min="774" max="774" width="10.5703125" style="59" customWidth="1"/>
    <col min="775" max="775" width="14.85546875" style="59" customWidth="1"/>
    <col min="776" max="776" width="13.7109375" style="59" customWidth="1"/>
    <col min="777" max="777" width="11.7109375" style="59" customWidth="1"/>
    <col min="778" max="1021" width="9.140625" style="59"/>
    <col min="1022" max="1022" width="19.28515625" style="59" bestFit="1" customWidth="1"/>
    <col min="1023" max="1023" width="29.7109375" style="59" customWidth="1"/>
    <col min="1024" max="1025" width="6.7109375" style="59" customWidth="1"/>
    <col min="1026" max="1026" width="7.42578125" style="59" customWidth="1"/>
    <col min="1027" max="1027" width="7.140625" style="59" customWidth="1"/>
    <col min="1028" max="1028" width="9.140625" style="59"/>
    <col min="1029" max="1029" width="10.28515625" style="59" customWidth="1"/>
    <col min="1030" max="1030" width="10.5703125" style="59" customWidth="1"/>
    <col min="1031" max="1031" width="14.85546875" style="59" customWidth="1"/>
    <col min="1032" max="1032" width="13.7109375" style="59" customWidth="1"/>
    <col min="1033" max="1033" width="11.7109375" style="59" customWidth="1"/>
    <col min="1034" max="1277" width="9.140625" style="59"/>
    <col min="1278" max="1278" width="19.28515625" style="59" bestFit="1" customWidth="1"/>
    <col min="1279" max="1279" width="29.7109375" style="59" customWidth="1"/>
    <col min="1280" max="1281" width="6.7109375" style="59" customWidth="1"/>
    <col min="1282" max="1282" width="7.42578125" style="59" customWidth="1"/>
    <col min="1283" max="1283" width="7.140625" style="59" customWidth="1"/>
    <col min="1284" max="1284" width="9.140625" style="59"/>
    <col min="1285" max="1285" width="10.28515625" style="59" customWidth="1"/>
    <col min="1286" max="1286" width="10.5703125" style="59" customWidth="1"/>
    <col min="1287" max="1287" width="14.85546875" style="59" customWidth="1"/>
    <col min="1288" max="1288" width="13.7109375" style="59" customWidth="1"/>
    <col min="1289" max="1289" width="11.7109375" style="59" customWidth="1"/>
    <col min="1290" max="1533" width="9.140625" style="59"/>
    <col min="1534" max="1534" width="19.28515625" style="59" bestFit="1" customWidth="1"/>
    <col min="1535" max="1535" width="29.7109375" style="59" customWidth="1"/>
    <col min="1536" max="1537" width="6.7109375" style="59" customWidth="1"/>
    <col min="1538" max="1538" width="7.42578125" style="59" customWidth="1"/>
    <col min="1539" max="1539" width="7.140625" style="59" customWidth="1"/>
    <col min="1540" max="1540" width="9.140625" style="59"/>
    <col min="1541" max="1541" width="10.28515625" style="59" customWidth="1"/>
    <col min="1542" max="1542" width="10.5703125" style="59" customWidth="1"/>
    <col min="1543" max="1543" width="14.85546875" style="59" customWidth="1"/>
    <col min="1544" max="1544" width="13.7109375" style="59" customWidth="1"/>
    <col min="1545" max="1545" width="11.7109375" style="59" customWidth="1"/>
    <col min="1546" max="1789" width="9.140625" style="59"/>
    <col min="1790" max="1790" width="19.28515625" style="59" bestFit="1" customWidth="1"/>
    <col min="1791" max="1791" width="29.7109375" style="59" customWidth="1"/>
    <col min="1792" max="1793" width="6.7109375" style="59" customWidth="1"/>
    <col min="1794" max="1794" width="7.42578125" style="59" customWidth="1"/>
    <col min="1795" max="1795" width="7.140625" style="59" customWidth="1"/>
    <col min="1796" max="1796" width="9.140625" style="59"/>
    <col min="1797" max="1797" width="10.28515625" style="59" customWidth="1"/>
    <col min="1798" max="1798" width="10.5703125" style="59" customWidth="1"/>
    <col min="1799" max="1799" width="14.85546875" style="59" customWidth="1"/>
    <col min="1800" max="1800" width="13.7109375" style="59" customWidth="1"/>
    <col min="1801" max="1801" width="11.7109375" style="59" customWidth="1"/>
    <col min="1802" max="2045" width="9.140625" style="59"/>
    <col min="2046" max="2046" width="19.28515625" style="59" bestFit="1" customWidth="1"/>
    <col min="2047" max="2047" width="29.7109375" style="59" customWidth="1"/>
    <col min="2048" max="2049" width="6.7109375" style="59" customWidth="1"/>
    <col min="2050" max="2050" width="7.42578125" style="59" customWidth="1"/>
    <col min="2051" max="2051" width="7.140625" style="59" customWidth="1"/>
    <col min="2052" max="2052" width="9.140625" style="59"/>
    <col min="2053" max="2053" width="10.28515625" style="59" customWidth="1"/>
    <col min="2054" max="2054" width="10.5703125" style="59" customWidth="1"/>
    <col min="2055" max="2055" width="14.85546875" style="59" customWidth="1"/>
    <col min="2056" max="2056" width="13.7109375" style="59" customWidth="1"/>
    <col min="2057" max="2057" width="11.7109375" style="59" customWidth="1"/>
    <col min="2058" max="2301" width="9.140625" style="59"/>
    <col min="2302" max="2302" width="19.28515625" style="59" bestFit="1" customWidth="1"/>
    <col min="2303" max="2303" width="29.7109375" style="59" customWidth="1"/>
    <col min="2304" max="2305" width="6.7109375" style="59" customWidth="1"/>
    <col min="2306" max="2306" width="7.42578125" style="59" customWidth="1"/>
    <col min="2307" max="2307" width="7.140625" style="59" customWidth="1"/>
    <col min="2308" max="2308" width="9.140625" style="59"/>
    <col min="2309" max="2309" width="10.28515625" style="59" customWidth="1"/>
    <col min="2310" max="2310" width="10.5703125" style="59" customWidth="1"/>
    <col min="2311" max="2311" width="14.85546875" style="59" customWidth="1"/>
    <col min="2312" max="2312" width="13.7109375" style="59" customWidth="1"/>
    <col min="2313" max="2313" width="11.7109375" style="59" customWidth="1"/>
    <col min="2314" max="2557" width="9.140625" style="59"/>
    <col min="2558" max="2558" width="19.28515625" style="59" bestFit="1" customWidth="1"/>
    <col min="2559" max="2559" width="29.7109375" style="59" customWidth="1"/>
    <col min="2560" max="2561" width="6.7109375" style="59" customWidth="1"/>
    <col min="2562" max="2562" width="7.42578125" style="59" customWidth="1"/>
    <col min="2563" max="2563" width="7.140625" style="59" customWidth="1"/>
    <col min="2564" max="2564" width="9.140625" style="59"/>
    <col min="2565" max="2565" width="10.28515625" style="59" customWidth="1"/>
    <col min="2566" max="2566" width="10.5703125" style="59" customWidth="1"/>
    <col min="2567" max="2567" width="14.85546875" style="59" customWidth="1"/>
    <col min="2568" max="2568" width="13.7109375" style="59" customWidth="1"/>
    <col min="2569" max="2569" width="11.7109375" style="59" customWidth="1"/>
    <col min="2570" max="2813" width="9.140625" style="59"/>
    <col min="2814" max="2814" width="19.28515625" style="59" bestFit="1" customWidth="1"/>
    <col min="2815" max="2815" width="29.7109375" style="59" customWidth="1"/>
    <col min="2816" max="2817" width="6.7109375" style="59" customWidth="1"/>
    <col min="2818" max="2818" width="7.42578125" style="59" customWidth="1"/>
    <col min="2819" max="2819" width="7.140625" style="59" customWidth="1"/>
    <col min="2820" max="2820" width="9.140625" style="59"/>
    <col min="2821" max="2821" width="10.28515625" style="59" customWidth="1"/>
    <col min="2822" max="2822" width="10.5703125" style="59" customWidth="1"/>
    <col min="2823" max="2823" width="14.85546875" style="59" customWidth="1"/>
    <col min="2824" max="2824" width="13.7109375" style="59" customWidth="1"/>
    <col min="2825" max="2825" width="11.7109375" style="59" customWidth="1"/>
    <col min="2826" max="3069" width="9.140625" style="59"/>
    <col min="3070" max="3070" width="19.28515625" style="59" bestFit="1" customWidth="1"/>
    <col min="3071" max="3071" width="29.7109375" style="59" customWidth="1"/>
    <col min="3072" max="3073" width="6.7109375" style="59" customWidth="1"/>
    <col min="3074" max="3074" width="7.42578125" style="59" customWidth="1"/>
    <col min="3075" max="3075" width="7.140625" style="59" customWidth="1"/>
    <col min="3076" max="3076" width="9.140625" style="59"/>
    <col min="3077" max="3077" width="10.28515625" style="59" customWidth="1"/>
    <col min="3078" max="3078" width="10.5703125" style="59" customWidth="1"/>
    <col min="3079" max="3079" width="14.85546875" style="59" customWidth="1"/>
    <col min="3080" max="3080" width="13.7109375" style="59" customWidth="1"/>
    <col min="3081" max="3081" width="11.7109375" style="59" customWidth="1"/>
    <col min="3082" max="3325" width="9.140625" style="59"/>
    <col min="3326" max="3326" width="19.28515625" style="59" bestFit="1" customWidth="1"/>
    <col min="3327" max="3327" width="29.7109375" style="59" customWidth="1"/>
    <col min="3328" max="3329" width="6.7109375" style="59" customWidth="1"/>
    <col min="3330" max="3330" width="7.42578125" style="59" customWidth="1"/>
    <col min="3331" max="3331" width="7.140625" style="59" customWidth="1"/>
    <col min="3332" max="3332" width="9.140625" style="59"/>
    <col min="3333" max="3333" width="10.28515625" style="59" customWidth="1"/>
    <col min="3334" max="3334" width="10.5703125" style="59" customWidth="1"/>
    <col min="3335" max="3335" width="14.85546875" style="59" customWidth="1"/>
    <col min="3336" max="3336" width="13.7109375" style="59" customWidth="1"/>
    <col min="3337" max="3337" width="11.7109375" style="59" customWidth="1"/>
    <col min="3338" max="3581" width="9.140625" style="59"/>
    <col min="3582" max="3582" width="19.28515625" style="59" bestFit="1" customWidth="1"/>
    <col min="3583" max="3583" width="29.7109375" style="59" customWidth="1"/>
    <col min="3584" max="3585" width="6.7109375" style="59" customWidth="1"/>
    <col min="3586" max="3586" width="7.42578125" style="59" customWidth="1"/>
    <col min="3587" max="3587" width="7.140625" style="59" customWidth="1"/>
    <col min="3588" max="3588" width="9.140625" style="59"/>
    <col min="3589" max="3589" width="10.28515625" style="59" customWidth="1"/>
    <col min="3590" max="3590" width="10.5703125" style="59" customWidth="1"/>
    <col min="3591" max="3591" width="14.85546875" style="59" customWidth="1"/>
    <col min="3592" max="3592" width="13.7109375" style="59" customWidth="1"/>
    <col min="3593" max="3593" width="11.7109375" style="59" customWidth="1"/>
    <col min="3594" max="3837" width="9.140625" style="59"/>
    <col min="3838" max="3838" width="19.28515625" style="59" bestFit="1" customWidth="1"/>
    <col min="3839" max="3839" width="29.7109375" style="59" customWidth="1"/>
    <col min="3840" max="3841" width="6.7109375" style="59" customWidth="1"/>
    <col min="3842" max="3842" width="7.42578125" style="59" customWidth="1"/>
    <col min="3843" max="3843" width="7.140625" style="59" customWidth="1"/>
    <col min="3844" max="3844" width="9.140625" style="59"/>
    <col min="3845" max="3845" width="10.28515625" style="59" customWidth="1"/>
    <col min="3846" max="3846" width="10.5703125" style="59" customWidth="1"/>
    <col min="3847" max="3847" width="14.85546875" style="59" customWidth="1"/>
    <col min="3848" max="3848" width="13.7109375" style="59" customWidth="1"/>
    <col min="3849" max="3849" width="11.7109375" style="59" customWidth="1"/>
    <col min="3850" max="4093" width="9.140625" style="59"/>
    <col min="4094" max="4094" width="19.28515625" style="59" bestFit="1" customWidth="1"/>
    <col min="4095" max="4095" width="29.7109375" style="59" customWidth="1"/>
    <col min="4096" max="4097" width="6.7109375" style="59" customWidth="1"/>
    <col min="4098" max="4098" width="7.42578125" style="59" customWidth="1"/>
    <col min="4099" max="4099" width="7.140625" style="59" customWidth="1"/>
    <col min="4100" max="4100" width="9.140625" style="59"/>
    <col min="4101" max="4101" width="10.28515625" style="59" customWidth="1"/>
    <col min="4102" max="4102" width="10.5703125" style="59" customWidth="1"/>
    <col min="4103" max="4103" width="14.85546875" style="59" customWidth="1"/>
    <col min="4104" max="4104" width="13.7109375" style="59" customWidth="1"/>
    <col min="4105" max="4105" width="11.7109375" style="59" customWidth="1"/>
    <col min="4106" max="4349" width="9.140625" style="59"/>
    <col min="4350" max="4350" width="19.28515625" style="59" bestFit="1" customWidth="1"/>
    <col min="4351" max="4351" width="29.7109375" style="59" customWidth="1"/>
    <col min="4352" max="4353" width="6.7109375" style="59" customWidth="1"/>
    <col min="4354" max="4354" width="7.42578125" style="59" customWidth="1"/>
    <col min="4355" max="4355" width="7.140625" style="59" customWidth="1"/>
    <col min="4356" max="4356" width="9.140625" style="59"/>
    <col min="4357" max="4357" width="10.28515625" style="59" customWidth="1"/>
    <col min="4358" max="4358" width="10.5703125" style="59" customWidth="1"/>
    <col min="4359" max="4359" width="14.85546875" style="59" customWidth="1"/>
    <col min="4360" max="4360" width="13.7109375" style="59" customWidth="1"/>
    <col min="4361" max="4361" width="11.7109375" style="59" customWidth="1"/>
    <col min="4362" max="4605" width="9.140625" style="59"/>
    <col min="4606" max="4606" width="19.28515625" style="59" bestFit="1" customWidth="1"/>
    <col min="4607" max="4607" width="29.7109375" style="59" customWidth="1"/>
    <col min="4608" max="4609" width="6.7109375" style="59" customWidth="1"/>
    <col min="4610" max="4610" width="7.42578125" style="59" customWidth="1"/>
    <col min="4611" max="4611" width="7.140625" style="59" customWidth="1"/>
    <col min="4612" max="4612" width="9.140625" style="59"/>
    <col min="4613" max="4613" width="10.28515625" style="59" customWidth="1"/>
    <col min="4614" max="4614" width="10.5703125" style="59" customWidth="1"/>
    <col min="4615" max="4615" width="14.85546875" style="59" customWidth="1"/>
    <col min="4616" max="4616" width="13.7109375" style="59" customWidth="1"/>
    <col min="4617" max="4617" width="11.7109375" style="59" customWidth="1"/>
    <col min="4618" max="4861" width="9.140625" style="59"/>
    <col min="4862" max="4862" width="19.28515625" style="59" bestFit="1" customWidth="1"/>
    <col min="4863" max="4863" width="29.7109375" style="59" customWidth="1"/>
    <col min="4864" max="4865" width="6.7109375" style="59" customWidth="1"/>
    <col min="4866" max="4866" width="7.42578125" style="59" customWidth="1"/>
    <col min="4867" max="4867" width="7.140625" style="59" customWidth="1"/>
    <col min="4868" max="4868" width="9.140625" style="59"/>
    <col min="4869" max="4869" width="10.28515625" style="59" customWidth="1"/>
    <col min="4870" max="4870" width="10.5703125" style="59" customWidth="1"/>
    <col min="4871" max="4871" width="14.85546875" style="59" customWidth="1"/>
    <col min="4872" max="4872" width="13.7109375" style="59" customWidth="1"/>
    <col min="4873" max="4873" width="11.7109375" style="59" customWidth="1"/>
    <col min="4874" max="5117" width="9.140625" style="59"/>
    <col min="5118" max="5118" width="19.28515625" style="59" bestFit="1" customWidth="1"/>
    <col min="5119" max="5119" width="29.7109375" style="59" customWidth="1"/>
    <col min="5120" max="5121" width="6.7109375" style="59" customWidth="1"/>
    <col min="5122" max="5122" width="7.42578125" style="59" customWidth="1"/>
    <col min="5123" max="5123" width="7.140625" style="59" customWidth="1"/>
    <col min="5124" max="5124" width="9.140625" style="59"/>
    <col min="5125" max="5125" width="10.28515625" style="59" customWidth="1"/>
    <col min="5126" max="5126" width="10.5703125" style="59" customWidth="1"/>
    <col min="5127" max="5127" width="14.85546875" style="59" customWidth="1"/>
    <col min="5128" max="5128" width="13.7109375" style="59" customWidth="1"/>
    <col min="5129" max="5129" width="11.7109375" style="59" customWidth="1"/>
    <col min="5130" max="5373" width="9.140625" style="59"/>
    <col min="5374" max="5374" width="19.28515625" style="59" bestFit="1" customWidth="1"/>
    <col min="5375" max="5375" width="29.7109375" style="59" customWidth="1"/>
    <col min="5376" max="5377" width="6.7109375" style="59" customWidth="1"/>
    <col min="5378" max="5378" width="7.42578125" style="59" customWidth="1"/>
    <col min="5379" max="5379" width="7.140625" style="59" customWidth="1"/>
    <col min="5380" max="5380" width="9.140625" style="59"/>
    <col min="5381" max="5381" width="10.28515625" style="59" customWidth="1"/>
    <col min="5382" max="5382" width="10.5703125" style="59" customWidth="1"/>
    <col min="5383" max="5383" width="14.85546875" style="59" customWidth="1"/>
    <col min="5384" max="5384" width="13.7109375" style="59" customWidth="1"/>
    <col min="5385" max="5385" width="11.7109375" style="59" customWidth="1"/>
    <col min="5386" max="5629" width="9.140625" style="59"/>
    <col min="5630" max="5630" width="19.28515625" style="59" bestFit="1" customWidth="1"/>
    <col min="5631" max="5631" width="29.7109375" style="59" customWidth="1"/>
    <col min="5632" max="5633" width="6.7109375" style="59" customWidth="1"/>
    <col min="5634" max="5634" width="7.42578125" style="59" customWidth="1"/>
    <col min="5635" max="5635" width="7.140625" style="59" customWidth="1"/>
    <col min="5636" max="5636" width="9.140625" style="59"/>
    <col min="5637" max="5637" width="10.28515625" style="59" customWidth="1"/>
    <col min="5638" max="5638" width="10.5703125" style="59" customWidth="1"/>
    <col min="5639" max="5639" width="14.85546875" style="59" customWidth="1"/>
    <col min="5640" max="5640" width="13.7109375" style="59" customWidth="1"/>
    <col min="5641" max="5641" width="11.7109375" style="59" customWidth="1"/>
    <col min="5642" max="5885" width="9.140625" style="59"/>
    <col min="5886" max="5886" width="19.28515625" style="59" bestFit="1" customWidth="1"/>
    <col min="5887" max="5887" width="29.7109375" style="59" customWidth="1"/>
    <col min="5888" max="5889" width="6.7109375" style="59" customWidth="1"/>
    <col min="5890" max="5890" width="7.42578125" style="59" customWidth="1"/>
    <col min="5891" max="5891" width="7.140625" style="59" customWidth="1"/>
    <col min="5892" max="5892" width="9.140625" style="59"/>
    <col min="5893" max="5893" width="10.28515625" style="59" customWidth="1"/>
    <col min="5894" max="5894" width="10.5703125" style="59" customWidth="1"/>
    <col min="5895" max="5895" width="14.85546875" style="59" customWidth="1"/>
    <col min="5896" max="5896" width="13.7109375" style="59" customWidth="1"/>
    <col min="5897" max="5897" width="11.7109375" style="59" customWidth="1"/>
    <col min="5898" max="6141" width="9.140625" style="59"/>
    <col min="6142" max="6142" width="19.28515625" style="59" bestFit="1" customWidth="1"/>
    <col min="6143" max="6143" width="29.7109375" style="59" customWidth="1"/>
    <col min="6144" max="6145" width="6.7109375" style="59" customWidth="1"/>
    <col min="6146" max="6146" width="7.42578125" style="59" customWidth="1"/>
    <col min="6147" max="6147" width="7.140625" style="59" customWidth="1"/>
    <col min="6148" max="6148" width="9.140625" style="59"/>
    <col min="6149" max="6149" width="10.28515625" style="59" customWidth="1"/>
    <col min="6150" max="6150" width="10.5703125" style="59" customWidth="1"/>
    <col min="6151" max="6151" width="14.85546875" style="59" customWidth="1"/>
    <col min="6152" max="6152" width="13.7109375" style="59" customWidth="1"/>
    <col min="6153" max="6153" width="11.7109375" style="59" customWidth="1"/>
    <col min="6154" max="6397" width="9.140625" style="59"/>
    <col min="6398" max="6398" width="19.28515625" style="59" bestFit="1" customWidth="1"/>
    <col min="6399" max="6399" width="29.7109375" style="59" customWidth="1"/>
    <col min="6400" max="6401" width="6.7109375" style="59" customWidth="1"/>
    <col min="6402" max="6402" width="7.42578125" style="59" customWidth="1"/>
    <col min="6403" max="6403" width="7.140625" style="59" customWidth="1"/>
    <col min="6404" max="6404" width="9.140625" style="59"/>
    <col min="6405" max="6405" width="10.28515625" style="59" customWidth="1"/>
    <col min="6406" max="6406" width="10.5703125" style="59" customWidth="1"/>
    <col min="6407" max="6407" width="14.85546875" style="59" customWidth="1"/>
    <col min="6408" max="6408" width="13.7109375" style="59" customWidth="1"/>
    <col min="6409" max="6409" width="11.7109375" style="59" customWidth="1"/>
    <col min="6410" max="6653" width="9.140625" style="59"/>
    <col min="6654" max="6654" width="19.28515625" style="59" bestFit="1" customWidth="1"/>
    <col min="6655" max="6655" width="29.7109375" style="59" customWidth="1"/>
    <col min="6656" max="6657" width="6.7109375" style="59" customWidth="1"/>
    <col min="6658" max="6658" width="7.42578125" style="59" customWidth="1"/>
    <col min="6659" max="6659" width="7.140625" style="59" customWidth="1"/>
    <col min="6660" max="6660" width="9.140625" style="59"/>
    <col min="6661" max="6661" width="10.28515625" style="59" customWidth="1"/>
    <col min="6662" max="6662" width="10.5703125" style="59" customWidth="1"/>
    <col min="6663" max="6663" width="14.85546875" style="59" customWidth="1"/>
    <col min="6664" max="6664" width="13.7109375" style="59" customWidth="1"/>
    <col min="6665" max="6665" width="11.7109375" style="59" customWidth="1"/>
    <col min="6666" max="6909" width="9.140625" style="59"/>
    <col min="6910" max="6910" width="19.28515625" style="59" bestFit="1" customWidth="1"/>
    <col min="6911" max="6911" width="29.7109375" style="59" customWidth="1"/>
    <col min="6912" max="6913" width="6.7109375" style="59" customWidth="1"/>
    <col min="6914" max="6914" width="7.42578125" style="59" customWidth="1"/>
    <col min="6915" max="6915" width="7.140625" style="59" customWidth="1"/>
    <col min="6916" max="6916" width="9.140625" style="59"/>
    <col min="6917" max="6917" width="10.28515625" style="59" customWidth="1"/>
    <col min="6918" max="6918" width="10.5703125" style="59" customWidth="1"/>
    <col min="6919" max="6919" width="14.85546875" style="59" customWidth="1"/>
    <col min="6920" max="6920" width="13.7109375" style="59" customWidth="1"/>
    <col min="6921" max="6921" width="11.7109375" style="59" customWidth="1"/>
    <col min="6922" max="7165" width="9.140625" style="59"/>
    <col min="7166" max="7166" width="19.28515625" style="59" bestFit="1" customWidth="1"/>
    <col min="7167" max="7167" width="29.7109375" style="59" customWidth="1"/>
    <col min="7168" max="7169" width="6.7109375" style="59" customWidth="1"/>
    <col min="7170" max="7170" width="7.42578125" style="59" customWidth="1"/>
    <col min="7171" max="7171" width="7.140625" style="59" customWidth="1"/>
    <col min="7172" max="7172" width="9.140625" style="59"/>
    <col min="7173" max="7173" width="10.28515625" style="59" customWidth="1"/>
    <col min="7174" max="7174" width="10.5703125" style="59" customWidth="1"/>
    <col min="7175" max="7175" width="14.85546875" style="59" customWidth="1"/>
    <col min="7176" max="7176" width="13.7109375" style="59" customWidth="1"/>
    <col min="7177" max="7177" width="11.7109375" style="59" customWidth="1"/>
    <col min="7178" max="7421" width="9.140625" style="59"/>
    <col min="7422" max="7422" width="19.28515625" style="59" bestFit="1" customWidth="1"/>
    <col min="7423" max="7423" width="29.7109375" style="59" customWidth="1"/>
    <col min="7424" max="7425" width="6.7109375" style="59" customWidth="1"/>
    <col min="7426" max="7426" width="7.42578125" style="59" customWidth="1"/>
    <col min="7427" max="7427" width="7.140625" style="59" customWidth="1"/>
    <col min="7428" max="7428" width="9.140625" style="59"/>
    <col min="7429" max="7429" width="10.28515625" style="59" customWidth="1"/>
    <col min="7430" max="7430" width="10.5703125" style="59" customWidth="1"/>
    <col min="7431" max="7431" width="14.85546875" style="59" customWidth="1"/>
    <col min="7432" max="7432" width="13.7109375" style="59" customWidth="1"/>
    <col min="7433" max="7433" width="11.7109375" style="59" customWidth="1"/>
    <col min="7434" max="7677" width="9.140625" style="59"/>
    <col min="7678" max="7678" width="19.28515625" style="59" bestFit="1" customWidth="1"/>
    <col min="7679" max="7679" width="29.7109375" style="59" customWidth="1"/>
    <col min="7680" max="7681" width="6.7109375" style="59" customWidth="1"/>
    <col min="7682" max="7682" width="7.42578125" style="59" customWidth="1"/>
    <col min="7683" max="7683" width="7.140625" style="59" customWidth="1"/>
    <col min="7684" max="7684" width="9.140625" style="59"/>
    <col min="7685" max="7685" width="10.28515625" style="59" customWidth="1"/>
    <col min="7686" max="7686" width="10.5703125" style="59" customWidth="1"/>
    <col min="7687" max="7687" width="14.85546875" style="59" customWidth="1"/>
    <col min="7688" max="7688" width="13.7109375" style="59" customWidth="1"/>
    <col min="7689" max="7689" width="11.7109375" style="59" customWidth="1"/>
    <col min="7690" max="7933" width="9.140625" style="59"/>
    <col min="7934" max="7934" width="19.28515625" style="59" bestFit="1" customWidth="1"/>
    <col min="7935" max="7935" width="29.7109375" style="59" customWidth="1"/>
    <col min="7936" max="7937" width="6.7109375" style="59" customWidth="1"/>
    <col min="7938" max="7938" width="7.42578125" style="59" customWidth="1"/>
    <col min="7939" max="7939" width="7.140625" style="59" customWidth="1"/>
    <col min="7940" max="7940" width="9.140625" style="59"/>
    <col min="7941" max="7941" width="10.28515625" style="59" customWidth="1"/>
    <col min="7942" max="7942" width="10.5703125" style="59" customWidth="1"/>
    <col min="7943" max="7943" width="14.85546875" style="59" customWidth="1"/>
    <col min="7944" max="7944" width="13.7109375" style="59" customWidth="1"/>
    <col min="7945" max="7945" width="11.7109375" style="59" customWidth="1"/>
    <col min="7946" max="8189" width="9.140625" style="59"/>
    <col min="8190" max="8190" width="19.28515625" style="59" bestFit="1" customWidth="1"/>
    <col min="8191" max="8191" width="29.7109375" style="59" customWidth="1"/>
    <col min="8192" max="8193" width="6.7109375" style="59" customWidth="1"/>
    <col min="8194" max="8194" width="7.42578125" style="59" customWidth="1"/>
    <col min="8195" max="8195" width="7.140625" style="59" customWidth="1"/>
    <col min="8196" max="8196" width="9.140625" style="59"/>
    <col min="8197" max="8197" width="10.28515625" style="59" customWidth="1"/>
    <col min="8198" max="8198" width="10.5703125" style="59" customWidth="1"/>
    <col min="8199" max="8199" width="14.85546875" style="59" customWidth="1"/>
    <col min="8200" max="8200" width="13.7109375" style="59" customWidth="1"/>
    <col min="8201" max="8201" width="11.7109375" style="59" customWidth="1"/>
    <col min="8202" max="8445" width="9.140625" style="59"/>
    <col min="8446" max="8446" width="19.28515625" style="59" bestFit="1" customWidth="1"/>
    <col min="8447" max="8447" width="29.7109375" style="59" customWidth="1"/>
    <col min="8448" max="8449" width="6.7109375" style="59" customWidth="1"/>
    <col min="8450" max="8450" width="7.42578125" style="59" customWidth="1"/>
    <col min="8451" max="8451" width="7.140625" style="59" customWidth="1"/>
    <col min="8452" max="8452" width="9.140625" style="59"/>
    <col min="8453" max="8453" width="10.28515625" style="59" customWidth="1"/>
    <col min="8454" max="8454" width="10.5703125" style="59" customWidth="1"/>
    <col min="8455" max="8455" width="14.85546875" style="59" customWidth="1"/>
    <col min="8456" max="8456" width="13.7109375" style="59" customWidth="1"/>
    <col min="8457" max="8457" width="11.7109375" style="59" customWidth="1"/>
    <col min="8458" max="8701" width="9.140625" style="59"/>
    <col min="8702" max="8702" width="19.28515625" style="59" bestFit="1" customWidth="1"/>
    <col min="8703" max="8703" width="29.7109375" style="59" customWidth="1"/>
    <col min="8704" max="8705" width="6.7109375" style="59" customWidth="1"/>
    <col min="8706" max="8706" width="7.42578125" style="59" customWidth="1"/>
    <col min="8707" max="8707" width="7.140625" style="59" customWidth="1"/>
    <col min="8708" max="8708" width="9.140625" style="59"/>
    <col min="8709" max="8709" width="10.28515625" style="59" customWidth="1"/>
    <col min="8710" max="8710" width="10.5703125" style="59" customWidth="1"/>
    <col min="8711" max="8711" width="14.85546875" style="59" customWidth="1"/>
    <col min="8712" max="8712" width="13.7109375" style="59" customWidth="1"/>
    <col min="8713" max="8713" width="11.7109375" style="59" customWidth="1"/>
    <col min="8714" max="8957" width="9.140625" style="59"/>
    <col min="8958" max="8958" width="19.28515625" style="59" bestFit="1" customWidth="1"/>
    <col min="8959" max="8959" width="29.7109375" style="59" customWidth="1"/>
    <col min="8960" max="8961" width="6.7109375" style="59" customWidth="1"/>
    <col min="8962" max="8962" width="7.42578125" style="59" customWidth="1"/>
    <col min="8963" max="8963" width="7.140625" style="59" customWidth="1"/>
    <col min="8964" max="8964" width="9.140625" style="59"/>
    <col min="8965" max="8965" width="10.28515625" style="59" customWidth="1"/>
    <col min="8966" max="8966" width="10.5703125" style="59" customWidth="1"/>
    <col min="8967" max="8967" width="14.85546875" style="59" customWidth="1"/>
    <col min="8968" max="8968" width="13.7109375" style="59" customWidth="1"/>
    <col min="8969" max="8969" width="11.7109375" style="59" customWidth="1"/>
    <col min="8970" max="9213" width="9.140625" style="59"/>
    <col min="9214" max="9214" width="19.28515625" style="59" bestFit="1" customWidth="1"/>
    <col min="9215" max="9215" width="29.7109375" style="59" customWidth="1"/>
    <col min="9216" max="9217" width="6.7109375" style="59" customWidth="1"/>
    <col min="9218" max="9218" width="7.42578125" style="59" customWidth="1"/>
    <col min="9219" max="9219" width="7.140625" style="59" customWidth="1"/>
    <col min="9220" max="9220" width="9.140625" style="59"/>
    <col min="9221" max="9221" width="10.28515625" style="59" customWidth="1"/>
    <col min="9222" max="9222" width="10.5703125" style="59" customWidth="1"/>
    <col min="9223" max="9223" width="14.85546875" style="59" customWidth="1"/>
    <col min="9224" max="9224" width="13.7109375" style="59" customWidth="1"/>
    <col min="9225" max="9225" width="11.7109375" style="59" customWidth="1"/>
    <col min="9226" max="9469" width="9.140625" style="59"/>
    <col min="9470" max="9470" width="19.28515625" style="59" bestFit="1" customWidth="1"/>
    <col min="9471" max="9471" width="29.7109375" style="59" customWidth="1"/>
    <col min="9472" max="9473" width="6.7109375" style="59" customWidth="1"/>
    <col min="9474" max="9474" width="7.42578125" style="59" customWidth="1"/>
    <col min="9475" max="9475" width="7.140625" style="59" customWidth="1"/>
    <col min="9476" max="9476" width="9.140625" style="59"/>
    <col min="9477" max="9477" width="10.28515625" style="59" customWidth="1"/>
    <col min="9478" max="9478" width="10.5703125" style="59" customWidth="1"/>
    <col min="9479" max="9479" width="14.85546875" style="59" customWidth="1"/>
    <col min="9480" max="9480" width="13.7109375" style="59" customWidth="1"/>
    <col min="9481" max="9481" width="11.7109375" style="59" customWidth="1"/>
    <col min="9482" max="9725" width="9.140625" style="59"/>
    <col min="9726" max="9726" width="19.28515625" style="59" bestFit="1" customWidth="1"/>
    <col min="9727" max="9727" width="29.7109375" style="59" customWidth="1"/>
    <col min="9728" max="9729" width="6.7109375" style="59" customWidth="1"/>
    <col min="9730" max="9730" width="7.42578125" style="59" customWidth="1"/>
    <col min="9731" max="9731" width="7.140625" style="59" customWidth="1"/>
    <col min="9732" max="9732" width="9.140625" style="59"/>
    <col min="9733" max="9733" width="10.28515625" style="59" customWidth="1"/>
    <col min="9734" max="9734" width="10.5703125" style="59" customWidth="1"/>
    <col min="9735" max="9735" width="14.85546875" style="59" customWidth="1"/>
    <col min="9736" max="9736" width="13.7109375" style="59" customWidth="1"/>
    <col min="9737" max="9737" width="11.7109375" style="59" customWidth="1"/>
    <col min="9738" max="9981" width="9.140625" style="59"/>
    <col min="9982" max="9982" width="19.28515625" style="59" bestFit="1" customWidth="1"/>
    <col min="9983" max="9983" width="29.7109375" style="59" customWidth="1"/>
    <col min="9984" max="9985" width="6.7109375" style="59" customWidth="1"/>
    <col min="9986" max="9986" width="7.42578125" style="59" customWidth="1"/>
    <col min="9987" max="9987" width="7.140625" style="59" customWidth="1"/>
    <col min="9988" max="9988" width="9.140625" style="59"/>
    <col min="9989" max="9989" width="10.28515625" style="59" customWidth="1"/>
    <col min="9990" max="9990" width="10.5703125" style="59" customWidth="1"/>
    <col min="9991" max="9991" width="14.85546875" style="59" customWidth="1"/>
    <col min="9992" max="9992" width="13.7109375" style="59" customWidth="1"/>
    <col min="9993" max="9993" width="11.7109375" style="59" customWidth="1"/>
    <col min="9994" max="10237" width="9.140625" style="59"/>
    <col min="10238" max="10238" width="19.28515625" style="59" bestFit="1" customWidth="1"/>
    <col min="10239" max="10239" width="29.7109375" style="59" customWidth="1"/>
    <col min="10240" max="10241" width="6.7109375" style="59" customWidth="1"/>
    <col min="10242" max="10242" width="7.42578125" style="59" customWidth="1"/>
    <col min="10243" max="10243" width="7.140625" style="59" customWidth="1"/>
    <col min="10244" max="10244" width="9.140625" style="59"/>
    <col min="10245" max="10245" width="10.28515625" style="59" customWidth="1"/>
    <col min="10246" max="10246" width="10.5703125" style="59" customWidth="1"/>
    <col min="10247" max="10247" width="14.85546875" style="59" customWidth="1"/>
    <col min="10248" max="10248" width="13.7109375" style="59" customWidth="1"/>
    <col min="10249" max="10249" width="11.7109375" style="59" customWidth="1"/>
    <col min="10250" max="10493" width="9.140625" style="59"/>
    <col min="10494" max="10494" width="19.28515625" style="59" bestFit="1" customWidth="1"/>
    <col min="10495" max="10495" width="29.7109375" style="59" customWidth="1"/>
    <col min="10496" max="10497" width="6.7109375" style="59" customWidth="1"/>
    <col min="10498" max="10498" width="7.42578125" style="59" customWidth="1"/>
    <col min="10499" max="10499" width="7.140625" style="59" customWidth="1"/>
    <col min="10500" max="10500" width="9.140625" style="59"/>
    <col min="10501" max="10501" width="10.28515625" style="59" customWidth="1"/>
    <col min="10502" max="10502" width="10.5703125" style="59" customWidth="1"/>
    <col min="10503" max="10503" width="14.85546875" style="59" customWidth="1"/>
    <col min="10504" max="10504" width="13.7109375" style="59" customWidth="1"/>
    <col min="10505" max="10505" width="11.7109375" style="59" customWidth="1"/>
    <col min="10506" max="10749" width="9.140625" style="59"/>
    <col min="10750" max="10750" width="19.28515625" style="59" bestFit="1" customWidth="1"/>
    <col min="10751" max="10751" width="29.7109375" style="59" customWidth="1"/>
    <col min="10752" max="10753" width="6.7109375" style="59" customWidth="1"/>
    <col min="10754" max="10754" width="7.42578125" style="59" customWidth="1"/>
    <col min="10755" max="10755" width="7.140625" style="59" customWidth="1"/>
    <col min="10756" max="10756" width="9.140625" style="59"/>
    <col min="10757" max="10757" width="10.28515625" style="59" customWidth="1"/>
    <col min="10758" max="10758" width="10.5703125" style="59" customWidth="1"/>
    <col min="10759" max="10759" width="14.85546875" style="59" customWidth="1"/>
    <col min="10760" max="10760" width="13.7109375" style="59" customWidth="1"/>
    <col min="10761" max="10761" width="11.7109375" style="59" customWidth="1"/>
    <col min="10762" max="11005" width="9.140625" style="59"/>
    <col min="11006" max="11006" width="19.28515625" style="59" bestFit="1" customWidth="1"/>
    <col min="11007" max="11007" width="29.7109375" style="59" customWidth="1"/>
    <col min="11008" max="11009" width="6.7109375" style="59" customWidth="1"/>
    <col min="11010" max="11010" width="7.42578125" style="59" customWidth="1"/>
    <col min="11011" max="11011" width="7.140625" style="59" customWidth="1"/>
    <col min="11012" max="11012" width="9.140625" style="59"/>
    <col min="11013" max="11013" width="10.28515625" style="59" customWidth="1"/>
    <col min="11014" max="11014" width="10.5703125" style="59" customWidth="1"/>
    <col min="11015" max="11015" width="14.85546875" style="59" customWidth="1"/>
    <col min="11016" max="11016" width="13.7109375" style="59" customWidth="1"/>
    <col min="11017" max="11017" width="11.7109375" style="59" customWidth="1"/>
    <col min="11018" max="11261" width="9.140625" style="59"/>
    <col min="11262" max="11262" width="19.28515625" style="59" bestFit="1" customWidth="1"/>
    <col min="11263" max="11263" width="29.7109375" style="59" customWidth="1"/>
    <col min="11264" max="11265" width="6.7109375" style="59" customWidth="1"/>
    <col min="11266" max="11266" width="7.42578125" style="59" customWidth="1"/>
    <col min="11267" max="11267" width="7.140625" style="59" customWidth="1"/>
    <col min="11268" max="11268" width="9.140625" style="59"/>
    <col min="11269" max="11269" width="10.28515625" style="59" customWidth="1"/>
    <col min="11270" max="11270" width="10.5703125" style="59" customWidth="1"/>
    <col min="11271" max="11271" width="14.85546875" style="59" customWidth="1"/>
    <col min="11272" max="11272" width="13.7109375" style="59" customWidth="1"/>
    <col min="11273" max="11273" width="11.7109375" style="59" customWidth="1"/>
    <col min="11274" max="11517" width="9.140625" style="59"/>
    <col min="11518" max="11518" width="19.28515625" style="59" bestFit="1" customWidth="1"/>
    <col min="11519" max="11519" width="29.7109375" style="59" customWidth="1"/>
    <col min="11520" max="11521" width="6.7109375" style="59" customWidth="1"/>
    <col min="11522" max="11522" width="7.42578125" style="59" customWidth="1"/>
    <col min="11523" max="11523" width="7.140625" style="59" customWidth="1"/>
    <col min="11524" max="11524" width="9.140625" style="59"/>
    <col min="11525" max="11525" width="10.28515625" style="59" customWidth="1"/>
    <col min="11526" max="11526" width="10.5703125" style="59" customWidth="1"/>
    <col min="11527" max="11527" width="14.85546875" style="59" customWidth="1"/>
    <col min="11528" max="11528" width="13.7109375" style="59" customWidth="1"/>
    <col min="11529" max="11529" width="11.7109375" style="59" customWidth="1"/>
    <col min="11530" max="11773" width="9.140625" style="59"/>
    <col min="11774" max="11774" width="19.28515625" style="59" bestFit="1" customWidth="1"/>
    <col min="11775" max="11775" width="29.7109375" style="59" customWidth="1"/>
    <col min="11776" max="11777" width="6.7109375" style="59" customWidth="1"/>
    <col min="11778" max="11778" width="7.42578125" style="59" customWidth="1"/>
    <col min="11779" max="11779" width="7.140625" style="59" customWidth="1"/>
    <col min="11780" max="11780" width="9.140625" style="59"/>
    <col min="11781" max="11781" width="10.28515625" style="59" customWidth="1"/>
    <col min="11782" max="11782" width="10.5703125" style="59" customWidth="1"/>
    <col min="11783" max="11783" width="14.85546875" style="59" customWidth="1"/>
    <col min="11784" max="11784" width="13.7109375" style="59" customWidth="1"/>
    <col min="11785" max="11785" width="11.7109375" style="59" customWidth="1"/>
    <col min="11786" max="12029" width="9.140625" style="59"/>
    <col min="12030" max="12030" width="19.28515625" style="59" bestFit="1" customWidth="1"/>
    <col min="12031" max="12031" width="29.7109375" style="59" customWidth="1"/>
    <col min="12032" max="12033" width="6.7109375" style="59" customWidth="1"/>
    <col min="12034" max="12034" width="7.42578125" style="59" customWidth="1"/>
    <col min="12035" max="12035" width="7.140625" style="59" customWidth="1"/>
    <col min="12036" max="12036" width="9.140625" style="59"/>
    <col min="12037" max="12037" width="10.28515625" style="59" customWidth="1"/>
    <col min="12038" max="12038" width="10.5703125" style="59" customWidth="1"/>
    <col min="12039" max="12039" width="14.85546875" style="59" customWidth="1"/>
    <col min="12040" max="12040" width="13.7109375" style="59" customWidth="1"/>
    <col min="12041" max="12041" width="11.7109375" style="59" customWidth="1"/>
    <col min="12042" max="12285" width="9.140625" style="59"/>
    <col min="12286" max="12286" width="19.28515625" style="59" bestFit="1" customWidth="1"/>
    <col min="12287" max="12287" width="29.7109375" style="59" customWidth="1"/>
    <col min="12288" max="12289" width="6.7109375" style="59" customWidth="1"/>
    <col min="12290" max="12290" width="7.42578125" style="59" customWidth="1"/>
    <col min="12291" max="12291" width="7.140625" style="59" customWidth="1"/>
    <col min="12292" max="12292" width="9.140625" style="59"/>
    <col min="12293" max="12293" width="10.28515625" style="59" customWidth="1"/>
    <col min="12294" max="12294" width="10.5703125" style="59" customWidth="1"/>
    <col min="12295" max="12295" width="14.85546875" style="59" customWidth="1"/>
    <col min="12296" max="12296" width="13.7109375" style="59" customWidth="1"/>
    <col min="12297" max="12297" width="11.7109375" style="59" customWidth="1"/>
    <col min="12298" max="12541" width="9.140625" style="59"/>
    <col min="12542" max="12542" width="19.28515625" style="59" bestFit="1" customWidth="1"/>
    <col min="12543" max="12543" width="29.7109375" style="59" customWidth="1"/>
    <col min="12544" max="12545" width="6.7109375" style="59" customWidth="1"/>
    <col min="12546" max="12546" width="7.42578125" style="59" customWidth="1"/>
    <col min="12547" max="12547" width="7.140625" style="59" customWidth="1"/>
    <col min="12548" max="12548" width="9.140625" style="59"/>
    <col min="12549" max="12549" width="10.28515625" style="59" customWidth="1"/>
    <col min="12550" max="12550" width="10.5703125" style="59" customWidth="1"/>
    <col min="12551" max="12551" width="14.85546875" style="59" customWidth="1"/>
    <col min="12552" max="12552" width="13.7109375" style="59" customWidth="1"/>
    <col min="12553" max="12553" width="11.7109375" style="59" customWidth="1"/>
    <col min="12554" max="12797" width="9.140625" style="59"/>
    <col min="12798" max="12798" width="19.28515625" style="59" bestFit="1" customWidth="1"/>
    <col min="12799" max="12799" width="29.7109375" style="59" customWidth="1"/>
    <col min="12800" max="12801" width="6.7109375" style="59" customWidth="1"/>
    <col min="12802" max="12802" width="7.42578125" style="59" customWidth="1"/>
    <col min="12803" max="12803" width="7.140625" style="59" customWidth="1"/>
    <col min="12804" max="12804" width="9.140625" style="59"/>
    <col min="12805" max="12805" width="10.28515625" style="59" customWidth="1"/>
    <col min="12806" max="12806" width="10.5703125" style="59" customWidth="1"/>
    <col min="12807" max="12807" width="14.85546875" style="59" customWidth="1"/>
    <col min="12808" max="12808" width="13.7109375" style="59" customWidth="1"/>
    <col min="12809" max="12809" width="11.7109375" style="59" customWidth="1"/>
    <col min="12810" max="13053" width="9.140625" style="59"/>
    <col min="13054" max="13054" width="19.28515625" style="59" bestFit="1" customWidth="1"/>
    <col min="13055" max="13055" width="29.7109375" style="59" customWidth="1"/>
    <col min="13056" max="13057" width="6.7109375" style="59" customWidth="1"/>
    <col min="13058" max="13058" width="7.42578125" style="59" customWidth="1"/>
    <col min="13059" max="13059" width="7.140625" style="59" customWidth="1"/>
    <col min="13060" max="13060" width="9.140625" style="59"/>
    <col min="13061" max="13061" width="10.28515625" style="59" customWidth="1"/>
    <col min="13062" max="13062" width="10.5703125" style="59" customWidth="1"/>
    <col min="13063" max="13063" width="14.85546875" style="59" customWidth="1"/>
    <col min="13064" max="13064" width="13.7109375" style="59" customWidth="1"/>
    <col min="13065" max="13065" width="11.7109375" style="59" customWidth="1"/>
    <col min="13066" max="13309" width="9.140625" style="59"/>
    <col min="13310" max="13310" width="19.28515625" style="59" bestFit="1" customWidth="1"/>
    <col min="13311" max="13311" width="29.7109375" style="59" customWidth="1"/>
    <col min="13312" max="13313" width="6.7109375" style="59" customWidth="1"/>
    <col min="13314" max="13314" width="7.42578125" style="59" customWidth="1"/>
    <col min="13315" max="13315" width="7.140625" style="59" customWidth="1"/>
    <col min="13316" max="13316" width="9.140625" style="59"/>
    <col min="13317" max="13317" width="10.28515625" style="59" customWidth="1"/>
    <col min="13318" max="13318" width="10.5703125" style="59" customWidth="1"/>
    <col min="13319" max="13319" width="14.85546875" style="59" customWidth="1"/>
    <col min="13320" max="13320" width="13.7109375" style="59" customWidth="1"/>
    <col min="13321" max="13321" width="11.7109375" style="59" customWidth="1"/>
    <col min="13322" max="13565" width="9.140625" style="59"/>
    <col min="13566" max="13566" width="19.28515625" style="59" bestFit="1" customWidth="1"/>
    <col min="13567" max="13567" width="29.7109375" style="59" customWidth="1"/>
    <col min="13568" max="13569" width="6.7109375" style="59" customWidth="1"/>
    <col min="13570" max="13570" width="7.42578125" style="59" customWidth="1"/>
    <col min="13571" max="13571" width="7.140625" style="59" customWidth="1"/>
    <col min="13572" max="13572" width="9.140625" style="59"/>
    <col min="13573" max="13573" width="10.28515625" style="59" customWidth="1"/>
    <col min="13574" max="13574" width="10.5703125" style="59" customWidth="1"/>
    <col min="13575" max="13575" width="14.85546875" style="59" customWidth="1"/>
    <col min="13576" max="13576" width="13.7109375" style="59" customWidth="1"/>
    <col min="13577" max="13577" width="11.7109375" style="59" customWidth="1"/>
    <col min="13578" max="13821" width="9.140625" style="59"/>
    <col min="13822" max="13822" width="19.28515625" style="59" bestFit="1" customWidth="1"/>
    <col min="13823" max="13823" width="29.7109375" style="59" customWidth="1"/>
    <col min="13824" max="13825" width="6.7109375" style="59" customWidth="1"/>
    <col min="13826" max="13826" width="7.42578125" style="59" customWidth="1"/>
    <col min="13827" max="13827" width="7.140625" style="59" customWidth="1"/>
    <col min="13828" max="13828" width="9.140625" style="59"/>
    <col min="13829" max="13829" width="10.28515625" style="59" customWidth="1"/>
    <col min="13830" max="13830" width="10.5703125" style="59" customWidth="1"/>
    <col min="13831" max="13831" width="14.85546875" style="59" customWidth="1"/>
    <col min="13832" max="13832" width="13.7109375" style="59" customWidth="1"/>
    <col min="13833" max="13833" width="11.7109375" style="59" customWidth="1"/>
    <col min="13834" max="14077" width="9.140625" style="59"/>
    <col min="14078" max="14078" width="19.28515625" style="59" bestFit="1" customWidth="1"/>
    <col min="14079" max="14079" width="29.7109375" style="59" customWidth="1"/>
    <col min="14080" max="14081" width="6.7109375" style="59" customWidth="1"/>
    <col min="14082" max="14082" width="7.42578125" style="59" customWidth="1"/>
    <col min="14083" max="14083" width="7.140625" style="59" customWidth="1"/>
    <col min="14084" max="14084" width="9.140625" style="59"/>
    <col min="14085" max="14085" width="10.28515625" style="59" customWidth="1"/>
    <col min="14086" max="14086" width="10.5703125" style="59" customWidth="1"/>
    <col min="14087" max="14087" width="14.85546875" style="59" customWidth="1"/>
    <col min="14088" max="14088" width="13.7109375" style="59" customWidth="1"/>
    <col min="14089" max="14089" width="11.7109375" style="59" customWidth="1"/>
    <col min="14090" max="14333" width="9.140625" style="59"/>
    <col min="14334" max="14334" width="19.28515625" style="59" bestFit="1" customWidth="1"/>
    <col min="14335" max="14335" width="29.7109375" style="59" customWidth="1"/>
    <col min="14336" max="14337" width="6.7109375" style="59" customWidth="1"/>
    <col min="14338" max="14338" width="7.42578125" style="59" customWidth="1"/>
    <col min="14339" max="14339" width="7.140625" style="59" customWidth="1"/>
    <col min="14340" max="14340" width="9.140625" style="59"/>
    <col min="14341" max="14341" width="10.28515625" style="59" customWidth="1"/>
    <col min="14342" max="14342" width="10.5703125" style="59" customWidth="1"/>
    <col min="14343" max="14343" width="14.85546875" style="59" customWidth="1"/>
    <col min="14344" max="14344" width="13.7109375" style="59" customWidth="1"/>
    <col min="14345" max="14345" width="11.7109375" style="59" customWidth="1"/>
    <col min="14346" max="14589" width="9.140625" style="59"/>
    <col min="14590" max="14590" width="19.28515625" style="59" bestFit="1" customWidth="1"/>
    <col min="14591" max="14591" width="29.7109375" style="59" customWidth="1"/>
    <col min="14592" max="14593" width="6.7109375" style="59" customWidth="1"/>
    <col min="14594" max="14594" width="7.42578125" style="59" customWidth="1"/>
    <col min="14595" max="14595" width="7.140625" style="59" customWidth="1"/>
    <col min="14596" max="14596" width="9.140625" style="59"/>
    <col min="14597" max="14597" width="10.28515625" style="59" customWidth="1"/>
    <col min="14598" max="14598" width="10.5703125" style="59" customWidth="1"/>
    <col min="14599" max="14599" width="14.85546875" style="59" customWidth="1"/>
    <col min="14600" max="14600" width="13.7109375" style="59" customWidth="1"/>
    <col min="14601" max="14601" width="11.7109375" style="59" customWidth="1"/>
    <col min="14602" max="14845" width="9.140625" style="59"/>
    <col min="14846" max="14846" width="19.28515625" style="59" bestFit="1" customWidth="1"/>
    <col min="14847" max="14847" width="29.7109375" style="59" customWidth="1"/>
    <col min="14848" max="14849" width="6.7109375" style="59" customWidth="1"/>
    <col min="14850" max="14850" width="7.42578125" style="59" customWidth="1"/>
    <col min="14851" max="14851" width="7.140625" style="59" customWidth="1"/>
    <col min="14852" max="14852" width="9.140625" style="59"/>
    <col min="14853" max="14853" width="10.28515625" style="59" customWidth="1"/>
    <col min="14854" max="14854" width="10.5703125" style="59" customWidth="1"/>
    <col min="14855" max="14855" width="14.85546875" style="59" customWidth="1"/>
    <col min="14856" max="14856" width="13.7109375" style="59" customWidth="1"/>
    <col min="14857" max="14857" width="11.7109375" style="59" customWidth="1"/>
    <col min="14858" max="15101" width="9.140625" style="59"/>
    <col min="15102" max="15102" width="19.28515625" style="59" bestFit="1" customWidth="1"/>
    <col min="15103" max="15103" width="29.7109375" style="59" customWidth="1"/>
    <col min="15104" max="15105" width="6.7109375" style="59" customWidth="1"/>
    <col min="15106" max="15106" width="7.42578125" style="59" customWidth="1"/>
    <col min="15107" max="15107" width="7.140625" style="59" customWidth="1"/>
    <col min="15108" max="15108" width="9.140625" style="59"/>
    <col min="15109" max="15109" width="10.28515625" style="59" customWidth="1"/>
    <col min="15110" max="15110" width="10.5703125" style="59" customWidth="1"/>
    <col min="15111" max="15111" width="14.85546875" style="59" customWidth="1"/>
    <col min="15112" max="15112" width="13.7109375" style="59" customWidth="1"/>
    <col min="15113" max="15113" width="11.7109375" style="59" customWidth="1"/>
    <col min="15114" max="15357" width="9.140625" style="59"/>
    <col min="15358" max="15358" width="19.28515625" style="59" bestFit="1" customWidth="1"/>
    <col min="15359" max="15359" width="29.7109375" style="59" customWidth="1"/>
    <col min="15360" max="15361" width="6.7109375" style="59" customWidth="1"/>
    <col min="15362" max="15362" width="7.42578125" style="59" customWidth="1"/>
    <col min="15363" max="15363" width="7.140625" style="59" customWidth="1"/>
    <col min="15364" max="15364" width="9.140625" style="59"/>
    <col min="15365" max="15365" width="10.28515625" style="59" customWidth="1"/>
    <col min="15366" max="15366" width="10.5703125" style="59" customWidth="1"/>
    <col min="15367" max="15367" width="14.85546875" style="59" customWidth="1"/>
    <col min="15368" max="15368" width="13.7109375" style="59" customWidth="1"/>
    <col min="15369" max="15369" width="11.7109375" style="59" customWidth="1"/>
    <col min="15370" max="15613" width="9.140625" style="59"/>
    <col min="15614" max="15614" width="19.28515625" style="59" bestFit="1" customWidth="1"/>
    <col min="15615" max="15615" width="29.7109375" style="59" customWidth="1"/>
    <col min="15616" max="15617" width="6.7109375" style="59" customWidth="1"/>
    <col min="15618" max="15618" width="7.42578125" style="59" customWidth="1"/>
    <col min="15619" max="15619" width="7.140625" style="59" customWidth="1"/>
    <col min="15620" max="15620" width="9.140625" style="59"/>
    <col min="15621" max="15621" width="10.28515625" style="59" customWidth="1"/>
    <col min="15622" max="15622" width="10.5703125" style="59" customWidth="1"/>
    <col min="15623" max="15623" width="14.85546875" style="59" customWidth="1"/>
    <col min="15624" max="15624" width="13.7109375" style="59" customWidth="1"/>
    <col min="15625" max="15625" width="11.7109375" style="59" customWidth="1"/>
    <col min="15626" max="15869" width="9.140625" style="59"/>
    <col min="15870" max="15870" width="19.28515625" style="59" bestFit="1" customWidth="1"/>
    <col min="15871" max="15871" width="29.7109375" style="59" customWidth="1"/>
    <col min="15872" max="15873" width="6.7109375" style="59" customWidth="1"/>
    <col min="15874" max="15874" width="7.42578125" style="59" customWidth="1"/>
    <col min="15875" max="15875" width="7.140625" style="59" customWidth="1"/>
    <col min="15876" max="15876" width="9.140625" style="59"/>
    <col min="15877" max="15877" width="10.28515625" style="59" customWidth="1"/>
    <col min="15878" max="15878" width="10.5703125" style="59" customWidth="1"/>
    <col min="15879" max="15879" width="14.85546875" style="59" customWidth="1"/>
    <col min="15880" max="15880" width="13.7109375" style="59" customWidth="1"/>
    <col min="15881" max="15881" width="11.7109375" style="59" customWidth="1"/>
    <col min="15882" max="16125" width="9.140625" style="59"/>
    <col min="16126" max="16126" width="19.28515625" style="59" bestFit="1" customWidth="1"/>
    <col min="16127" max="16127" width="29.7109375" style="59" customWidth="1"/>
    <col min="16128" max="16129" width="6.7109375" style="59" customWidth="1"/>
    <col min="16130" max="16130" width="7.42578125" style="59" customWidth="1"/>
    <col min="16131" max="16131" width="7.140625" style="59" customWidth="1"/>
    <col min="16132" max="16132" width="9.140625" style="59"/>
    <col min="16133" max="16133" width="10.28515625" style="59" customWidth="1"/>
    <col min="16134" max="16134" width="10.5703125" style="59" customWidth="1"/>
    <col min="16135" max="16135" width="14.85546875" style="59" customWidth="1"/>
    <col min="16136" max="16136" width="13.7109375" style="59" customWidth="1"/>
    <col min="16137" max="16137" width="11.7109375" style="59" customWidth="1"/>
    <col min="16138" max="16384" width="9.140625" style="59"/>
  </cols>
  <sheetData>
    <row r="2" spans="1:16" ht="18.75" x14ac:dyDescent="0.25">
      <c r="A2" s="60" t="s">
        <v>1107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6" ht="18.75" x14ac:dyDescent="0.25">
      <c r="A3" s="61" t="s">
        <v>1132</v>
      </c>
      <c r="B3" s="61"/>
      <c r="C3" s="43"/>
      <c r="D3" s="10"/>
      <c r="E3" s="10"/>
      <c r="N3" s="10"/>
    </row>
    <row r="4" spans="1:16" x14ac:dyDescent="0.25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22</v>
      </c>
      <c r="G4" s="52">
        <v>23</v>
      </c>
      <c r="H4" s="52">
        <v>24</v>
      </c>
      <c r="I4" s="52">
        <v>25</v>
      </c>
      <c r="J4" s="55" t="s">
        <v>3</v>
      </c>
      <c r="K4" s="56" t="s">
        <v>1122</v>
      </c>
      <c r="L4" s="56" t="s">
        <v>1124</v>
      </c>
      <c r="M4" s="19" t="s">
        <v>4</v>
      </c>
      <c r="N4" s="54" t="s">
        <v>5</v>
      </c>
    </row>
    <row r="5" spans="1:16" ht="15.75" x14ac:dyDescent="0.25">
      <c r="A5" s="12">
        <v>599</v>
      </c>
      <c r="B5" s="59">
        <v>315110</v>
      </c>
      <c r="C5" s="20" t="s">
        <v>1118</v>
      </c>
      <c r="D5" s="59" t="s">
        <v>38</v>
      </c>
      <c r="E5" s="59" t="s">
        <v>615</v>
      </c>
      <c r="F5" s="10">
        <v>12</v>
      </c>
      <c r="G5" s="10">
        <v>1</v>
      </c>
      <c r="H5" s="10">
        <v>3</v>
      </c>
      <c r="I5" s="10">
        <v>1</v>
      </c>
      <c r="J5" s="16">
        <v>17</v>
      </c>
      <c r="K5" s="14">
        <v>10731</v>
      </c>
      <c r="L5" s="58" t="s">
        <v>1125</v>
      </c>
      <c r="M5" s="11">
        <v>158.41953219644023</v>
      </c>
      <c r="N5" s="4" t="s">
        <v>13</v>
      </c>
      <c r="P5" s="20"/>
    </row>
    <row r="6" spans="1:16" ht="15.75" x14ac:dyDescent="0.25">
      <c r="A6" s="12">
        <v>691</v>
      </c>
      <c r="B6" s="59">
        <v>315860</v>
      </c>
      <c r="C6" s="20" t="s">
        <v>1118</v>
      </c>
      <c r="D6" s="59" t="s">
        <v>57</v>
      </c>
      <c r="E6" s="59" t="s">
        <v>701</v>
      </c>
      <c r="F6" s="10">
        <v>0</v>
      </c>
      <c r="G6" s="10">
        <v>2</v>
      </c>
      <c r="H6" s="10">
        <v>2</v>
      </c>
      <c r="I6" s="10">
        <v>0</v>
      </c>
      <c r="J6" s="16">
        <v>4</v>
      </c>
      <c r="K6" s="14">
        <v>3971</v>
      </c>
      <c r="L6" s="58" t="s">
        <v>1125</v>
      </c>
      <c r="M6" s="11">
        <v>100.73029463611181</v>
      </c>
      <c r="N6" s="4" t="s">
        <v>13</v>
      </c>
      <c r="P6" s="20"/>
    </row>
    <row r="7" spans="1:16" ht="15.75" x14ac:dyDescent="0.25">
      <c r="A7" s="12">
        <v>832</v>
      </c>
      <c r="B7" s="59">
        <v>317057</v>
      </c>
      <c r="C7" s="20" t="s">
        <v>1113</v>
      </c>
      <c r="D7" s="59" t="s">
        <v>20</v>
      </c>
      <c r="E7" s="59" t="s">
        <v>835</v>
      </c>
      <c r="F7" s="10">
        <v>0</v>
      </c>
      <c r="G7" s="10">
        <v>0</v>
      </c>
      <c r="H7" s="10">
        <v>1</v>
      </c>
      <c r="I7" s="10">
        <v>5</v>
      </c>
      <c r="J7" s="16">
        <v>6</v>
      </c>
      <c r="K7" s="14">
        <v>6491</v>
      </c>
      <c r="L7" s="58" t="s">
        <v>1125</v>
      </c>
      <c r="M7" s="11">
        <v>92.435680172546611</v>
      </c>
      <c r="N7" s="4" t="s">
        <v>16</v>
      </c>
      <c r="P7" s="20"/>
    </row>
    <row r="8" spans="1:16" ht="15.75" x14ac:dyDescent="0.25">
      <c r="A8" s="12">
        <v>214</v>
      </c>
      <c r="B8" s="59">
        <v>311940</v>
      </c>
      <c r="C8" s="20" t="s">
        <v>1113</v>
      </c>
      <c r="D8" s="59" t="s">
        <v>20</v>
      </c>
      <c r="E8" s="59" t="s">
        <v>20</v>
      </c>
      <c r="F8" s="10">
        <v>22</v>
      </c>
      <c r="G8" s="10">
        <v>19</v>
      </c>
      <c r="H8" s="10">
        <v>14</v>
      </c>
      <c r="I8" s="10">
        <v>1</v>
      </c>
      <c r="J8" s="16">
        <v>56</v>
      </c>
      <c r="K8" s="14">
        <v>109405</v>
      </c>
      <c r="L8" s="58" t="s">
        <v>1128</v>
      </c>
      <c r="M8" s="11">
        <v>51.185960422284168</v>
      </c>
      <c r="N8" s="4" t="s">
        <v>16</v>
      </c>
      <c r="P8" s="20"/>
    </row>
    <row r="9" spans="1:16" ht="15.75" x14ac:dyDescent="0.25">
      <c r="A9" s="12">
        <v>635</v>
      </c>
      <c r="B9" s="59">
        <v>315445</v>
      </c>
      <c r="C9" s="20" t="s">
        <v>1120</v>
      </c>
      <c r="D9" s="59" t="s">
        <v>80</v>
      </c>
      <c r="E9" s="59" t="s">
        <v>646</v>
      </c>
      <c r="F9" s="10">
        <v>2</v>
      </c>
      <c r="G9" s="10">
        <v>2</v>
      </c>
      <c r="H9" s="10">
        <v>0</v>
      </c>
      <c r="I9" s="10">
        <v>0</v>
      </c>
      <c r="J9" s="16">
        <v>4</v>
      </c>
      <c r="K9" s="14">
        <v>8138</v>
      </c>
      <c r="L9" s="58" t="s">
        <v>1125</v>
      </c>
      <c r="M9" s="11">
        <v>49.15212582944212</v>
      </c>
      <c r="N9" s="4" t="s">
        <v>16</v>
      </c>
      <c r="P9" s="20"/>
    </row>
    <row r="10" spans="1:16" ht="15.75" x14ac:dyDescent="0.25">
      <c r="A10" s="12">
        <v>785</v>
      </c>
      <c r="B10" s="59">
        <v>316670</v>
      </c>
      <c r="C10" s="20" t="s">
        <v>1116</v>
      </c>
      <c r="D10" s="59" t="s">
        <v>28</v>
      </c>
      <c r="E10" s="59" t="s">
        <v>794</v>
      </c>
      <c r="F10" s="10">
        <v>0</v>
      </c>
      <c r="G10" s="10">
        <v>2</v>
      </c>
      <c r="H10" s="10">
        <v>2</v>
      </c>
      <c r="I10" s="10">
        <v>0</v>
      </c>
      <c r="J10" s="16">
        <v>4</v>
      </c>
      <c r="K10" s="14">
        <v>8685</v>
      </c>
      <c r="L10" s="58" t="s">
        <v>1125</v>
      </c>
      <c r="M10" s="11">
        <v>46.056419113413931</v>
      </c>
      <c r="N10" s="4" t="s">
        <v>16</v>
      </c>
      <c r="P10" s="20"/>
    </row>
    <row r="11" spans="1:16" ht="15.75" x14ac:dyDescent="0.25">
      <c r="A11" s="12">
        <v>434</v>
      </c>
      <c r="B11" s="59">
        <v>313800</v>
      </c>
      <c r="C11" s="20" t="s">
        <v>1118</v>
      </c>
      <c r="D11" s="59" t="s">
        <v>38</v>
      </c>
      <c r="E11" s="59" t="s">
        <v>458</v>
      </c>
      <c r="F11" s="10">
        <v>0</v>
      </c>
      <c r="G11" s="10">
        <v>2</v>
      </c>
      <c r="H11" s="10">
        <v>1</v>
      </c>
      <c r="I11" s="10">
        <v>0</v>
      </c>
      <c r="J11" s="16">
        <v>3</v>
      </c>
      <c r="K11" s="14">
        <v>6786</v>
      </c>
      <c r="L11" s="58" t="s">
        <v>1125</v>
      </c>
      <c r="M11" s="11">
        <v>44.208664898320066</v>
      </c>
      <c r="N11" s="4" t="s">
        <v>16</v>
      </c>
      <c r="P11" s="20"/>
    </row>
    <row r="12" spans="1:16" ht="15.75" x14ac:dyDescent="0.25">
      <c r="A12" s="12">
        <v>573</v>
      </c>
      <c r="B12" s="59">
        <v>314900</v>
      </c>
      <c r="C12" s="20" t="s">
        <v>1118</v>
      </c>
      <c r="D12" s="59" t="s">
        <v>14</v>
      </c>
      <c r="E12" s="59" t="s">
        <v>590</v>
      </c>
      <c r="F12" s="10">
        <v>0</v>
      </c>
      <c r="G12" s="10">
        <v>0</v>
      </c>
      <c r="H12" s="10">
        <v>1</v>
      </c>
      <c r="I12" s="10">
        <v>0</v>
      </c>
      <c r="J12" s="16">
        <v>1</v>
      </c>
      <c r="K12" s="14">
        <v>2475</v>
      </c>
      <c r="L12" s="58" t="s">
        <v>1125</v>
      </c>
      <c r="M12" s="11">
        <v>40.404040404040401</v>
      </c>
      <c r="N12" s="4" t="s">
        <v>16</v>
      </c>
      <c r="P12" s="20"/>
    </row>
    <row r="13" spans="1:16" ht="15.75" x14ac:dyDescent="0.25">
      <c r="A13" s="12">
        <v>668</v>
      </c>
      <c r="B13" s="59">
        <v>315733</v>
      </c>
      <c r="C13" s="20" t="s">
        <v>1119</v>
      </c>
      <c r="D13" s="59" t="s">
        <v>94</v>
      </c>
      <c r="E13" s="59" t="s">
        <v>679</v>
      </c>
      <c r="F13" s="10">
        <v>2</v>
      </c>
      <c r="G13" s="10">
        <v>1</v>
      </c>
      <c r="H13" s="10">
        <v>0</v>
      </c>
      <c r="I13" s="10">
        <v>0</v>
      </c>
      <c r="J13" s="16">
        <v>3</v>
      </c>
      <c r="K13" s="14">
        <v>8541</v>
      </c>
      <c r="L13" s="58" t="s">
        <v>1125</v>
      </c>
      <c r="M13" s="11">
        <v>35.124692658939232</v>
      </c>
      <c r="N13" s="4" t="s">
        <v>16</v>
      </c>
      <c r="P13" s="20"/>
    </row>
    <row r="14" spans="1:16" ht="15.75" x14ac:dyDescent="0.25">
      <c r="A14" s="12">
        <v>630</v>
      </c>
      <c r="B14" s="59">
        <v>315410</v>
      </c>
      <c r="C14" s="20" t="s">
        <v>1118</v>
      </c>
      <c r="D14" s="59" t="s">
        <v>38</v>
      </c>
      <c r="E14" s="59" t="s">
        <v>641</v>
      </c>
      <c r="F14" s="10">
        <v>0</v>
      </c>
      <c r="G14" s="10">
        <v>0</v>
      </c>
      <c r="H14" s="10">
        <v>3</v>
      </c>
      <c r="I14" s="10">
        <v>0</v>
      </c>
      <c r="J14" s="16">
        <v>3</v>
      </c>
      <c r="K14" s="14">
        <v>10514</v>
      </c>
      <c r="L14" s="58" t="s">
        <v>1125</v>
      </c>
      <c r="M14" s="11">
        <v>28.533384059349437</v>
      </c>
      <c r="N14" s="4" t="s">
        <v>16</v>
      </c>
      <c r="P14" s="20"/>
    </row>
    <row r="15" spans="1:16" ht="15.75" x14ac:dyDescent="0.25">
      <c r="A15" s="12">
        <v>638</v>
      </c>
      <c r="B15" s="59">
        <v>315470</v>
      </c>
      <c r="C15" s="20" t="s">
        <v>1117</v>
      </c>
      <c r="D15" s="59" t="s">
        <v>33</v>
      </c>
      <c r="E15" s="59" t="s">
        <v>649</v>
      </c>
      <c r="F15" s="10">
        <v>1</v>
      </c>
      <c r="G15" s="10">
        <v>0</v>
      </c>
      <c r="H15" s="10">
        <v>0</v>
      </c>
      <c r="I15" s="10">
        <v>0</v>
      </c>
      <c r="J15" s="16">
        <v>1</v>
      </c>
      <c r="K15" s="14">
        <v>4019</v>
      </c>
      <c r="L15" s="58" t="s">
        <v>1125</v>
      </c>
      <c r="M15" s="11">
        <v>24.881811395869619</v>
      </c>
      <c r="N15" s="4" t="s">
        <v>16</v>
      </c>
      <c r="P15" s="20"/>
    </row>
    <row r="16" spans="1:16" ht="15.75" x14ac:dyDescent="0.25">
      <c r="A16" s="12">
        <v>92</v>
      </c>
      <c r="B16" s="59">
        <v>310870</v>
      </c>
      <c r="C16" s="20" t="s">
        <v>1118</v>
      </c>
      <c r="D16" s="59" t="s">
        <v>62</v>
      </c>
      <c r="E16" s="59" t="s">
        <v>126</v>
      </c>
      <c r="F16" s="10">
        <v>1</v>
      </c>
      <c r="G16" s="10">
        <v>0</v>
      </c>
      <c r="H16" s="10">
        <v>0</v>
      </c>
      <c r="I16" s="10">
        <v>0</v>
      </c>
      <c r="J16" s="16">
        <v>1</v>
      </c>
      <c r="K16" s="14">
        <v>4374</v>
      </c>
      <c r="L16" s="58" t="s">
        <v>1125</v>
      </c>
      <c r="M16" s="11">
        <v>22.862368541380885</v>
      </c>
      <c r="N16" s="4" t="s">
        <v>16</v>
      </c>
      <c r="P16" s="20"/>
    </row>
    <row r="17" spans="1:16" ht="15.75" x14ac:dyDescent="0.25">
      <c r="A17" s="12">
        <v>821</v>
      </c>
      <c r="B17" s="59">
        <v>316990</v>
      </c>
      <c r="C17" s="20" t="s">
        <v>1118</v>
      </c>
      <c r="D17" s="59" t="s">
        <v>62</v>
      </c>
      <c r="E17" s="59" t="s">
        <v>62</v>
      </c>
      <c r="F17" s="10">
        <v>13</v>
      </c>
      <c r="G17" s="10">
        <v>8</v>
      </c>
      <c r="H17" s="10">
        <v>3</v>
      </c>
      <c r="I17" s="10">
        <v>2</v>
      </c>
      <c r="J17" s="16">
        <v>26</v>
      </c>
      <c r="K17" s="14">
        <v>114265</v>
      </c>
      <c r="L17" s="58" t="s">
        <v>1128</v>
      </c>
      <c r="M17" s="11">
        <v>22.754124185008532</v>
      </c>
      <c r="N17" s="4" t="s">
        <v>16</v>
      </c>
      <c r="P17" s="20"/>
    </row>
    <row r="18" spans="1:16" ht="15.75" x14ac:dyDescent="0.25">
      <c r="A18" s="12">
        <v>258</v>
      </c>
      <c r="B18" s="59">
        <v>312300</v>
      </c>
      <c r="C18" s="20" t="s">
        <v>1119</v>
      </c>
      <c r="D18" s="59" t="s">
        <v>94</v>
      </c>
      <c r="E18" s="59" t="s">
        <v>289</v>
      </c>
      <c r="F18" s="10">
        <v>2</v>
      </c>
      <c r="G18" s="10">
        <v>0</v>
      </c>
      <c r="H18" s="10">
        <v>0</v>
      </c>
      <c r="I18" s="10">
        <v>0</v>
      </c>
      <c r="J18" s="16">
        <v>2</v>
      </c>
      <c r="K18" s="14">
        <v>10081</v>
      </c>
      <c r="L18" s="58" t="s">
        <v>1125</v>
      </c>
      <c r="M18" s="11">
        <v>19.839301656581689</v>
      </c>
      <c r="N18" s="4" t="s">
        <v>16</v>
      </c>
      <c r="P18" s="20"/>
    </row>
    <row r="19" spans="1:16" ht="15.75" x14ac:dyDescent="0.25">
      <c r="A19" s="12">
        <v>746</v>
      </c>
      <c r="B19" s="59">
        <v>316340</v>
      </c>
      <c r="C19" s="20" t="s">
        <v>1112</v>
      </c>
      <c r="D19" s="59" t="s">
        <v>17</v>
      </c>
      <c r="E19" s="59" t="s">
        <v>756</v>
      </c>
      <c r="F19" s="10">
        <v>0</v>
      </c>
      <c r="G19" s="10">
        <v>0</v>
      </c>
      <c r="H19" s="10">
        <v>0</v>
      </c>
      <c r="I19" s="10">
        <v>1</v>
      </c>
      <c r="J19" s="16">
        <v>1</v>
      </c>
      <c r="K19" s="14">
        <v>5454</v>
      </c>
      <c r="L19" s="58" t="s">
        <v>1125</v>
      </c>
      <c r="M19" s="11">
        <v>18.335166850018336</v>
      </c>
      <c r="N19" s="4" t="s">
        <v>16</v>
      </c>
      <c r="P19" s="20"/>
    </row>
    <row r="20" spans="1:16" ht="15.75" x14ac:dyDescent="0.25">
      <c r="A20" s="12">
        <v>796</v>
      </c>
      <c r="B20" s="59">
        <v>316770</v>
      </c>
      <c r="C20" s="20" t="s">
        <v>1113</v>
      </c>
      <c r="D20" s="59" t="s">
        <v>22</v>
      </c>
      <c r="E20" s="59" t="s">
        <v>804</v>
      </c>
      <c r="F20" s="10">
        <v>0</v>
      </c>
      <c r="G20" s="10">
        <v>1</v>
      </c>
      <c r="H20" s="10">
        <v>0</v>
      </c>
      <c r="I20" s="10">
        <v>0</v>
      </c>
      <c r="J20" s="16">
        <v>1</v>
      </c>
      <c r="K20" s="14">
        <v>5594</v>
      </c>
      <c r="L20" s="58" t="s">
        <v>1125</v>
      </c>
      <c r="M20" s="11">
        <v>17.876296031462282</v>
      </c>
      <c r="N20" s="4" t="s">
        <v>16</v>
      </c>
      <c r="P20" s="20"/>
    </row>
    <row r="21" spans="1:16" ht="15.75" x14ac:dyDescent="0.25">
      <c r="A21" s="12">
        <v>330</v>
      </c>
      <c r="B21" s="59">
        <v>312910</v>
      </c>
      <c r="C21" s="20" t="s">
        <v>1110</v>
      </c>
      <c r="D21" s="59" t="s">
        <v>142</v>
      </c>
      <c r="E21" s="59" t="s">
        <v>359</v>
      </c>
      <c r="F21" s="10">
        <v>1</v>
      </c>
      <c r="G21" s="10">
        <v>0</v>
      </c>
      <c r="H21" s="10">
        <v>0</v>
      </c>
      <c r="I21" s="10">
        <v>0</v>
      </c>
      <c r="J21" s="16">
        <v>1</v>
      </c>
      <c r="K21" s="14">
        <v>5704</v>
      </c>
      <c r="L21" s="58" t="s">
        <v>1125</v>
      </c>
      <c r="M21" s="11">
        <v>17.53155680224404</v>
      </c>
      <c r="N21" s="4" t="s">
        <v>16</v>
      </c>
      <c r="P21" s="20"/>
    </row>
    <row r="22" spans="1:16" ht="15.75" x14ac:dyDescent="0.25">
      <c r="A22" s="12">
        <v>526</v>
      </c>
      <c r="B22" s="59">
        <v>313660</v>
      </c>
      <c r="C22" s="20" t="s">
        <v>1111</v>
      </c>
      <c r="D22" s="59" t="s">
        <v>98</v>
      </c>
      <c r="E22" s="59" t="s">
        <v>547</v>
      </c>
      <c r="F22" s="10">
        <v>0</v>
      </c>
      <c r="G22" s="10">
        <v>1</v>
      </c>
      <c r="H22" s="10">
        <v>0</v>
      </c>
      <c r="I22" s="10">
        <v>0</v>
      </c>
      <c r="J22" s="16">
        <v>1</v>
      </c>
      <c r="K22" s="14">
        <v>5718</v>
      </c>
      <c r="L22" s="58" t="s">
        <v>1125</v>
      </c>
      <c r="M22" s="11">
        <v>17.488632388947185</v>
      </c>
      <c r="N22" s="4" t="s">
        <v>16</v>
      </c>
      <c r="P22" s="20"/>
    </row>
    <row r="23" spans="1:16" ht="15.75" x14ac:dyDescent="0.25">
      <c r="A23" s="12">
        <v>633</v>
      </c>
      <c r="B23" s="59">
        <v>315430</v>
      </c>
      <c r="C23" s="20" t="s">
        <v>1113</v>
      </c>
      <c r="D23" s="59" t="s">
        <v>22</v>
      </c>
      <c r="E23" s="59" t="s">
        <v>644</v>
      </c>
      <c r="F23" s="10">
        <v>0</v>
      </c>
      <c r="G23" s="10">
        <v>2</v>
      </c>
      <c r="H23" s="10">
        <v>1</v>
      </c>
      <c r="I23" s="10">
        <v>0</v>
      </c>
      <c r="J23" s="16">
        <v>3</v>
      </c>
      <c r="K23" s="14">
        <v>17398</v>
      </c>
      <c r="L23" s="58" t="s">
        <v>1125</v>
      </c>
      <c r="M23" s="11">
        <v>17.243361305897228</v>
      </c>
      <c r="N23" s="4" t="s">
        <v>16</v>
      </c>
      <c r="P23" s="20"/>
    </row>
    <row r="24" spans="1:16" ht="15.75" x14ac:dyDescent="0.25">
      <c r="A24" s="12">
        <v>439</v>
      </c>
      <c r="B24" s="59">
        <v>313840</v>
      </c>
      <c r="C24" s="20" t="s">
        <v>1118</v>
      </c>
      <c r="D24" s="59" t="s">
        <v>38</v>
      </c>
      <c r="E24" s="59" t="s">
        <v>38</v>
      </c>
      <c r="F24" s="10">
        <v>3</v>
      </c>
      <c r="G24" s="10">
        <v>3</v>
      </c>
      <c r="H24" s="10">
        <v>1</v>
      </c>
      <c r="I24" s="10">
        <v>2</v>
      </c>
      <c r="J24" s="16">
        <v>9</v>
      </c>
      <c r="K24" s="14">
        <v>52532</v>
      </c>
      <c r="L24" s="58" t="s">
        <v>1126</v>
      </c>
      <c r="M24" s="11">
        <v>17.132414528287519</v>
      </c>
      <c r="N24" s="4" t="s">
        <v>16</v>
      </c>
      <c r="P24" s="20"/>
    </row>
    <row r="25" spans="1:16" ht="15.75" x14ac:dyDescent="0.25">
      <c r="A25" s="12">
        <v>531</v>
      </c>
      <c r="B25" s="59">
        <v>314545</v>
      </c>
      <c r="C25" s="20" t="s">
        <v>1121</v>
      </c>
      <c r="D25" s="59" t="s">
        <v>102</v>
      </c>
      <c r="E25" s="59" t="s">
        <v>552</v>
      </c>
      <c r="F25" s="10">
        <v>0</v>
      </c>
      <c r="G25" s="10">
        <v>0</v>
      </c>
      <c r="H25" s="10">
        <v>1</v>
      </c>
      <c r="I25" s="10">
        <v>0</v>
      </c>
      <c r="J25" s="16">
        <v>1</v>
      </c>
      <c r="K25" s="14">
        <v>6018</v>
      </c>
      <c r="L25" s="58" t="s">
        <v>1125</v>
      </c>
      <c r="M25" s="11">
        <v>16.616816218012627</v>
      </c>
      <c r="N25" s="4" t="s">
        <v>16</v>
      </c>
      <c r="P25" s="20"/>
    </row>
    <row r="26" spans="1:16" ht="15.75" x14ac:dyDescent="0.25">
      <c r="A26" s="12">
        <v>166</v>
      </c>
      <c r="B26" s="59">
        <v>311530</v>
      </c>
      <c r="C26" s="20" t="s">
        <v>1118</v>
      </c>
      <c r="D26" s="59" t="s">
        <v>38</v>
      </c>
      <c r="E26" s="59" t="s">
        <v>201</v>
      </c>
      <c r="F26" s="10">
        <v>3</v>
      </c>
      <c r="G26" s="10">
        <v>5</v>
      </c>
      <c r="H26" s="10">
        <v>3</v>
      </c>
      <c r="I26" s="10">
        <v>1</v>
      </c>
      <c r="J26" s="16">
        <v>12</v>
      </c>
      <c r="K26" s="14">
        <v>74691</v>
      </c>
      <c r="L26" s="58" t="s">
        <v>1127</v>
      </c>
      <c r="M26" s="11">
        <v>16.066192713981604</v>
      </c>
      <c r="N26" s="4" t="s">
        <v>16</v>
      </c>
      <c r="P26" s="20"/>
    </row>
    <row r="27" spans="1:16" ht="15.75" x14ac:dyDescent="0.25">
      <c r="A27" s="12">
        <v>807</v>
      </c>
      <c r="B27" s="59">
        <v>316870</v>
      </c>
      <c r="C27" s="20" t="s">
        <v>1113</v>
      </c>
      <c r="D27" s="59" t="s">
        <v>20</v>
      </c>
      <c r="E27" s="59" t="s">
        <v>814</v>
      </c>
      <c r="F27" s="10">
        <v>3</v>
      </c>
      <c r="G27" s="10">
        <v>5</v>
      </c>
      <c r="H27" s="10">
        <v>2</v>
      </c>
      <c r="I27" s="10">
        <v>4</v>
      </c>
      <c r="J27" s="16">
        <v>14</v>
      </c>
      <c r="K27" s="14">
        <v>89090</v>
      </c>
      <c r="L27" s="58" t="s">
        <v>1127</v>
      </c>
      <c r="M27" s="11">
        <v>15.714446065776182</v>
      </c>
      <c r="N27" s="4" t="s">
        <v>16</v>
      </c>
      <c r="P27" s="20"/>
    </row>
    <row r="28" spans="1:16" ht="15.75" x14ac:dyDescent="0.25">
      <c r="A28" s="12">
        <v>819</v>
      </c>
      <c r="B28" s="59">
        <v>316970</v>
      </c>
      <c r="C28" s="20" t="s">
        <v>432</v>
      </c>
      <c r="D28" s="59" t="s">
        <v>53</v>
      </c>
      <c r="E28" s="59" t="s">
        <v>826</v>
      </c>
      <c r="F28" s="10">
        <v>1</v>
      </c>
      <c r="G28" s="10">
        <v>0</v>
      </c>
      <c r="H28" s="10">
        <v>2</v>
      </c>
      <c r="I28" s="10">
        <v>0</v>
      </c>
      <c r="J28" s="16">
        <v>3</v>
      </c>
      <c r="K28" s="14">
        <v>19797</v>
      </c>
      <c r="L28" s="58" t="s">
        <v>1125</v>
      </c>
      <c r="M28" s="11">
        <v>15.153811183512653</v>
      </c>
      <c r="N28" s="4" t="s">
        <v>16</v>
      </c>
      <c r="P28" s="20"/>
    </row>
    <row r="29" spans="1:16" ht="15.75" x14ac:dyDescent="0.25">
      <c r="A29" s="12">
        <v>755</v>
      </c>
      <c r="B29" s="59">
        <v>316430</v>
      </c>
      <c r="C29" s="20" t="s">
        <v>1117</v>
      </c>
      <c r="D29" s="59" t="s">
        <v>45</v>
      </c>
      <c r="E29" s="59" t="s">
        <v>765</v>
      </c>
      <c r="F29" s="10">
        <v>0</v>
      </c>
      <c r="G29" s="10">
        <v>0</v>
      </c>
      <c r="H29" s="10">
        <v>1</v>
      </c>
      <c r="I29" s="10">
        <v>0</v>
      </c>
      <c r="J29" s="16">
        <v>1</v>
      </c>
      <c r="K29" s="14">
        <v>7026</v>
      </c>
      <c r="L29" s="58" t="s">
        <v>1125</v>
      </c>
      <c r="M29" s="11">
        <v>14.232849416453174</v>
      </c>
      <c r="N29" s="4" t="s">
        <v>16</v>
      </c>
      <c r="P29" s="20"/>
    </row>
    <row r="30" spans="1:16" ht="15.75" x14ac:dyDescent="0.25">
      <c r="A30" s="12">
        <v>767</v>
      </c>
      <c r="B30" s="59">
        <v>316530</v>
      </c>
      <c r="C30" s="20" t="s">
        <v>1119</v>
      </c>
      <c r="D30" s="59" t="s">
        <v>94</v>
      </c>
      <c r="E30" s="59" t="s">
        <v>776</v>
      </c>
      <c r="F30" s="10">
        <v>0</v>
      </c>
      <c r="G30" s="10">
        <v>1</v>
      </c>
      <c r="H30" s="10">
        <v>0</v>
      </c>
      <c r="I30" s="10">
        <v>0</v>
      </c>
      <c r="J30" s="16">
        <v>1</v>
      </c>
      <c r="K30" s="14">
        <v>7687</v>
      </c>
      <c r="L30" s="58" t="s">
        <v>1125</v>
      </c>
      <c r="M30" s="11">
        <v>13.008976193573565</v>
      </c>
      <c r="N30" s="4" t="s">
        <v>16</v>
      </c>
      <c r="P30" s="20"/>
    </row>
    <row r="31" spans="1:16" ht="15.75" x14ac:dyDescent="0.25">
      <c r="A31" s="12">
        <v>68</v>
      </c>
      <c r="B31" s="59">
        <v>310640</v>
      </c>
      <c r="C31" s="20" t="s">
        <v>1111</v>
      </c>
      <c r="D31" s="59" t="s">
        <v>98</v>
      </c>
      <c r="E31" s="59" t="s">
        <v>100</v>
      </c>
      <c r="F31" s="10">
        <v>0</v>
      </c>
      <c r="G31" s="10">
        <v>1</v>
      </c>
      <c r="H31" s="10">
        <v>0</v>
      </c>
      <c r="I31" s="10">
        <v>0</v>
      </c>
      <c r="J31" s="16">
        <v>1</v>
      </c>
      <c r="K31" s="14">
        <v>7710</v>
      </c>
      <c r="L31" s="58" t="s">
        <v>1125</v>
      </c>
      <c r="M31" s="11">
        <v>12.970168612191959</v>
      </c>
      <c r="N31" s="4" t="s">
        <v>16</v>
      </c>
      <c r="P31" s="20"/>
    </row>
    <row r="32" spans="1:16" ht="15.75" x14ac:dyDescent="0.25">
      <c r="A32" s="12">
        <v>550</v>
      </c>
      <c r="B32" s="59">
        <v>314690</v>
      </c>
      <c r="C32" s="20" t="s">
        <v>1111</v>
      </c>
      <c r="D32" s="59" t="s">
        <v>11</v>
      </c>
      <c r="E32" s="59" t="s">
        <v>571</v>
      </c>
      <c r="F32" s="10">
        <v>2</v>
      </c>
      <c r="G32" s="10">
        <v>0</v>
      </c>
      <c r="H32" s="10">
        <v>0</v>
      </c>
      <c r="I32" s="10">
        <v>0</v>
      </c>
      <c r="J32" s="16">
        <v>2</v>
      </c>
      <c r="K32" s="14">
        <v>15543</v>
      </c>
      <c r="L32" s="58" t="s">
        <v>1125</v>
      </c>
      <c r="M32" s="11">
        <v>12.867528791095671</v>
      </c>
      <c r="N32" s="4" t="s">
        <v>16</v>
      </c>
      <c r="P32" s="20"/>
    </row>
    <row r="33" spans="1:16" ht="15.75" x14ac:dyDescent="0.25">
      <c r="A33" s="12">
        <v>458</v>
      </c>
      <c r="B33" s="59">
        <v>313970</v>
      </c>
      <c r="C33" s="20" t="s">
        <v>1111</v>
      </c>
      <c r="D33" s="59" t="s">
        <v>11</v>
      </c>
      <c r="E33" s="59" t="s">
        <v>480</v>
      </c>
      <c r="F33" s="10">
        <v>1</v>
      </c>
      <c r="G33" s="10">
        <v>0</v>
      </c>
      <c r="H33" s="10">
        <v>0</v>
      </c>
      <c r="I33" s="10">
        <v>0</v>
      </c>
      <c r="J33" s="16">
        <v>1</v>
      </c>
      <c r="K33" s="14">
        <v>7904</v>
      </c>
      <c r="L33" s="58" t="s">
        <v>1125</v>
      </c>
      <c r="M33" s="11">
        <v>12.651821862348179</v>
      </c>
      <c r="N33" s="4" t="s">
        <v>16</v>
      </c>
      <c r="P33" s="20"/>
    </row>
    <row r="34" spans="1:16" ht="15.75" x14ac:dyDescent="0.25">
      <c r="A34" s="12">
        <v>344</v>
      </c>
      <c r="B34" s="59">
        <v>313030</v>
      </c>
      <c r="C34" s="20" t="s">
        <v>1115</v>
      </c>
      <c r="D34" s="59" t="s">
        <v>26</v>
      </c>
      <c r="E34" s="59" t="s">
        <v>373</v>
      </c>
      <c r="F34" s="10">
        <v>1</v>
      </c>
      <c r="G34" s="10">
        <v>0</v>
      </c>
      <c r="H34" s="10">
        <v>0</v>
      </c>
      <c r="I34" s="10">
        <v>0</v>
      </c>
      <c r="J34" s="16">
        <v>1</v>
      </c>
      <c r="K34" s="14">
        <v>7971</v>
      </c>
      <c r="L34" s="58" t="s">
        <v>1125</v>
      </c>
      <c r="M34" s="11">
        <v>12.545477355413375</v>
      </c>
      <c r="N34" s="4" t="s">
        <v>16</v>
      </c>
      <c r="P34" s="20"/>
    </row>
    <row r="35" spans="1:16" ht="15.75" x14ac:dyDescent="0.25">
      <c r="A35" s="12">
        <v>813</v>
      </c>
      <c r="B35" s="59">
        <v>316920</v>
      </c>
      <c r="C35" s="20" t="s">
        <v>1118</v>
      </c>
      <c r="D35" s="59" t="s">
        <v>14</v>
      </c>
      <c r="E35" s="59" t="s">
        <v>820</v>
      </c>
      <c r="F35" s="10">
        <v>1</v>
      </c>
      <c r="G35" s="10">
        <v>0</v>
      </c>
      <c r="H35" s="10">
        <v>0</v>
      </c>
      <c r="I35" s="10">
        <v>0</v>
      </c>
      <c r="J35" s="16">
        <v>1</v>
      </c>
      <c r="K35" s="14">
        <v>8201</v>
      </c>
      <c r="L35" s="58" t="s">
        <v>1125</v>
      </c>
      <c r="M35" s="11">
        <v>12.193634922570419</v>
      </c>
      <c r="N35" s="4" t="s">
        <v>16</v>
      </c>
      <c r="P35" s="20"/>
    </row>
    <row r="36" spans="1:16" ht="15.75" x14ac:dyDescent="0.25">
      <c r="A36" s="12">
        <v>810</v>
      </c>
      <c r="B36" s="59">
        <v>316900</v>
      </c>
      <c r="C36" s="20" t="s">
        <v>1118</v>
      </c>
      <c r="D36" s="59" t="s">
        <v>62</v>
      </c>
      <c r="E36" s="59" t="s">
        <v>817</v>
      </c>
      <c r="F36" s="10">
        <v>1</v>
      </c>
      <c r="G36" s="10">
        <v>1</v>
      </c>
      <c r="H36" s="10">
        <v>0</v>
      </c>
      <c r="I36" s="10">
        <v>0</v>
      </c>
      <c r="J36" s="16">
        <v>2</v>
      </c>
      <c r="K36" s="14">
        <v>16602</v>
      </c>
      <c r="L36" s="58" t="s">
        <v>1125</v>
      </c>
      <c r="M36" s="11">
        <v>12.046741356463077</v>
      </c>
      <c r="N36" s="4" t="s">
        <v>16</v>
      </c>
      <c r="P36" s="20"/>
    </row>
    <row r="37" spans="1:16" ht="15.75" x14ac:dyDescent="0.25">
      <c r="A37" s="12">
        <v>23</v>
      </c>
      <c r="B37" s="59">
        <v>315350</v>
      </c>
      <c r="C37" s="20" t="s">
        <v>1112</v>
      </c>
      <c r="D37" s="59" t="s">
        <v>14</v>
      </c>
      <c r="E37" s="59" t="s">
        <v>49</v>
      </c>
      <c r="F37" s="10">
        <v>1</v>
      </c>
      <c r="G37" s="10">
        <v>0</v>
      </c>
      <c r="H37" s="10">
        <v>0</v>
      </c>
      <c r="I37" s="10">
        <v>0</v>
      </c>
      <c r="J37" s="16">
        <v>1</v>
      </c>
      <c r="K37" s="14">
        <v>8333</v>
      </c>
      <c r="L37" s="58" t="s">
        <v>1125</v>
      </c>
      <c r="M37" s="11">
        <v>12.000480019200769</v>
      </c>
      <c r="N37" s="4" t="s">
        <v>16</v>
      </c>
      <c r="P37" s="20"/>
    </row>
    <row r="38" spans="1:16" ht="15.75" x14ac:dyDescent="0.25">
      <c r="A38" s="12">
        <v>141</v>
      </c>
      <c r="B38" s="59">
        <v>311280</v>
      </c>
      <c r="C38" s="20" t="s">
        <v>1117</v>
      </c>
      <c r="D38" s="59" t="s">
        <v>45</v>
      </c>
      <c r="E38" s="59" t="s">
        <v>176</v>
      </c>
      <c r="F38" s="10">
        <v>0</v>
      </c>
      <c r="G38" s="10">
        <v>0</v>
      </c>
      <c r="H38" s="10">
        <v>1</v>
      </c>
      <c r="I38" s="10">
        <v>0</v>
      </c>
      <c r="J38" s="16">
        <v>1</v>
      </c>
      <c r="K38" s="14">
        <v>8601</v>
      </c>
      <c r="L38" s="58" t="s">
        <v>1125</v>
      </c>
      <c r="M38" s="11">
        <v>11.626555051738169</v>
      </c>
      <c r="N38" s="4" t="s">
        <v>16</v>
      </c>
      <c r="P38" s="20"/>
    </row>
    <row r="39" spans="1:16" ht="15.75" x14ac:dyDescent="0.25">
      <c r="A39" s="12">
        <v>357</v>
      </c>
      <c r="B39" s="59">
        <v>313130</v>
      </c>
      <c r="C39" s="20" t="s">
        <v>1113</v>
      </c>
      <c r="D39" s="59" t="s">
        <v>20</v>
      </c>
      <c r="E39" s="59" t="s">
        <v>386</v>
      </c>
      <c r="F39" s="10">
        <v>13</v>
      </c>
      <c r="G39" s="10">
        <v>10</v>
      </c>
      <c r="H39" s="10">
        <v>7</v>
      </c>
      <c r="I39" s="10">
        <v>0</v>
      </c>
      <c r="J39" s="16">
        <v>30</v>
      </c>
      <c r="K39" s="14">
        <v>261344</v>
      </c>
      <c r="L39" s="58" t="s">
        <v>1128</v>
      </c>
      <c r="M39" s="11">
        <v>11.479123301089752</v>
      </c>
      <c r="N39" s="4" t="s">
        <v>16</v>
      </c>
      <c r="P39" s="20"/>
    </row>
    <row r="40" spans="1:16" ht="15.75" x14ac:dyDescent="0.25">
      <c r="A40" s="12">
        <v>193</v>
      </c>
      <c r="B40" s="59">
        <v>311750</v>
      </c>
      <c r="C40" s="20" t="s">
        <v>1111</v>
      </c>
      <c r="D40" s="59" t="s">
        <v>90</v>
      </c>
      <c r="E40" s="59" t="s">
        <v>228</v>
      </c>
      <c r="F40" s="10">
        <v>1</v>
      </c>
      <c r="G40" s="10">
        <v>0</v>
      </c>
      <c r="H40" s="10">
        <v>0</v>
      </c>
      <c r="I40" s="10">
        <v>1</v>
      </c>
      <c r="J40" s="16">
        <v>2</v>
      </c>
      <c r="K40" s="14">
        <v>17641</v>
      </c>
      <c r="L40" s="58" t="s">
        <v>1125</v>
      </c>
      <c r="M40" s="11">
        <v>11.337225780851425</v>
      </c>
      <c r="N40" s="4" t="s">
        <v>16</v>
      </c>
      <c r="P40" s="20"/>
    </row>
    <row r="41" spans="1:16" ht="15.75" x14ac:dyDescent="0.25">
      <c r="A41" s="12">
        <v>617</v>
      </c>
      <c r="B41" s="59">
        <v>315270</v>
      </c>
      <c r="C41" s="20" t="s">
        <v>1119</v>
      </c>
      <c r="D41" s="59" t="s">
        <v>94</v>
      </c>
      <c r="E41" s="59" t="s">
        <v>629</v>
      </c>
      <c r="F41" s="10">
        <v>0</v>
      </c>
      <c r="G41" s="10">
        <v>0</v>
      </c>
      <c r="H41" s="10">
        <v>1</v>
      </c>
      <c r="I41" s="10">
        <v>0</v>
      </c>
      <c r="J41" s="16">
        <v>1</v>
      </c>
      <c r="K41" s="14">
        <v>8979</v>
      </c>
      <c r="L41" s="58" t="s">
        <v>1125</v>
      </c>
      <c r="M41" s="11">
        <v>11.137097672346586</v>
      </c>
      <c r="N41" s="4" t="s">
        <v>16</v>
      </c>
      <c r="P41" s="20"/>
    </row>
    <row r="42" spans="1:16" ht="15.75" x14ac:dyDescent="0.25">
      <c r="A42" s="12">
        <v>5</v>
      </c>
      <c r="B42" s="59">
        <v>310050</v>
      </c>
      <c r="C42" s="20" t="s">
        <v>1113</v>
      </c>
      <c r="D42" s="59" t="s">
        <v>20</v>
      </c>
      <c r="E42" s="59" t="s">
        <v>21</v>
      </c>
      <c r="F42" s="10">
        <v>1</v>
      </c>
      <c r="G42" s="10">
        <v>0</v>
      </c>
      <c r="H42" s="10">
        <v>0</v>
      </c>
      <c r="I42" s="10">
        <v>0</v>
      </c>
      <c r="J42" s="16">
        <v>1</v>
      </c>
      <c r="K42" s="14">
        <v>9575</v>
      </c>
      <c r="L42" s="58" t="s">
        <v>1125</v>
      </c>
      <c r="M42" s="11">
        <v>10.443864229765014</v>
      </c>
      <c r="N42" s="4" t="s">
        <v>16</v>
      </c>
      <c r="P42" s="20"/>
    </row>
    <row r="43" spans="1:16" ht="15.75" x14ac:dyDescent="0.25">
      <c r="A43" s="12">
        <v>212</v>
      </c>
      <c r="B43" s="59">
        <v>311920</v>
      </c>
      <c r="C43" s="20" t="s">
        <v>1113</v>
      </c>
      <c r="D43" s="59" t="s">
        <v>22</v>
      </c>
      <c r="E43" s="59" t="s">
        <v>247</v>
      </c>
      <c r="F43" s="10">
        <v>0</v>
      </c>
      <c r="G43" s="10">
        <v>1</v>
      </c>
      <c r="H43" s="10">
        <v>0</v>
      </c>
      <c r="I43" s="10">
        <v>0</v>
      </c>
      <c r="J43" s="16">
        <v>1</v>
      </c>
      <c r="K43" s="14">
        <v>10040</v>
      </c>
      <c r="L43" s="58" t="s">
        <v>1125</v>
      </c>
      <c r="M43" s="11">
        <v>9.9601593625498008</v>
      </c>
      <c r="N43" s="4" t="s">
        <v>16</v>
      </c>
      <c r="P43" s="20"/>
    </row>
    <row r="44" spans="1:16" ht="15.75" x14ac:dyDescent="0.25">
      <c r="A44" s="12">
        <v>63</v>
      </c>
      <c r="B44" s="59">
        <v>310590</v>
      </c>
      <c r="C44" s="20" t="s">
        <v>1119</v>
      </c>
      <c r="D44" s="59" t="s">
        <v>94</v>
      </c>
      <c r="E44" s="59" t="s">
        <v>95</v>
      </c>
      <c r="F44" s="10">
        <v>0</v>
      </c>
      <c r="G44" s="10">
        <v>1</v>
      </c>
      <c r="H44" s="10">
        <v>1</v>
      </c>
      <c r="I44" s="10">
        <v>0</v>
      </c>
      <c r="J44" s="16">
        <v>2</v>
      </c>
      <c r="K44" s="14">
        <v>20720</v>
      </c>
      <c r="L44" s="58" t="s">
        <v>1125</v>
      </c>
      <c r="M44" s="11">
        <v>9.6525096525096519</v>
      </c>
      <c r="N44" s="4" t="s">
        <v>16</v>
      </c>
      <c r="P44" s="20"/>
    </row>
    <row r="45" spans="1:16" ht="15.75" x14ac:dyDescent="0.25">
      <c r="A45" s="12">
        <v>171</v>
      </c>
      <c r="B45" s="59">
        <v>311550</v>
      </c>
      <c r="C45" s="20" t="s">
        <v>1117</v>
      </c>
      <c r="D45" s="59" t="s">
        <v>33</v>
      </c>
      <c r="E45" s="59" t="s">
        <v>206</v>
      </c>
      <c r="F45" s="10">
        <v>1</v>
      </c>
      <c r="G45" s="10">
        <v>0</v>
      </c>
      <c r="H45" s="10">
        <v>0</v>
      </c>
      <c r="I45" s="10">
        <v>1</v>
      </c>
      <c r="J45" s="16">
        <v>2</v>
      </c>
      <c r="K45" s="14">
        <v>21703</v>
      </c>
      <c r="L45" s="58" t="s">
        <v>1125</v>
      </c>
      <c r="M45" s="11">
        <v>9.2153158549509282</v>
      </c>
      <c r="N45" s="4" t="s">
        <v>16</v>
      </c>
      <c r="P45" s="20"/>
    </row>
    <row r="46" spans="1:16" ht="15.75" x14ac:dyDescent="0.25">
      <c r="A46" s="12">
        <v>764</v>
      </c>
      <c r="B46" s="59">
        <v>316500</v>
      </c>
      <c r="C46" s="20" t="s">
        <v>1119</v>
      </c>
      <c r="D46" s="59" t="s">
        <v>94</v>
      </c>
      <c r="E46" s="59" t="s">
        <v>774</v>
      </c>
      <c r="F46" s="10">
        <v>1</v>
      </c>
      <c r="G46" s="10">
        <v>0</v>
      </c>
      <c r="H46" s="10">
        <v>0</v>
      </c>
      <c r="I46" s="10">
        <v>0</v>
      </c>
      <c r="J46" s="16">
        <v>1</v>
      </c>
      <c r="K46" s="14">
        <v>10922</v>
      </c>
      <c r="L46" s="58" t="s">
        <v>1125</v>
      </c>
      <c r="M46" s="11">
        <v>9.1558322651529025</v>
      </c>
      <c r="N46" s="4" t="s">
        <v>16</v>
      </c>
      <c r="P46" s="20"/>
    </row>
    <row r="47" spans="1:16" ht="15.75" x14ac:dyDescent="0.25">
      <c r="A47" s="12">
        <v>613</v>
      </c>
      <c r="B47" s="59">
        <v>315230</v>
      </c>
      <c r="C47" s="20" t="s">
        <v>1112</v>
      </c>
      <c r="D47" s="59" t="s">
        <v>17</v>
      </c>
      <c r="E47" s="59" t="s">
        <v>626</v>
      </c>
      <c r="F47" s="10">
        <v>0</v>
      </c>
      <c r="G47" s="10">
        <v>1</v>
      </c>
      <c r="H47" s="10">
        <v>0</v>
      </c>
      <c r="I47" s="10">
        <v>0</v>
      </c>
      <c r="J47" s="16">
        <v>1</v>
      </c>
      <c r="K47" s="14">
        <v>11208</v>
      </c>
      <c r="L47" s="58" t="s">
        <v>1125</v>
      </c>
      <c r="M47" s="11">
        <v>8.9221984296930756</v>
      </c>
      <c r="N47" s="4" t="s">
        <v>16</v>
      </c>
      <c r="P47" s="20"/>
    </row>
    <row r="48" spans="1:16" ht="15.75" x14ac:dyDescent="0.25">
      <c r="A48" s="12">
        <v>279</v>
      </c>
      <c r="B48" s="59">
        <v>312490</v>
      </c>
      <c r="C48" s="20" t="s">
        <v>1118</v>
      </c>
      <c r="D48" s="59" t="s">
        <v>62</v>
      </c>
      <c r="E48" s="59" t="s">
        <v>310</v>
      </c>
      <c r="F48" s="10">
        <v>0</v>
      </c>
      <c r="G48" s="10">
        <v>0</v>
      </c>
      <c r="H48" s="10">
        <v>0</v>
      </c>
      <c r="I48" s="10">
        <v>1</v>
      </c>
      <c r="J48" s="16">
        <v>1</v>
      </c>
      <c r="K48" s="14">
        <v>11218</v>
      </c>
      <c r="L48" s="58" t="s">
        <v>1125</v>
      </c>
      <c r="M48" s="11">
        <v>8.9142449634515959</v>
      </c>
      <c r="N48" s="4" t="s">
        <v>16</v>
      </c>
      <c r="P48" s="20"/>
    </row>
    <row r="49" spans="1:16" ht="15.75" x14ac:dyDescent="0.25">
      <c r="A49" s="12">
        <v>314</v>
      </c>
      <c r="B49" s="59">
        <v>312760</v>
      </c>
      <c r="C49" s="20" t="s">
        <v>432</v>
      </c>
      <c r="D49" s="59" t="s">
        <v>53</v>
      </c>
      <c r="E49" s="59" t="s">
        <v>858</v>
      </c>
      <c r="F49" s="10">
        <v>1</v>
      </c>
      <c r="G49" s="10">
        <v>0</v>
      </c>
      <c r="H49" s="10">
        <v>0</v>
      </c>
      <c r="I49" s="10">
        <v>0</v>
      </c>
      <c r="J49" s="16">
        <v>1</v>
      </c>
      <c r="K49" s="14">
        <v>11833</v>
      </c>
      <c r="L49" s="58" t="s">
        <v>1125</v>
      </c>
      <c r="M49" s="11">
        <v>8.4509422800642273</v>
      </c>
      <c r="N49" s="4" t="s">
        <v>16</v>
      </c>
      <c r="P49" s="20"/>
    </row>
    <row r="50" spans="1:16" ht="15.75" x14ac:dyDescent="0.25">
      <c r="A50" s="12">
        <v>731</v>
      </c>
      <c r="B50" s="59">
        <v>316250</v>
      </c>
      <c r="C50" s="20" t="s">
        <v>1119</v>
      </c>
      <c r="D50" s="59" t="s">
        <v>94</v>
      </c>
      <c r="E50" s="59" t="s">
        <v>741</v>
      </c>
      <c r="F50" s="10">
        <v>5</v>
      </c>
      <c r="G50" s="10">
        <v>0</v>
      </c>
      <c r="H50" s="10">
        <v>1</v>
      </c>
      <c r="I50" s="10">
        <v>1</v>
      </c>
      <c r="J50" s="16">
        <v>7</v>
      </c>
      <c r="K50" s="14">
        <v>89653</v>
      </c>
      <c r="L50" s="58" t="s">
        <v>1127</v>
      </c>
      <c r="M50" s="11">
        <v>7.8078814986670837</v>
      </c>
      <c r="N50" s="4" t="s">
        <v>16</v>
      </c>
      <c r="P50" s="20"/>
    </row>
    <row r="51" spans="1:16" ht="15.75" x14ac:dyDescent="0.25">
      <c r="A51" s="12">
        <v>52</v>
      </c>
      <c r="B51" s="59">
        <v>310470</v>
      </c>
      <c r="C51" s="20" t="s">
        <v>1116</v>
      </c>
      <c r="D51" s="59" t="s">
        <v>28</v>
      </c>
      <c r="E51" s="59" t="s">
        <v>83</v>
      </c>
      <c r="F51" s="10">
        <v>0</v>
      </c>
      <c r="G51" s="10">
        <v>1</v>
      </c>
      <c r="H51" s="10">
        <v>0</v>
      </c>
      <c r="I51" s="10">
        <v>0</v>
      </c>
      <c r="J51" s="16">
        <v>1</v>
      </c>
      <c r="K51" s="14">
        <v>13064</v>
      </c>
      <c r="L51" s="58" t="s">
        <v>1125</v>
      </c>
      <c r="M51" s="11">
        <v>7.6546233925290874</v>
      </c>
      <c r="N51" s="4" t="s">
        <v>16</v>
      </c>
      <c r="P51" s="20"/>
    </row>
    <row r="52" spans="1:16" ht="15.75" x14ac:dyDescent="0.25">
      <c r="A52" s="12">
        <v>466</v>
      </c>
      <c r="B52" s="59">
        <v>314050</v>
      </c>
      <c r="C52" s="20" t="s">
        <v>1115</v>
      </c>
      <c r="D52" s="59" t="s">
        <v>26</v>
      </c>
      <c r="E52" s="59" t="s">
        <v>488</v>
      </c>
      <c r="F52" s="10">
        <v>0</v>
      </c>
      <c r="G52" s="10">
        <v>1</v>
      </c>
      <c r="H52" s="10">
        <v>0</v>
      </c>
      <c r="I52" s="10">
        <v>0</v>
      </c>
      <c r="J52" s="16">
        <v>1</v>
      </c>
      <c r="K52" s="14">
        <v>13330</v>
      </c>
      <c r="L52" s="58" t="s">
        <v>1125</v>
      </c>
      <c r="M52" s="11">
        <v>7.5018754688672171</v>
      </c>
      <c r="N52" s="4" t="s">
        <v>16</v>
      </c>
      <c r="P52" s="20"/>
    </row>
    <row r="53" spans="1:16" ht="15.75" x14ac:dyDescent="0.25">
      <c r="A53" s="12">
        <v>260</v>
      </c>
      <c r="B53" s="59">
        <v>312320</v>
      </c>
      <c r="C53" s="20" t="s">
        <v>1115</v>
      </c>
      <c r="D53" s="59" t="s">
        <v>26</v>
      </c>
      <c r="E53" s="59" t="s">
        <v>291</v>
      </c>
      <c r="F53" s="10">
        <v>1</v>
      </c>
      <c r="G53" s="10">
        <v>0</v>
      </c>
      <c r="H53" s="10">
        <v>0</v>
      </c>
      <c r="I53" s="10">
        <v>0</v>
      </c>
      <c r="J53" s="16">
        <v>1</v>
      </c>
      <c r="K53" s="14">
        <v>13541</v>
      </c>
      <c r="L53" s="58" t="s">
        <v>1125</v>
      </c>
      <c r="M53" s="11">
        <v>7.3849789528099841</v>
      </c>
      <c r="N53" s="4" t="s">
        <v>16</v>
      </c>
      <c r="P53" s="20"/>
    </row>
    <row r="54" spans="1:16" ht="15.75" x14ac:dyDescent="0.25">
      <c r="A54" s="12">
        <v>51</v>
      </c>
      <c r="B54" s="59">
        <v>310460</v>
      </c>
      <c r="C54" s="20" t="s">
        <v>1118</v>
      </c>
      <c r="D54" s="59" t="s">
        <v>38</v>
      </c>
      <c r="E54" s="59" t="s">
        <v>82</v>
      </c>
      <c r="F54" s="10">
        <v>1</v>
      </c>
      <c r="G54" s="10">
        <v>0</v>
      </c>
      <c r="H54" s="10">
        <v>0</v>
      </c>
      <c r="I54" s="10">
        <v>0</v>
      </c>
      <c r="J54" s="16">
        <v>1</v>
      </c>
      <c r="K54" s="14">
        <v>14085</v>
      </c>
      <c r="L54" s="58" t="s">
        <v>1125</v>
      </c>
      <c r="M54" s="11">
        <v>7.0997515086971958</v>
      </c>
      <c r="N54" s="4" t="s">
        <v>16</v>
      </c>
      <c r="P54" s="20"/>
    </row>
    <row r="55" spans="1:16" ht="15.75" x14ac:dyDescent="0.25">
      <c r="A55" s="12">
        <v>177</v>
      </c>
      <c r="B55" s="59">
        <v>311610</v>
      </c>
      <c r="C55" s="20" t="s">
        <v>432</v>
      </c>
      <c r="D55" s="59" t="s">
        <v>53</v>
      </c>
      <c r="E55" s="59" t="s">
        <v>212</v>
      </c>
      <c r="F55" s="10">
        <v>0</v>
      </c>
      <c r="G55" s="10">
        <v>1</v>
      </c>
      <c r="H55" s="10">
        <v>0</v>
      </c>
      <c r="I55" s="10">
        <v>0</v>
      </c>
      <c r="J55" s="16">
        <v>1</v>
      </c>
      <c r="K55" s="14">
        <v>15368</v>
      </c>
      <c r="L55" s="58" t="s">
        <v>1125</v>
      </c>
      <c r="M55" s="11">
        <v>6.5070275897969809</v>
      </c>
      <c r="N55" s="4" t="s">
        <v>16</v>
      </c>
      <c r="P55" s="20"/>
    </row>
    <row r="56" spans="1:16" ht="15.75" x14ac:dyDescent="0.25">
      <c r="A56" s="12">
        <v>603</v>
      </c>
      <c r="B56" s="59">
        <v>315150</v>
      </c>
      <c r="C56" s="20" t="s">
        <v>1117</v>
      </c>
      <c r="D56" s="59" t="s">
        <v>45</v>
      </c>
      <c r="E56" s="59" t="s">
        <v>862</v>
      </c>
      <c r="F56" s="10">
        <v>0</v>
      </c>
      <c r="G56" s="10">
        <v>1</v>
      </c>
      <c r="H56" s="10">
        <v>1</v>
      </c>
      <c r="I56" s="10">
        <v>0</v>
      </c>
      <c r="J56" s="16">
        <v>2</v>
      </c>
      <c r="K56" s="14">
        <v>34456</v>
      </c>
      <c r="L56" s="58" t="s">
        <v>1126</v>
      </c>
      <c r="M56" s="11">
        <v>5.8045042953331789</v>
      </c>
      <c r="N56" s="4" t="s">
        <v>16</v>
      </c>
      <c r="P56" s="20"/>
    </row>
    <row r="57" spans="1:16" ht="15.75" x14ac:dyDescent="0.25">
      <c r="A57" s="12">
        <v>447</v>
      </c>
      <c r="B57" s="59">
        <v>313880</v>
      </c>
      <c r="C57" s="20" t="s">
        <v>1115</v>
      </c>
      <c r="D57" s="59" t="s">
        <v>26</v>
      </c>
      <c r="E57" s="59" t="s">
        <v>470</v>
      </c>
      <c r="F57" s="10">
        <v>1</v>
      </c>
      <c r="G57" s="10">
        <v>0</v>
      </c>
      <c r="H57" s="10">
        <v>0</v>
      </c>
      <c r="I57" s="10">
        <v>0</v>
      </c>
      <c r="J57" s="16">
        <v>1</v>
      </c>
      <c r="K57" s="14">
        <v>18172</v>
      </c>
      <c r="L57" s="58" t="s">
        <v>1125</v>
      </c>
      <c r="M57" s="11">
        <v>5.50297160466652</v>
      </c>
      <c r="N57" s="4" t="s">
        <v>16</v>
      </c>
      <c r="P57" s="20"/>
    </row>
    <row r="58" spans="1:16" ht="15.75" x14ac:dyDescent="0.25">
      <c r="A58" s="12">
        <v>355</v>
      </c>
      <c r="B58" s="59">
        <v>313115</v>
      </c>
      <c r="C58" s="20" t="s">
        <v>1113</v>
      </c>
      <c r="D58" s="59" t="s">
        <v>20</v>
      </c>
      <c r="E58" s="59" t="s">
        <v>384</v>
      </c>
      <c r="F58" s="10">
        <v>0</v>
      </c>
      <c r="G58" s="10">
        <v>1</v>
      </c>
      <c r="H58" s="10">
        <v>0</v>
      </c>
      <c r="I58" s="10">
        <v>0</v>
      </c>
      <c r="J58" s="16">
        <v>1</v>
      </c>
      <c r="K58" s="14">
        <v>18438</v>
      </c>
      <c r="L58" s="58" t="s">
        <v>1125</v>
      </c>
      <c r="M58" s="11">
        <v>5.4235817333767224</v>
      </c>
      <c r="N58" s="4" t="s">
        <v>16</v>
      </c>
      <c r="P58" s="20"/>
    </row>
    <row r="59" spans="1:16" ht="15.75" x14ac:dyDescent="0.25">
      <c r="A59" s="12">
        <v>9</v>
      </c>
      <c r="B59" s="59">
        <v>310090</v>
      </c>
      <c r="C59" s="20" t="s">
        <v>1116</v>
      </c>
      <c r="D59" s="59" t="s">
        <v>28</v>
      </c>
      <c r="E59" s="59" t="s">
        <v>29</v>
      </c>
      <c r="F59" s="10">
        <v>0</v>
      </c>
      <c r="G59" s="10">
        <v>1</v>
      </c>
      <c r="H59" s="10">
        <v>0</v>
      </c>
      <c r="I59" s="10">
        <v>0</v>
      </c>
      <c r="J59" s="16">
        <v>1</v>
      </c>
      <c r="K59" s="14">
        <v>19166</v>
      </c>
      <c r="L59" s="58" t="s">
        <v>1125</v>
      </c>
      <c r="M59" s="11">
        <v>5.2175727851403524</v>
      </c>
      <c r="N59" s="4" t="s">
        <v>16</v>
      </c>
      <c r="P59" s="20"/>
    </row>
    <row r="60" spans="1:16" ht="15.75" x14ac:dyDescent="0.25">
      <c r="A60" s="12">
        <v>687</v>
      </c>
      <c r="B60" s="59">
        <v>315980</v>
      </c>
      <c r="C60" s="20" t="s">
        <v>1110</v>
      </c>
      <c r="D60" s="59" t="s">
        <v>142</v>
      </c>
      <c r="E60" s="59" t="s">
        <v>697</v>
      </c>
      <c r="F60" s="10">
        <v>0</v>
      </c>
      <c r="G60" s="10">
        <v>0</v>
      </c>
      <c r="H60" s="10">
        <v>1</v>
      </c>
      <c r="I60" s="10">
        <v>0</v>
      </c>
      <c r="J60" s="16">
        <v>1</v>
      </c>
      <c r="K60" s="14">
        <v>19608</v>
      </c>
      <c r="L60" s="58" t="s">
        <v>1125</v>
      </c>
      <c r="M60" s="11">
        <v>5.0999592003263974</v>
      </c>
      <c r="N60" s="4" t="s">
        <v>16</v>
      </c>
      <c r="P60" s="20"/>
    </row>
    <row r="61" spans="1:16" ht="15.75" x14ac:dyDescent="0.25">
      <c r="A61" s="12">
        <v>356</v>
      </c>
      <c r="B61" s="59">
        <v>313120</v>
      </c>
      <c r="C61" s="20" t="s">
        <v>1112</v>
      </c>
      <c r="D61" s="59" t="s">
        <v>14</v>
      </c>
      <c r="E61" s="59" t="s">
        <v>385</v>
      </c>
      <c r="F61" s="10">
        <v>0</v>
      </c>
      <c r="G61" s="10">
        <v>0</v>
      </c>
      <c r="H61" s="10">
        <v>0</v>
      </c>
      <c r="I61" s="10">
        <v>1</v>
      </c>
      <c r="J61" s="16">
        <v>1</v>
      </c>
      <c r="K61" s="14">
        <v>19717</v>
      </c>
      <c r="L61" s="58" t="s">
        <v>1125</v>
      </c>
      <c r="M61" s="11">
        <v>5.0717654815641318</v>
      </c>
      <c r="N61" s="4" t="s">
        <v>16</v>
      </c>
      <c r="P61" s="20"/>
    </row>
    <row r="62" spans="1:16" ht="15.75" x14ac:dyDescent="0.25">
      <c r="A62" s="12">
        <v>789</v>
      </c>
      <c r="B62" s="59">
        <v>316710</v>
      </c>
      <c r="C62" s="20" t="s">
        <v>432</v>
      </c>
      <c r="D62" s="59" t="s">
        <v>53</v>
      </c>
      <c r="E62" s="59" t="s">
        <v>798</v>
      </c>
      <c r="F62" s="10">
        <v>0</v>
      </c>
      <c r="G62" s="10">
        <v>0</v>
      </c>
      <c r="H62" s="10">
        <v>0</v>
      </c>
      <c r="I62" s="10">
        <v>1</v>
      </c>
      <c r="J62" s="16">
        <v>1</v>
      </c>
      <c r="K62" s="14">
        <v>20993</v>
      </c>
      <c r="L62" s="58" t="s">
        <v>1125</v>
      </c>
      <c r="M62" s="11">
        <v>4.7634925927690182</v>
      </c>
      <c r="N62" s="4" t="s">
        <v>16</v>
      </c>
      <c r="P62" s="20"/>
    </row>
    <row r="63" spans="1:16" ht="15.75" x14ac:dyDescent="0.25">
      <c r="A63" s="12">
        <v>553</v>
      </c>
      <c r="B63" s="59">
        <v>314720</v>
      </c>
      <c r="C63" s="20" t="s">
        <v>1117</v>
      </c>
      <c r="D63" s="59" t="s">
        <v>40</v>
      </c>
      <c r="E63" s="59" t="s">
        <v>574</v>
      </c>
      <c r="F63" s="10">
        <v>1</v>
      </c>
      <c r="G63" s="10">
        <v>0</v>
      </c>
      <c r="H63" s="10">
        <v>0</v>
      </c>
      <c r="I63" s="10">
        <v>0</v>
      </c>
      <c r="J63" s="16">
        <v>1</v>
      </c>
      <c r="K63" s="14">
        <v>21418</v>
      </c>
      <c r="L63" s="58" t="s">
        <v>1125</v>
      </c>
      <c r="M63" s="11">
        <v>4.6689700252124382</v>
      </c>
      <c r="N63" s="4" t="s">
        <v>16</v>
      </c>
      <c r="P63" s="20"/>
    </row>
    <row r="64" spans="1:16" ht="15.75" x14ac:dyDescent="0.25">
      <c r="A64" s="12">
        <v>204</v>
      </c>
      <c r="B64" s="59">
        <v>311840</v>
      </c>
      <c r="C64" s="20" t="s">
        <v>1113</v>
      </c>
      <c r="D64" s="59" t="s">
        <v>22</v>
      </c>
      <c r="E64" s="59" t="s">
        <v>239</v>
      </c>
      <c r="F64" s="10">
        <v>0</v>
      </c>
      <c r="G64" s="10">
        <v>0</v>
      </c>
      <c r="H64" s="10">
        <v>1</v>
      </c>
      <c r="I64" s="10">
        <v>0</v>
      </c>
      <c r="J64" s="16">
        <v>1</v>
      </c>
      <c r="K64" s="14">
        <v>22892</v>
      </c>
      <c r="L64" s="58" t="s">
        <v>1125</v>
      </c>
      <c r="M64" s="11">
        <v>4.3683382841167218</v>
      </c>
      <c r="N64" s="4" t="s">
        <v>16</v>
      </c>
      <c r="P64" s="20"/>
    </row>
    <row r="65" spans="1:16" ht="15.75" x14ac:dyDescent="0.25">
      <c r="A65" s="12">
        <v>383</v>
      </c>
      <c r="B65" s="59">
        <v>313380</v>
      </c>
      <c r="C65" s="20" t="s">
        <v>1115</v>
      </c>
      <c r="D65" s="59" t="s">
        <v>26</v>
      </c>
      <c r="E65" s="59" t="s">
        <v>410</v>
      </c>
      <c r="F65" s="10">
        <v>2</v>
      </c>
      <c r="G65" s="10">
        <v>1</v>
      </c>
      <c r="H65" s="10">
        <v>1</v>
      </c>
      <c r="I65" s="10">
        <v>0</v>
      </c>
      <c r="J65" s="16">
        <v>4</v>
      </c>
      <c r="K65" s="14">
        <v>92561</v>
      </c>
      <c r="L65" s="58" t="s">
        <v>1127</v>
      </c>
      <c r="M65" s="11">
        <v>4.3214744870949975</v>
      </c>
      <c r="N65" s="4" t="s">
        <v>16</v>
      </c>
      <c r="P65" s="20"/>
    </row>
    <row r="66" spans="1:16" ht="15.75" x14ac:dyDescent="0.25">
      <c r="A66" s="12">
        <v>2</v>
      </c>
      <c r="B66" s="59">
        <v>310020</v>
      </c>
      <c r="C66" s="20" t="s">
        <v>1111</v>
      </c>
      <c r="D66" s="59" t="s">
        <v>11</v>
      </c>
      <c r="E66" s="59" t="s">
        <v>12</v>
      </c>
      <c r="F66" s="10">
        <v>0</v>
      </c>
      <c r="G66" s="10">
        <v>0</v>
      </c>
      <c r="H66" s="10">
        <v>1</v>
      </c>
      <c r="I66" s="10">
        <v>0</v>
      </c>
      <c r="J66" s="16">
        <v>1</v>
      </c>
      <c r="K66" s="14">
        <v>23223</v>
      </c>
      <c r="L66" s="58" t="s">
        <v>1125</v>
      </c>
      <c r="M66" s="11">
        <v>4.3060758730568836</v>
      </c>
      <c r="N66" s="4" t="s">
        <v>16</v>
      </c>
      <c r="P66" s="20"/>
    </row>
    <row r="67" spans="1:16" ht="15.75" x14ac:dyDescent="0.25">
      <c r="A67" s="12">
        <v>143</v>
      </c>
      <c r="B67" s="59">
        <v>311300</v>
      </c>
      <c r="C67" s="20" t="s">
        <v>1116</v>
      </c>
      <c r="D67" s="59" t="s">
        <v>28</v>
      </c>
      <c r="E67" s="59" t="s">
        <v>178</v>
      </c>
      <c r="F67" s="10">
        <v>0</v>
      </c>
      <c r="G67" s="10">
        <v>0</v>
      </c>
      <c r="H67" s="10">
        <v>0</v>
      </c>
      <c r="I67" s="10">
        <v>1</v>
      </c>
      <c r="J67" s="16">
        <v>1</v>
      </c>
      <c r="K67" s="14">
        <v>23586</v>
      </c>
      <c r="L67" s="58" t="s">
        <v>1125</v>
      </c>
      <c r="M67" s="11">
        <v>4.2398032731281274</v>
      </c>
      <c r="N67" s="4" t="s">
        <v>16</v>
      </c>
      <c r="P67" s="20"/>
    </row>
    <row r="68" spans="1:16" ht="15.75" x14ac:dyDescent="0.25">
      <c r="A68" s="12">
        <v>555</v>
      </c>
      <c r="B68" s="59">
        <v>314740</v>
      </c>
      <c r="C68" s="20" t="s">
        <v>1111</v>
      </c>
      <c r="D68" s="59" t="s">
        <v>11</v>
      </c>
      <c r="E68" s="59" t="s">
        <v>576</v>
      </c>
      <c r="F68" s="10">
        <v>0</v>
      </c>
      <c r="G68" s="10">
        <v>0</v>
      </c>
      <c r="H68" s="10">
        <v>0</v>
      </c>
      <c r="I68" s="10">
        <v>1</v>
      </c>
      <c r="J68" s="16">
        <v>1</v>
      </c>
      <c r="K68" s="14">
        <v>24375</v>
      </c>
      <c r="L68" s="58" t="s">
        <v>1125</v>
      </c>
      <c r="M68" s="11">
        <v>4.1025641025641022</v>
      </c>
      <c r="N68" s="4" t="s">
        <v>16</v>
      </c>
      <c r="P68" s="20"/>
    </row>
    <row r="69" spans="1:16" ht="15.75" x14ac:dyDescent="0.25">
      <c r="A69" s="12">
        <v>78</v>
      </c>
      <c r="B69" s="59">
        <v>310730</v>
      </c>
      <c r="C69" s="20" t="s">
        <v>1121</v>
      </c>
      <c r="D69" s="59" t="s">
        <v>102</v>
      </c>
      <c r="E69" s="59" t="s">
        <v>111</v>
      </c>
      <c r="F69" s="10">
        <v>0</v>
      </c>
      <c r="G69" s="10">
        <v>1</v>
      </c>
      <c r="H69" s="10">
        <v>0</v>
      </c>
      <c r="I69" s="10">
        <v>1</v>
      </c>
      <c r="J69" s="16">
        <v>2</v>
      </c>
      <c r="K69" s="14">
        <v>49942</v>
      </c>
      <c r="L69" s="58" t="s">
        <v>1126</v>
      </c>
      <c r="M69" s="11">
        <v>4.0046453886508351</v>
      </c>
      <c r="N69" s="4" t="s">
        <v>16</v>
      </c>
      <c r="P69" s="20"/>
    </row>
    <row r="70" spans="1:16" ht="15.75" x14ac:dyDescent="0.25">
      <c r="A70" s="12">
        <v>315</v>
      </c>
      <c r="B70" s="59">
        <v>312770</v>
      </c>
      <c r="C70" s="20" t="s">
        <v>1113</v>
      </c>
      <c r="D70" s="59" t="s">
        <v>22</v>
      </c>
      <c r="E70" s="59" t="s">
        <v>22</v>
      </c>
      <c r="F70" s="10">
        <v>4</v>
      </c>
      <c r="G70" s="10">
        <v>5</v>
      </c>
      <c r="H70" s="10">
        <v>1</v>
      </c>
      <c r="I70" s="10">
        <v>1</v>
      </c>
      <c r="J70" s="16">
        <v>11</v>
      </c>
      <c r="K70" s="14">
        <v>278685</v>
      </c>
      <c r="L70" s="58" t="s">
        <v>1128</v>
      </c>
      <c r="M70" s="11">
        <v>3.9471087428458653</v>
      </c>
      <c r="N70" s="4" t="s">
        <v>16</v>
      </c>
      <c r="P70" s="20"/>
    </row>
    <row r="71" spans="1:16" ht="15.75" x14ac:dyDescent="0.25">
      <c r="A71" s="12">
        <v>661</v>
      </c>
      <c r="B71" s="59">
        <v>315690</v>
      </c>
      <c r="C71" s="20" t="s">
        <v>1114</v>
      </c>
      <c r="D71" s="59" t="s">
        <v>24</v>
      </c>
      <c r="E71" s="59" t="s">
        <v>672</v>
      </c>
      <c r="F71" s="10">
        <v>0</v>
      </c>
      <c r="G71" s="10">
        <v>0</v>
      </c>
      <c r="H71" s="10">
        <v>1</v>
      </c>
      <c r="I71" s="10">
        <v>0</v>
      </c>
      <c r="J71" s="16">
        <v>1</v>
      </c>
      <c r="K71" s="14">
        <v>25989</v>
      </c>
      <c r="L71" s="58" t="s">
        <v>1126</v>
      </c>
      <c r="M71" s="11">
        <v>3.8477817538189236</v>
      </c>
      <c r="N71" s="4" t="s">
        <v>16</v>
      </c>
      <c r="P71" s="20"/>
    </row>
    <row r="72" spans="1:16" ht="15.75" x14ac:dyDescent="0.25">
      <c r="A72" s="12">
        <v>67</v>
      </c>
      <c r="B72" s="59">
        <v>310630</v>
      </c>
      <c r="C72" s="20" t="s">
        <v>1113</v>
      </c>
      <c r="D72" s="59" t="s">
        <v>20</v>
      </c>
      <c r="E72" s="59" t="s">
        <v>99</v>
      </c>
      <c r="F72" s="10">
        <v>0</v>
      </c>
      <c r="G72" s="10">
        <v>1</v>
      </c>
      <c r="H72" s="10">
        <v>0</v>
      </c>
      <c r="I72" s="10">
        <v>0</v>
      </c>
      <c r="J72" s="16">
        <v>1</v>
      </c>
      <c r="K72" s="14">
        <v>26396</v>
      </c>
      <c r="L72" s="58" t="s">
        <v>1126</v>
      </c>
      <c r="M72" s="11">
        <v>3.7884527958781633</v>
      </c>
      <c r="N72" s="4" t="s">
        <v>16</v>
      </c>
      <c r="P72" s="20"/>
    </row>
    <row r="73" spans="1:16" ht="15.75" x14ac:dyDescent="0.25">
      <c r="A73" s="12">
        <v>602</v>
      </c>
      <c r="B73" s="59">
        <v>315140</v>
      </c>
      <c r="C73" s="20" t="s">
        <v>1115</v>
      </c>
      <c r="D73" s="59" t="s">
        <v>26</v>
      </c>
      <c r="E73" s="59" t="s">
        <v>617</v>
      </c>
      <c r="F73" s="10">
        <v>0</v>
      </c>
      <c r="G73" s="10">
        <v>0</v>
      </c>
      <c r="H73" s="10">
        <v>1</v>
      </c>
      <c r="I73" s="10">
        <v>0</v>
      </c>
      <c r="J73" s="16">
        <v>1</v>
      </c>
      <c r="K73" s="14">
        <v>27755</v>
      </c>
      <c r="L73" s="58" t="s">
        <v>1126</v>
      </c>
      <c r="M73" s="11">
        <v>3.6029544226265537</v>
      </c>
      <c r="N73" s="4" t="s">
        <v>16</v>
      </c>
      <c r="P73" s="20"/>
    </row>
    <row r="74" spans="1:16" ht="15.75" x14ac:dyDescent="0.25">
      <c r="A74" s="12">
        <v>703</v>
      </c>
      <c r="B74" s="59">
        <v>316040</v>
      </c>
      <c r="C74" s="20" t="s">
        <v>1115</v>
      </c>
      <c r="D74" s="59" t="s">
        <v>26</v>
      </c>
      <c r="E74" s="59" t="s">
        <v>713</v>
      </c>
      <c r="F74" s="10">
        <v>0</v>
      </c>
      <c r="G74" s="10">
        <v>1</v>
      </c>
      <c r="H74" s="10">
        <v>0</v>
      </c>
      <c r="I74" s="10">
        <v>0</v>
      </c>
      <c r="J74" s="16">
        <v>1</v>
      </c>
      <c r="K74" s="14">
        <v>28054</v>
      </c>
      <c r="L74" s="58" t="s">
        <v>1126</v>
      </c>
      <c r="M74" s="11">
        <v>3.564554074285307</v>
      </c>
      <c r="N74" s="4" t="s">
        <v>16</v>
      </c>
      <c r="P74" s="20"/>
    </row>
    <row r="75" spans="1:16" ht="15.75" x14ac:dyDescent="0.25">
      <c r="A75" s="12">
        <v>799</v>
      </c>
      <c r="B75" s="59">
        <v>316800</v>
      </c>
      <c r="C75" s="20" t="s">
        <v>1121</v>
      </c>
      <c r="D75" s="59" t="s">
        <v>102</v>
      </c>
      <c r="E75" s="59" t="s">
        <v>807</v>
      </c>
      <c r="F75" s="10">
        <v>0</v>
      </c>
      <c r="G75" s="10">
        <v>0</v>
      </c>
      <c r="H75" s="10">
        <v>1</v>
      </c>
      <c r="I75" s="10">
        <v>0</v>
      </c>
      <c r="J75" s="16">
        <v>1</v>
      </c>
      <c r="K75" s="14">
        <v>33858</v>
      </c>
      <c r="L75" s="58" t="s">
        <v>1126</v>
      </c>
      <c r="M75" s="11">
        <v>2.9535117254415502</v>
      </c>
      <c r="N75" s="4" t="s">
        <v>16</v>
      </c>
      <c r="P75" s="20"/>
    </row>
    <row r="76" spans="1:16" ht="15.75" x14ac:dyDescent="0.25">
      <c r="A76" s="12">
        <v>695</v>
      </c>
      <c r="B76" s="59">
        <v>315895</v>
      </c>
      <c r="C76" s="20" t="s">
        <v>1113</v>
      </c>
      <c r="D76" s="59" t="s">
        <v>20</v>
      </c>
      <c r="E76" s="59" t="s">
        <v>705</v>
      </c>
      <c r="F76" s="10">
        <v>0</v>
      </c>
      <c r="G76" s="10">
        <v>1</v>
      </c>
      <c r="H76" s="10">
        <v>0</v>
      </c>
      <c r="I76" s="10">
        <v>0</v>
      </c>
      <c r="J76" s="16">
        <v>1</v>
      </c>
      <c r="K76" s="14">
        <v>33934</v>
      </c>
      <c r="L76" s="58" t="s">
        <v>1126</v>
      </c>
      <c r="M76" s="11">
        <v>2.9468969175458244</v>
      </c>
      <c r="N76" s="4" t="s">
        <v>16</v>
      </c>
      <c r="P76" s="20"/>
    </row>
    <row r="77" spans="1:16" ht="15.75" x14ac:dyDescent="0.25">
      <c r="A77" s="12">
        <v>725</v>
      </c>
      <c r="B77" s="59">
        <v>316210</v>
      </c>
      <c r="C77" s="20" t="s">
        <v>1120</v>
      </c>
      <c r="D77" s="59" t="s">
        <v>71</v>
      </c>
      <c r="E77" s="59" t="s">
        <v>735</v>
      </c>
      <c r="F77" s="10">
        <v>0</v>
      </c>
      <c r="G77" s="10">
        <v>1</v>
      </c>
      <c r="H77" s="10">
        <v>0</v>
      </c>
      <c r="I77" s="10">
        <v>0</v>
      </c>
      <c r="J77" s="16">
        <v>1</v>
      </c>
      <c r="K77" s="14">
        <v>35145</v>
      </c>
      <c r="L77" s="58" t="s">
        <v>1126</v>
      </c>
      <c r="M77" s="11">
        <v>2.8453549580310145</v>
      </c>
      <c r="N77" s="4" t="s">
        <v>16</v>
      </c>
      <c r="P77" s="20"/>
    </row>
    <row r="78" spans="1:16" ht="15.75" x14ac:dyDescent="0.25">
      <c r="A78" s="12">
        <v>398</v>
      </c>
      <c r="B78" s="59">
        <v>313510</v>
      </c>
      <c r="C78" s="20" t="s">
        <v>1121</v>
      </c>
      <c r="D78" s="59" t="s">
        <v>102</v>
      </c>
      <c r="E78" s="59" t="s">
        <v>424</v>
      </c>
      <c r="F78" s="10">
        <v>0</v>
      </c>
      <c r="G78" s="10">
        <v>1</v>
      </c>
      <c r="H78" s="10">
        <v>1</v>
      </c>
      <c r="I78" s="10">
        <v>0</v>
      </c>
      <c r="J78" s="16">
        <v>2</v>
      </c>
      <c r="K78" s="14">
        <v>71265</v>
      </c>
      <c r="L78" s="58" t="s">
        <v>1127</v>
      </c>
      <c r="M78" s="11">
        <v>2.8064267171823478</v>
      </c>
      <c r="N78" s="4" t="s">
        <v>16</v>
      </c>
      <c r="P78" s="20"/>
    </row>
    <row r="79" spans="1:16" ht="15.75" x14ac:dyDescent="0.25">
      <c r="A79" s="12">
        <v>389</v>
      </c>
      <c r="B79" s="59">
        <v>313440</v>
      </c>
      <c r="C79" s="20" t="s">
        <v>1114</v>
      </c>
      <c r="D79" s="59" t="s">
        <v>24</v>
      </c>
      <c r="E79" s="59" t="s">
        <v>415</v>
      </c>
      <c r="F79" s="10">
        <v>1</v>
      </c>
      <c r="G79" s="10">
        <v>0</v>
      </c>
      <c r="H79" s="10">
        <v>0</v>
      </c>
      <c r="I79" s="10">
        <v>0</v>
      </c>
      <c r="J79" s="16">
        <v>1</v>
      </c>
      <c r="K79" s="14">
        <v>38822</v>
      </c>
      <c r="L79" s="58" t="s">
        <v>1126</v>
      </c>
      <c r="M79" s="11">
        <v>2.575859048992839</v>
      </c>
      <c r="N79" s="4" t="s">
        <v>16</v>
      </c>
      <c r="P79" s="20"/>
    </row>
    <row r="80" spans="1:16" ht="15.75" x14ac:dyDescent="0.25">
      <c r="A80" s="12">
        <v>538</v>
      </c>
      <c r="B80" s="59">
        <v>314590</v>
      </c>
      <c r="C80" s="20" t="s">
        <v>1119</v>
      </c>
      <c r="D80" s="59" t="s">
        <v>41</v>
      </c>
      <c r="E80" s="59" t="s">
        <v>559</v>
      </c>
      <c r="F80" s="10">
        <v>0</v>
      </c>
      <c r="G80" s="10">
        <v>1</v>
      </c>
      <c r="H80" s="10">
        <v>0</v>
      </c>
      <c r="I80" s="10">
        <v>0</v>
      </c>
      <c r="J80" s="16">
        <v>1</v>
      </c>
      <c r="K80" s="14">
        <v>39121</v>
      </c>
      <c r="L80" s="58" t="s">
        <v>1126</v>
      </c>
      <c r="M80" s="11">
        <v>2.5561718769970092</v>
      </c>
      <c r="N80" s="4" t="s">
        <v>16</v>
      </c>
      <c r="P80" s="20"/>
    </row>
    <row r="81" spans="1:16" ht="15.75" x14ac:dyDescent="0.25">
      <c r="A81" s="12">
        <v>511</v>
      </c>
      <c r="B81" s="59">
        <v>314430</v>
      </c>
      <c r="C81" s="20" t="s">
        <v>1116</v>
      </c>
      <c r="D81" s="59" t="s">
        <v>28</v>
      </c>
      <c r="E81" s="59" t="s">
        <v>532</v>
      </c>
      <c r="F81" s="10">
        <v>1</v>
      </c>
      <c r="G81" s="10">
        <v>0</v>
      </c>
      <c r="H81" s="10">
        <v>0</v>
      </c>
      <c r="I81" s="10">
        <v>0</v>
      </c>
      <c r="J81" s="16">
        <v>1</v>
      </c>
      <c r="K81" s="14">
        <v>40839</v>
      </c>
      <c r="L81" s="58" t="s">
        <v>1126</v>
      </c>
      <c r="M81" s="11">
        <v>2.4486397806018756</v>
      </c>
      <c r="N81" s="4" t="s">
        <v>16</v>
      </c>
      <c r="P81" s="20"/>
    </row>
    <row r="82" spans="1:16" ht="15.75" x14ac:dyDescent="0.25">
      <c r="A82" s="12">
        <v>685</v>
      </c>
      <c r="B82" s="59">
        <v>315960</v>
      </c>
      <c r="C82" s="20" t="s">
        <v>1117</v>
      </c>
      <c r="D82" s="59" t="s">
        <v>36</v>
      </c>
      <c r="E82" s="59" t="s">
        <v>695</v>
      </c>
      <c r="F82" s="10">
        <v>0</v>
      </c>
      <c r="G82" s="10">
        <v>1</v>
      </c>
      <c r="H82" s="10">
        <v>0</v>
      </c>
      <c r="I82" s="10">
        <v>0</v>
      </c>
      <c r="J82" s="16">
        <v>1</v>
      </c>
      <c r="K82" s="14">
        <v>42751</v>
      </c>
      <c r="L82" s="58" t="s">
        <v>1126</v>
      </c>
      <c r="M82" s="11">
        <v>2.3391265701387103</v>
      </c>
      <c r="N82" s="4" t="s">
        <v>16</v>
      </c>
      <c r="P82" s="20"/>
    </row>
    <row r="83" spans="1:16" ht="15.75" x14ac:dyDescent="0.25">
      <c r="A83" s="12">
        <v>241</v>
      </c>
      <c r="B83" s="59">
        <v>312160</v>
      </c>
      <c r="C83" s="20" t="s">
        <v>432</v>
      </c>
      <c r="D83" s="59" t="s">
        <v>53</v>
      </c>
      <c r="E83" s="59" t="s">
        <v>53</v>
      </c>
      <c r="F83" s="10">
        <v>1</v>
      </c>
      <c r="G83" s="10">
        <v>0</v>
      </c>
      <c r="H83" s="10">
        <v>0</v>
      </c>
      <c r="I83" s="10">
        <v>0</v>
      </c>
      <c r="J83" s="16">
        <v>1</v>
      </c>
      <c r="K83" s="14">
        <v>47617</v>
      </c>
      <c r="L83" s="58" t="s">
        <v>1126</v>
      </c>
      <c r="M83" s="11">
        <v>2.1000903038830669</v>
      </c>
      <c r="N83" s="4" t="s">
        <v>16</v>
      </c>
      <c r="P83" s="20"/>
    </row>
    <row r="84" spans="1:16" ht="15.75" x14ac:dyDescent="0.25">
      <c r="A84" s="12">
        <v>203</v>
      </c>
      <c r="B84" s="59">
        <v>311830</v>
      </c>
      <c r="C84" s="20" t="s">
        <v>1119</v>
      </c>
      <c r="D84" s="59" t="s">
        <v>41</v>
      </c>
      <c r="E84" s="59" t="s">
        <v>238</v>
      </c>
      <c r="F84" s="10">
        <v>1</v>
      </c>
      <c r="G84" s="10">
        <v>0</v>
      </c>
      <c r="H84" s="10">
        <v>0</v>
      </c>
      <c r="I84" s="10">
        <v>1</v>
      </c>
      <c r="J84" s="16">
        <v>2</v>
      </c>
      <c r="K84" s="14">
        <v>127539</v>
      </c>
      <c r="L84" s="58" t="s">
        <v>1128</v>
      </c>
      <c r="M84" s="11">
        <v>1.5681477822469991</v>
      </c>
      <c r="N84" s="4" t="s">
        <v>16</v>
      </c>
      <c r="P84" s="20"/>
    </row>
    <row r="85" spans="1:16" ht="15.75" x14ac:dyDescent="0.25">
      <c r="A85" s="12">
        <v>411</v>
      </c>
      <c r="B85" s="59">
        <v>313620</v>
      </c>
      <c r="C85" s="20" t="s">
        <v>1111</v>
      </c>
      <c r="D85" s="59" t="s">
        <v>90</v>
      </c>
      <c r="E85" s="59" t="s">
        <v>436</v>
      </c>
      <c r="F85" s="10">
        <v>1</v>
      </c>
      <c r="G85" s="10">
        <v>0</v>
      </c>
      <c r="H85" s="10">
        <v>0</v>
      </c>
      <c r="I85" s="10">
        <v>0</v>
      </c>
      <c r="J85" s="16">
        <v>1</v>
      </c>
      <c r="K85" s="14">
        <v>79387</v>
      </c>
      <c r="L85" s="58" t="s">
        <v>1127</v>
      </c>
      <c r="M85" s="11">
        <v>1.259652084094373</v>
      </c>
      <c r="N85" s="4" t="s">
        <v>16</v>
      </c>
      <c r="P85" s="20"/>
    </row>
    <row r="86" spans="1:16" ht="15.75" x14ac:dyDescent="0.25">
      <c r="A86" s="12">
        <v>16</v>
      </c>
      <c r="B86" s="59">
        <v>310160</v>
      </c>
      <c r="C86" s="20" t="s">
        <v>1117</v>
      </c>
      <c r="D86" s="59" t="s">
        <v>40</v>
      </c>
      <c r="E86" s="59" t="s">
        <v>40</v>
      </c>
      <c r="F86" s="10">
        <v>0</v>
      </c>
      <c r="G86" s="10">
        <v>0</v>
      </c>
      <c r="H86" s="10">
        <v>1</v>
      </c>
      <c r="I86" s="10">
        <v>0</v>
      </c>
      <c r="J86" s="16">
        <v>1</v>
      </c>
      <c r="K86" s="14">
        <v>79481</v>
      </c>
      <c r="L86" s="58" t="s">
        <v>1127</v>
      </c>
      <c r="M86" s="11">
        <v>1.2581623281035719</v>
      </c>
      <c r="N86" s="4" t="s">
        <v>16</v>
      </c>
      <c r="P86" s="20"/>
    </row>
    <row r="87" spans="1:16" ht="15.75" x14ac:dyDescent="0.25">
      <c r="A87" s="12">
        <v>419</v>
      </c>
      <c r="B87" s="59">
        <v>313670</v>
      </c>
      <c r="C87" s="20" t="s">
        <v>1118</v>
      </c>
      <c r="D87" s="59" t="s">
        <v>57</v>
      </c>
      <c r="E87" s="59" t="s">
        <v>57</v>
      </c>
      <c r="F87" s="10">
        <v>4</v>
      </c>
      <c r="G87" s="10">
        <v>2</v>
      </c>
      <c r="H87" s="10">
        <v>1</v>
      </c>
      <c r="I87" s="10">
        <v>0</v>
      </c>
      <c r="J87" s="16">
        <v>7</v>
      </c>
      <c r="K87" s="14">
        <v>564310</v>
      </c>
      <c r="L87" s="58" t="s">
        <v>1129</v>
      </c>
      <c r="M87" s="11">
        <v>1.2404529425315871</v>
      </c>
      <c r="N87" s="4" t="s">
        <v>16</v>
      </c>
      <c r="P87" s="20"/>
    </row>
    <row r="88" spans="1:16" ht="15.75" x14ac:dyDescent="0.25">
      <c r="A88" s="12">
        <v>454</v>
      </c>
      <c r="B88" s="59">
        <v>313940</v>
      </c>
      <c r="C88" s="20" t="s">
        <v>1112</v>
      </c>
      <c r="D88" s="59" t="s">
        <v>14</v>
      </c>
      <c r="E88" s="59" t="s">
        <v>477</v>
      </c>
      <c r="F88" s="10">
        <v>1</v>
      </c>
      <c r="G88" s="10">
        <v>0</v>
      </c>
      <c r="H88" s="10">
        <v>0</v>
      </c>
      <c r="I88" s="10">
        <v>0</v>
      </c>
      <c r="J88" s="16">
        <v>1</v>
      </c>
      <c r="K88" s="14">
        <v>89256</v>
      </c>
      <c r="L88" s="58" t="s">
        <v>1127</v>
      </c>
      <c r="M88" s="11">
        <v>1.1203728600878371</v>
      </c>
      <c r="N88" s="4" t="s">
        <v>16</v>
      </c>
      <c r="P88" s="20"/>
    </row>
    <row r="89" spans="1:16" ht="15.75" x14ac:dyDescent="0.25">
      <c r="A89" s="12">
        <v>368</v>
      </c>
      <c r="B89" s="59">
        <v>313240</v>
      </c>
      <c r="C89" s="20" t="s">
        <v>1117</v>
      </c>
      <c r="D89" s="59" t="s">
        <v>36</v>
      </c>
      <c r="E89" s="59" t="s">
        <v>395</v>
      </c>
      <c r="F89" s="10">
        <v>0</v>
      </c>
      <c r="G89" s="10">
        <v>1</v>
      </c>
      <c r="H89" s="10">
        <v>0</v>
      </c>
      <c r="I89" s="10">
        <v>0</v>
      </c>
      <c r="J89" s="16">
        <v>1</v>
      </c>
      <c r="K89" s="14">
        <v>96389</v>
      </c>
      <c r="L89" s="58" t="s">
        <v>1127</v>
      </c>
      <c r="M89" s="11">
        <v>1.0374627810227308</v>
      </c>
      <c r="N89" s="4" t="s">
        <v>16</v>
      </c>
      <c r="P89" s="20"/>
    </row>
    <row r="90" spans="1:16" ht="15.75" x14ac:dyDescent="0.25">
      <c r="A90" s="12">
        <v>507</v>
      </c>
      <c r="B90" s="59">
        <v>314390</v>
      </c>
      <c r="C90" s="20" t="s">
        <v>1118</v>
      </c>
      <c r="D90" s="59" t="s">
        <v>62</v>
      </c>
      <c r="E90" s="59" t="s">
        <v>528</v>
      </c>
      <c r="F90" s="10">
        <v>1</v>
      </c>
      <c r="G90" s="10">
        <v>0</v>
      </c>
      <c r="H90" s="10">
        <v>0</v>
      </c>
      <c r="I90" s="10">
        <v>0</v>
      </c>
      <c r="J90" s="16">
        <v>1</v>
      </c>
      <c r="K90" s="14">
        <v>108113</v>
      </c>
      <c r="L90" s="58" t="s">
        <v>1128</v>
      </c>
      <c r="M90" s="11">
        <v>0.92495814564390955</v>
      </c>
      <c r="N90" s="4" t="s">
        <v>16</v>
      </c>
      <c r="P90" s="20"/>
    </row>
    <row r="91" spans="1:16" ht="15.75" x14ac:dyDescent="0.25">
      <c r="A91" s="12">
        <v>824</v>
      </c>
      <c r="B91" s="59">
        <v>317010</v>
      </c>
      <c r="C91" s="20" t="s">
        <v>1114</v>
      </c>
      <c r="D91" s="59" t="s">
        <v>24</v>
      </c>
      <c r="E91" s="59" t="s">
        <v>24</v>
      </c>
      <c r="F91" s="10">
        <v>2</v>
      </c>
      <c r="G91" s="10">
        <v>0</v>
      </c>
      <c r="H91" s="10">
        <v>0</v>
      </c>
      <c r="I91" s="10">
        <v>1</v>
      </c>
      <c r="J91" s="16">
        <v>3</v>
      </c>
      <c r="K91" s="14">
        <v>330361</v>
      </c>
      <c r="L91" s="58" t="s">
        <v>1128</v>
      </c>
      <c r="M91" s="11">
        <v>0.90809750545615253</v>
      </c>
      <c r="N91" s="4" t="s">
        <v>16</v>
      </c>
      <c r="P91" s="20"/>
    </row>
    <row r="92" spans="1:16" ht="15.75" x14ac:dyDescent="0.25">
      <c r="A92" s="12">
        <v>66</v>
      </c>
      <c r="B92" s="59">
        <v>310620</v>
      </c>
      <c r="C92" s="20" t="s">
        <v>1111</v>
      </c>
      <c r="D92" s="59" t="s">
        <v>98</v>
      </c>
      <c r="E92" s="59" t="s">
        <v>98</v>
      </c>
      <c r="F92" s="10">
        <v>11</v>
      </c>
      <c r="G92" s="10">
        <v>8</v>
      </c>
      <c r="H92" s="10">
        <v>3</v>
      </c>
      <c r="I92" s="10">
        <v>0</v>
      </c>
      <c r="J92" s="16">
        <v>22</v>
      </c>
      <c r="K92" s="14">
        <v>2501576</v>
      </c>
      <c r="L92" s="58" t="s">
        <v>1129</v>
      </c>
      <c r="M92" s="11">
        <v>0.87944559749533902</v>
      </c>
      <c r="N92" s="4" t="s">
        <v>16</v>
      </c>
      <c r="P92" s="20"/>
    </row>
    <row r="93" spans="1:16" ht="15.75" x14ac:dyDescent="0.25">
      <c r="A93" s="12">
        <v>61</v>
      </c>
      <c r="B93" s="59">
        <v>310560</v>
      </c>
      <c r="C93" s="20" t="s">
        <v>1119</v>
      </c>
      <c r="D93" s="59" t="s">
        <v>41</v>
      </c>
      <c r="E93" s="59" t="s">
        <v>41</v>
      </c>
      <c r="F93" s="10">
        <v>0</v>
      </c>
      <c r="G93" s="10">
        <v>0</v>
      </c>
      <c r="H93" s="10">
        <v>1</v>
      </c>
      <c r="I93" s="10">
        <v>0</v>
      </c>
      <c r="J93" s="16">
        <v>1</v>
      </c>
      <c r="K93" s="14">
        <v>136392</v>
      </c>
      <c r="L93" s="58" t="s">
        <v>1128</v>
      </c>
      <c r="M93" s="11">
        <v>0.73318083172033555</v>
      </c>
      <c r="N93" s="4" t="s">
        <v>16</v>
      </c>
      <c r="P93" s="20"/>
    </row>
    <row r="94" spans="1:16" ht="15.75" x14ac:dyDescent="0.25">
      <c r="A94" s="12">
        <v>562</v>
      </c>
      <c r="B94" s="59">
        <v>314800</v>
      </c>
      <c r="C94" s="20" t="s">
        <v>1120</v>
      </c>
      <c r="D94" s="59" t="s">
        <v>71</v>
      </c>
      <c r="E94" s="59" t="s">
        <v>71</v>
      </c>
      <c r="F94" s="10">
        <v>0</v>
      </c>
      <c r="G94" s="10">
        <v>0</v>
      </c>
      <c r="H94" s="10">
        <v>0</v>
      </c>
      <c r="I94" s="10">
        <v>1</v>
      </c>
      <c r="J94" s="16">
        <v>1</v>
      </c>
      <c r="K94" s="14">
        <v>150833</v>
      </c>
      <c r="L94" s="58" t="s">
        <v>1128</v>
      </c>
      <c r="M94" s="11">
        <v>0.66298489057434373</v>
      </c>
      <c r="N94" s="4" t="s">
        <v>16</v>
      </c>
      <c r="P94" s="20"/>
    </row>
    <row r="95" spans="1:16" ht="15.75" x14ac:dyDescent="0.25">
      <c r="A95" s="12">
        <v>501</v>
      </c>
      <c r="B95" s="59">
        <v>314330</v>
      </c>
      <c r="C95" s="20" t="s">
        <v>1121</v>
      </c>
      <c r="D95" s="59" t="s">
        <v>102</v>
      </c>
      <c r="E95" s="59" t="s">
        <v>102</v>
      </c>
      <c r="F95" s="10">
        <v>2</v>
      </c>
      <c r="G95" s="10">
        <v>0</v>
      </c>
      <c r="H95" s="10">
        <v>0</v>
      </c>
      <c r="I95" s="10">
        <v>0</v>
      </c>
      <c r="J95" s="16">
        <v>2</v>
      </c>
      <c r="K95" s="14">
        <v>404804</v>
      </c>
      <c r="L95" s="58" t="s">
        <v>1129</v>
      </c>
      <c r="M95" s="11">
        <v>0.49406626416735017</v>
      </c>
      <c r="N95" s="4" t="s">
        <v>16</v>
      </c>
      <c r="P95" s="20"/>
    </row>
    <row r="96" spans="1:16" ht="15.75" x14ac:dyDescent="0.25">
      <c r="A96" s="12">
        <v>825</v>
      </c>
      <c r="B96" s="59">
        <v>317020</v>
      </c>
      <c r="C96" s="20" t="s">
        <v>1110</v>
      </c>
      <c r="D96" s="59" t="s">
        <v>8</v>
      </c>
      <c r="E96" s="59" t="s">
        <v>8</v>
      </c>
      <c r="F96" s="10">
        <v>0</v>
      </c>
      <c r="G96" s="10">
        <v>1</v>
      </c>
      <c r="H96" s="10">
        <v>1</v>
      </c>
      <c r="I96" s="10">
        <v>0</v>
      </c>
      <c r="J96" s="16">
        <v>2</v>
      </c>
      <c r="K96" s="14">
        <v>683247</v>
      </c>
      <c r="L96" s="58" t="s">
        <v>1129</v>
      </c>
      <c r="M96" s="11">
        <v>0.29271990949100402</v>
      </c>
      <c r="N96" s="4" t="s">
        <v>16</v>
      </c>
      <c r="P96" s="20"/>
    </row>
    <row r="97" spans="1:16" ht="15.75" x14ac:dyDescent="0.25">
      <c r="A97" s="12">
        <v>72</v>
      </c>
      <c r="B97" s="59">
        <v>310670</v>
      </c>
      <c r="C97" s="20" t="s">
        <v>1111</v>
      </c>
      <c r="D97" s="59" t="s">
        <v>98</v>
      </c>
      <c r="E97" s="59" t="s">
        <v>105</v>
      </c>
      <c r="F97" s="10">
        <v>1</v>
      </c>
      <c r="G97" s="10">
        <v>0</v>
      </c>
      <c r="H97" s="10">
        <v>0</v>
      </c>
      <c r="I97" s="10">
        <v>0</v>
      </c>
      <c r="J97" s="16">
        <v>1</v>
      </c>
      <c r="K97" s="14">
        <v>432575</v>
      </c>
      <c r="L97" s="58" t="s">
        <v>1129</v>
      </c>
      <c r="M97" s="11">
        <v>0.23117378489279317</v>
      </c>
      <c r="N97" s="4" t="s">
        <v>16</v>
      </c>
      <c r="P97" s="20"/>
    </row>
    <row r="98" spans="1:16" ht="15.75" x14ac:dyDescent="0.25">
      <c r="A98" s="12">
        <v>206</v>
      </c>
      <c r="B98" s="59">
        <v>311860</v>
      </c>
      <c r="C98" s="20" t="s">
        <v>1111</v>
      </c>
      <c r="D98" s="59" t="s">
        <v>98</v>
      </c>
      <c r="E98" s="59" t="s">
        <v>241</v>
      </c>
      <c r="F98" s="10">
        <v>1</v>
      </c>
      <c r="G98" s="10">
        <v>0</v>
      </c>
      <c r="H98" s="10">
        <v>0</v>
      </c>
      <c r="I98" s="10">
        <v>0</v>
      </c>
      <c r="J98" s="16">
        <v>1</v>
      </c>
      <c r="K98" s="14">
        <v>659070</v>
      </c>
      <c r="L98" s="58" t="s">
        <v>1129</v>
      </c>
      <c r="M98" s="11">
        <v>0.15172895140121687</v>
      </c>
      <c r="N98" s="4" t="s">
        <v>16</v>
      </c>
      <c r="P98" s="20"/>
    </row>
    <row r="99" spans="1:16" ht="15.75" x14ac:dyDescent="0.25">
      <c r="A99" s="12">
        <v>1</v>
      </c>
      <c r="B99" s="59">
        <v>310010</v>
      </c>
      <c r="C99" s="20" t="s">
        <v>1110</v>
      </c>
      <c r="D99" s="59" t="s">
        <v>8</v>
      </c>
      <c r="E99" s="59" t="s">
        <v>9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6972</v>
      </c>
      <c r="L99" s="58" t="s">
        <v>1125</v>
      </c>
      <c r="M99" s="11">
        <v>0</v>
      </c>
      <c r="N99" s="4" t="s">
        <v>19</v>
      </c>
      <c r="P99" s="20"/>
    </row>
    <row r="100" spans="1:16" ht="15.75" x14ac:dyDescent="0.25">
      <c r="A100" s="12">
        <v>3</v>
      </c>
      <c r="B100" s="59">
        <v>310030</v>
      </c>
      <c r="C100" s="20" t="s">
        <v>1112</v>
      </c>
      <c r="D100" s="59" t="s">
        <v>14</v>
      </c>
      <c r="E100" s="59" t="s">
        <v>15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13465</v>
      </c>
      <c r="L100" s="58" t="s">
        <v>1125</v>
      </c>
      <c r="M100" s="11">
        <v>0</v>
      </c>
      <c r="N100" s="4" t="s">
        <v>19</v>
      </c>
      <c r="P100" s="20"/>
    </row>
    <row r="101" spans="1:16" ht="15.75" x14ac:dyDescent="0.25">
      <c r="A101" s="12">
        <v>4</v>
      </c>
      <c r="B101" s="59">
        <v>310040</v>
      </c>
      <c r="C101" s="20" t="s">
        <v>1112</v>
      </c>
      <c r="D101" s="59" t="s">
        <v>17</v>
      </c>
      <c r="E101" s="59" t="s">
        <v>18</v>
      </c>
      <c r="F101" s="10">
        <v>0</v>
      </c>
      <c r="G101" s="10">
        <v>0</v>
      </c>
      <c r="H101" s="10">
        <v>0</v>
      </c>
      <c r="I101" s="10">
        <v>0</v>
      </c>
      <c r="J101" s="16">
        <v>0</v>
      </c>
      <c r="K101" s="14">
        <v>3994</v>
      </c>
      <c r="L101" s="58" t="s">
        <v>1125</v>
      </c>
      <c r="M101" s="11">
        <v>0</v>
      </c>
      <c r="N101" s="4" t="s">
        <v>19</v>
      </c>
      <c r="P101" s="20"/>
    </row>
    <row r="102" spans="1:16" ht="15.75" x14ac:dyDescent="0.25">
      <c r="A102" s="12">
        <v>6</v>
      </c>
      <c r="B102" s="59">
        <v>310060</v>
      </c>
      <c r="C102" s="20" t="s">
        <v>1113</v>
      </c>
      <c r="D102" s="59" t="s">
        <v>22</v>
      </c>
      <c r="E102" s="59" t="s">
        <v>23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13600</v>
      </c>
      <c r="L102" s="58" t="s">
        <v>1125</v>
      </c>
      <c r="M102" s="11">
        <v>0</v>
      </c>
      <c r="N102" s="4" t="s">
        <v>19</v>
      </c>
      <c r="P102" s="20"/>
    </row>
    <row r="103" spans="1:16" ht="15.75" x14ac:dyDescent="0.25">
      <c r="A103" s="12">
        <v>7</v>
      </c>
      <c r="B103" s="59">
        <v>310070</v>
      </c>
      <c r="C103" s="20" t="s">
        <v>1114</v>
      </c>
      <c r="D103" s="59" t="s">
        <v>24</v>
      </c>
      <c r="E103" s="59" t="s">
        <v>25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2005</v>
      </c>
      <c r="L103" s="58" t="s">
        <v>1125</v>
      </c>
      <c r="M103" s="11">
        <v>0</v>
      </c>
      <c r="N103" s="4" t="s">
        <v>19</v>
      </c>
      <c r="P103" s="20"/>
    </row>
    <row r="104" spans="1:16" ht="15.75" x14ac:dyDescent="0.25">
      <c r="A104" s="12">
        <v>8</v>
      </c>
      <c r="B104" s="59">
        <v>310080</v>
      </c>
      <c r="C104" s="20" t="s">
        <v>1115</v>
      </c>
      <c r="D104" s="59" t="s">
        <v>26</v>
      </c>
      <c r="E104" s="59" t="s">
        <v>27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4448</v>
      </c>
      <c r="L104" s="58" t="s">
        <v>1125</v>
      </c>
      <c r="M104" s="11">
        <v>0</v>
      </c>
      <c r="N104" s="4" t="s">
        <v>19</v>
      </c>
      <c r="P104" s="20"/>
    </row>
    <row r="105" spans="1:16" ht="15.75" x14ac:dyDescent="0.25">
      <c r="A105" s="12">
        <v>10</v>
      </c>
      <c r="B105" s="59">
        <v>310100</v>
      </c>
      <c r="C105" s="20" t="s">
        <v>1116</v>
      </c>
      <c r="D105" s="59" t="s">
        <v>30</v>
      </c>
      <c r="E105" s="59" t="s">
        <v>31</v>
      </c>
      <c r="F105" s="10">
        <v>0</v>
      </c>
      <c r="G105" s="10">
        <v>0</v>
      </c>
      <c r="H105" s="10">
        <v>0</v>
      </c>
      <c r="I105" s="10">
        <v>0</v>
      </c>
      <c r="J105" s="16">
        <v>0</v>
      </c>
      <c r="K105" s="14">
        <v>13477</v>
      </c>
      <c r="L105" s="58" t="s">
        <v>1125</v>
      </c>
      <c r="M105" s="11">
        <v>0</v>
      </c>
      <c r="N105" s="4" t="s">
        <v>19</v>
      </c>
      <c r="P105" s="20"/>
    </row>
    <row r="106" spans="1:16" ht="15.75" x14ac:dyDescent="0.25">
      <c r="A106" s="12">
        <v>11</v>
      </c>
      <c r="B106" s="59">
        <v>310110</v>
      </c>
      <c r="C106" s="20" t="s">
        <v>1113</v>
      </c>
      <c r="D106" s="59" t="s">
        <v>22</v>
      </c>
      <c r="E106" s="59" t="s">
        <v>32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25193</v>
      </c>
      <c r="L106" s="58" t="s">
        <v>1126</v>
      </c>
      <c r="M106" s="11">
        <v>0</v>
      </c>
      <c r="N106" s="4" t="s">
        <v>19</v>
      </c>
      <c r="P106" s="20"/>
    </row>
    <row r="107" spans="1:16" ht="15.75" x14ac:dyDescent="0.25">
      <c r="A107" s="12">
        <v>12</v>
      </c>
      <c r="B107" s="59">
        <v>310120</v>
      </c>
      <c r="C107" s="20" t="s">
        <v>1117</v>
      </c>
      <c r="D107" s="59" t="s">
        <v>33</v>
      </c>
      <c r="E107" s="59" t="s">
        <v>34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6032</v>
      </c>
      <c r="L107" s="58" t="s">
        <v>1125</v>
      </c>
      <c r="M107" s="11">
        <v>0</v>
      </c>
      <c r="N107" s="4" t="s">
        <v>19</v>
      </c>
      <c r="P107" s="20"/>
    </row>
    <row r="108" spans="1:16" ht="15.75" x14ac:dyDescent="0.25">
      <c r="A108" s="12">
        <v>13</v>
      </c>
      <c r="B108" s="59">
        <v>310130</v>
      </c>
      <c r="C108" s="20" t="s">
        <v>1117</v>
      </c>
      <c r="D108" s="59" t="s">
        <v>33</v>
      </c>
      <c r="E108" s="59" t="s">
        <v>35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2683</v>
      </c>
      <c r="L108" s="58" t="s">
        <v>1125</v>
      </c>
      <c r="M108" s="11">
        <v>0</v>
      </c>
      <c r="N108" s="4" t="s">
        <v>19</v>
      </c>
      <c r="P108" s="20"/>
    </row>
    <row r="109" spans="1:16" ht="15.75" x14ac:dyDescent="0.25">
      <c r="A109" s="12">
        <v>14</v>
      </c>
      <c r="B109" s="59">
        <v>310140</v>
      </c>
      <c r="C109" s="20" t="s">
        <v>1117</v>
      </c>
      <c r="D109" s="59" t="s">
        <v>36</v>
      </c>
      <c r="E109" s="59" t="s">
        <v>37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3003</v>
      </c>
      <c r="L109" s="58" t="s">
        <v>1125</v>
      </c>
      <c r="M109" s="11">
        <v>0</v>
      </c>
      <c r="N109" s="4" t="s">
        <v>19</v>
      </c>
      <c r="P109" s="20"/>
    </row>
    <row r="110" spans="1:16" ht="15.75" x14ac:dyDescent="0.25">
      <c r="A110" s="12">
        <v>15</v>
      </c>
      <c r="B110" s="59">
        <v>310150</v>
      </c>
      <c r="C110" s="20" t="s">
        <v>1118</v>
      </c>
      <c r="D110" s="59" t="s">
        <v>38</v>
      </c>
      <c r="E110" s="59" t="s">
        <v>39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35321</v>
      </c>
      <c r="L110" s="58" t="s">
        <v>1126</v>
      </c>
      <c r="M110" s="11">
        <v>0</v>
      </c>
      <c r="N110" s="4" t="s">
        <v>19</v>
      </c>
      <c r="P110" s="20"/>
    </row>
    <row r="111" spans="1:16" ht="15.75" x14ac:dyDescent="0.25">
      <c r="A111" s="12">
        <v>17</v>
      </c>
      <c r="B111" s="59">
        <v>310163</v>
      </c>
      <c r="C111" s="20" t="s">
        <v>1119</v>
      </c>
      <c r="D111" s="59" t="s">
        <v>41</v>
      </c>
      <c r="E111" s="59" t="s">
        <v>42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6831</v>
      </c>
      <c r="L111" s="58" t="s">
        <v>1125</v>
      </c>
      <c r="M111" s="11">
        <v>0</v>
      </c>
      <c r="N111" s="4" t="s">
        <v>19</v>
      </c>
      <c r="P111" s="20"/>
    </row>
    <row r="112" spans="1:16" ht="15.75" x14ac:dyDescent="0.25">
      <c r="A112" s="12">
        <v>18</v>
      </c>
      <c r="B112" s="59">
        <v>310170</v>
      </c>
      <c r="C112" s="20" t="s">
        <v>1116</v>
      </c>
      <c r="D112" s="59" t="s">
        <v>30</v>
      </c>
      <c r="E112" s="59" t="s">
        <v>43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41642</v>
      </c>
      <c r="L112" s="58" t="s">
        <v>1126</v>
      </c>
      <c r="M112" s="11">
        <v>0</v>
      </c>
      <c r="N112" s="4" t="s">
        <v>19</v>
      </c>
      <c r="P112" s="20"/>
    </row>
    <row r="113" spans="1:16" ht="15.75" x14ac:dyDescent="0.25">
      <c r="A113" s="12">
        <v>19</v>
      </c>
      <c r="B113" s="59">
        <v>310180</v>
      </c>
      <c r="C113" s="20" t="s">
        <v>1113</v>
      </c>
      <c r="D113" s="59" t="s">
        <v>22</v>
      </c>
      <c r="E113" s="59" t="s">
        <v>44</v>
      </c>
      <c r="F113" s="10">
        <v>0</v>
      </c>
      <c r="G113" s="10">
        <v>0</v>
      </c>
      <c r="H113" s="10">
        <v>0</v>
      </c>
      <c r="I113" s="10">
        <v>0</v>
      </c>
      <c r="J113" s="16">
        <v>0</v>
      </c>
      <c r="K113" s="14">
        <v>7411</v>
      </c>
      <c r="L113" s="58" t="s">
        <v>1125</v>
      </c>
      <c r="M113" s="11">
        <v>0</v>
      </c>
      <c r="N113" s="4" t="s">
        <v>19</v>
      </c>
      <c r="P113" s="20"/>
    </row>
    <row r="114" spans="1:16" ht="15.75" x14ac:dyDescent="0.25">
      <c r="A114" s="12">
        <v>20</v>
      </c>
      <c r="B114" s="59">
        <v>310190</v>
      </c>
      <c r="C114" s="20" t="s">
        <v>1117</v>
      </c>
      <c r="D114" s="59" t="s">
        <v>45</v>
      </c>
      <c r="E114" s="59" t="s">
        <v>46</v>
      </c>
      <c r="F114" s="10">
        <v>0</v>
      </c>
      <c r="G114" s="10">
        <v>0</v>
      </c>
      <c r="H114" s="10">
        <v>0</v>
      </c>
      <c r="I114" s="10">
        <v>0</v>
      </c>
      <c r="J114" s="16">
        <v>0</v>
      </c>
      <c r="K114" s="14">
        <v>19745</v>
      </c>
      <c r="L114" s="58" t="s">
        <v>1125</v>
      </c>
      <c r="M114" s="11">
        <v>0</v>
      </c>
      <c r="N114" s="4" t="s">
        <v>19</v>
      </c>
      <c r="P114" s="20"/>
    </row>
    <row r="115" spans="1:16" ht="15.75" x14ac:dyDescent="0.25">
      <c r="A115" s="12">
        <v>21</v>
      </c>
      <c r="B115" s="59">
        <v>310200</v>
      </c>
      <c r="C115" s="20" t="s">
        <v>1117</v>
      </c>
      <c r="D115" s="59" t="s">
        <v>40</v>
      </c>
      <c r="E115" s="59" t="s">
        <v>47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14414</v>
      </c>
      <c r="L115" s="58" t="s">
        <v>1125</v>
      </c>
      <c r="M115" s="11">
        <v>0</v>
      </c>
      <c r="N115" s="4" t="s">
        <v>19</v>
      </c>
      <c r="P115" s="20"/>
    </row>
    <row r="116" spans="1:16" ht="15.75" x14ac:dyDescent="0.25">
      <c r="A116" s="12">
        <v>22</v>
      </c>
      <c r="B116" s="59">
        <v>310205</v>
      </c>
      <c r="C116" s="20" t="s">
        <v>1112</v>
      </c>
      <c r="D116" s="59" t="s">
        <v>14</v>
      </c>
      <c r="E116" s="59" t="s">
        <v>48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5799</v>
      </c>
      <c r="L116" s="58" t="s">
        <v>1125</v>
      </c>
      <c r="M116" s="11">
        <v>0</v>
      </c>
      <c r="N116" s="4" t="s">
        <v>19</v>
      </c>
      <c r="P116" s="20"/>
    </row>
    <row r="117" spans="1:16" ht="15.75" x14ac:dyDescent="0.25">
      <c r="A117" s="12">
        <v>24</v>
      </c>
      <c r="B117" s="59">
        <v>310210</v>
      </c>
      <c r="C117" s="20" t="s">
        <v>1119</v>
      </c>
      <c r="D117" s="59" t="s">
        <v>41</v>
      </c>
      <c r="E117" s="59" t="s">
        <v>50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11146</v>
      </c>
      <c r="L117" s="58" t="s">
        <v>1125</v>
      </c>
      <c r="M117" s="11">
        <v>0</v>
      </c>
      <c r="N117" s="4" t="s">
        <v>19</v>
      </c>
      <c r="P117" s="20"/>
    </row>
    <row r="118" spans="1:16" ht="15.75" x14ac:dyDescent="0.25">
      <c r="A118" s="12">
        <v>25</v>
      </c>
      <c r="B118" s="59">
        <v>310220</v>
      </c>
      <c r="C118" s="20" t="s">
        <v>1113</v>
      </c>
      <c r="D118" s="59" t="s">
        <v>22</v>
      </c>
      <c r="E118" s="59" t="s">
        <v>51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3973</v>
      </c>
      <c r="L118" s="58" t="s">
        <v>1125</v>
      </c>
      <c r="M118" s="11">
        <v>0</v>
      </c>
      <c r="N118" s="4" t="s">
        <v>19</v>
      </c>
      <c r="P118" s="20"/>
    </row>
    <row r="119" spans="1:16" ht="15.75" x14ac:dyDescent="0.25">
      <c r="A119" s="12">
        <v>26</v>
      </c>
      <c r="B119" s="59">
        <v>310230</v>
      </c>
      <c r="C119" s="20" t="s">
        <v>1112</v>
      </c>
      <c r="D119" s="59" t="s">
        <v>17</v>
      </c>
      <c r="E119" s="59" t="s">
        <v>52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15239</v>
      </c>
      <c r="L119" s="58" t="s">
        <v>1125</v>
      </c>
      <c r="M119" s="11">
        <v>0</v>
      </c>
      <c r="N119" s="4" t="s">
        <v>19</v>
      </c>
      <c r="P119" s="20"/>
    </row>
    <row r="120" spans="1:16" ht="15.75" x14ac:dyDescent="0.25">
      <c r="A120" s="12">
        <v>27</v>
      </c>
      <c r="B120" s="59">
        <v>310240</v>
      </c>
      <c r="C120" s="20" t="s">
        <v>432</v>
      </c>
      <c r="D120" s="59" t="s">
        <v>53</v>
      </c>
      <c r="E120" s="59" t="s">
        <v>54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3606</v>
      </c>
      <c r="L120" s="58" t="s">
        <v>1125</v>
      </c>
      <c r="M120" s="11">
        <v>0</v>
      </c>
      <c r="N120" s="4" t="s">
        <v>19</v>
      </c>
      <c r="P120" s="20"/>
    </row>
    <row r="121" spans="1:16" ht="15.75" x14ac:dyDescent="0.25">
      <c r="A121" s="12">
        <v>28</v>
      </c>
      <c r="B121" s="59">
        <v>310250</v>
      </c>
      <c r="C121" s="20" t="s">
        <v>1112</v>
      </c>
      <c r="D121" s="59" t="s">
        <v>17</v>
      </c>
      <c r="E121" s="59" t="s">
        <v>55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4751</v>
      </c>
      <c r="L121" s="58" t="s">
        <v>1125</v>
      </c>
      <c r="M121" s="11">
        <v>0</v>
      </c>
      <c r="N121" s="4" t="s">
        <v>19</v>
      </c>
      <c r="P121" s="20"/>
    </row>
    <row r="122" spans="1:16" ht="15.75" x14ac:dyDescent="0.25">
      <c r="A122" s="12">
        <v>29</v>
      </c>
      <c r="B122" s="59">
        <v>310260</v>
      </c>
      <c r="C122" s="20" t="s">
        <v>1117</v>
      </c>
      <c r="D122" s="59" t="s">
        <v>36</v>
      </c>
      <c r="E122" s="59" t="s">
        <v>56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40747</v>
      </c>
      <c r="L122" s="58" t="s">
        <v>1126</v>
      </c>
      <c r="M122" s="11">
        <v>0</v>
      </c>
      <c r="N122" s="4" t="s">
        <v>19</v>
      </c>
      <c r="P122" s="20"/>
    </row>
    <row r="123" spans="1:16" ht="15.75" x14ac:dyDescent="0.25">
      <c r="A123" s="12">
        <v>30</v>
      </c>
      <c r="B123" s="59">
        <v>310280</v>
      </c>
      <c r="C123" s="20" t="s">
        <v>1118</v>
      </c>
      <c r="D123" s="59" t="s">
        <v>57</v>
      </c>
      <c r="E123" s="59" t="s">
        <v>58</v>
      </c>
      <c r="F123" s="10">
        <v>0</v>
      </c>
      <c r="G123" s="10">
        <v>0</v>
      </c>
      <c r="H123" s="10">
        <v>0</v>
      </c>
      <c r="I123" s="10">
        <v>0</v>
      </c>
      <c r="J123" s="16">
        <v>0</v>
      </c>
      <c r="K123" s="14">
        <v>12242</v>
      </c>
      <c r="L123" s="58" t="s">
        <v>1125</v>
      </c>
      <c r="M123" s="11">
        <v>0</v>
      </c>
      <c r="N123" s="4" t="s">
        <v>19</v>
      </c>
      <c r="P123" s="20"/>
    </row>
    <row r="124" spans="1:16" ht="15.75" x14ac:dyDescent="0.25">
      <c r="A124" s="12">
        <v>31</v>
      </c>
      <c r="B124" s="59">
        <v>310285</v>
      </c>
      <c r="C124" s="20" t="s">
        <v>1116</v>
      </c>
      <c r="D124" s="59" t="s">
        <v>28</v>
      </c>
      <c r="E124" s="59" t="s">
        <v>59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8481</v>
      </c>
      <c r="L124" s="58" t="s">
        <v>1125</v>
      </c>
      <c r="M124" s="11">
        <v>0</v>
      </c>
      <c r="N124" s="4" t="s">
        <v>19</v>
      </c>
      <c r="P124" s="20"/>
    </row>
    <row r="125" spans="1:16" ht="15.75" x14ac:dyDescent="0.25">
      <c r="A125" s="12">
        <v>32</v>
      </c>
      <c r="B125" s="59">
        <v>310290</v>
      </c>
      <c r="C125" s="20" t="s">
        <v>1119</v>
      </c>
      <c r="D125" s="59" t="s">
        <v>41</v>
      </c>
      <c r="E125" s="59" t="s">
        <v>60</v>
      </c>
      <c r="F125" s="10">
        <v>0</v>
      </c>
      <c r="G125" s="10">
        <v>0</v>
      </c>
      <c r="H125" s="10">
        <v>0</v>
      </c>
      <c r="I125" s="10">
        <v>0</v>
      </c>
      <c r="J125" s="16">
        <v>0</v>
      </c>
      <c r="K125" s="14">
        <v>11432</v>
      </c>
      <c r="L125" s="58" t="s">
        <v>1125</v>
      </c>
      <c r="M125" s="11">
        <v>0</v>
      </c>
      <c r="N125" s="4" t="s">
        <v>19</v>
      </c>
      <c r="P125" s="20"/>
    </row>
    <row r="126" spans="1:16" ht="15.75" x14ac:dyDescent="0.25">
      <c r="A126" s="12">
        <v>33</v>
      </c>
      <c r="B126" s="59">
        <v>310300</v>
      </c>
      <c r="C126" s="20" t="s">
        <v>1113</v>
      </c>
      <c r="D126" s="59" t="s">
        <v>20</v>
      </c>
      <c r="E126" s="59" t="s">
        <v>61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9363</v>
      </c>
      <c r="L126" s="58" t="s">
        <v>1125</v>
      </c>
      <c r="M126" s="11">
        <v>0</v>
      </c>
      <c r="N126" s="4" t="s">
        <v>19</v>
      </c>
      <c r="P126" s="20"/>
    </row>
    <row r="127" spans="1:16" ht="15.75" x14ac:dyDescent="0.25">
      <c r="A127" s="12">
        <v>34</v>
      </c>
      <c r="B127" s="59">
        <v>310310</v>
      </c>
      <c r="C127" s="20" t="s">
        <v>1118</v>
      </c>
      <c r="D127" s="59" t="s">
        <v>62</v>
      </c>
      <c r="E127" s="59" t="s">
        <v>63</v>
      </c>
      <c r="F127" s="10">
        <v>0</v>
      </c>
      <c r="G127" s="10">
        <v>0</v>
      </c>
      <c r="H127" s="10">
        <v>0</v>
      </c>
      <c r="I127" s="10">
        <v>0</v>
      </c>
      <c r="J127" s="16">
        <v>0</v>
      </c>
      <c r="K127" s="14">
        <v>1609</v>
      </c>
      <c r="L127" s="58" t="s">
        <v>1125</v>
      </c>
      <c r="M127" s="11">
        <v>0</v>
      </c>
      <c r="N127" s="4" t="s">
        <v>19</v>
      </c>
      <c r="P127" s="20"/>
    </row>
    <row r="128" spans="1:16" ht="15.75" x14ac:dyDescent="0.25">
      <c r="A128" s="12">
        <v>35</v>
      </c>
      <c r="B128" s="59">
        <v>310320</v>
      </c>
      <c r="C128" s="20" t="s">
        <v>1111</v>
      </c>
      <c r="D128" s="59" t="s">
        <v>11</v>
      </c>
      <c r="E128" s="59" t="s">
        <v>64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2341</v>
      </c>
      <c r="L128" s="58" t="s">
        <v>1125</v>
      </c>
      <c r="M128" s="11">
        <v>0</v>
      </c>
      <c r="N128" s="4" t="s">
        <v>19</v>
      </c>
      <c r="P128" s="20"/>
    </row>
    <row r="129" spans="1:16" ht="15.75" x14ac:dyDescent="0.25">
      <c r="A129" s="12">
        <v>36</v>
      </c>
      <c r="B129" s="59">
        <v>310330</v>
      </c>
      <c r="C129" s="20" t="s">
        <v>1118</v>
      </c>
      <c r="D129" s="59" t="s">
        <v>57</v>
      </c>
      <c r="E129" s="59" t="s">
        <v>65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2066</v>
      </c>
      <c r="L129" s="58" t="s">
        <v>1125</v>
      </c>
      <c r="M129" s="11">
        <v>0</v>
      </c>
      <c r="N129" s="4" t="s">
        <v>19</v>
      </c>
      <c r="P129" s="20"/>
    </row>
    <row r="130" spans="1:16" ht="15.75" x14ac:dyDescent="0.25">
      <c r="A130" s="12">
        <v>37</v>
      </c>
      <c r="B130" s="59">
        <v>310340</v>
      </c>
      <c r="C130" s="20" t="s">
        <v>432</v>
      </c>
      <c r="D130" s="59" t="s">
        <v>53</v>
      </c>
      <c r="E130" s="59" t="s">
        <v>66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36705</v>
      </c>
      <c r="L130" s="58" t="s">
        <v>1126</v>
      </c>
      <c r="M130" s="11">
        <v>0</v>
      </c>
      <c r="N130" s="4" t="s">
        <v>19</v>
      </c>
      <c r="P130" s="20"/>
    </row>
    <row r="131" spans="1:16" ht="15.75" x14ac:dyDescent="0.25">
      <c r="A131" s="12">
        <v>38</v>
      </c>
      <c r="B131" s="59">
        <v>310350</v>
      </c>
      <c r="C131" s="20" t="s">
        <v>1110</v>
      </c>
      <c r="D131" s="59" t="s">
        <v>8</v>
      </c>
      <c r="E131" s="59" t="s">
        <v>67</v>
      </c>
      <c r="F131" s="10">
        <v>0</v>
      </c>
      <c r="G131" s="10">
        <v>0</v>
      </c>
      <c r="H131" s="10">
        <v>0</v>
      </c>
      <c r="I131" s="10">
        <v>0</v>
      </c>
      <c r="J131" s="16">
        <v>0</v>
      </c>
      <c r="K131" s="14">
        <v>116691</v>
      </c>
      <c r="L131" s="58" t="s">
        <v>1128</v>
      </c>
      <c r="M131" s="11">
        <v>0</v>
      </c>
      <c r="N131" s="4" t="s">
        <v>19</v>
      </c>
      <c r="P131" s="20"/>
    </row>
    <row r="132" spans="1:16" ht="15.75" x14ac:dyDescent="0.25">
      <c r="A132" s="12">
        <v>39</v>
      </c>
      <c r="B132" s="59">
        <v>310360</v>
      </c>
      <c r="C132" s="20" t="s">
        <v>1118</v>
      </c>
      <c r="D132" s="59" t="s">
        <v>57</v>
      </c>
      <c r="E132" s="59" t="s">
        <v>68</v>
      </c>
      <c r="F132" s="10">
        <v>0</v>
      </c>
      <c r="G132" s="10">
        <v>0</v>
      </c>
      <c r="H132" s="10">
        <v>0</v>
      </c>
      <c r="I132" s="10">
        <v>0</v>
      </c>
      <c r="J132" s="16">
        <v>0</v>
      </c>
      <c r="K132" s="14">
        <v>2804</v>
      </c>
      <c r="L132" s="58" t="s">
        <v>1125</v>
      </c>
      <c r="M132" s="11">
        <v>0</v>
      </c>
      <c r="N132" s="4" t="s">
        <v>19</v>
      </c>
      <c r="P132" s="20"/>
    </row>
    <row r="133" spans="1:16" ht="15.75" x14ac:dyDescent="0.25">
      <c r="A133" s="12">
        <v>40</v>
      </c>
      <c r="B133" s="59">
        <v>310370</v>
      </c>
      <c r="C133" s="20" t="s">
        <v>1112</v>
      </c>
      <c r="D133" s="59" t="s">
        <v>17</v>
      </c>
      <c r="E133" s="59" t="s">
        <v>69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8425</v>
      </c>
      <c r="L133" s="58" t="s">
        <v>1125</v>
      </c>
      <c r="M133" s="11">
        <v>0</v>
      </c>
      <c r="N133" s="4" t="s">
        <v>19</v>
      </c>
      <c r="P133" s="20"/>
    </row>
    <row r="134" spans="1:16" ht="15.75" x14ac:dyDescent="0.25">
      <c r="A134" s="12">
        <v>41</v>
      </c>
      <c r="B134" s="59">
        <v>310375</v>
      </c>
      <c r="C134" s="20" t="s">
        <v>1110</v>
      </c>
      <c r="D134" s="59" t="s">
        <v>8</v>
      </c>
      <c r="E134" s="59" t="s">
        <v>70</v>
      </c>
      <c r="F134" s="10">
        <v>0</v>
      </c>
      <c r="G134" s="10">
        <v>0</v>
      </c>
      <c r="H134" s="10">
        <v>0</v>
      </c>
      <c r="I134" s="10">
        <v>0</v>
      </c>
      <c r="J134" s="16">
        <v>0</v>
      </c>
      <c r="K134" s="14">
        <v>6804</v>
      </c>
      <c r="L134" s="58" t="s">
        <v>1125</v>
      </c>
      <c r="M134" s="11">
        <v>0</v>
      </c>
      <c r="N134" s="4" t="s">
        <v>19</v>
      </c>
      <c r="P134" s="20"/>
    </row>
    <row r="135" spans="1:16" ht="15.75" x14ac:dyDescent="0.25">
      <c r="A135" s="12">
        <v>42</v>
      </c>
      <c r="B135" s="59">
        <v>310380</v>
      </c>
      <c r="C135" s="20" t="s">
        <v>1120</v>
      </c>
      <c r="D135" s="59" t="s">
        <v>71</v>
      </c>
      <c r="E135" s="59" t="s">
        <v>72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2833</v>
      </c>
      <c r="L135" s="58" t="s">
        <v>1125</v>
      </c>
      <c r="M135" s="11">
        <v>0</v>
      </c>
      <c r="N135" s="4" t="s">
        <v>19</v>
      </c>
      <c r="P135" s="20"/>
    </row>
    <row r="136" spans="1:16" ht="15.75" x14ac:dyDescent="0.25">
      <c r="A136" s="12">
        <v>43</v>
      </c>
      <c r="B136" s="59">
        <v>310390</v>
      </c>
      <c r="C136" s="20" t="s">
        <v>1115</v>
      </c>
      <c r="D136" s="59" t="s">
        <v>26</v>
      </c>
      <c r="E136" s="59" t="s">
        <v>73</v>
      </c>
      <c r="F136" s="10">
        <v>0</v>
      </c>
      <c r="G136" s="10">
        <v>0</v>
      </c>
      <c r="H136" s="10">
        <v>0</v>
      </c>
      <c r="I136" s="10">
        <v>0</v>
      </c>
      <c r="J136" s="16">
        <v>0</v>
      </c>
      <c r="K136" s="14">
        <v>9142</v>
      </c>
      <c r="L136" s="58" t="s">
        <v>1125</v>
      </c>
      <c r="M136" s="11">
        <v>0</v>
      </c>
      <c r="N136" s="4" t="s">
        <v>19</v>
      </c>
      <c r="P136" s="20"/>
    </row>
    <row r="137" spans="1:16" ht="15.75" x14ac:dyDescent="0.25">
      <c r="A137" s="12">
        <v>44</v>
      </c>
      <c r="B137" s="59">
        <v>310400</v>
      </c>
      <c r="C137" s="20" t="s">
        <v>1114</v>
      </c>
      <c r="D137" s="59" t="s">
        <v>24</v>
      </c>
      <c r="E137" s="59" t="s">
        <v>74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105083</v>
      </c>
      <c r="L137" s="58" t="s">
        <v>1128</v>
      </c>
      <c r="M137" s="11">
        <v>0</v>
      </c>
      <c r="N137" s="4" t="s">
        <v>19</v>
      </c>
      <c r="P137" s="20"/>
    </row>
    <row r="138" spans="1:16" ht="15.75" x14ac:dyDescent="0.25">
      <c r="A138" s="12">
        <v>45</v>
      </c>
      <c r="B138" s="59">
        <v>310410</v>
      </c>
      <c r="C138" s="20" t="s">
        <v>1117</v>
      </c>
      <c r="D138" s="59" t="s">
        <v>40</v>
      </c>
      <c r="E138" s="59" t="s">
        <v>75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10657</v>
      </c>
      <c r="L138" s="58" t="s">
        <v>1125</v>
      </c>
      <c r="M138" s="11">
        <v>0</v>
      </c>
      <c r="N138" s="4" t="s">
        <v>19</v>
      </c>
      <c r="P138" s="20"/>
    </row>
    <row r="139" spans="1:16" ht="15.75" x14ac:dyDescent="0.25">
      <c r="A139" s="12">
        <v>46</v>
      </c>
      <c r="B139" s="59">
        <v>310420</v>
      </c>
      <c r="C139" s="20" t="s">
        <v>1115</v>
      </c>
      <c r="D139" s="59" t="s">
        <v>26</v>
      </c>
      <c r="E139" s="59" t="s">
        <v>76</v>
      </c>
      <c r="F139" s="10">
        <v>0</v>
      </c>
      <c r="G139" s="10">
        <v>0</v>
      </c>
      <c r="H139" s="10">
        <v>0</v>
      </c>
      <c r="I139" s="10">
        <v>0</v>
      </c>
      <c r="J139" s="16">
        <v>0</v>
      </c>
      <c r="K139" s="14">
        <v>39793</v>
      </c>
      <c r="L139" s="58" t="s">
        <v>1126</v>
      </c>
      <c r="M139" s="11">
        <v>0</v>
      </c>
      <c r="N139" s="4" t="s">
        <v>19</v>
      </c>
      <c r="P139" s="20"/>
    </row>
    <row r="140" spans="1:16" ht="15.75" x14ac:dyDescent="0.25">
      <c r="A140" s="12">
        <v>47</v>
      </c>
      <c r="B140" s="59">
        <v>310430</v>
      </c>
      <c r="C140" s="20" t="s">
        <v>1117</v>
      </c>
      <c r="D140" s="59" t="s">
        <v>40</v>
      </c>
      <c r="E140" s="59" t="s">
        <v>77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14955</v>
      </c>
      <c r="L140" s="58" t="s">
        <v>1125</v>
      </c>
      <c r="M140" s="11">
        <v>0</v>
      </c>
      <c r="N140" s="4" t="s">
        <v>19</v>
      </c>
      <c r="P140" s="20"/>
    </row>
    <row r="141" spans="1:16" ht="15.75" x14ac:dyDescent="0.25">
      <c r="A141" s="12">
        <v>48</v>
      </c>
      <c r="B141" s="59">
        <v>310440</v>
      </c>
      <c r="C141" s="20" t="s">
        <v>1118</v>
      </c>
      <c r="D141" s="59" t="s">
        <v>38</v>
      </c>
      <c r="E141" s="59" t="s">
        <v>78</v>
      </c>
      <c r="F141" s="10">
        <v>0</v>
      </c>
      <c r="G141" s="10">
        <v>0</v>
      </c>
      <c r="H141" s="10">
        <v>0</v>
      </c>
      <c r="I141" s="10">
        <v>0</v>
      </c>
      <c r="J141" s="16">
        <v>0</v>
      </c>
      <c r="K141" s="14">
        <v>2751</v>
      </c>
      <c r="L141" s="58" t="s">
        <v>1125</v>
      </c>
      <c r="M141" s="11">
        <v>0</v>
      </c>
      <c r="N141" s="4" t="s">
        <v>19</v>
      </c>
      <c r="P141" s="20"/>
    </row>
    <row r="142" spans="1:16" ht="15.75" x14ac:dyDescent="0.25">
      <c r="A142" s="12">
        <v>49</v>
      </c>
      <c r="B142" s="59">
        <v>310445</v>
      </c>
      <c r="C142" s="20" t="s">
        <v>432</v>
      </c>
      <c r="D142" s="59" t="s">
        <v>53</v>
      </c>
      <c r="E142" s="59" t="s">
        <v>79</v>
      </c>
      <c r="F142" s="10">
        <v>0</v>
      </c>
      <c r="G142" s="10">
        <v>0</v>
      </c>
      <c r="H142" s="10">
        <v>0</v>
      </c>
      <c r="I142" s="10">
        <v>0</v>
      </c>
      <c r="J142" s="16">
        <v>0</v>
      </c>
      <c r="K142" s="14">
        <v>5191</v>
      </c>
      <c r="L142" s="58" t="s">
        <v>1125</v>
      </c>
      <c r="M142" s="11">
        <v>0</v>
      </c>
      <c r="N142" s="4" t="s">
        <v>19</v>
      </c>
      <c r="P142" s="20"/>
    </row>
    <row r="143" spans="1:16" ht="15.75" x14ac:dyDescent="0.25">
      <c r="A143" s="12">
        <v>50</v>
      </c>
      <c r="B143" s="59">
        <v>310450</v>
      </c>
      <c r="C143" s="20" t="s">
        <v>1120</v>
      </c>
      <c r="D143" s="59" t="s">
        <v>80</v>
      </c>
      <c r="E143" s="59" t="s">
        <v>81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17888</v>
      </c>
      <c r="L143" s="58" t="s">
        <v>1125</v>
      </c>
      <c r="M143" s="11">
        <v>0</v>
      </c>
      <c r="N143" s="4" t="s">
        <v>19</v>
      </c>
      <c r="P143" s="20"/>
    </row>
    <row r="144" spans="1:16" ht="15.75" x14ac:dyDescent="0.25">
      <c r="A144" s="12">
        <v>53</v>
      </c>
      <c r="B144" s="59">
        <v>310480</v>
      </c>
      <c r="C144" s="20" t="s">
        <v>1111</v>
      </c>
      <c r="D144" s="59" t="s">
        <v>11</v>
      </c>
      <c r="E144" s="59" t="s">
        <v>84</v>
      </c>
      <c r="F144" s="10">
        <v>0</v>
      </c>
      <c r="G144" s="10">
        <v>0</v>
      </c>
      <c r="H144" s="10">
        <v>0</v>
      </c>
      <c r="I144" s="10">
        <v>0</v>
      </c>
      <c r="J144" s="16">
        <v>0</v>
      </c>
      <c r="K144" s="14">
        <v>4888</v>
      </c>
      <c r="L144" s="58" t="s">
        <v>1125</v>
      </c>
      <c r="M144" s="11">
        <v>0</v>
      </c>
      <c r="N144" s="4" t="s">
        <v>19</v>
      </c>
      <c r="P144" s="20"/>
    </row>
    <row r="145" spans="1:16" ht="15.75" x14ac:dyDescent="0.25">
      <c r="A145" s="12">
        <v>54</v>
      </c>
      <c r="B145" s="59">
        <v>310490</v>
      </c>
      <c r="C145" s="20" t="s">
        <v>1117</v>
      </c>
      <c r="D145" s="59" t="s">
        <v>33</v>
      </c>
      <c r="E145" s="59" t="s">
        <v>85</v>
      </c>
      <c r="F145" s="10">
        <v>0</v>
      </c>
      <c r="G145" s="10">
        <v>0</v>
      </c>
      <c r="H145" s="10">
        <v>0</v>
      </c>
      <c r="I145" s="10">
        <v>0</v>
      </c>
      <c r="J145" s="16">
        <v>0</v>
      </c>
      <c r="K145" s="14">
        <v>19094</v>
      </c>
      <c r="L145" s="58" t="s">
        <v>1125</v>
      </c>
      <c r="M145" s="11">
        <v>0</v>
      </c>
      <c r="N145" s="4" t="s">
        <v>19</v>
      </c>
      <c r="P145" s="20"/>
    </row>
    <row r="146" spans="1:16" ht="15.75" x14ac:dyDescent="0.25">
      <c r="A146" s="12">
        <v>55</v>
      </c>
      <c r="B146" s="59">
        <v>310500</v>
      </c>
      <c r="C146" s="20" t="s">
        <v>1111</v>
      </c>
      <c r="D146" s="59" t="s">
        <v>11</v>
      </c>
      <c r="E146" s="59" t="s">
        <v>86</v>
      </c>
      <c r="F146" s="10">
        <v>0</v>
      </c>
      <c r="G146" s="10">
        <v>0</v>
      </c>
      <c r="H146" s="10">
        <v>0</v>
      </c>
      <c r="I146" s="10">
        <v>0</v>
      </c>
      <c r="J146" s="16">
        <v>0</v>
      </c>
      <c r="K146" s="14">
        <v>7851</v>
      </c>
      <c r="L146" s="58" t="s">
        <v>1125</v>
      </c>
      <c r="M146" s="11">
        <v>0</v>
      </c>
      <c r="N146" s="4" t="s">
        <v>19</v>
      </c>
      <c r="P146" s="20"/>
    </row>
    <row r="147" spans="1:16" ht="15.75" x14ac:dyDescent="0.25">
      <c r="A147" s="12">
        <v>56</v>
      </c>
      <c r="B147" s="59">
        <v>310510</v>
      </c>
      <c r="C147" s="20" t="s">
        <v>1115</v>
      </c>
      <c r="D147" s="59" t="s">
        <v>26</v>
      </c>
      <c r="E147" s="59" t="s">
        <v>87</v>
      </c>
      <c r="F147" s="10">
        <v>0</v>
      </c>
      <c r="G147" s="10">
        <v>0</v>
      </c>
      <c r="H147" s="10">
        <v>0</v>
      </c>
      <c r="I147" s="10">
        <v>0</v>
      </c>
      <c r="J147" s="16">
        <v>0</v>
      </c>
      <c r="K147" s="14">
        <v>23757</v>
      </c>
      <c r="L147" s="58" t="s">
        <v>1125</v>
      </c>
      <c r="M147" s="11">
        <v>0</v>
      </c>
      <c r="N147" s="4" t="s">
        <v>19</v>
      </c>
      <c r="P147" s="20"/>
    </row>
    <row r="148" spans="1:16" ht="15.75" x14ac:dyDescent="0.25">
      <c r="A148" s="12">
        <v>57</v>
      </c>
      <c r="B148" s="59">
        <v>310520</v>
      </c>
      <c r="C148" s="20" t="s">
        <v>1116</v>
      </c>
      <c r="D148" s="59" t="s">
        <v>30</v>
      </c>
      <c r="E148" s="59" t="s">
        <v>88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4825</v>
      </c>
      <c r="L148" s="58" t="s">
        <v>1125</v>
      </c>
      <c r="M148" s="11">
        <v>0</v>
      </c>
      <c r="N148" s="4" t="s">
        <v>19</v>
      </c>
      <c r="P148" s="20"/>
    </row>
    <row r="149" spans="1:16" ht="15.75" x14ac:dyDescent="0.25">
      <c r="A149" s="12">
        <v>58</v>
      </c>
      <c r="B149" s="59">
        <v>310530</v>
      </c>
      <c r="C149" s="20" t="s">
        <v>1117</v>
      </c>
      <c r="D149" s="59" t="s">
        <v>40</v>
      </c>
      <c r="E149" s="59" t="s">
        <v>89</v>
      </c>
      <c r="F149" s="10">
        <v>0</v>
      </c>
      <c r="G149" s="10">
        <v>0</v>
      </c>
      <c r="H149" s="10">
        <v>0</v>
      </c>
      <c r="I149" s="10">
        <v>0</v>
      </c>
      <c r="J149" s="16">
        <v>0</v>
      </c>
      <c r="K149" s="14">
        <v>5713</v>
      </c>
      <c r="L149" s="58" t="s">
        <v>1125</v>
      </c>
      <c r="M149" s="11">
        <v>0</v>
      </c>
      <c r="N149" s="4" t="s">
        <v>19</v>
      </c>
      <c r="P149" s="20"/>
    </row>
    <row r="150" spans="1:16" ht="15.75" x14ac:dyDescent="0.25">
      <c r="A150" s="12">
        <v>59</v>
      </c>
      <c r="B150" s="59">
        <v>310540</v>
      </c>
      <c r="C150" s="20" t="s">
        <v>1111</v>
      </c>
      <c r="D150" s="59" t="s">
        <v>90</v>
      </c>
      <c r="E150" s="59" t="s">
        <v>91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32319</v>
      </c>
      <c r="L150" s="58" t="s">
        <v>1126</v>
      </c>
      <c r="M150" s="11">
        <v>0</v>
      </c>
      <c r="N150" s="4" t="s">
        <v>19</v>
      </c>
      <c r="P150" s="20"/>
    </row>
    <row r="151" spans="1:16" ht="15.75" x14ac:dyDescent="0.25">
      <c r="A151" s="12">
        <v>60</v>
      </c>
      <c r="B151" s="59">
        <v>310550</v>
      </c>
      <c r="C151" s="20" t="s">
        <v>1118</v>
      </c>
      <c r="D151" s="59" t="s">
        <v>62</v>
      </c>
      <c r="E151" s="59" t="s">
        <v>92</v>
      </c>
      <c r="F151" s="10">
        <v>0</v>
      </c>
      <c r="G151" s="10">
        <v>0</v>
      </c>
      <c r="H151" s="10">
        <v>0</v>
      </c>
      <c r="I151" s="10">
        <v>0</v>
      </c>
      <c r="J151" s="16">
        <v>0</v>
      </c>
      <c r="K151" s="14">
        <v>5443</v>
      </c>
      <c r="L151" s="58" t="s">
        <v>1125</v>
      </c>
      <c r="M151" s="11">
        <v>0</v>
      </c>
      <c r="N151" s="4" t="s">
        <v>19</v>
      </c>
      <c r="P151" s="20"/>
    </row>
    <row r="152" spans="1:16" ht="15.75" x14ac:dyDescent="0.25">
      <c r="A152" s="12">
        <v>62</v>
      </c>
      <c r="B152" s="59">
        <v>310570</v>
      </c>
      <c r="C152" s="20" t="s">
        <v>1112</v>
      </c>
      <c r="D152" s="59" t="s">
        <v>17</v>
      </c>
      <c r="E152" s="59" t="s">
        <v>93</v>
      </c>
      <c r="F152" s="10">
        <v>0</v>
      </c>
      <c r="G152" s="10">
        <v>0</v>
      </c>
      <c r="H152" s="10">
        <v>0</v>
      </c>
      <c r="I152" s="10">
        <v>0</v>
      </c>
      <c r="J152" s="16">
        <v>0</v>
      </c>
      <c r="K152" s="14">
        <v>5250</v>
      </c>
      <c r="L152" s="58" t="s">
        <v>1125</v>
      </c>
      <c r="M152" s="11">
        <v>0</v>
      </c>
      <c r="N152" s="4" t="s">
        <v>19</v>
      </c>
      <c r="P152" s="20"/>
    </row>
    <row r="153" spans="1:16" ht="15.75" x14ac:dyDescent="0.25">
      <c r="A153" s="12">
        <v>64</v>
      </c>
      <c r="B153" s="59">
        <v>310600</v>
      </c>
      <c r="C153" s="20" t="s">
        <v>1111</v>
      </c>
      <c r="D153" s="59" t="s">
        <v>90</v>
      </c>
      <c r="E153" s="59" t="s">
        <v>96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10248</v>
      </c>
      <c r="L153" s="58" t="s">
        <v>1125</v>
      </c>
      <c r="M153" s="11">
        <v>0</v>
      </c>
      <c r="N153" s="4" t="s">
        <v>19</v>
      </c>
      <c r="P153" s="20"/>
    </row>
    <row r="154" spans="1:16" ht="15.75" x14ac:dyDescent="0.25">
      <c r="A154" s="12">
        <v>65</v>
      </c>
      <c r="B154" s="59">
        <v>310610</v>
      </c>
      <c r="C154" s="20" t="s">
        <v>1118</v>
      </c>
      <c r="D154" s="59" t="s">
        <v>57</v>
      </c>
      <c r="E154" s="59" t="s">
        <v>97</v>
      </c>
      <c r="F154" s="10">
        <v>0</v>
      </c>
      <c r="G154" s="10">
        <v>0</v>
      </c>
      <c r="H154" s="10">
        <v>0</v>
      </c>
      <c r="I154" s="10">
        <v>0</v>
      </c>
      <c r="J154" s="16">
        <v>0</v>
      </c>
      <c r="K154" s="14">
        <v>3433</v>
      </c>
      <c r="L154" s="58" t="s">
        <v>1125</v>
      </c>
      <c r="M154" s="11">
        <v>0</v>
      </c>
      <c r="N154" s="4" t="s">
        <v>19</v>
      </c>
      <c r="P154" s="20"/>
    </row>
    <row r="155" spans="1:16" ht="15.75" x14ac:dyDescent="0.25">
      <c r="A155" s="12">
        <v>69</v>
      </c>
      <c r="B155" s="59">
        <v>310650</v>
      </c>
      <c r="C155" s="20" t="s">
        <v>432</v>
      </c>
      <c r="D155" s="59" t="s">
        <v>53</v>
      </c>
      <c r="E155" s="59" t="s">
        <v>101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11995</v>
      </c>
      <c r="L155" s="58" t="s">
        <v>1125</v>
      </c>
      <c r="M155" s="11">
        <v>0</v>
      </c>
      <c r="N155" s="4" t="s">
        <v>19</v>
      </c>
      <c r="P155" s="20"/>
    </row>
    <row r="156" spans="1:16" ht="15.75" x14ac:dyDescent="0.25">
      <c r="A156" s="12">
        <v>70</v>
      </c>
      <c r="B156" s="59">
        <v>310665</v>
      </c>
      <c r="C156" s="20" t="s">
        <v>1121</v>
      </c>
      <c r="D156" s="59" t="s">
        <v>102</v>
      </c>
      <c r="E156" s="59" t="s">
        <v>103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4705</v>
      </c>
      <c r="L156" s="58" t="s">
        <v>1125</v>
      </c>
      <c r="M156" s="11">
        <v>0</v>
      </c>
      <c r="N156" s="4" t="s">
        <v>19</v>
      </c>
      <c r="P156" s="20"/>
    </row>
    <row r="157" spans="1:16" ht="15.75" x14ac:dyDescent="0.25">
      <c r="A157" s="12">
        <v>71</v>
      </c>
      <c r="B157" s="59">
        <v>310660</v>
      </c>
      <c r="C157" s="20" t="s">
        <v>1116</v>
      </c>
      <c r="D157" s="59" t="s">
        <v>28</v>
      </c>
      <c r="E157" s="59" t="s">
        <v>104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4602</v>
      </c>
      <c r="L157" s="58" t="s">
        <v>1125</v>
      </c>
      <c r="M157" s="11">
        <v>0</v>
      </c>
      <c r="N157" s="4" t="s">
        <v>19</v>
      </c>
      <c r="P157" s="20"/>
    </row>
    <row r="158" spans="1:16" ht="15.75" x14ac:dyDescent="0.25">
      <c r="A158" s="12">
        <v>73</v>
      </c>
      <c r="B158" s="59">
        <v>310680</v>
      </c>
      <c r="C158" s="20" t="s">
        <v>1118</v>
      </c>
      <c r="D158" s="59" t="s">
        <v>57</v>
      </c>
      <c r="E158" s="59" t="s">
        <v>106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3430</v>
      </c>
      <c r="L158" s="58" t="s">
        <v>1125</v>
      </c>
      <c r="M158" s="11">
        <v>0</v>
      </c>
      <c r="N158" s="4" t="s">
        <v>19</v>
      </c>
      <c r="P158" s="20"/>
    </row>
    <row r="159" spans="1:16" ht="15.75" x14ac:dyDescent="0.25">
      <c r="A159" s="12">
        <v>74</v>
      </c>
      <c r="B159" s="59">
        <v>310690</v>
      </c>
      <c r="C159" s="20" t="s">
        <v>1118</v>
      </c>
      <c r="D159" s="59" t="s">
        <v>57</v>
      </c>
      <c r="E159" s="59" t="s">
        <v>107</v>
      </c>
      <c r="F159" s="10">
        <v>0</v>
      </c>
      <c r="G159" s="10">
        <v>0</v>
      </c>
      <c r="H159" s="10">
        <v>0</v>
      </c>
      <c r="I159" s="10">
        <v>0</v>
      </c>
      <c r="J159" s="16">
        <v>0</v>
      </c>
      <c r="K159" s="14">
        <v>14431</v>
      </c>
      <c r="L159" s="58" t="s">
        <v>1125</v>
      </c>
      <c r="M159" s="11">
        <v>0</v>
      </c>
      <c r="N159" s="4" t="s">
        <v>19</v>
      </c>
      <c r="P159" s="20"/>
    </row>
    <row r="160" spans="1:16" ht="15.75" x14ac:dyDescent="0.25">
      <c r="A160" s="12">
        <v>75</v>
      </c>
      <c r="B160" s="59">
        <v>310700</v>
      </c>
      <c r="C160" s="20" t="s">
        <v>1111</v>
      </c>
      <c r="D160" s="59" t="s">
        <v>11</v>
      </c>
      <c r="E160" s="59" t="s">
        <v>108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2532</v>
      </c>
      <c r="L160" s="58" t="s">
        <v>1125</v>
      </c>
      <c r="M160" s="11">
        <v>0</v>
      </c>
      <c r="N160" s="4" t="s">
        <v>19</v>
      </c>
      <c r="P160" s="20"/>
    </row>
    <row r="161" spans="1:16" ht="15.75" x14ac:dyDescent="0.25">
      <c r="A161" s="12">
        <v>76</v>
      </c>
      <c r="B161" s="59">
        <v>310710</v>
      </c>
      <c r="C161" s="20" t="s">
        <v>1117</v>
      </c>
      <c r="D161" s="59" t="s">
        <v>33</v>
      </c>
      <c r="E161" s="59" t="s">
        <v>109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40031</v>
      </c>
      <c r="L161" s="58" t="s">
        <v>1126</v>
      </c>
      <c r="M161" s="11">
        <v>0</v>
      </c>
      <c r="N161" s="4" t="s">
        <v>19</v>
      </c>
      <c r="P161" s="20"/>
    </row>
    <row r="162" spans="1:16" ht="15.75" x14ac:dyDescent="0.25">
      <c r="A162" s="12">
        <v>77</v>
      </c>
      <c r="B162" s="59">
        <v>310720</v>
      </c>
      <c r="C162" s="20" t="s">
        <v>1118</v>
      </c>
      <c r="D162" s="59" t="s">
        <v>57</v>
      </c>
      <c r="E162" s="59" t="s">
        <v>110</v>
      </c>
      <c r="F162" s="10">
        <v>0</v>
      </c>
      <c r="G162" s="10">
        <v>0</v>
      </c>
      <c r="H162" s="10">
        <v>0</v>
      </c>
      <c r="I162" s="10">
        <v>0</v>
      </c>
      <c r="J162" s="16">
        <v>0</v>
      </c>
      <c r="K162" s="14">
        <v>5091</v>
      </c>
      <c r="L162" s="58" t="s">
        <v>1125</v>
      </c>
      <c r="M162" s="11">
        <v>0</v>
      </c>
      <c r="N162" s="4" t="s">
        <v>19</v>
      </c>
      <c r="P162" s="20"/>
    </row>
    <row r="163" spans="1:16" ht="15.75" x14ac:dyDescent="0.25">
      <c r="A163" s="12">
        <v>79</v>
      </c>
      <c r="B163" s="59">
        <v>310740</v>
      </c>
      <c r="C163" s="20" t="s">
        <v>1115</v>
      </c>
      <c r="D163" s="59" t="s">
        <v>26</v>
      </c>
      <c r="E163" s="59" t="s">
        <v>112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50166</v>
      </c>
      <c r="L163" s="58" t="s">
        <v>1126</v>
      </c>
      <c r="M163" s="11">
        <v>0</v>
      </c>
      <c r="N163" s="4" t="s">
        <v>19</v>
      </c>
      <c r="P163" s="20"/>
    </row>
    <row r="164" spans="1:16" ht="15.75" x14ac:dyDescent="0.25">
      <c r="A164" s="12">
        <v>80</v>
      </c>
      <c r="B164" s="59">
        <v>310750</v>
      </c>
      <c r="C164" s="20" t="s">
        <v>1118</v>
      </c>
      <c r="D164" s="59" t="s">
        <v>57</v>
      </c>
      <c r="E164" s="59" t="s">
        <v>113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6489</v>
      </c>
      <c r="L164" s="58" t="s">
        <v>1125</v>
      </c>
      <c r="M164" s="11">
        <v>0</v>
      </c>
      <c r="N164" s="4" t="s">
        <v>19</v>
      </c>
      <c r="P164" s="20"/>
    </row>
    <row r="165" spans="1:16" ht="15.75" x14ac:dyDescent="0.25">
      <c r="A165" s="12">
        <v>81</v>
      </c>
      <c r="B165" s="59">
        <v>310760</v>
      </c>
      <c r="C165" s="20" t="s">
        <v>1117</v>
      </c>
      <c r="D165" s="59" t="s">
        <v>45</v>
      </c>
      <c r="E165" s="59" t="s">
        <v>114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4190</v>
      </c>
      <c r="L165" s="58" t="s">
        <v>1125</v>
      </c>
      <c r="M165" s="11">
        <v>0</v>
      </c>
      <c r="N165" s="4" t="s">
        <v>19</v>
      </c>
      <c r="P165" s="20"/>
    </row>
    <row r="166" spans="1:16" ht="15.75" x14ac:dyDescent="0.25">
      <c r="A166" s="12">
        <v>82</v>
      </c>
      <c r="B166" s="59">
        <v>310770</v>
      </c>
      <c r="C166" s="20" t="s">
        <v>1111</v>
      </c>
      <c r="D166" s="59" t="s">
        <v>90</v>
      </c>
      <c r="E166" s="59" t="s">
        <v>115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6031</v>
      </c>
      <c r="L166" s="58" t="s">
        <v>1125</v>
      </c>
      <c r="M166" s="11">
        <v>0</v>
      </c>
      <c r="N166" s="4" t="s">
        <v>19</v>
      </c>
      <c r="P166" s="20"/>
    </row>
    <row r="167" spans="1:16" ht="15.75" x14ac:dyDescent="0.25">
      <c r="A167" s="12">
        <v>83</v>
      </c>
      <c r="B167" s="59">
        <v>310780</v>
      </c>
      <c r="C167" s="20" t="s">
        <v>1113</v>
      </c>
      <c r="D167" s="59" t="s">
        <v>20</v>
      </c>
      <c r="E167" s="59" t="s">
        <v>116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15010</v>
      </c>
      <c r="L167" s="58" t="s">
        <v>1125</v>
      </c>
      <c r="M167" s="11">
        <v>0</v>
      </c>
      <c r="N167" s="4" t="s">
        <v>19</v>
      </c>
      <c r="P167" s="20"/>
    </row>
    <row r="168" spans="1:16" ht="15.75" x14ac:dyDescent="0.25">
      <c r="A168" s="12">
        <v>84</v>
      </c>
      <c r="B168" s="59">
        <v>310790</v>
      </c>
      <c r="C168" s="20" t="s">
        <v>1117</v>
      </c>
      <c r="D168" s="59" t="s">
        <v>36</v>
      </c>
      <c r="E168" s="59" t="s">
        <v>117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10558</v>
      </c>
      <c r="L168" s="58" t="s">
        <v>1125</v>
      </c>
      <c r="M168" s="11">
        <v>0</v>
      </c>
      <c r="N168" s="4" t="s">
        <v>19</v>
      </c>
      <c r="P168" s="20"/>
    </row>
    <row r="169" spans="1:16" ht="15.75" x14ac:dyDescent="0.25">
      <c r="A169" s="12">
        <v>85</v>
      </c>
      <c r="B169" s="59">
        <v>310800</v>
      </c>
      <c r="C169" s="20" t="s">
        <v>1115</v>
      </c>
      <c r="D169" s="59" t="s">
        <v>94</v>
      </c>
      <c r="E169" s="59" t="s">
        <v>118</v>
      </c>
      <c r="F169" s="10">
        <v>0</v>
      </c>
      <c r="G169" s="10">
        <v>0</v>
      </c>
      <c r="H169" s="10">
        <v>0</v>
      </c>
      <c r="I169" s="10">
        <v>0</v>
      </c>
      <c r="J169" s="16">
        <v>0</v>
      </c>
      <c r="K169" s="14">
        <v>17598</v>
      </c>
      <c r="L169" s="58" t="s">
        <v>1125</v>
      </c>
      <c r="M169" s="11">
        <v>0</v>
      </c>
      <c r="N169" s="4" t="s">
        <v>19</v>
      </c>
      <c r="P169" s="20"/>
    </row>
    <row r="170" spans="1:16" ht="15.75" x14ac:dyDescent="0.25">
      <c r="A170" s="12">
        <v>86</v>
      </c>
      <c r="B170" s="59">
        <v>310810</v>
      </c>
      <c r="C170" s="20" t="s">
        <v>1111</v>
      </c>
      <c r="D170" s="59" t="s">
        <v>98</v>
      </c>
      <c r="E170" s="59" t="s">
        <v>119</v>
      </c>
      <c r="F170" s="10">
        <v>0</v>
      </c>
      <c r="G170" s="10">
        <v>0</v>
      </c>
      <c r="H170" s="10">
        <v>0</v>
      </c>
      <c r="I170" s="10">
        <v>0</v>
      </c>
      <c r="J170" s="16">
        <v>0</v>
      </c>
      <c r="K170" s="14">
        <v>6876</v>
      </c>
      <c r="L170" s="58" t="s">
        <v>1125</v>
      </c>
      <c r="M170" s="11">
        <v>0</v>
      </c>
      <c r="N170" s="4" t="s">
        <v>19</v>
      </c>
      <c r="P170" s="20"/>
    </row>
    <row r="171" spans="1:16" ht="15.75" x14ac:dyDescent="0.25">
      <c r="A171" s="12">
        <v>87</v>
      </c>
      <c r="B171" s="59">
        <v>310820</v>
      </c>
      <c r="C171" s="20" t="s">
        <v>1120</v>
      </c>
      <c r="D171" s="59" t="s">
        <v>80</v>
      </c>
      <c r="E171" s="59" t="s">
        <v>120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5544</v>
      </c>
      <c r="L171" s="58" t="s">
        <v>1125</v>
      </c>
      <c r="M171" s="11">
        <v>0</v>
      </c>
      <c r="N171" s="4" t="s">
        <v>19</v>
      </c>
      <c r="P171" s="20"/>
    </row>
    <row r="172" spans="1:16" ht="15.75" x14ac:dyDescent="0.25">
      <c r="A172" s="12">
        <v>88</v>
      </c>
      <c r="B172" s="59">
        <v>310825</v>
      </c>
      <c r="C172" s="20" t="s">
        <v>1121</v>
      </c>
      <c r="D172" s="59" t="s">
        <v>121</v>
      </c>
      <c r="E172" s="59" t="s">
        <v>122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11088</v>
      </c>
      <c r="L172" s="58" t="s">
        <v>1125</v>
      </c>
      <c r="M172" s="11">
        <v>0</v>
      </c>
      <c r="N172" s="4" t="s">
        <v>19</v>
      </c>
      <c r="P172" s="20"/>
    </row>
    <row r="173" spans="1:16" ht="15.75" x14ac:dyDescent="0.25">
      <c r="A173" s="12">
        <v>89</v>
      </c>
      <c r="B173" s="59">
        <v>310830</v>
      </c>
      <c r="C173" s="20" t="s">
        <v>1117</v>
      </c>
      <c r="D173" s="59" t="s">
        <v>36</v>
      </c>
      <c r="E173" s="59" t="s">
        <v>123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19202</v>
      </c>
      <c r="L173" s="58" t="s">
        <v>1125</v>
      </c>
      <c r="M173" s="11">
        <v>0</v>
      </c>
      <c r="N173" s="4" t="s">
        <v>19</v>
      </c>
      <c r="P173" s="20"/>
    </row>
    <row r="174" spans="1:16" ht="15.75" x14ac:dyDescent="0.25">
      <c r="A174" s="12">
        <v>90</v>
      </c>
      <c r="B174" s="59">
        <v>310840</v>
      </c>
      <c r="C174" s="20" t="s">
        <v>1117</v>
      </c>
      <c r="D174" s="59" t="s">
        <v>40</v>
      </c>
      <c r="E174" s="59" t="s">
        <v>124</v>
      </c>
      <c r="F174" s="10">
        <v>0</v>
      </c>
      <c r="G174" s="10">
        <v>0</v>
      </c>
      <c r="H174" s="10">
        <v>0</v>
      </c>
      <c r="I174" s="10">
        <v>0</v>
      </c>
      <c r="J174" s="16">
        <v>0</v>
      </c>
      <c r="K174" s="14">
        <v>14995</v>
      </c>
      <c r="L174" s="58" t="s">
        <v>1125</v>
      </c>
      <c r="M174" s="11">
        <v>0</v>
      </c>
      <c r="N174" s="4" t="s">
        <v>19</v>
      </c>
      <c r="P174" s="20"/>
    </row>
    <row r="175" spans="1:16" ht="15.75" x14ac:dyDescent="0.25">
      <c r="A175" s="12">
        <v>91</v>
      </c>
      <c r="B175" s="59">
        <v>310850</v>
      </c>
      <c r="C175" s="20" t="s">
        <v>1121</v>
      </c>
      <c r="D175" s="59" t="s">
        <v>102</v>
      </c>
      <c r="E175" s="59" t="s">
        <v>125</v>
      </c>
      <c r="F175" s="10">
        <v>0</v>
      </c>
      <c r="G175" s="10">
        <v>0</v>
      </c>
      <c r="H175" s="10">
        <v>0</v>
      </c>
      <c r="I175" s="10">
        <v>0</v>
      </c>
      <c r="J175" s="16">
        <v>0</v>
      </c>
      <c r="K175" s="14">
        <v>6350</v>
      </c>
      <c r="L175" s="58" t="s">
        <v>1125</v>
      </c>
      <c r="M175" s="11">
        <v>0</v>
      </c>
      <c r="N175" s="4" t="s">
        <v>19</v>
      </c>
      <c r="P175" s="20"/>
    </row>
    <row r="176" spans="1:16" ht="15.75" x14ac:dyDescent="0.25">
      <c r="A176" s="12">
        <v>93</v>
      </c>
      <c r="B176" s="59">
        <v>310855</v>
      </c>
      <c r="C176" s="20" t="s">
        <v>1120</v>
      </c>
      <c r="D176" s="59" t="s">
        <v>71</v>
      </c>
      <c r="E176" s="59" t="s">
        <v>127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16321</v>
      </c>
      <c r="L176" s="58" t="s">
        <v>1125</v>
      </c>
      <c r="M176" s="11">
        <v>0</v>
      </c>
      <c r="N176" s="4" t="s">
        <v>19</v>
      </c>
      <c r="P176" s="20"/>
    </row>
    <row r="177" spans="1:16" ht="15.75" x14ac:dyDescent="0.25">
      <c r="A177" s="12">
        <v>94</v>
      </c>
      <c r="B177" s="59">
        <v>310860</v>
      </c>
      <c r="C177" s="20" t="s">
        <v>1121</v>
      </c>
      <c r="D177" s="59" t="s">
        <v>121</v>
      </c>
      <c r="E177" s="59" t="s">
        <v>128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32288</v>
      </c>
      <c r="L177" s="58" t="s">
        <v>1126</v>
      </c>
      <c r="M177" s="11">
        <v>0</v>
      </c>
      <c r="N177" s="4" t="s">
        <v>19</v>
      </c>
      <c r="P177" s="20"/>
    </row>
    <row r="178" spans="1:16" ht="15.75" x14ac:dyDescent="0.25">
      <c r="A178" s="12">
        <v>95</v>
      </c>
      <c r="B178" s="59">
        <v>310890</v>
      </c>
      <c r="C178" s="20" t="s">
        <v>1117</v>
      </c>
      <c r="D178" s="59" t="s">
        <v>36</v>
      </c>
      <c r="E178" s="59" t="s">
        <v>856</v>
      </c>
      <c r="F178" s="10">
        <v>0</v>
      </c>
      <c r="G178" s="10">
        <v>0</v>
      </c>
      <c r="H178" s="10">
        <v>0</v>
      </c>
      <c r="I178" s="10">
        <v>0</v>
      </c>
      <c r="J178" s="16">
        <v>0</v>
      </c>
      <c r="K178" s="14">
        <v>14508</v>
      </c>
      <c r="L178" s="58" t="s">
        <v>1125</v>
      </c>
      <c r="M178" s="11">
        <v>0</v>
      </c>
      <c r="N178" s="4" t="s">
        <v>19</v>
      </c>
      <c r="P178" s="20"/>
    </row>
    <row r="179" spans="1:16" ht="15.75" x14ac:dyDescent="0.25">
      <c r="A179" s="12">
        <v>96</v>
      </c>
      <c r="B179" s="59">
        <v>310880</v>
      </c>
      <c r="C179" s="20" t="s">
        <v>1113</v>
      </c>
      <c r="D179" s="59" t="s">
        <v>20</v>
      </c>
      <c r="E179" s="59" t="s">
        <v>129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4835</v>
      </c>
      <c r="L179" s="58" t="s">
        <v>1125</v>
      </c>
      <c r="M179" s="11">
        <v>0</v>
      </c>
      <c r="N179" s="4" t="s">
        <v>19</v>
      </c>
      <c r="P179" s="20"/>
    </row>
    <row r="180" spans="1:16" ht="15.75" x14ac:dyDescent="0.25">
      <c r="A180" s="12">
        <v>97</v>
      </c>
      <c r="B180" s="59">
        <v>310900</v>
      </c>
      <c r="C180" s="20" t="s">
        <v>1111</v>
      </c>
      <c r="D180" s="59" t="s">
        <v>98</v>
      </c>
      <c r="E180" s="59" t="s">
        <v>130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39520</v>
      </c>
      <c r="L180" s="58" t="s">
        <v>1126</v>
      </c>
      <c r="M180" s="11">
        <v>0</v>
      </c>
      <c r="N180" s="4" t="s">
        <v>19</v>
      </c>
      <c r="P180" s="20"/>
    </row>
    <row r="181" spans="1:16" ht="15.75" x14ac:dyDescent="0.25">
      <c r="A181" s="12">
        <v>98</v>
      </c>
      <c r="B181" s="59">
        <v>310910</v>
      </c>
      <c r="C181" s="20" t="s">
        <v>1117</v>
      </c>
      <c r="D181" s="59" t="s">
        <v>36</v>
      </c>
      <c r="E181" s="59" t="s">
        <v>131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11010</v>
      </c>
      <c r="L181" s="58" t="s">
        <v>1125</v>
      </c>
      <c r="M181" s="11">
        <v>0</v>
      </c>
      <c r="N181" s="4" t="s">
        <v>19</v>
      </c>
      <c r="P181" s="20"/>
    </row>
    <row r="182" spans="1:16" ht="15.75" x14ac:dyDescent="0.25">
      <c r="A182" s="12">
        <v>99</v>
      </c>
      <c r="B182" s="59">
        <v>310920</v>
      </c>
      <c r="C182" s="20" t="s">
        <v>1111</v>
      </c>
      <c r="D182" s="59" t="s">
        <v>11</v>
      </c>
      <c r="E182" s="59" t="s">
        <v>132</v>
      </c>
      <c r="F182" s="10">
        <v>0</v>
      </c>
      <c r="G182" s="10">
        <v>0</v>
      </c>
      <c r="H182" s="10">
        <v>0</v>
      </c>
      <c r="I182" s="10">
        <v>0</v>
      </c>
      <c r="J182" s="16">
        <v>0</v>
      </c>
      <c r="K182" s="14">
        <v>10377</v>
      </c>
      <c r="L182" s="58" t="s">
        <v>1125</v>
      </c>
      <c r="M182" s="11">
        <v>0</v>
      </c>
      <c r="N182" s="4" t="s">
        <v>19</v>
      </c>
      <c r="P182" s="20"/>
    </row>
    <row r="183" spans="1:16" ht="15.75" x14ac:dyDescent="0.25">
      <c r="A183" s="12">
        <v>100</v>
      </c>
      <c r="B183" s="59">
        <v>310925</v>
      </c>
      <c r="C183" s="20" t="s">
        <v>1113</v>
      </c>
      <c r="D183" s="59" t="s">
        <v>20</v>
      </c>
      <c r="E183" s="59" t="s">
        <v>133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4074</v>
      </c>
      <c r="L183" s="58" t="s">
        <v>1125</v>
      </c>
      <c r="M183" s="11">
        <v>0</v>
      </c>
      <c r="N183" s="4" t="s">
        <v>19</v>
      </c>
      <c r="P183" s="20"/>
    </row>
    <row r="184" spans="1:16" ht="15.75" x14ac:dyDescent="0.25">
      <c r="A184" s="12">
        <v>101</v>
      </c>
      <c r="B184" s="59">
        <v>310930</v>
      </c>
      <c r="C184" s="20" t="s">
        <v>1120</v>
      </c>
      <c r="D184" s="59" t="s">
        <v>80</v>
      </c>
      <c r="E184" s="59" t="s">
        <v>134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24663</v>
      </c>
      <c r="L184" s="58" t="s">
        <v>1125</v>
      </c>
      <c r="M184" s="11">
        <v>0</v>
      </c>
      <c r="N184" s="4" t="s">
        <v>19</v>
      </c>
      <c r="P184" s="20"/>
    </row>
    <row r="185" spans="1:16" ht="15.75" x14ac:dyDescent="0.25">
      <c r="A185" s="12">
        <v>102</v>
      </c>
      <c r="B185" s="59">
        <v>310940</v>
      </c>
      <c r="C185" s="20" t="s">
        <v>1121</v>
      </c>
      <c r="D185" s="59" t="s">
        <v>135</v>
      </c>
      <c r="E185" s="59" t="s">
        <v>136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27988</v>
      </c>
      <c r="L185" s="58" t="s">
        <v>1126</v>
      </c>
      <c r="M185" s="11">
        <v>0</v>
      </c>
      <c r="N185" s="4" t="s">
        <v>19</v>
      </c>
      <c r="P185" s="20"/>
    </row>
    <row r="186" spans="1:16" ht="15.75" x14ac:dyDescent="0.25">
      <c r="A186" s="12">
        <v>103</v>
      </c>
      <c r="B186" s="59">
        <v>310945</v>
      </c>
      <c r="C186" s="20" t="s">
        <v>1120</v>
      </c>
      <c r="D186" s="59" t="s">
        <v>80</v>
      </c>
      <c r="E186" s="59" t="s">
        <v>137</v>
      </c>
      <c r="F186" s="10">
        <v>0</v>
      </c>
      <c r="G186" s="10">
        <v>0</v>
      </c>
      <c r="H186" s="10">
        <v>0</v>
      </c>
      <c r="I186" s="10">
        <v>0</v>
      </c>
      <c r="J186" s="16">
        <v>0</v>
      </c>
      <c r="K186" s="14">
        <v>6909</v>
      </c>
      <c r="L186" s="58" t="s">
        <v>1125</v>
      </c>
      <c r="M186" s="11">
        <v>0</v>
      </c>
      <c r="N186" s="4" t="s">
        <v>19</v>
      </c>
      <c r="P186" s="20"/>
    </row>
    <row r="187" spans="1:16" ht="15.75" x14ac:dyDescent="0.25">
      <c r="A187" s="12">
        <v>104</v>
      </c>
      <c r="B187" s="59">
        <v>310950</v>
      </c>
      <c r="C187" s="20" t="s">
        <v>1117</v>
      </c>
      <c r="D187" s="59" t="s">
        <v>40</v>
      </c>
      <c r="E187" s="59" t="s">
        <v>138</v>
      </c>
      <c r="F187" s="10">
        <v>0</v>
      </c>
      <c r="G187" s="10">
        <v>0</v>
      </c>
      <c r="H187" s="10">
        <v>0</v>
      </c>
      <c r="I187" s="10">
        <v>0</v>
      </c>
      <c r="J187" s="16">
        <v>0</v>
      </c>
      <c r="K187" s="14">
        <v>14075</v>
      </c>
      <c r="L187" s="58" t="s">
        <v>1125</v>
      </c>
      <c r="M187" s="11">
        <v>0</v>
      </c>
      <c r="N187" s="4" t="s">
        <v>19</v>
      </c>
      <c r="P187" s="20"/>
    </row>
    <row r="188" spans="1:16" ht="15.75" x14ac:dyDescent="0.25">
      <c r="A188" s="12">
        <v>105</v>
      </c>
      <c r="B188" s="59">
        <v>310960</v>
      </c>
      <c r="C188" s="20" t="s">
        <v>1111</v>
      </c>
      <c r="D188" s="59" t="s">
        <v>11</v>
      </c>
      <c r="E188" s="59" t="s">
        <v>139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3616</v>
      </c>
      <c r="L188" s="58" t="s">
        <v>1125</v>
      </c>
      <c r="M188" s="11">
        <v>0</v>
      </c>
      <c r="N188" s="4" t="s">
        <v>19</v>
      </c>
      <c r="P188" s="20"/>
    </row>
    <row r="189" spans="1:16" ht="15.75" x14ac:dyDescent="0.25">
      <c r="A189" s="12">
        <v>106</v>
      </c>
      <c r="B189" s="59">
        <v>310970</v>
      </c>
      <c r="C189" s="20" t="s">
        <v>1117</v>
      </c>
      <c r="D189" s="59" t="s">
        <v>36</v>
      </c>
      <c r="E189" s="59" t="s">
        <v>140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11514</v>
      </c>
      <c r="L189" s="58" t="s">
        <v>1125</v>
      </c>
      <c r="M189" s="11">
        <v>0</v>
      </c>
      <c r="N189" s="4" t="s">
        <v>19</v>
      </c>
      <c r="P189" s="20"/>
    </row>
    <row r="190" spans="1:16" ht="15.75" x14ac:dyDescent="0.25">
      <c r="A190" s="12">
        <v>107</v>
      </c>
      <c r="B190" s="59">
        <v>310270</v>
      </c>
      <c r="C190" s="20" t="s">
        <v>1116</v>
      </c>
      <c r="D190" s="59" t="s">
        <v>30</v>
      </c>
      <c r="E190" s="59" t="s">
        <v>141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9382</v>
      </c>
      <c r="L190" s="58" t="s">
        <v>1125</v>
      </c>
      <c r="M190" s="11">
        <v>0</v>
      </c>
      <c r="N190" s="4" t="s">
        <v>19</v>
      </c>
      <c r="P190" s="20"/>
    </row>
    <row r="191" spans="1:16" ht="15.75" x14ac:dyDescent="0.25">
      <c r="A191" s="12">
        <v>108</v>
      </c>
      <c r="B191" s="59">
        <v>310980</v>
      </c>
      <c r="C191" s="20" t="s">
        <v>1110</v>
      </c>
      <c r="D191" s="59" t="s">
        <v>142</v>
      </c>
      <c r="E191" s="59" t="s">
        <v>143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2677</v>
      </c>
      <c r="L191" s="58" t="s">
        <v>1125</v>
      </c>
      <c r="M191" s="11">
        <v>0</v>
      </c>
      <c r="N191" s="4" t="s">
        <v>19</v>
      </c>
      <c r="P191" s="20"/>
    </row>
    <row r="192" spans="1:16" ht="15.75" x14ac:dyDescent="0.25">
      <c r="A192" s="12">
        <v>109</v>
      </c>
      <c r="B192" s="59">
        <v>310990</v>
      </c>
      <c r="C192" s="20" t="s">
        <v>1111</v>
      </c>
      <c r="D192" s="59" t="s">
        <v>11</v>
      </c>
      <c r="E192" s="59" t="s">
        <v>144</v>
      </c>
      <c r="F192" s="10">
        <v>0</v>
      </c>
      <c r="G192" s="10">
        <v>0</v>
      </c>
      <c r="H192" s="10">
        <v>0</v>
      </c>
      <c r="I192" s="10">
        <v>0</v>
      </c>
      <c r="J192" s="16">
        <v>0</v>
      </c>
      <c r="K192" s="14">
        <v>11495</v>
      </c>
      <c r="L192" s="58" t="s">
        <v>1125</v>
      </c>
      <c r="M192" s="11">
        <v>0</v>
      </c>
      <c r="N192" s="4" t="s">
        <v>19</v>
      </c>
      <c r="P192" s="20"/>
    </row>
    <row r="193" spans="1:16" ht="15.75" x14ac:dyDescent="0.25">
      <c r="A193" s="12">
        <v>110</v>
      </c>
      <c r="B193" s="59">
        <v>311000</v>
      </c>
      <c r="C193" s="20" t="s">
        <v>1111</v>
      </c>
      <c r="D193" s="59" t="s">
        <v>98</v>
      </c>
      <c r="E193" s="59" t="s">
        <v>145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44377</v>
      </c>
      <c r="L193" s="58" t="s">
        <v>1126</v>
      </c>
      <c r="M193" s="11">
        <v>0</v>
      </c>
      <c r="N193" s="4" t="s">
        <v>19</v>
      </c>
      <c r="P193" s="20"/>
    </row>
    <row r="194" spans="1:16" ht="15.75" x14ac:dyDescent="0.25">
      <c r="A194" s="12">
        <v>111</v>
      </c>
      <c r="B194" s="59">
        <v>311010</v>
      </c>
      <c r="C194" s="20" t="s">
        <v>1118</v>
      </c>
      <c r="D194" s="59" t="s">
        <v>14</v>
      </c>
      <c r="E194" s="59" t="s">
        <v>146</v>
      </c>
      <c r="F194" s="10">
        <v>0</v>
      </c>
      <c r="G194" s="10">
        <v>0</v>
      </c>
      <c r="H194" s="10">
        <v>0</v>
      </c>
      <c r="I194" s="10">
        <v>0</v>
      </c>
      <c r="J194" s="16">
        <v>0</v>
      </c>
      <c r="K194" s="14">
        <v>5450</v>
      </c>
      <c r="L194" s="58" t="s">
        <v>1125</v>
      </c>
      <c r="M194" s="11">
        <v>0</v>
      </c>
      <c r="N194" s="4" t="s">
        <v>19</v>
      </c>
      <c r="P194" s="20"/>
    </row>
    <row r="195" spans="1:16" ht="15.75" x14ac:dyDescent="0.25">
      <c r="A195" s="12">
        <v>112</v>
      </c>
      <c r="B195" s="59">
        <v>311020</v>
      </c>
      <c r="C195" s="20" t="s">
        <v>1112</v>
      </c>
      <c r="D195" s="59" t="s">
        <v>17</v>
      </c>
      <c r="E195" s="59" t="s">
        <v>147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4002</v>
      </c>
      <c r="L195" s="58" t="s">
        <v>1125</v>
      </c>
      <c r="M195" s="11">
        <v>0</v>
      </c>
      <c r="N195" s="4" t="s">
        <v>19</v>
      </c>
      <c r="P195" s="20"/>
    </row>
    <row r="196" spans="1:16" ht="15.75" x14ac:dyDescent="0.25">
      <c r="A196" s="12">
        <v>113</v>
      </c>
      <c r="B196" s="59">
        <v>311030</v>
      </c>
      <c r="C196" s="20" t="s">
        <v>1117</v>
      </c>
      <c r="D196" s="59" t="s">
        <v>36</v>
      </c>
      <c r="E196" s="59" t="s">
        <v>148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14417</v>
      </c>
      <c r="L196" s="58" t="s">
        <v>1125</v>
      </c>
      <c r="M196" s="11">
        <v>0</v>
      </c>
      <c r="N196" s="4" t="s">
        <v>19</v>
      </c>
      <c r="P196" s="20"/>
    </row>
    <row r="197" spans="1:16" ht="15.75" x14ac:dyDescent="0.25">
      <c r="A197" s="12">
        <v>114</v>
      </c>
      <c r="B197" s="59">
        <v>311040</v>
      </c>
      <c r="C197" s="20" t="s">
        <v>1115</v>
      </c>
      <c r="D197" s="59" t="s">
        <v>26</v>
      </c>
      <c r="E197" s="59" t="s">
        <v>149</v>
      </c>
      <c r="F197" s="10">
        <v>0</v>
      </c>
      <c r="G197" s="10">
        <v>0</v>
      </c>
      <c r="H197" s="10">
        <v>0</v>
      </c>
      <c r="I197" s="10">
        <v>0</v>
      </c>
      <c r="J197" s="16">
        <v>0</v>
      </c>
      <c r="K197" s="14">
        <v>2934</v>
      </c>
      <c r="L197" s="58" t="s">
        <v>1125</v>
      </c>
      <c r="M197" s="11">
        <v>0</v>
      </c>
      <c r="N197" s="4" t="s">
        <v>19</v>
      </c>
      <c r="P197" s="20"/>
    </row>
    <row r="198" spans="1:16" ht="15.75" x14ac:dyDescent="0.25">
      <c r="A198" s="12">
        <v>115</v>
      </c>
      <c r="B198" s="59">
        <v>311050</v>
      </c>
      <c r="C198" s="20" t="s">
        <v>1117</v>
      </c>
      <c r="D198" s="59" t="s">
        <v>36</v>
      </c>
      <c r="E198" s="59" t="s">
        <v>150</v>
      </c>
      <c r="F198" s="10">
        <v>0</v>
      </c>
      <c r="G198" s="10">
        <v>0</v>
      </c>
      <c r="H198" s="10">
        <v>0</v>
      </c>
      <c r="I198" s="10">
        <v>0</v>
      </c>
      <c r="J198" s="16">
        <v>0</v>
      </c>
      <c r="K198" s="14">
        <v>21738</v>
      </c>
      <c r="L198" s="58" t="s">
        <v>1125</v>
      </c>
      <c r="M198" s="11">
        <v>0</v>
      </c>
      <c r="N198" s="4" t="s">
        <v>19</v>
      </c>
      <c r="P198" s="20"/>
    </row>
    <row r="199" spans="1:16" ht="15.75" x14ac:dyDescent="0.25">
      <c r="A199" s="12">
        <v>116</v>
      </c>
      <c r="B199" s="59">
        <v>311060</v>
      </c>
      <c r="C199" s="20" t="s">
        <v>1117</v>
      </c>
      <c r="D199" s="59" t="s">
        <v>36</v>
      </c>
      <c r="E199" s="59" t="s">
        <v>151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29278</v>
      </c>
      <c r="L199" s="58" t="s">
        <v>1126</v>
      </c>
      <c r="M199" s="11">
        <v>0</v>
      </c>
      <c r="N199" s="4" t="s">
        <v>19</v>
      </c>
      <c r="P199" s="20"/>
    </row>
    <row r="200" spans="1:16" ht="15.75" x14ac:dyDescent="0.25">
      <c r="A200" s="12">
        <v>117</v>
      </c>
      <c r="B200" s="59">
        <v>311070</v>
      </c>
      <c r="C200" s="20" t="s">
        <v>1117</v>
      </c>
      <c r="D200" s="59" t="s">
        <v>33</v>
      </c>
      <c r="E200" s="59" t="s">
        <v>152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12816</v>
      </c>
      <c r="L200" s="58" t="s">
        <v>1125</v>
      </c>
      <c r="M200" s="11">
        <v>0</v>
      </c>
      <c r="N200" s="4" t="s">
        <v>19</v>
      </c>
      <c r="P200" s="20"/>
    </row>
    <row r="201" spans="1:16" ht="15.75" x14ac:dyDescent="0.25">
      <c r="A201" s="12">
        <v>118</v>
      </c>
      <c r="B201" s="59">
        <v>311080</v>
      </c>
      <c r="C201" s="20" t="s">
        <v>1116</v>
      </c>
      <c r="D201" s="59" t="s">
        <v>28</v>
      </c>
      <c r="E201" s="59" t="s">
        <v>153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3711</v>
      </c>
      <c r="L201" s="58" t="s">
        <v>1125</v>
      </c>
      <c r="M201" s="11">
        <v>0</v>
      </c>
      <c r="N201" s="4" t="s">
        <v>19</v>
      </c>
      <c r="P201" s="20"/>
    </row>
    <row r="202" spans="1:16" ht="15.75" x14ac:dyDescent="0.25">
      <c r="A202" s="12">
        <v>119</v>
      </c>
      <c r="B202" s="59">
        <v>311090</v>
      </c>
      <c r="C202" s="20" t="s">
        <v>1117</v>
      </c>
      <c r="D202" s="59" t="s">
        <v>33</v>
      </c>
      <c r="E202" s="59" t="s">
        <v>154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16565</v>
      </c>
      <c r="L202" s="58" t="s">
        <v>1125</v>
      </c>
      <c r="M202" s="11">
        <v>0</v>
      </c>
      <c r="N202" s="4" t="s">
        <v>19</v>
      </c>
      <c r="P202" s="20"/>
    </row>
    <row r="203" spans="1:16" ht="15.75" x14ac:dyDescent="0.25">
      <c r="A203" s="12">
        <v>120</v>
      </c>
      <c r="B203" s="59">
        <v>311100</v>
      </c>
      <c r="C203" s="20" t="s">
        <v>1117</v>
      </c>
      <c r="D203" s="59" t="s">
        <v>40</v>
      </c>
      <c r="E203" s="59" t="s">
        <v>155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21056</v>
      </c>
      <c r="L203" s="58" t="s">
        <v>1125</v>
      </c>
      <c r="M203" s="11">
        <v>0</v>
      </c>
      <c r="N203" s="4" t="s">
        <v>19</v>
      </c>
      <c r="P203" s="20"/>
    </row>
    <row r="204" spans="1:16" ht="15.75" x14ac:dyDescent="0.25">
      <c r="A204" s="12">
        <v>121</v>
      </c>
      <c r="B204" s="59">
        <v>311110</v>
      </c>
      <c r="C204" s="20" t="s">
        <v>1110</v>
      </c>
      <c r="D204" s="59" t="s">
        <v>142</v>
      </c>
      <c r="E204" s="59" t="s">
        <v>156</v>
      </c>
      <c r="F204" s="10">
        <v>0</v>
      </c>
      <c r="G204" s="10">
        <v>0</v>
      </c>
      <c r="H204" s="10">
        <v>0</v>
      </c>
      <c r="I204" s="10">
        <v>0</v>
      </c>
      <c r="J204" s="16">
        <v>0</v>
      </c>
      <c r="K204" s="14">
        <v>19738</v>
      </c>
      <c r="L204" s="58" t="s">
        <v>1125</v>
      </c>
      <c r="M204" s="11">
        <v>0</v>
      </c>
      <c r="N204" s="4" t="s">
        <v>19</v>
      </c>
      <c r="P204" s="20"/>
    </row>
    <row r="205" spans="1:16" ht="15.75" x14ac:dyDescent="0.25">
      <c r="A205" s="12">
        <v>122</v>
      </c>
      <c r="B205" s="59">
        <v>311115</v>
      </c>
      <c r="C205" s="20" t="s">
        <v>1121</v>
      </c>
      <c r="D205" s="59" t="s">
        <v>121</v>
      </c>
      <c r="E205" s="59" t="s">
        <v>157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3810</v>
      </c>
      <c r="L205" s="58" t="s">
        <v>1125</v>
      </c>
      <c r="M205" s="11">
        <v>0</v>
      </c>
      <c r="N205" s="4" t="s">
        <v>19</v>
      </c>
      <c r="P205" s="20"/>
    </row>
    <row r="206" spans="1:16" ht="15.75" x14ac:dyDescent="0.25">
      <c r="A206" s="12">
        <v>123</v>
      </c>
      <c r="B206" s="59">
        <v>311120</v>
      </c>
      <c r="C206" s="20" t="s">
        <v>1115</v>
      </c>
      <c r="D206" s="59" t="s">
        <v>26</v>
      </c>
      <c r="E206" s="59" t="s">
        <v>158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53866</v>
      </c>
      <c r="L206" s="58" t="s">
        <v>1126</v>
      </c>
      <c r="M206" s="11">
        <v>0</v>
      </c>
      <c r="N206" s="4" t="s">
        <v>19</v>
      </c>
      <c r="P206" s="20"/>
    </row>
    <row r="207" spans="1:16" ht="15.75" x14ac:dyDescent="0.25">
      <c r="A207" s="12">
        <v>124</v>
      </c>
      <c r="B207" s="59">
        <v>311130</v>
      </c>
      <c r="C207" s="20" t="s">
        <v>1117</v>
      </c>
      <c r="D207" s="59" t="s">
        <v>40</v>
      </c>
      <c r="E207" s="59" t="s">
        <v>159</v>
      </c>
      <c r="F207" s="10">
        <v>0</v>
      </c>
      <c r="G207" s="10">
        <v>0</v>
      </c>
      <c r="H207" s="10">
        <v>0</v>
      </c>
      <c r="I207" s="10">
        <v>0</v>
      </c>
      <c r="J207" s="16">
        <v>0</v>
      </c>
      <c r="K207" s="14">
        <v>11658</v>
      </c>
      <c r="L207" s="58" t="s">
        <v>1125</v>
      </c>
      <c r="M207" s="11">
        <v>0</v>
      </c>
      <c r="N207" s="4" t="s">
        <v>19</v>
      </c>
      <c r="P207" s="20"/>
    </row>
    <row r="208" spans="1:16" ht="15.75" x14ac:dyDescent="0.25">
      <c r="A208" s="12">
        <v>125</v>
      </c>
      <c r="B208" s="59">
        <v>311140</v>
      </c>
      <c r="C208" s="20" t="s">
        <v>1114</v>
      </c>
      <c r="D208" s="59" t="s">
        <v>24</v>
      </c>
      <c r="E208" s="59" t="s">
        <v>160</v>
      </c>
      <c r="F208" s="10">
        <v>0</v>
      </c>
      <c r="G208" s="10">
        <v>0</v>
      </c>
      <c r="H208" s="10">
        <v>0</v>
      </c>
      <c r="I208" s="10">
        <v>0</v>
      </c>
      <c r="J208" s="16">
        <v>0</v>
      </c>
      <c r="K208" s="14">
        <v>8029</v>
      </c>
      <c r="L208" s="58" t="s">
        <v>1125</v>
      </c>
      <c r="M208" s="11">
        <v>0</v>
      </c>
      <c r="N208" s="4" t="s">
        <v>19</v>
      </c>
      <c r="P208" s="20"/>
    </row>
    <row r="209" spans="1:16" ht="15.75" x14ac:dyDescent="0.25">
      <c r="A209" s="12">
        <v>126</v>
      </c>
      <c r="B209" s="59">
        <v>311150</v>
      </c>
      <c r="C209" s="20" t="s">
        <v>1114</v>
      </c>
      <c r="D209" s="59" t="s">
        <v>24</v>
      </c>
      <c r="E209" s="59" t="s">
        <v>161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15356</v>
      </c>
      <c r="L209" s="58" t="s">
        <v>1125</v>
      </c>
      <c r="M209" s="11">
        <v>0</v>
      </c>
      <c r="N209" s="4" t="s">
        <v>19</v>
      </c>
      <c r="P209" s="20"/>
    </row>
    <row r="210" spans="1:16" ht="15.75" x14ac:dyDescent="0.25">
      <c r="A210" s="12">
        <v>127</v>
      </c>
      <c r="B210" s="59">
        <v>311160</v>
      </c>
      <c r="C210" s="20" t="s">
        <v>1117</v>
      </c>
      <c r="D210" s="59" t="s">
        <v>40</v>
      </c>
      <c r="E210" s="59" t="s">
        <v>162</v>
      </c>
      <c r="F210" s="10">
        <v>0</v>
      </c>
      <c r="G210" s="10">
        <v>0</v>
      </c>
      <c r="H210" s="10">
        <v>0</v>
      </c>
      <c r="I210" s="10">
        <v>0</v>
      </c>
      <c r="J210" s="16">
        <v>0</v>
      </c>
      <c r="K210" s="14">
        <v>28703</v>
      </c>
      <c r="L210" s="58" t="s">
        <v>1126</v>
      </c>
      <c r="M210" s="11">
        <v>0</v>
      </c>
      <c r="N210" s="4" t="s">
        <v>19</v>
      </c>
      <c r="P210" s="20"/>
    </row>
    <row r="211" spans="1:16" ht="15.75" x14ac:dyDescent="0.25">
      <c r="A211" s="12">
        <v>128</v>
      </c>
      <c r="B211" s="59">
        <v>311190</v>
      </c>
      <c r="C211" s="20" t="s">
        <v>1115</v>
      </c>
      <c r="D211" s="59" t="s">
        <v>26</v>
      </c>
      <c r="E211" s="59" t="s">
        <v>163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5612</v>
      </c>
      <c r="L211" s="58" t="s">
        <v>1125</v>
      </c>
      <c r="M211" s="11">
        <v>0</v>
      </c>
      <c r="N211" s="4" t="s">
        <v>19</v>
      </c>
      <c r="P211" s="20"/>
    </row>
    <row r="212" spans="1:16" ht="15.75" x14ac:dyDescent="0.25">
      <c r="A212" s="12">
        <v>129</v>
      </c>
      <c r="B212" s="59">
        <v>311170</v>
      </c>
      <c r="C212" s="20" t="s">
        <v>1112</v>
      </c>
      <c r="D212" s="59" t="s">
        <v>17</v>
      </c>
      <c r="E212" s="59" t="s">
        <v>164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4579</v>
      </c>
      <c r="L212" s="58" t="s">
        <v>1125</v>
      </c>
      <c r="M212" s="11">
        <v>0</v>
      </c>
      <c r="N212" s="4" t="s">
        <v>19</v>
      </c>
      <c r="P212" s="20"/>
    </row>
    <row r="213" spans="1:16" ht="15.75" x14ac:dyDescent="0.25">
      <c r="A213" s="12">
        <v>130</v>
      </c>
      <c r="B213" s="59">
        <v>311180</v>
      </c>
      <c r="C213" s="20" t="s">
        <v>1110</v>
      </c>
      <c r="D213" s="59" t="s">
        <v>142</v>
      </c>
      <c r="E213" s="59" t="s">
        <v>165</v>
      </c>
      <c r="F213" s="10">
        <v>0</v>
      </c>
      <c r="G213" s="10">
        <v>0</v>
      </c>
      <c r="H213" s="10">
        <v>0</v>
      </c>
      <c r="I213" s="10">
        <v>0</v>
      </c>
      <c r="J213" s="16">
        <v>0</v>
      </c>
      <c r="K213" s="14">
        <v>12025</v>
      </c>
      <c r="L213" s="58" t="s">
        <v>1125</v>
      </c>
      <c r="M213" s="11">
        <v>0</v>
      </c>
      <c r="N213" s="4" t="s">
        <v>19</v>
      </c>
      <c r="P213" s="20"/>
    </row>
    <row r="214" spans="1:16" ht="15.75" x14ac:dyDescent="0.25">
      <c r="A214" s="12">
        <v>131</v>
      </c>
      <c r="B214" s="59">
        <v>311200</v>
      </c>
      <c r="C214" s="20" t="s">
        <v>1115</v>
      </c>
      <c r="D214" s="59" t="s">
        <v>26</v>
      </c>
      <c r="E214" s="59" t="s">
        <v>166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14883</v>
      </c>
      <c r="L214" s="58" t="s">
        <v>1125</v>
      </c>
      <c r="M214" s="11">
        <v>0</v>
      </c>
      <c r="N214" s="4" t="s">
        <v>19</v>
      </c>
      <c r="P214" s="20"/>
    </row>
    <row r="215" spans="1:16" ht="15.75" x14ac:dyDescent="0.25">
      <c r="A215" s="12">
        <v>132</v>
      </c>
      <c r="B215" s="59">
        <v>311205</v>
      </c>
      <c r="C215" s="20" t="s">
        <v>1113</v>
      </c>
      <c r="D215" s="59" t="s">
        <v>22</v>
      </c>
      <c r="E215" s="59" t="s">
        <v>167</v>
      </c>
      <c r="F215" s="10">
        <v>0</v>
      </c>
      <c r="G215" s="10">
        <v>0</v>
      </c>
      <c r="H215" s="10">
        <v>0</v>
      </c>
      <c r="I215" s="10">
        <v>0</v>
      </c>
      <c r="J215" s="16">
        <v>0</v>
      </c>
      <c r="K215" s="14">
        <v>4498</v>
      </c>
      <c r="L215" s="58" t="s">
        <v>1125</v>
      </c>
      <c r="M215" s="11">
        <v>0</v>
      </c>
      <c r="N215" s="4" t="s">
        <v>19</v>
      </c>
      <c r="P215" s="20"/>
    </row>
    <row r="216" spans="1:16" ht="15.75" x14ac:dyDescent="0.25">
      <c r="A216" s="12">
        <v>133</v>
      </c>
      <c r="B216" s="59">
        <v>311210</v>
      </c>
      <c r="C216" s="20" t="s">
        <v>1118</v>
      </c>
      <c r="D216" s="59" t="s">
        <v>14</v>
      </c>
      <c r="E216" s="59" t="s">
        <v>168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5424</v>
      </c>
      <c r="L216" s="58" t="s">
        <v>1125</v>
      </c>
      <c r="M216" s="11">
        <v>0</v>
      </c>
      <c r="N216" s="4" t="s">
        <v>19</v>
      </c>
      <c r="P216" s="20"/>
    </row>
    <row r="217" spans="1:16" ht="15.75" x14ac:dyDescent="0.25">
      <c r="A217" s="12">
        <v>134</v>
      </c>
      <c r="B217" s="59">
        <v>311220</v>
      </c>
      <c r="C217" s="20" t="s">
        <v>1119</v>
      </c>
      <c r="D217" s="59" t="s">
        <v>41</v>
      </c>
      <c r="E217" s="59" t="s">
        <v>169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4673</v>
      </c>
      <c r="L217" s="58" t="s">
        <v>1125</v>
      </c>
      <c r="M217" s="11">
        <v>0</v>
      </c>
      <c r="N217" s="4" t="s">
        <v>19</v>
      </c>
      <c r="P217" s="20"/>
    </row>
    <row r="218" spans="1:16" ht="15.75" x14ac:dyDescent="0.25">
      <c r="A218" s="12">
        <v>135</v>
      </c>
      <c r="B218" s="59">
        <v>311230</v>
      </c>
      <c r="C218" s="20" t="s">
        <v>432</v>
      </c>
      <c r="D218" s="59" t="s">
        <v>53</v>
      </c>
      <c r="E218" s="59" t="s">
        <v>170</v>
      </c>
      <c r="F218" s="10">
        <v>0</v>
      </c>
      <c r="G218" s="10">
        <v>0</v>
      </c>
      <c r="H218" s="10">
        <v>0</v>
      </c>
      <c r="I218" s="10">
        <v>0</v>
      </c>
      <c r="J218" s="16">
        <v>0</v>
      </c>
      <c r="K218" s="14">
        <v>37856</v>
      </c>
      <c r="L218" s="58" t="s">
        <v>1126</v>
      </c>
      <c r="M218" s="11">
        <v>0</v>
      </c>
      <c r="N218" s="4" t="s">
        <v>19</v>
      </c>
      <c r="P218" s="20"/>
    </row>
    <row r="219" spans="1:16" ht="15.75" x14ac:dyDescent="0.25">
      <c r="A219" s="12">
        <v>136</v>
      </c>
      <c r="B219" s="59">
        <v>311240</v>
      </c>
      <c r="C219" s="20" t="s">
        <v>1117</v>
      </c>
      <c r="D219" s="59" t="s">
        <v>45</v>
      </c>
      <c r="E219" s="59" t="s">
        <v>171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6952</v>
      </c>
      <c r="L219" s="58" t="s">
        <v>1125</v>
      </c>
      <c r="M219" s="11">
        <v>0</v>
      </c>
      <c r="N219" s="4" t="s">
        <v>19</v>
      </c>
      <c r="P219" s="20"/>
    </row>
    <row r="220" spans="1:16" ht="15.75" x14ac:dyDescent="0.25">
      <c r="A220" s="12">
        <v>137</v>
      </c>
      <c r="B220" s="59">
        <v>311250</v>
      </c>
      <c r="C220" s="20" t="s">
        <v>1111</v>
      </c>
      <c r="D220" s="59" t="s">
        <v>11</v>
      </c>
      <c r="E220" s="59" t="s">
        <v>172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9679</v>
      </c>
      <c r="L220" s="58" t="s">
        <v>1125</v>
      </c>
      <c r="M220" s="11">
        <v>0</v>
      </c>
      <c r="N220" s="4" t="s">
        <v>19</v>
      </c>
      <c r="P220" s="20"/>
    </row>
    <row r="221" spans="1:16" ht="15.75" x14ac:dyDescent="0.25">
      <c r="A221" s="12">
        <v>138</v>
      </c>
      <c r="B221" s="59">
        <v>311260</v>
      </c>
      <c r="C221" s="20" t="s">
        <v>1110</v>
      </c>
      <c r="D221" s="59" t="s">
        <v>142</v>
      </c>
      <c r="E221" s="59" t="s">
        <v>173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16109</v>
      </c>
      <c r="L221" s="58" t="s">
        <v>1125</v>
      </c>
      <c r="M221" s="11">
        <v>0</v>
      </c>
      <c r="N221" s="4" t="s">
        <v>19</v>
      </c>
      <c r="P221" s="20"/>
    </row>
    <row r="222" spans="1:16" ht="15.75" x14ac:dyDescent="0.25">
      <c r="A222" s="12">
        <v>139</v>
      </c>
      <c r="B222" s="59">
        <v>311265</v>
      </c>
      <c r="C222" s="20" t="s">
        <v>1113</v>
      </c>
      <c r="D222" s="59" t="s">
        <v>22</v>
      </c>
      <c r="E222" s="59" t="s">
        <v>174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5420</v>
      </c>
      <c r="L222" s="58" t="s">
        <v>1125</v>
      </c>
      <c r="M222" s="11">
        <v>0</v>
      </c>
      <c r="N222" s="4" t="s">
        <v>19</v>
      </c>
      <c r="P222" s="20"/>
    </row>
    <row r="223" spans="1:16" ht="15.75" x14ac:dyDescent="0.25">
      <c r="A223" s="12">
        <v>140</v>
      </c>
      <c r="B223" s="59">
        <v>311270</v>
      </c>
      <c r="C223" s="20" t="s">
        <v>1121</v>
      </c>
      <c r="D223" s="59" t="s">
        <v>102</v>
      </c>
      <c r="E223" s="59" t="s">
        <v>175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15153</v>
      </c>
      <c r="L223" s="58" t="s">
        <v>1125</v>
      </c>
      <c r="M223" s="11">
        <v>0</v>
      </c>
      <c r="N223" s="4" t="s">
        <v>19</v>
      </c>
      <c r="P223" s="20"/>
    </row>
    <row r="224" spans="1:16" ht="15.75" x14ac:dyDescent="0.25">
      <c r="A224" s="12">
        <v>142</v>
      </c>
      <c r="B224" s="59">
        <v>311290</v>
      </c>
      <c r="C224" s="20" t="s">
        <v>1112</v>
      </c>
      <c r="D224" s="59" t="s">
        <v>14</v>
      </c>
      <c r="E224" s="59" t="s">
        <v>177</v>
      </c>
      <c r="F224" s="10">
        <v>0</v>
      </c>
      <c r="G224" s="10">
        <v>0</v>
      </c>
      <c r="H224" s="10">
        <v>0</v>
      </c>
      <c r="I224" s="10">
        <v>0</v>
      </c>
      <c r="J224" s="16">
        <v>0</v>
      </c>
      <c r="K224" s="14">
        <v>9287</v>
      </c>
      <c r="L224" s="58" t="s">
        <v>1125</v>
      </c>
      <c r="M224" s="11">
        <v>0</v>
      </c>
      <c r="N224" s="4" t="s">
        <v>19</v>
      </c>
      <c r="P224" s="20"/>
    </row>
    <row r="225" spans="1:16" ht="15.75" x14ac:dyDescent="0.25">
      <c r="A225" s="12">
        <v>144</v>
      </c>
      <c r="B225" s="59">
        <v>311310</v>
      </c>
      <c r="C225" s="20" t="s">
        <v>1119</v>
      </c>
      <c r="D225" s="59" t="s">
        <v>41</v>
      </c>
      <c r="E225" s="59" t="s">
        <v>179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3200</v>
      </c>
      <c r="L225" s="58" t="s">
        <v>1125</v>
      </c>
      <c r="M225" s="11">
        <v>0</v>
      </c>
      <c r="N225" s="4" t="s">
        <v>19</v>
      </c>
      <c r="P225" s="20"/>
    </row>
    <row r="226" spans="1:16" ht="15.75" x14ac:dyDescent="0.25">
      <c r="A226" s="12">
        <v>145</v>
      </c>
      <c r="B226" s="59">
        <v>311320</v>
      </c>
      <c r="C226" s="20" t="s">
        <v>1119</v>
      </c>
      <c r="D226" s="59" t="s">
        <v>41</v>
      </c>
      <c r="E226" s="59" t="s">
        <v>180</v>
      </c>
      <c r="F226" s="10">
        <v>0</v>
      </c>
      <c r="G226" s="10">
        <v>0</v>
      </c>
      <c r="H226" s="10">
        <v>0</v>
      </c>
      <c r="I226" s="10">
        <v>0</v>
      </c>
      <c r="J226" s="16">
        <v>0</v>
      </c>
      <c r="K226" s="14">
        <v>25327</v>
      </c>
      <c r="L226" s="58" t="s">
        <v>1126</v>
      </c>
      <c r="M226" s="11">
        <v>0</v>
      </c>
      <c r="N226" s="4" t="s">
        <v>19</v>
      </c>
      <c r="P226" s="20"/>
    </row>
    <row r="227" spans="1:16" ht="15.75" x14ac:dyDescent="0.25">
      <c r="A227" s="12">
        <v>146</v>
      </c>
      <c r="B227" s="59">
        <v>311330</v>
      </c>
      <c r="C227" s="20" t="s">
        <v>1118</v>
      </c>
      <c r="D227" s="59" t="s">
        <v>14</v>
      </c>
      <c r="E227" s="59" t="s">
        <v>181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32988</v>
      </c>
      <c r="L227" s="58" t="s">
        <v>1126</v>
      </c>
      <c r="M227" s="11">
        <v>0</v>
      </c>
      <c r="N227" s="4" t="s">
        <v>19</v>
      </c>
      <c r="P227" s="20"/>
    </row>
    <row r="228" spans="1:16" ht="15.75" x14ac:dyDescent="0.25">
      <c r="A228" s="12">
        <v>147</v>
      </c>
      <c r="B228" s="59">
        <v>311340</v>
      </c>
      <c r="C228" s="20" t="s">
        <v>1113</v>
      </c>
      <c r="D228" s="59" t="s">
        <v>20</v>
      </c>
      <c r="E228" s="59" t="s">
        <v>182</v>
      </c>
      <c r="F228" s="10">
        <v>0</v>
      </c>
      <c r="G228" s="10">
        <v>0</v>
      </c>
      <c r="H228" s="10">
        <v>0</v>
      </c>
      <c r="I228" s="10">
        <v>0</v>
      </c>
      <c r="J228" s="16">
        <v>0</v>
      </c>
      <c r="K228" s="14">
        <v>91503</v>
      </c>
      <c r="L228" s="58" t="s">
        <v>1127</v>
      </c>
      <c r="M228" s="11">
        <v>0</v>
      </c>
      <c r="N228" s="4" t="s">
        <v>19</v>
      </c>
      <c r="P228" s="20"/>
    </row>
    <row r="229" spans="1:16" ht="15.75" x14ac:dyDescent="0.25">
      <c r="A229" s="12">
        <v>148</v>
      </c>
      <c r="B229" s="59">
        <v>311350</v>
      </c>
      <c r="C229" s="20" t="s">
        <v>432</v>
      </c>
      <c r="D229" s="59" t="s">
        <v>53</v>
      </c>
      <c r="E229" s="59" t="s">
        <v>183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9396</v>
      </c>
      <c r="L229" s="58" t="s">
        <v>1125</v>
      </c>
      <c r="M229" s="11">
        <v>0</v>
      </c>
      <c r="N229" s="4" t="s">
        <v>19</v>
      </c>
      <c r="P229" s="20"/>
    </row>
    <row r="230" spans="1:16" ht="15.75" x14ac:dyDescent="0.25">
      <c r="A230" s="12">
        <v>149</v>
      </c>
      <c r="B230" s="59">
        <v>311360</v>
      </c>
      <c r="C230" s="20" t="s">
        <v>1117</v>
      </c>
      <c r="D230" s="59" t="s">
        <v>36</v>
      </c>
      <c r="E230" s="59" t="s">
        <v>184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6721</v>
      </c>
      <c r="L230" s="58" t="s">
        <v>1125</v>
      </c>
      <c r="M230" s="11">
        <v>0</v>
      </c>
      <c r="N230" s="4" t="s">
        <v>19</v>
      </c>
      <c r="P230" s="20"/>
    </row>
    <row r="231" spans="1:16" ht="15.75" x14ac:dyDescent="0.25">
      <c r="A231" s="12">
        <v>150</v>
      </c>
      <c r="B231" s="59">
        <v>311370</v>
      </c>
      <c r="C231" s="20" t="s">
        <v>1116</v>
      </c>
      <c r="D231" s="59" t="s">
        <v>28</v>
      </c>
      <c r="E231" s="59" t="s">
        <v>185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19007</v>
      </c>
      <c r="L231" s="58" t="s">
        <v>1125</v>
      </c>
      <c r="M231" s="11">
        <v>0</v>
      </c>
      <c r="N231" s="4" t="s">
        <v>19</v>
      </c>
      <c r="P231" s="20"/>
    </row>
    <row r="232" spans="1:16" ht="15.75" x14ac:dyDescent="0.25">
      <c r="A232" s="12">
        <v>151</v>
      </c>
      <c r="B232" s="59">
        <v>311380</v>
      </c>
      <c r="C232" s="20" t="s">
        <v>1111</v>
      </c>
      <c r="D232" s="59" t="s">
        <v>90</v>
      </c>
      <c r="E232" s="59" t="s">
        <v>186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2617</v>
      </c>
      <c r="L232" s="58" t="s">
        <v>1125</v>
      </c>
      <c r="M232" s="11">
        <v>0</v>
      </c>
      <c r="N232" s="4" t="s">
        <v>19</v>
      </c>
      <c r="P232" s="20"/>
    </row>
    <row r="233" spans="1:16" ht="15.75" x14ac:dyDescent="0.25">
      <c r="A233" s="12">
        <v>152</v>
      </c>
      <c r="B233" s="59">
        <v>311390</v>
      </c>
      <c r="C233" s="20" t="s">
        <v>1117</v>
      </c>
      <c r="D233" s="59" t="s">
        <v>33</v>
      </c>
      <c r="E233" s="59" t="s">
        <v>187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12158</v>
      </c>
      <c r="L233" s="58" t="s">
        <v>1125</v>
      </c>
      <c r="M233" s="11">
        <v>0</v>
      </c>
      <c r="N233" s="4" t="s">
        <v>19</v>
      </c>
      <c r="P233" s="20"/>
    </row>
    <row r="234" spans="1:16" ht="15.75" x14ac:dyDescent="0.25">
      <c r="A234" s="12">
        <v>153</v>
      </c>
      <c r="B234" s="59">
        <v>311400</v>
      </c>
      <c r="C234" s="20" t="s">
        <v>1115</v>
      </c>
      <c r="D234" s="59" t="s">
        <v>26</v>
      </c>
      <c r="E234" s="59" t="s">
        <v>188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11439</v>
      </c>
      <c r="L234" s="58" t="s">
        <v>1125</v>
      </c>
      <c r="M234" s="11">
        <v>0</v>
      </c>
      <c r="N234" s="4" t="s">
        <v>19</v>
      </c>
      <c r="P234" s="20"/>
    </row>
    <row r="235" spans="1:16" ht="15.75" x14ac:dyDescent="0.25">
      <c r="A235" s="12">
        <v>154</v>
      </c>
      <c r="B235" s="59">
        <v>311410</v>
      </c>
      <c r="C235" s="20" t="s">
        <v>1117</v>
      </c>
      <c r="D235" s="59" t="s">
        <v>33</v>
      </c>
      <c r="E235" s="59" t="s">
        <v>189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14769</v>
      </c>
      <c r="L235" s="58" t="s">
        <v>1125</v>
      </c>
      <c r="M235" s="11">
        <v>0</v>
      </c>
      <c r="N235" s="4" t="s">
        <v>19</v>
      </c>
      <c r="P235" s="20"/>
    </row>
    <row r="236" spans="1:16" ht="15.75" x14ac:dyDescent="0.25">
      <c r="A236" s="12">
        <v>155</v>
      </c>
      <c r="B236" s="59">
        <v>311420</v>
      </c>
      <c r="C236" s="20" t="s">
        <v>1115</v>
      </c>
      <c r="D236" s="59" t="s">
        <v>26</v>
      </c>
      <c r="E236" s="59" t="s">
        <v>190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22257</v>
      </c>
      <c r="L236" s="58" t="s">
        <v>1125</v>
      </c>
      <c r="M236" s="11">
        <v>0</v>
      </c>
      <c r="N236" s="4" t="s">
        <v>19</v>
      </c>
      <c r="P236" s="20"/>
    </row>
    <row r="237" spans="1:16" ht="15.75" x14ac:dyDescent="0.25">
      <c r="A237" s="12">
        <v>156</v>
      </c>
      <c r="B237" s="59">
        <v>311430</v>
      </c>
      <c r="C237" s="20" t="s">
        <v>1120</v>
      </c>
      <c r="D237" s="59" t="s">
        <v>71</v>
      </c>
      <c r="E237" s="59" t="s">
        <v>191</v>
      </c>
      <c r="F237" s="10">
        <v>0</v>
      </c>
      <c r="G237" s="10">
        <v>0</v>
      </c>
      <c r="H237" s="10">
        <v>0</v>
      </c>
      <c r="I237" s="10">
        <v>0</v>
      </c>
      <c r="J237" s="16">
        <v>0</v>
      </c>
      <c r="K237" s="14">
        <v>30324</v>
      </c>
      <c r="L237" s="58" t="s">
        <v>1126</v>
      </c>
      <c r="M237" s="11">
        <v>0</v>
      </c>
      <c r="N237" s="4" t="s">
        <v>19</v>
      </c>
      <c r="P237" s="20"/>
    </row>
    <row r="238" spans="1:16" ht="15.75" x14ac:dyDescent="0.25">
      <c r="A238" s="12">
        <v>157</v>
      </c>
      <c r="B238" s="59">
        <v>311440</v>
      </c>
      <c r="C238" s="20" t="s">
        <v>1117</v>
      </c>
      <c r="D238" s="59" t="s">
        <v>40</v>
      </c>
      <c r="E238" s="59" t="s">
        <v>192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21180</v>
      </c>
      <c r="L238" s="58" t="s">
        <v>1125</v>
      </c>
      <c r="M238" s="11">
        <v>0</v>
      </c>
      <c r="N238" s="4" t="s">
        <v>19</v>
      </c>
      <c r="P238" s="20"/>
    </row>
    <row r="239" spans="1:16" ht="15.75" x14ac:dyDescent="0.25">
      <c r="A239" s="12">
        <v>158</v>
      </c>
      <c r="B239" s="59">
        <v>311450</v>
      </c>
      <c r="C239" s="20" t="s">
        <v>1115</v>
      </c>
      <c r="D239" s="59" t="s">
        <v>26</v>
      </c>
      <c r="E239" s="59" t="s">
        <v>193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19144</v>
      </c>
      <c r="L239" s="58" t="s">
        <v>1125</v>
      </c>
      <c r="M239" s="11">
        <v>0</v>
      </c>
      <c r="N239" s="4" t="s">
        <v>19</v>
      </c>
      <c r="P239" s="20"/>
    </row>
    <row r="240" spans="1:16" ht="15.75" x14ac:dyDescent="0.25">
      <c r="A240" s="12">
        <v>159</v>
      </c>
      <c r="B240" s="59">
        <v>311455</v>
      </c>
      <c r="C240" s="20" t="s">
        <v>1114</v>
      </c>
      <c r="D240" s="59" t="s">
        <v>24</v>
      </c>
      <c r="E240" s="59" t="s">
        <v>194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9986</v>
      </c>
      <c r="L240" s="58" t="s">
        <v>1125</v>
      </c>
      <c r="M240" s="11">
        <v>0</v>
      </c>
      <c r="N240" s="4" t="s">
        <v>19</v>
      </c>
      <c r="P240" s="20"/>
    </row>
    <row r="241" spans="1:16" ht="15.75" x14ac:dyDescent="0.25">
      <c r="A241" s="12">
        <v>160</v>
      </c>
      <c r="B241" s="59">
        <v>311460</v>
      </c>
      <c r="C241" s="20" t="s">
        <v>1117</v>
      </c>
      <c r="D241" s="59" t="s">
        <v>33</v>
      </c>
      <c r="E241" s="59" t="s">
        <v>195</v>
      </c>
      <c r="F241" s="10">
        <v>0</v>
      </c>
      <c r="G241" s="10">
        <v>0</v>
      </c>
      <c r="H241" s="10">
        <v>0</v>
      </c>
      <c r="I241" s="10">
        <v>0</v>
      </c>
      <c r="J241" s="16">
        <v>0</v>
      </c>
      <c r="K241" s="14">
        <v>4044</v>
      </c>
      <c r="L241" s="58" t="s">
        <v>1125</v>
      </c>
      <c r="M241" s="11">
        <v>0</v>
      </c>
      <c r="N241" s="4" t="s">
        <v>19</v>
      </c>
      <c r="P241" s="20"/>
    </row>
    <row r="242" spans="1:16" ht="15.75" x14ac:dyDescent="0.25">
      <c r="A242" s="12">
        <v>161</v>
      </c>
      <c r="B242" s="59">
        <v>311470</v>
      </c>
      <c r="C242" s="20" t="s">
        <v>1117</v>
      </c>
      <c r="D242" s="59" t="s">
        <v>40</v>
      </c>
      <c r="E242" s="59" t="s">
        <v>196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3560</v>
      </c>
      <c r="L242" s="58" t="s">
        <v>1125</v>
      </c>
      <c r="M242" s="11">
        <v>0</v>
      </c>
      <c r="N242" s="4" t="s">
        <v>19</v>
      </c>
      <c r="P242" s="20"/>
    </row>
    <row r="243" spans="1:16" ht="15.75" x14ac:dyDescent="0.25">
      <c r="A243" s="12">
        <v>162</v>
      </c>
      <c r="B243" s="59">
        <v>311480</v>
      </c>
      <c r="C243" s="20" t="s">
        <v>1117</v>
      </c>
      <c r="D243" s="59" t="s">
        <v>33</v>
      </c>
      <c r="E243" s="59" t="s">
        <v>197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4495</v>
      </c>
      <c r="L243" s="58" t="s">
        <v>1125</v>
      </c>
      <c r="M243" s="11">
        <v>0</v>
      </c>
      <c r="N243" s="4" t="s">
        <v>19</v>
      </c>
      <c r="P243" s="20"/>
    </row>
    <row r="244" spans="1:16" ht="15.75" x14ac:dyDescent="0.25">
      <c r="A244" s="12">
        <v>163</v>
      </c>
      <c r="B244" s="59">
        <v>311490</v>
      </c>
      <c r="C244" s="20" t="s">
        <v>1119</v>
      </c>
      <c r="D244" s="59" t="s">
        <v>41</v>
      </c>
      <c r="E244" s="59" t="s">
        <v>198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2260</v>
      </c>
      <c r="L244" s="58" t="s">
        <v>1125</v>
      </c>
      <c r="M244" s="11">
        <v>0</v>
      </c>
      <c r="N244" s="4" t="s">
        <v>19</v>
      </c>
      <c r="P244" s="20"/>
    </row>
    <row r="245" spans="1:16" ht="15.75" x14ac:dyDescent="0.25">
      <c r="A245" s="12">
        <v>164</v>
      </c>
      <c r="B245" s="59">
        <v>311500</v>
      </c>
      <c r="C245" s="20" t="s">
        <v>1110</v>
      </c>
      <c r="D245" s="59" t="s">
        <v>8</v>
      </c>
      <c r="E245" s="59" t="s">
        <v>199</v>
      </c>
      <c r="F245" s="10">
        <v>0</v>
      </c>
      <c r="G245" s="10">
        <v>0</v>
      </c>
      <c r="H245" s="10">
        <v>0</v>
      </c>
      <c r="I245" s="10">
        <v>0</v>
      </c>
      <c r="J245" s="16">
        <v>0</v>
      </c>
      <c r="K245" s="14">
        <v>3057</v>
      </c>
      <c r="L245" s="58" t="s">
        <v>1125</v>
      </c>
      <c r="M245" s="11">
        <v>0</v>
      </c>
      <c r="N245" s="4" t="s">
        <v>19</v>
      </c>
      <c r="P245" s="20"/>
    </row>
    <row r="246" spans="1:16" ht="15.75" x14ac:dyDescent="0.25">
      <c r="A246" s="12">
        <v>165</v>
      </c>
      <c r="B246" s="59">
        <v>311510</v>
      </c>
      <c r="C246" s="20" t="s">
        <v>1117</v>
      </c>
      <c r="D246" s="59" t="s">
        <v>45</v>
      </c>
      <c r="E246" s="59" t="s">
        <v>200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17739</v>
      </c>
      <c r="L246" s="58" t="s">
        <v>1125</v>
      </c>
      <c r="M246" s="11">
        <v>0</v>
      </c>
      <c r="N246" s="4" t="s">
        <v>19</v>
      </c>
      <c r="P246" s="20"/>
    </row>
    <row r="247" spans="1:16" ht="15.75" x14ac:dyDescent="0.25">
      <c r="A247" s="12">
        <v>167</v>
      </c>
      <c r="B247" s="59">
        <v>311535</v>
      </c>
      <c r="C247" s="20" t="s">
        <v>1111</v>
      </c>
      <c r="D247" s="59" t="s">
        <v>90</v>
      </c>
      <c r="E247" s="59" t="s">
        <v>202</v>
      </c>
      <c r="F247" s="10">
        <v>0</v>
      </c>
      <c r="G247" s="10">
        <v>0</v>
      </c>
      <c r="H247" s="10">
        <v>0</v>
      </c>
      <c r="I247" s="10">
        <v>0</v>
      </c>
      <c r="J247" s="16">
        <v>0</v>
      </c>
      <c r="K247" s="14">
        <v>5330</v>
      </c>
      <c r="L247" s="58" t="s">
        <v>1125</v>
      </c>
      <c r="M247" s="11">
        <v>0</v>
      </c>
      <c r="N247" s="4" t="s">
        <v>19</v>
      </c>
      <c r="P247" s="20"/>
    </row>
    <row r="248" spans="1:16" ht="15.75" x14ac:dyDescent="0.25">
      <c r="A248" s="12">
        <v>168</v>
      </c>
      <c r="B248" s="59">
        <v>311540</v>
      </c>
      <c r="C248" s="20" t="s">
        <v>1119</v>
      </c>
      <c r="D248" s="59" t="s">
        <v>41</v>
      </c>
      <c r="E248" s="59" t="s">
        <v>203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3629</v>
      </c>
      <c r="L248" s="58" t="s">
        <v>1125</v>
      </c>
      <c r="M248" s="11">
        <v>0</v>
      </c>
      <c r="N248" s="4" t="s">
        <v>19</v>
      </c>
      <c r="P248" s="20"/>
    </row>
    <row r="249" spans="1:16" ht="15.75" x14ac:dyDescent="0.25">
      <c r="A249" s="12">
        <v>169</v>
      </c>
      <c r="B249" s="59">
        <v>311545</v>
      </c>
      <c r="C249" s="20" t="s">
        <v>1116</v>
      </c>
      <c r="D249" s="59" t="s">
        <v>28</v>
      </c>
      <c r="E249" s="59" t="s">
        <v>204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6366</v>
      </c>
      <c r="L249" s="58" t="s">
        <v>1125</v>
      </c>
      <c r="M249" s="11">
        <v>0</v>
      </c>
      <c r="N249" s="4" t="s">
        <v>19</v>
      </c>
      <c r="P249" s="20"/>
    </row>
    <row r="250" spans="1:16" ht="15.75" x14ac:dyDescent="0.25">
      <c r="A250" s="12">
        <v>170</v>
      </c>
      <c r="B250" s="59">
        <v>311547</v>
      </c>
      <c r="C250" s="20" t="s">
        <v>1121</v>
      </c>
      <c r="D250" s="59" t="s">
        <v>102</v>
      </c>
      <c r="E250" s="59" t="s">
        <v>205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5008</v>
      </c>
      <c r="L250" s="58" t="s">
        <v>1125</v>
      </c>
      <c r="M250" s="11">
        <v>0</v>
      </c>
      <c r="N250" s="4" t="s">
        <v>19</v>
      </c>
      <c r="P250" s="20"/>
    </row>
    <row r="251" spans="1:16" ht="15.75" x14ac:dyDescent="0.25">
      <c r="A251" s="12">
        <v>172</v>
      </c>
      <c r="B251" s="59">
        <v>311560</v>
      </c>
      <c r="C251" s="20" t="s">
        <v>1111</v>
      </c>
      <c r="D251" s="59" t="s">
        <v>11</v>
      </c>
      <c r="E251" s="59" t="s">
        <v>207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1171</v>
      </c>
      <c r="L251" s="58" t="s">
        <v>1125</v>
      </c>
      <c r="M251" s="11">
        <v>0</v>
      </c>
      <c r="N251" s="4" t="s">
        <v>19</v>
      </c>
      <c r="P251" s="20"/>
    </row>
    <row r="252" spans="1:16" ht="15.75" x14ac:dyDescent="0.25">
      <c r="A252" s="12">
        <v>173</v>
      </c>
      <c r="B252" s="59">
        <v>311570</v>
      </c>
      <c r="C252" s="20" t="s">
        <v>1113</v>
      </c>
      <c r="D252" s="59" t="s">
        <v>22</v>
      </c>
      <c r="E252" s="59" t="s">
        <v>208</v>
      </c>
      <c r="F252" s="10">
        <v>0</v>
      </c>
      <c r="G252" s="10">
        <v>0</v>
      </c>
      <c r="H252" s="10">
        <v>0</v>
      </c>
      <c r="I252" s="10">
        <v>0</v>
      </c>
      <c r="J252" s="16">
        <v>0</v>
      </c>
      <c r="K252" s="14">
        <v>7017</v>
      </c>
      <c r="L252" s="58" t="s">
        <v>1125</v>
      </c>
      <c r="M252" s="11">
        <v>0</v>
      </c>
      <c r="N252" s="4" t="s">
        <v>19</v>
      </c>
      <c r="P252" s="20"/>
    </row>
    <row r="253" spans="1:16" ht="15.75" x14ac:dyDescent="0.25">
      <c r="A253" s="12">
        <v>174</v>
      </c>
      <c r="B253" s="59">
        <v>311580</v>
      </c>
      <c r="C253" s="20" t="s">
        <v>1110</v>
      </c>
      <c r="D253" s="59" t="s">
        <v>142</v>
      </c>
      <c r="E253" s="59" t="s">
        <v>209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10425</v>
      </c>
      <c r="L253" s="58" t="s">
        <v>1125</v>
      </c>
      <c r="M253" s="11">
        <v>0</v>
      </c>
      <c r="N253" s="4" t="s">
        <v>19</v>
      </c>
      <c r="P253" s="20"/>
    </row>
    <row r="254" spans="1:16" ht="15.75" x14ac:dyDescent="0.25">
      <c r="A254" s="12">
        <v>175</v>
      </c>
      <c r="B254" s="59">
        <v>311590</v>
      </c>
      <c r="C254" s="20" t="s">
        <v>1118</v>
      </c>
      <c r="D254" s="59" t="s">
        <v>57</v>
      </c>
      <c r="E254" s="59" t="s">
        <v>210</v>
      </c>
      <c r="F254" s="10">
        <v>0</v>
      </c>
      <c r="G254" s="10">
        <v>0</v>
      </c>
      <c r="H254" s="10">
        <v>0</v>
      </c>
      <c r="I254" s="10">
        <v>0</v>
      </c>
      <c r="J254" s="16">
        <v>0</v>
      </c>
      <c r="K254" s="14">
        <v>3121</v>
      </c>
      <c r="L254" s="58" t="s">
        <v>1125</v>
      </c>
      <c r="M254" s="11">
        <v>0</v>
      </c>
      <c r="N254" s="4" t="s">
        <v>19</v>
      </c>
      <c r="P254" s="20"/>
    </row>
    <row r="255" spans="1:16" ht="15.75" x14ac:dyDescent="0.25">
      <c r="A255" s="12">
        <v>176</v>
      </c>
      <c r="B255" s="59">
        <v>311600</v>
      </c>
      <c r="C255" s="20" t="s">
        <v>1112</v>
      </c>
      <c r="D255" s="59" t="s">
        <v>14</v>
      </c>
      <c r="E255" s="59" t="s">
        <v>211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5709</v>
      </c>
      <c r="L255" s="58" t="s">
        <v>1125</v>
      </c>
      <c r="M255" s="11">
        <v>0</v>
      </c>
      <c r="N255" s="4" t="s">
        <v>19</v>
      </c>
      <c r="P255" s="20"/>
    </row>
    <row r="256" spans="1:16" ht="15.75" x14ac:dyDescent="0.25">
      <c r="A256" s="12">
        <v>178</v>
      </c>
      <c r="B256" s="59">
        <v>311615</v>
      </c>
      <c r="C256" s="20" t="s">
        <v>1120</v>
      </c>
      <c r="D256" s="59" t="s">
        <v>80</v>
      </c>
      <c r="E256" s="59" t="s">
        <v>213</v>
      </c>
      <c r="F256" s="10">
        <v>0</v>
      </c>
      <c r="G256" s="10">
        <v>0</v>
      </c>
      <c r="H256" s="10">
        <v>0</v>
      </c>
      <c r="I256" s="10">
        <v>0</v>
      </c>
      <c r="J256" s="16">
        <v>0</v>
      </c>
      <c r="K256" s="14">
        <v>13397</v>
      </c>
      <c r="L256" s="58" t="s">
        <v>1125</v>
      </c>
      <c r="M256" s="11">
        <v>0</v>
      </c>
      <c r="N256" s="4" t="s">
        <v>19</v>
      </c>
      <c r="P256" s="20"/>
    </row>
    <row r="257" spans="1:16" ht="15.75" x14ac:dyDescent="0.25">
      <c r="A257" s="12">
        <v>179</v>
      </c>
      <c r="B257" s="59">
        <v>311620</v>
      </c>
      <c r="C257" s="20" t="s">
        <v>1118</v>
      </c>
      <c r="D257" s="59" t="s">
        <v>57</v>
      </c>
      <c r="E257" s="59" t="s">
        <v>214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2702</v>
      </c>
      <c r="L257" s="58" t="s">
        <v>1125</v>
      </c>
      <c r="M257" s="11">
        <v>0</v>
      </c>
      <c r="N257" s="4" t="s">
        <v>19</v>
      </c>
      <c r="P257" s="20"/>
    </row>
    <row r="258" spans="1:16" ht="15.75" x14ac:dyDescent="0.25">
      <c r="A258" s="12">
        <v>180</v>
      </c>
      <c r="B258" s="59">
        <v>311630</v>
      </c>
      <c r="C258" s="20" t="s">
        <v>1119</v>
      </c>
      <c r="D258" s="59" t="s">
        <v>41</v>
      </c>
      <c r="E258" s="59" t="s">
        <v>215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6774</v>
      </c>
      <c r="L258" s="58" t="s">
        <v>1125</v>
      </c>
      <c r="M258" s="11">
        <v>0</v>
      </c>
      <c r="N258" s="4" t="s">
        <v>19</v>
      </c>
      <c r="P258" s="20"/>
    </row>
    <row r="259" spans="1:16" ht="15.75" x14ac:dyDescent="0.25">
      <c r="A259" s="12">
        <v>181</v>
      </c>
      <c r="B259" s="59">
        <v>311640</v>
      </c>
      <c r="C259" s="20" t="s">
        <v>1117</v>
      </c>
      <c r="D259" s="59" t="s">
        <v>45</v>
      </c>
      <c r="E259" s="59" t="s">
        <v>216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4810</v>
      </c>
      <c r="L259" s="58" t="s">
        <v>1125</v>
      </c>
      <c r="M259" s="11">
        <v>0</v>
      </c>
      <c r="N259" s="4" t="s">
        <v>19</v>
      </c>
      <c r="P259" s="20"/>
    </row>
    <row r="260" spans="1:16" ht="15.75" x14ac:dyDescent="0.25">
      <c r="A260" s="12">
        <v>182</v>
      </c>
      <c r="B260" s="59">
        <v>311650</v>
      </c>
      <c r="C260" s="20" t="s">
        <v>1121</v>
      </c>
      <c r="D260" s="59" t="s">
        <v>102</v>
      </c>
      <c r="E260" s="59" t="s">
        <v>217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7590</v>
      </c>
      <c r="L260" s="58" t="s">
        <v>1125</v>
      </c>
      <c r="M260" s="11">
        <v>0</v>
      </c>
      <c r="N260" s="4" t="s">
        <v>19</v>
      </c>
      <c r="P260" s="20"/>
    </row>
    <row r="261" spans="1:16" ht="15.75" x14ac:dyDescent="0.25">
      <c r="A261" s="12">
        <v>183</v>
      </c>
      <c r="B261" s="59">
        <v>311660</v>
      </c>
      <c r="C261" s="20" t="s">
        <v>1115</v>
      </c>
      <c r="D261" s="59" t="s">
        <v>26</v>
      </c>
      <c r="E261" s="59" t="s">
        <v>218</v>
      </c>
      <c r="F261" s="10">
        <v>0</v>
      </c>
      <c r="G261" s="10">
        <v>0</v>
      </c>
      <c r="H261" s="10">
        <v>0</v>
      </c>
      <c r="I261" s="10">
        <v>0</v>
      </c>
      <c r="J261" s="16">
        <v>0</v>
      </c>
      <c r="K261" s="14">
        <v>28366</v>
      </c>
      <c r="L261" s="58" t="s">
        <v>1126</v>
      </c>
      <c r="M261" s="11">
        <v>0</v>
      </c>
      <c r="N261" s="4" t="s">
        <v>19</v>
      </c>
      <c r="P261" s="20"/>
    </row>
    <row r="262" spans="1:16" ht="15.75" x14ac:dyDescent="0.25">
      <c r="A262" s="12">
        <v>184</v>
      </c>
      <c r="B262" s="59">
        <v>311670</v>
      </c>
      <c r="C262" s="20" t="s">
        <v>1118</v>
      </c>
      <c r="D262" s="59" t="s">
        <v>62</v>
      </c>
      <c r="E262" s="59" t="s">
        <v>219</v>
      </c>
      <c r="F262" s="10">
        <v>0</v>
      </c>
      <c r="G262" s="10">
        <v>0</v>
      </c>
      <c r="H262" s="10">
        <v>0</v>
      </c>
      <c r="I262" s="10">
        <v>0</v>
      </c>
      <c r="J262" s="16">
        <v>0</v>
      </c>
      <c r="K262" s="14">
        <v>7517</v>
      </c>
      <c r="L262" s="58" t="s">
        <v>1125</v>
      </c>
      <c r="M262" s="11">
        <v>0</v>
      </c>
      <c r="N262" s="4" t="s">
        <v>19</v>
      </c>
      <c r="P262" s="20"/>
    </row>
    <row r="263" spans="1:16" ht="15.75" x14ac:dyDescent="0.25">
      <c r="A263" s="12">
        <v>185</v>
      </c>
      <c r="B263" s="59">
        <v>311680</v>
      </c>
      <c r="C263" s="20" t="s">
        <v>432</v>
      </c>
      <c r="D263" s="59" t="s">
        <v>53</v>
      </c>
      <c r="E263" s="59" t="s">
        <v>220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8907</v>
      </c>
      <c r="L263" s="58" t="s">
        <v>1125</v>
      </c>
      <c r="M263" s="11">
        <v>0</v>
      </c>
      <c r="N263" s="4" t="s">
        <v>19</v>
      </c>
      <c r="P263" s="20"/>
    </row>
    <row r="264" spans="1:16" ht="15.75" x14ac:dyDescent="0.25">
      <c r="A264" s="12">
        <v>186</v>
      </c>
      <c r="B264" s="59">
        <v>311690</v>
      </c>
      <c r="C264" s="20" t="s">
        <v>1114</v>
      </c>
      <c r="D264" s="59" t="s">
        <v>24</v>
      </c>
      <c r="E264" s="59" t="s">
        <v>221</v>
      </c>
      <c r="F264" s="10">
        <v>0</v>
      </c>
      <c r="G264" s="10">
        <v>0</v>
      </c>
      <c r="H264" s="10">
        <v>0</v>
      </c>
      <c r="I264" s="10">
        <v>0</v>
      </c>
      <c r="J264" s="16">
        <v>0</v>
      </c>
      <c r="K264" s="14">
        <v>3103</v>
      </c>
      <c r="L264" s="58" t="s">
        <v>1125</v>
      </c>
      <c r="M264" s="11">
        <v>0</v>
      </c>
      <c r="N264" s="4" t="s">
        <v>19</v>
      </c>
      <c r="P264" s="20"/>
    </row>
    <row r="265" spans="1:16" ht="15.75" x14ac:dyDescent="0.25">
      <c r="A265" s="12">
        <v>187</v>
      </c>
      <c r="B265" s="59">
        <v>311700</v>
      </c>
      <c r="C265" s="20" t="s">
        <v>1116</v>
      </c>
      <c r="D265" s="59" t="s">
        <v>30</v>
      </c>
      <c r="E265" s="59" t="s">
        <v>222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7090</v>
      </c>
      <c r="L265" s="58" t="s">
        <v>1125</v>
      </c>
      <c r="M265" s="11">
        <v>0</v>
      </c>
      <c r="N265" s="4" t="s">
        <v>19</v>
      </c>
      <c r="P265" s="20"/>
    </row>
    <row r="266" spans="1:16" ht="15.75" x14ac:dyDescent="0.25">
      <c r="A266" s="12">
        <v>188</v>
      </c>
      <c r="B266" s="59">
        <v>311710</v>
      </c>
      <c r="C266" s="20" t="s">
        <v>1117</v>
      </c>
      <c r="D266" s="59" t="s">
        <v>40</v>
      </c>
      <c r="E266" s="59" t="s">
        <v>223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10261</v>
      </c>
      <c r="L266" s="58" t="s">
        <v>1125</v>
      </c>
      <c r="M266" s="11">
        <v>0</v>
      </c>
      <c r="N266" s="4" t="s">
        <v>19</v>
      </c>
      <c r="P266" s="20"/>
    </row>
    <row r="267" spans="1:16" ht="15.75" x14ac:dyDescent="0.25">
      <c r="A267" s="12">
        <v>189</v>
      </c>
      <c r="B267" s="59">
        <v>311520</v>
      </c>
      <c r="C267" s="20" t="s">
        <v>1119</v>
      </c>
      <c r="D267" s="59" t="s">
        <v>94</v>
      </c>
      <c r="E267" s="59" t="s">
        <v>224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3962</v>
      </c>
      <c r="L267" s="58" t="s">
        <v>1125</v>
      </c>
      <c r="M267" s="11">
        <v>0</v>
      </c>
      <c r="N267" s="4" t="s">
        <v>19</v>
      </c>
      <c r="P267" s="20"/>
    </row>
    <row r="268" spans="1:16" ht="15.75" x14ac:dyDescent="0.25">
      <c r="A268" s="12">
        <v>190</v>
      </c>
      <c r="B268" s="59">
        <v>311730</v>
      </c>
      <c r="C268" s="20" t="s">
        <v>1114</v>
      </c>
      <c r="D268" s="59" t="s">
        <v>24</v>
      </c>
      <c r="E268" s="59" t="s">
        <v>225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27425</v>
      </c>
      <c r="L268" s="58" t="s">
        <v>1126</v>
      </c>
      <c r="M268" s="11">
        <v>0</v>
      </c>
      <c r="N268" s="4" t="s">
        <v>19</v>
      </c>
      <c r="P268" s="20"/>
    </row>
    <row r="269" spans="1:16" ht="15.75" x14ac:dyDescent="0.25">
      <c r="A269" s="12">
        <v>191</v>
      </c>
      <c r="B269" s="59">
        <v>311720</v>
      </c>
      <c r="C269" s="20" t="s">
        <v>1117</v>
      </c>
      <c r="D269" s="59" t="s">
        <v>36</v>
      </c>
      <c r="E269" s="59" t="s">
        <v>226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2811</v>
      </c>
      <c r="L269" s="58" t="s">
        <v>1125</v>
      </c>
      <c r="M269" s="11">
        <v>0</v>
      </c>
      <c r="N269" s="4" t="s">
        <v>19</v>
      </c>
      <c r="P269" s="20"/>
    </row>
    <row r="270" spans="1:16" ht="15.75" x14ac:dyDescent="0.25">
      <c r="A270" s="12">
        <v>192</v>
      </c>
      <c r="B270" s="59">
        <v>311740</v>
      </c>
      <c r="C270" s="20" t="s">
        <v>1112</v>
      </c>
      <c r="D270" s="59" t="s">
        <v>14</v>
      </c>
      <c r="E270" s="59" t="s">
        <v>227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4570</v>
      </c>
      <c r="L270" s="58" t="s">
        <v>1125</v>
      </c>
      <c r="M270" s="11">
        <v>0</v>
      </c>
      <c r="N270" s="4" t="s">
        <v>19</v>
      </c>
      <c r="P270" s="20"/>
    </row>
    <row r="271" spans="1:16" ht="15.75" x14ac:dyDescent="0.25">
      <c r="A271" s="12">
        <v>194</v>
      </c>
      <c r="B271" s="59">
        <v>311760</v>
      </c>
      <c r="C271" s="20" t="s">
        <v>1115</v>
      </c>
      <c r="D271" s="59" t="s">
        <v>26</v>
      </c>
      <c r="E271" s="59" t="s">
        <v>229</v>
      </c>
      <c r="F271" s="10">
        <v>0</v>
      </c>
      <c r="G271" s="10">
        <v>0</v>
      </c>
      <c r="H271" s="10">
        <v>0</v>
      </c>
      <c r="I271" s="10">
        <v>0</v>
      </c>
      <c r="J271" s="16">
        <v>0</v>
      </c>
      <c r="K271" s="14">
        <v>5480</v>
      </c>
      <c r="L271" s="58" t="s">
        <v>1125</v>
      </c>
      <c r="M271" s="11">
        <v>0</v>
      </c>
      <c r="N271" s="4" t="s">
        <v>19</v>
      </c>
      <c r="P271" s="20"/>
    </row>
    <row r="272" spans="1:16" ht="15.75" x14ac:dyDescent="0.25">
      <c r="A272" s="12">
        <v>195</v>
      </c>
      <c r="B272" s="59">
        <v>311770</v>
      </c>
      <c r="C272" s="20" t="s">
        <v>1117</v>
      </c>
      <c r="D272" s="59" t="s">
        <v>33</v>
      </c>
      <c r="E272" s="59" t="s">
        <v>230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13590</v>
      </c>
      <c r="L272" s="58" t="s">
        <v>1125</v>
      </c>
      <c r="M272" s="11">
        <v>0</v>
      </c>
      <c r="N272" s="4" t="s">
        <v>19</v>
      </c>
      <c r="P272" s="20"/>
    </row>
    <row r="273" spans="1:16" ht="15.75" x14ac:dyDescent="0.25">
      <c r="A273" s="12">
        <v>196</v>
      </c>
      <c r="B273" s="59">
        <v>311780</v>
      </c>
      <c r="C273" s="20" t="s">
        <v>1117</v>
      </c>
      <c r="D273" s="59" t="s">
        <v>36</v>
      </c>
      <c r="E273" s="59" t="s">
        <v>231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11525</v>
      </c>
      <c r="L273" s="58" t="s">
        <v>1125</v>
      </c>
      <c r="M273" s="11">
        <v>0</v>
      </c>
      <c r="N273" s="4" t="s">
        <v>19</v>
      </c>
      <c r="P273" s="20"/>
    </row>
    <row r="274" spans="1:16" ht="15.75" x14ac:dyDescent="0.25">
      <c r="A274" s="12">
        <v>197</v>
      </c>
      <c r="B274" s="59">
        <v>311783</v>
      </c>
      <c r="C274" s="20" t="s">
        <v>1121</v>
      </c>
      <c r="D274" s="59" t="s">
        <v>121</v>
      </c>
      <c r="E274" s="59" t="s">
        <v>232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7595</v>
      </c>
      <c r="L274" s="58" t="s">
        <v>1125</v>
      </c>
      <c r="M274" s="11">
        <v>0</v>
      </c>
      <c r="N274" s="4" t="s">
        <v>19</v>
      </c>
      <c r="P274" s="20"/>
    </row>
    <row r="275" spans="1:16" ht="15.75" x14ac:dyDescent="0.25">
      <c r="A275" s="12">
        <v>198</v>
      </c>
      <c r="B275" s="59">
        <v>311787</v>
      </c>
      <c r="C275" s="20" t="s">
        <v>1111</v>
      </c>
      <c r="D275" s="59" t="s">
        <v>98</v>
      </c>
      <c r="E275" s="59" t="s">
        <v>233</v>
      </c>
      <c r="F275" s="10">
        <v>0</v>
      </c>
      <c r="G275" s="10">
        <v>0</v>
      </c>
      <c r="H275" s="10">
        <v>0</v>
      </c>
      <c r="I275" s="10">
        <v>0</v>
      </c>
      <c r="J275" s="16">
        <v>0</v>
      </c>
      <c r="K275" s="14">
        <v>6657</v>
      </c>
      <c r="L275" s="58" t="s">
        <v>1125</v>
      </c>
      <c r="M275" s="11">
        <v>0</v>
      </c>
      <c r="N275" s="4" t="s">
        <v>19</v>
      </c>
      <c r="P275" s="20"/>
    </row>
    <row r="276" spans="1:16" ht="15.75" x14ac:dyDescent="0.25">
      <c r="A276" s="12">
        <v>199</v>
      </c>
      <c r="B276" s="59">
        <v>311790</v>
      </c>
      <c r="C276" s="20" t="s">
        <v>1117</v>
      </c>
      <c r="D276" s="59" t="s">
        <v>36</v>
      </c>
      <c r="E276" s="59" t="s">
        <v>234</v>
      </c>
      <c r="F276" s="10">
        <v>0</v>
      </c>
      <c r="G276" s="10">
        <v>0</v>
      </c>
      <c r="H276" s="10">
        <v>0</v>
      </c>
      <c r="I276" s="10">
        <v>0</v>
      </c>
      <c r="J276" s="16">
        <v>0</v>
      </c>
      <c r="K276" s="14">
        <v>11813</v>
      </c>
      <c r="L276" s="58" t="s">
        <v>1125</v>
      </c>
      <c r="M276" s="11">
        <v>0</v>
      </c>
      <c r="N276" s="4" t="s">
        <v>19</v>
      </c>
      <c r="P276" s="20"/>
    </row>
    <row r="277" spans="1:16" ht="15.75" x14ac:dyDescent="0.25">
      <c r="A277" s="12">
        <v>200</v>
      </c>
      <c r="B277" s="59">
        <v>311800</v>
      </c>
      <c r="C277" s="20" t="s">
        <v>1119</v>
      </c>
      <c r="D277" s="59" t="s">
        <v>41</v>
      </c>
      <c r="E277" s="59" t="s">
        <v>235</v>
      </c>
      <c r="F277" s="10">
        <v>0</v>
      </c>
      <c r="G277" s="10">
        <v>0</v>
      </c>
      <c r="H277" s="10">
        <v>0</v>
      </c>
      <c r="I277" s="10">
        <v>0</v>
      </c>
      <c r="J277" s="16">
        <v>0</v>
      </c>
      <c r="K277" s="14">
        <v>54196</v>
      </c>
      <c r="L277" s="58" t="s">
        <v>1126</v>
      </c>
      <c r="M277" s="11">
        <v>0</v>
      </c>
      <c r="N277" s="4" t="s">
        <v>19</v>
      </c>
      <c r="P277" s="20"/>
    </row>
    <row r="278" spans="1:16" ht="15.75" x14ac:dyDescent="0.25">
      <c r="A278" s="12">
        <v>201</v>
      </c>
      <c r="B278" s="59">
        <v>311810</v>
      </c>
      <c r="C278" s="20" t="s">
        <v>432</v>
      </c>
      <c r="D278" s="59" t="s">
        <v>53</v>
      </c>
      <c r="E278" s="59" t="s">
        <v>236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5044</v>
      </c>
      <c r="L278" s="58" t="s">
        <v>1125</v>
      </c>
      <c r="M278" s="11">
        <v>0</v>
      </c>
      <c r="N278" s="4" t="s">
        <v>19</v>
      </c>
      <c r="P278" s="20"/>
    </row>
    <row r="279" spans="1:16" ht="15.75" x14ac:dyDescent="0.25">
      <c r="A279" s="12">
        <v>202</v>
      </c>
      <c r="B279" s="59">
        <v>311820</v>
      </c>
      <c r="C279" s="20" t="s">
        <v>1114</v>
      </c>
      <c r="D279" s="59" t="s">
        <v>24</v>
      </c>
      <c r="E279" s="59" t="s">
        <v>237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6908</v>
      </c>
      <c r="L279" s="58" t="s">
        <v>1125</v>
      </c>
      <c r="M279" s="11">
        <v>0</v>
      </c>
      <c r="N279" s="4" t="s">
        <v>19</v>
      </c>
      <c r="P279" s="20"/>
    </row>
    <row r="280" spans="1:16" ht="15.75" x14ac:dyDescent="0.25">
      <c r="A280" s="12">
        <v>205</v>
      </c>
      <c r="B280" s="59">
        <v>311850</v>
      </c>
      <c r="C280" s="20" t="s">
        <v>1117</v>
      </c>
      <c r="D280" s="59" t="s">
        <v>36</v>
      </c>
      <c r="E280" s="59" t="s">
        <v>240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1782</v>
      </c>
      <c r="L280" s="58" t="s">
        <v>1125</v>
      </c>
      <c r="M280" s="11">
        <v>0</v>
      </c>
      <c r="N280" s="4" t="s">
        <v>19</v>
      </c>
      <c r="P280" s="20"/>
    </row>
    <row r="281" spans="1:16" ht="15.75" x14ac:dyDescent="0.25">
      <c r="A281" s="12">
        <v>207</v>
      </c>
      <c r="B281" s="59">
        <v>311870</v>
      </c>
      <c r="C281" s="20" t="s">
        <v>1117</v>
      </c>
      <c r="D281" s="59" t="s">
        <v>33</v>
      </c>
      <c r="E281" s="59" t="s">
        <v>242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9191</v>
      </c>
      <c r="L281" s="58" t="s">
        <v>1125</v>
      </c>
      <c r="M281" s="11">
        <v>0</v>
      </c>
      <c r="N281" s="4" t="s">
        <v>19</v>
      </c>
      <c r="P281" s="20"/>
    </row>
    <row r="282" spans="1:16" ht="15.75" x14ac:dyDescent="0.25">
      <c r="A282" s="12">
        <v>208</v>
      </c>
      <c r="B282" s="59">
        <v>311880</v>
      </c>
      <c r="C282" s="20" t="s">
        <v>1121</v>
      </c>
      <c r="D282" s="59" t="s">
        <v>102</v>
      </c>
      <c r="E282" s="59" t="s">
        <v>243</v>
      </c>
      <c r="F282" s="10">
        <v>0</v>
      </c>
      <c r="G282" s="10">
        <v>0</v>
      </c>
      <c r="H282" s="10">
        <v>0</v>
      </c>
      <c r="I282" s="10">
        <v>0</v>
      </c>
      <c r="J282" s="16">
        <v>0</v>
      </c>
      <c r="K282" s="14">
        <v>26592</v>
      </c>
      <c r="L282" s="58" t="s">
        <v>1126</v>
      </c>
      <c r="M282" s="11">
        <v>0</v>
      </c>
      <c r="N282" s="4" t="s">
        <v>19</v>
      </c>
      <c r="P282" s="20"/>
    </row>
    <row r="283" spans="1:16" ht="15.75" x14ac:dyDescent="0.25">
      <c r="A283" s="12">
        <v>209</v>
      </c>
      <c r="B283" s="59">
        <v>311890</v>
      </c>
      <c r="C283" s="20" t="s">
        <v>1111</v>
      </c>
      <c r="D283" s="59" t="s">
        <v>11</v>
      </c>
      <c r="E283" s="59" t="s">
        <v>244</v>
      </c>
      <c r="F283" s="10">
        <v>0</v>
      </c>
      <c r="G283" s="10">
        <v>0</v>
      </c>
      <c r="H283" s="10">
        <v>0</v>
      </c>
      <c r="I283" s="10">
        <v>0</v>
      </c>
      <c r="J283" s="16">
        <v>0</v>
      </c>
      <c r="K283" s="14">
        <v>8883</v>
      </c>
      <c r="L283" s="58" t="s">
        <v>1125</v>
      </c>
      <c r="M283" s="11">
        <v>0</v>
      </c>
      <c r="N283" s="4" t="s">
        <v>19</v>
      </c>
      <c r="P283" s="20"/>
    </row>
    <row r="284" spans="1:16" ht="15.75" x14ac:dyDescent="0.25">
      <c r="A284" s="12">
        <v>210</v>
      </c>
      <c r="B284" s="59">
        <v>311900</v>
      </c>
      <c r="C284" s="20" t="s">
        <v>1117</v>
      </c>
      <c r="D284" s="59" t="s">
        <v>33</v>
      </c>
      <c r="E284" s="59" t="s">
        <v>245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3534</v>
      </c>
      <c r="L284" s="58" t="s">
        <v>1125</v>
      </c>
      <c r="M284" s="11">
        <v>0</v>
      </c>
      <c r="N284" s="4" t="s">
        <v>19</v>
      </c>
      <c r="P284" s="20"/>
    </row>
    <row r="285" spans="1:16" ht="15.75" x14ac:dyDescent="0.25">
      <c r="A285" s="12">
        <v>211</v>
      </c>
      <c r="B285" s="59">
        <v>311910</v>
      </c>
      <c r="C285" s="20" t="s">
        <v>1111</v>
      </c>
      <c r="D285" s="59" t="s">
        <v>11</v>
      </c>
      <c r="E285" s="59" t="s">
        <v>246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23797</v>
      </c>
      <c r="L285" s="58" t="s">
        <v>1125</v>
      </c>
      <c r="M285" s="11">
        <v>0</v>
      </c>
      <c r="N285" s="4" t="s">
        <v>19</v>
      </c>
      <c r="P285" s="20"/>
    </row>
    <row r="286" spans="1:16" ht="15.75" x14ac:dyDescent="0.25">
      <c r="A286" s="12">
        <v>213</v>
      </c>
      <c r="B286" s="59">
        <v>311930</v>
      </c>
      <c r="C286" s="20" t="s">
        <v>1110</v>
      </c>
      <c r="D286" s="59" t="s">
        <v>8</v>
      </c>
      <c r="E286" s="59" t="s">
        <v>248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27982</v>
      </c>
      <c r="L286" s="58" t="s">
        <v>1126</v>
      </c>
      <c r="M286" s="11">
        <v>0</v>
      </c>
      <c r="N286" s="4" t="s">
        <v>19</v>
      </c>
      <c r="P286" s="20"/>
    </row>
    <row r="287" spans="1:16" ht="15.75" x14ac:dyDescent="0.25">
      <c r="A287" s="12">
        <v>215</v>
      </c>
      <c r="B287" s="59">
        <v>311950</v>
      </c>
      <c r="C287" s="20" t="s">
        <v>432</v>
      </c>
      <c r="D287" s="59" t="s">
        <v>53</v>
      </c>
      <c r="E287" s="59" t="s">
        <v>249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9228</v>
      </c>
      <c r="L287" s="58" t="s">
        <v>1125</v>
      </c>
      <c r="M287" s="11">
        <v>0</v>
      </c>
      <c r="N287" s="4" t="s">
        <v>19</v>
      </c>
      <c r="P287" s="20"/>
    </row>
    <row r="288" spans="1:16" ht="15.75" x14ac:dyDescent="0.25">
      <c r="A288" s="12">
        <v>216</v>
      </c>
      <c r="B288" s="59">
        <v>311960</v>
      </c>
      <c r="C288" s="20" t="s">
        <v>1118</v>
      </c>
      <c r="D288" s="59" t="s">
        <v>57</v>
      </c>
      <c r="E288" s="59" t="s">
        <v>250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3080</v>
      </c>
      <c r="L288" s="58" t="s">
        <v>1125</v>
      </c>
      <c r="M288" s="11">
        <v>0</v>
      </c>
      <c r="N288" s="4" t="s">
        <v>19</v>
      </c>
      <c r="P288" s="20"/>
    </row>
    <row r="289" spans="1:16" ht="15.75" x14ac:dyDescent="0.25">
      <c r="A289" s="12">
        <v>217</v>
      </c>
      <c r="B289" s="59">
        <v>311970</v>
      </c>
      <c r="C289" s="20" t="s">
        <v>1119</v>
      </c>
      <c r="D289" s="59" t="s">
        <v>94</v>
      </c>
      <c r="E289" s="59" t="s">
        <v>251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3426</v>
      </c>
      <c r="L289" s="58" t="s">
        <v>1125</v>
      </c>
      <c r="M289" s="11">
        <v>0</v>
      </c>
      <c r="N289" s="4" t="s">
        <v>19</v>
      </c>
      <c r="P289" s="20"/>
    </row>
    <row r="290" spans="1:16" ht="15.75" x14ac:dyDescent="0.25">
      <c r="A290" s="12">
        <v>218</v>
      </c>
      <c r="B290" s="59">
        <v>311980</v>
      </c>
      <c r="C290" s="20" t="s">
        <v>1115</v>
      </c>
      <c r="D290" s="59" t="s">
        <v>26</v>
      </c>
      <c r="E290" s="59" t="s">
        <v>252</v>
      </c>
      <c r="F290" s="10">
        <v>0</v>
      </c>
      <c r="G290" s="10">
        <v>0</v>
      </c>
      <c r="H290" s="10">
        <v>0</v>
      </c>
      <c r="I290" s="10">
        <v>0</v>
      </c>
      <c r="J290" s="16">
        <v>0</v>
      </c>
      <c r="K290" s="14">
        <v>3241</v>
      </c>
      <c r="L290" s="58" t="s">
        <v>1125</v>
      </c>
      <c r="M290" s="11">
        <v>0</v>
      </c>
      <c r="N290" s="4" t="s">
        <v>19</v>
      </c>
      <c r="P290" s="20"/>
    </row>
    <row r="291" spans="1:16" ht="15.75" x14ac:dyDescent="0.25">
      <c r="A291" s="12">
        <v>219</v>
      </c>
      <c r="B291" s="59">
        <v>311990</v>
      </c>
      <c r="C291" s="20" t="s">
        <v>1117</v>
      </c>
      <c r="D291" s="59" t="s">
        <v>36</v>
      </c>
      <c r="E291" s="59" t="s">
        <v>253</v>
      </c>
      <c r="F291" s="10">
        <v>0</v>
      </c>
      <c r="G291" s="10">
        <v>0</v>
      </c>
      <c r="H291" s="10">
        <v>0</v>
      </c>
      <c r="I291" s="10">
        <v>0</v>
      </c>
      <c r="J291" s="16">
        <v>0</v>
      </c>
      <c r="K291" s="14">
        <v>3714</v>
      </c>
      <c r="L291" s="58" t="s">
        <v>1125</v>
      </c>
      <c r="M291" s="11">
        <v>0</v>
      </c>
      <c r="N291" s="4" t="s">
        <v>19</v>
      </c>
      <c r="P291" s="20"/>
    </row>
    <row r="292" spans="1:16" ht="15.75" x14ac:dyDescent="0.25">
      <c r="A292" s="12">
        <v>220</v>
      </c>
      <c r="B292" s="59">
        <v>311995</v>
      </c>
      <c r="C292" s="20" t="s">
        <v>1115</v>
      </c>
      <c r="D292" s="59" t="s">
        <v>26</v>
      </c>
      <c r="E292" s="59" t="s">
        <v>254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6290</v>
      </c>
      <c r="L292" s="58" t="s">
        <v>1125</v>
      </c>
      <c r="M292" s="11">
        <v>0</v>
      </c>
      <c r="N292" s="4" t="s">
        <v>19</v>
      </c>
      <c r="P292" s="20"/>
    </row>
    <row r="293" spans="1:16" ht="15.75" x14ac:dyDescent="0.25">
      <c r="A293" s="12">
        <v>221</v>
      </c>
      <c r="B293" s="59">
        <v>312000</v>
      </c>
      <c r="C293" s="20" t="s">
        <v>1113</v>
      </c>
      <c r="D293" s="59" t="s">
        <v>20</v>
      </c>
      <c r="E293" s="59" t="s">
        <v>255</v>
      </c>
      <c r="F293" s="10">
        <v>0</v>
      </c>
      <c r="G293" s="10">
        <v>0</v>
      </c>
      <c r="H293" s="10">
        <v>0</v>
      </c>
      <c r="I293" s="10">
        <v>0</v>
      </c>
      <c r="J293" s="16">
        <v>0</v>
      </c>
      <c r="K293" s="14">
        <v>2814</v>
      </c>
      <c r="L293" s="58" t="s">
        <v>1125</v>
      </c>
      <c r="M293" s="11">
        <v>0</v>
      </c>
      <c r="N293" s="4" t="s">
        <v>19</v>
      </c>
      <c r="P293" s="20"/>
    </row>
    <row r="294" spans="1:16" ht="15.75" x14ac:dyDescent="0.25">
      <c r="A294" s="12">
        <v>222</v>
      </c>
      <c r="B294" s="59">
        <v>312010</v>
      </c>
      <c r="C294" s="20" t="s">
        <v>432</v>
      </c>
      <c r="D294" s="59" t="s">
        <v>53</v>
      </c>
      <c r="E294" s="59" t="s">
        <v>256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4396</v>
      </c>
      <c r="L294" s="58" t="s">
        <v>1125</v>
      </c>
      <c r="M294" s="11">
        <v>0</v>
      </c>
      <c r="N294" s="4" t="s">
        <v>19</v>
      </c>
      <c r="P294" s="20"/>
    </row>
    <row r="295" spans="1:16" ht="15.75" x14ac:dyDescent="0.25">
      <c r="A295" s="12">
        <v>223</v>
      </c>
      <c r="B295" s="59">
        <v>312015</v>
      </c>
      <c r="C295" s="20" t="s">
        <v>1116</v>
      </c>
      <c r="D295" s="59" t="s">
        <v>28</v>
      </c>
      <c r="E295" s="59" t="s">
        <v>257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6646</v>
      </c>
      <c r="L295" s="58" t="s">
        <v>1125</v>
      </c>
      <c r="M295" s="11">
        <v>0</v>
      </c>
      <c r="N295" s="4" t="s">
        <v>19</v>
      </c>
      <c r="P295" s="20"/>
    </row>
    <row r="296" spans="1:16" ht="15.75" x14ac:dyDescent="0.25">
      <c r="A296" s="12">
        <v>224</v>
      </c>
      <c r="B296" s="59">
        <v>312020</v>
      </c>
      <c r="C296" s="20" t="s">
        <v>1115</v>
      </c>
      <c r="D296" s="59" t="s">
        <v>26</v>
      </c>
      <c r="E296" s="59" t="s">
        <v>258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12660</v>
      </c>
      <c r="L296" s="58" t="s">
        <v>1125</v>
      </c>
      <c r="M296" s="11">
        <v>0</v>
      </c>
      <c r="N296" s="4" t="s">
        <v>19</v>
      </c>
      <c r="P296" s="20"/>
    </row>
    <row r="297" spans="1:16" ht="15.75" x14ac:dyDescent="0.25">
      <c r="A297" s="12">
        <v>225</v>
      </c>
      <c r="B297" s="59">
        <v>312030</v>
      </c>
      <c r="C297" s="20" t="s">
        <v>1121</v>
      </c>
      <c r="D297" s="59" t="s">
        <v>102</v>
      </c>
      <c r="E297" s="59" t="s">
        <v>259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5960</v>
      </c>
      <c r="L297" s="58" t="s">
        <v>1125</v>
      </c>
      <c r="M297" s="11">
        <v>0</v>
      </c>
      <c r="N297" s="4" t="s">
        <v>19</v>
      </c>
      <c r="P297" s="20"/>
    </row>
    <row r="298" spans="1:16" ht="15.75" x14ac:dyDescent="0.25">
      <c r="A298" s="12">
        <v>226</v>
      </c>
      <c r="B298" s="59">
        <v>312040</v>
      </c>
      <c r="C298" s="20" t="s">
        <v>1119</v>
      </c>
      <c r="D298" s="59" t="s">
        <v>41</v>
      </c>
      <c r="E298" s="59" t="s">
        <v>260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5145</v>
      </c>
      <c r="L298" s="58" t="s">
        <v>1125</v>
      </c>
      <c r="M298" s="11">
        <v>0</v>
      </c>
      <c r="N298" s="4" t="s">
        <v>19</v>
      </c>
      <c r="P298" s="20"/>
    </row>
    <row r="299" spans="1:16" ht="15.75" x14ac:dyDescent="0.25">
      <c r="A299" s="12">
        <v>227</v>
      </c>
      <c r="B299" s="59">
        <v>312050</v>
      </c>
      <c r="C299" s="20" t="s">
        <v>1117</v>
      </c>
      <c r="D299" s="59" t="s">
        <v>33</v>
      </c>
      <c r="E299" s="59" t="s">
        <v>261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10258</v>
      </c>
      <c r="L299" s="58" t="s">
        <v>1125</v>
      </c>
      <c r="M299" s="11">
        <v>0</v>
      </c>
      <c r="N299" s="4" t="s">
        <v>19</v>
      </c>
      <c r="P299" s="20"/>
    </row>
    <row r="300" spans="1:16" ht="15.75" x14ac:dyDescent="0.25">
      <c r="A300" s="12">
        <v>228</v>
      </c>
      <c r="B300" s="59">
        <v>312060</v>
      </c>
      <c r="C300" s="20" t="s">
        <v>1111</v>
      </c>
      <c r="D300" s="59" t="s">
        <v>98</v>
      </c>
      <c r="E300" s="59" t="s">
        <v>262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5014</v>
      </c>
      <c r="L300" s="58" t="s">
        <v>1125</v>
      </c>
      <c r="M300" s="11">
        <v>0</v>
      </c>
      <c r="N300" s="4" t="s">
        <v>19</v>
      </c>
      <c r="P300" s="20"/>
    </row>
    <row r="301" spans="1:16" ht="15.75" x14ac:dyDescent="0.25">
      <c r="A301" s="12">
        <v>229</v>
      </c>
      <c r="B301" s="59">
        <v>312070</v>
      </c>
      <c r="C301" s="20" t="s">
        <v>1120</v>
      </c>
      <c r="D301" s="59" t="s">
        <v>71</v>
      </c>
      <c r="E301" s="59" t="s">
        <v>263</v>
      </c>
      <c r="F301" s="10">
        <v>0</v>
      </c>
      <c r="G301" s="10">
        <v>0</v>
      </c>
      <c r="H301" s="10">
        <v>0</v>
      </c>
      <c r="I301" s="10">
        <v>0</v>
      </c>
      <c r="J301" s="16">
        <v>0</v>
      </c>
      <c r="K301" s="14">
        <v>4134</v>
      </c>
      <c r="L301" s="58" t="s">
        <v>1125</v>
      </c>
      <c r="M301" s="11">
        <v>0</v>
      </c>
      <c r="N301" s="4" t="s">
        <v>19</v>
      </c>
      <c r="P301" s="20"/>
    </row>
    <row r="302" spans="1:16" ht="15.75" x14ac:dyDescent="0.25">
      <c r="A302" s="12">
        <v>230</v>
      </c>
      <c r="B302" s="59">
        <v>312080</v>
      </c>
      <c r="C302" s="20" t="s">
        <v>1117</v>
      </c>
      <c r="D302" s="59" t="s">
        <v>33</v>
      </c>
      <c r="E302" s="59" t="s">
        <v>264</v>
      </c>
      <c r="F302" s="10">
        <v>0</v>
      </c>
      <c r="G302" s="10">
        <v>0</v>
      </c>
      <c r="H302" s="10">
        <v>0</v>
      </c>
      <c r="I302" s="10">
        <v>0</v>
      </c>
      <c r="J302" s="16">
        <v>0</v>
      </c>
      <c r="K302" s="14">
        <v>15358</v>
      </c>
      <c r="L302" s="58" t="s">
        <v>1125</v>
      </c>
      <c r="M302" s="11">
        <v>0</v>
      </c>
      <c r="N302" s="4" t="s">
        <v>19</v>
      </c>
      <c r="P302" s="20"/>
    </row>
    <row r="303" spans="1:16" ht="15.75" x14ac:dyDescent="0.25">
      <c r="A303" s="12">
        <v>231</v>
      </c>
      <c r="B303" s="59">
        <v>312083</v>
      </c>
      <c r="C303" s="20" t="s">
        <v>1113</v>
      </c>
      <c r="D303" s="59" t="s">
        <v>22</v>
      </c>
      <c r="E303" s="59" t="s">
        <v>265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4960</v>
      </c>
      <c r="L303" s="58" t="s">
        <v>1125</v>
      </c>
      <c r="M303" s="11">
        <v>0</v>
      </c>
      <c r="N303" s="4" t="s">
        <v>19</v>
      </c>
      <c r="P303" s="20"/>
    </row>
    <row r="304" spans="1:16" ht="15.75" x14ac:dyDescent="0.25">
      <c r="A304" s="12">
        <v>232</v>
      </c>
      <c r="B304" s="59">
        <v>312087</v>
      </c>
      <c r="C304" s="20" t="s">
        <v>1121</v>
      </c>
      <c r="D304" s="59" t="s">
        <v>102</v>
      </c>
      <c r="E304" s="59" t="s">
        <v>266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7656</v>
      </c>
      <c r="L304" s="58" t="s">
        <v>1125</v>
      </c>
      <c r="M304" s="11">
        <v>0</v>
      </c>
      <c r="N304" s="4" t="s">
        <v>19</v>
      </c>
      <c r="P304" s="20"/>
    </row>
    <row r="305" spans="1:16" ht="15.75" x14ac:dyDescent="0.25">
      <c r="A305" s="12">
        <v>233</v>
      </c>
      <c r="B305" s="59">
        <v>312090</v>
      </c>
      <c r="C305" s="20" t="s">
        <v>1111</v>
      </c>
      <c r="D305" s="59" t="s">
        <v>11</v>
      </c>
      <c r="E305" s="59" t="s">
        <v>267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79625</v>
      </c>
      <c r="L305" s="58" t="s">
        <v>1127</v>
      </c>
      <c r="M305" s="11">
        <v>0</v>
      </c>
      <c r="N305" s="4" t="s">
        <v>19</v>
      </c>
      <c r="P305" s="20"/>
    </row>
    <row r="306" spans="1:16" ht="15.75" x14ac:dyDescent="0.25">
      <c r="A306" s="12">
        <v>234</v>
      </c>
      <c r="B306" s="59">
        <v>312100</v>
      </c>
      <c r="C306" s="20" t="s">
        <v>432</v>
      </c>
      <c r="D306" s="59" t="s">
        <v>53</v>
      </c>
      <c r="E306" s="59" t="s">
        <v>268</v>
      </c>
      <c r="F306" s="10">
        <v>0</v>
      </c>
      <c r="G306" s="10">
        <v>0</v>
      </c>
      <c r="H306" s="10">
        <v>0</v>
      </c>
      <c r="I306" s="10">
        <v>0</v>
      </c>
      <c r="J306" s="16">
        <v>0</v>
      </c>
      <c r="K306" s="14">
        <v>5399</v>
      </c>
      <c r="L306" s="58" t="s">
        <v>1125</v>
      </c>
      <c r="M306" s="11">
        <v>0</v>
      </c>
      <c r="N306" s="4" t="s">
        <v>19</v>
      </c>
      <c r="P306" s="20"/>
    </row>
    <row r="307" spans="1:16" ht="15.75" x14ac:dyDescent="0.25">
      <c r="A307" s="12">
        <v>235</v>
      </c>
      <c r="B307" s="59">
        <v>312110</v>
      </c>
      <c r="C307" s="20" t="s">
        <v>1117</v>
      </c>
      <c r="D307" s="59" t="s">
        <v>36</v>
      </c>
      <c r="E307" s="59" t="s">
        <v>269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8035</v>
      </c>
      <c r="L307" s="58" t="s">
        <v>1125</v>
      </c>
      <c r="M307" s="11">
        <v>0</v>
      </c>
      <c r="N307" s="4" t="s">
        <v>19</v>
      </c>
      <c r="P307" s="20"/>
    </row>
    <row r="308" spans="1:16" ht="15.75" x14ac:dyDescent="0.25">
      <c r="A308" s="12">
        <v>236</v>
      </c>
      <c r="B308" s="59">
        <v>312120</v>
      </c>
      <c r="C308" s="20" t="s">
        <v>1117</v>
      </c>
      <c r="D308" s="59" t="s">
        <v>45</v>
      </c>
      <c r="E308" s="59" t="s">
        <v>270</v>
      </c>
      <c r="F308" s="10">
        <v>0</v>
      </c>
      <c r="G308" s="10">
        <v>0</v>
      </c>
      <c r="H308" s="10">
        <v>0</v>
      </c>
      <c r="I308" s="10">
        <v>0</v>
      </c>
      <c r="J308" s="16">
        <v>0</v>
      </c>
      <c r="K308" s="14">
        <v>7098</v>
      </c>
      <c r="L308" s="58" t="s">
        <v>1125</v>
      </c>
      <c r="M308" s="11">
        <v>0</v>
      </c>
      <c r="N308" s="4" t="s">
        <v>19</v>
      </c>
      <c r="P308" s="20"/>
    </row>
    <row r="309" spans="1:16" ht="15.75" x14ac:dyDescent="0.25">
      <c r="A309" s="12">
        <v>237</v>
      </c>
      <c r="B309" s="59">
        <v>312125</v>
      </c>
      <c r="C309" s="20" t="s">
        <v>1114</v>
      </c>
      <c r="D309" s="59" t="s">
        <v>24</v>
      </c>
      <c r="E309" s="59" t="s">
        <v>271</v>
      </c>
      <c r="F309" s="10">
        <v>0</v>
      </c>
      <c r="G309" s="10">
        <v>0</v>
      </c>
      <c r="H309" s="10">
        <v>0</v>
      </c>
      <c r="I309" s="10">
        <v>0</v>
      </c>
      <c r="J309" s="16">
        <v>0</v>
      </c>
      <c r="K309" s="14">
        <v>10291</v>
      </c>
      <c r="L309" s="58" t="s">
        <v>1125</v>
      </c>
      <c r="M309" s="11">
        <v>0</v>
      </c>
      <c r="N309" s="4" t="s">
        <v>19</v>
      </c>
      <c r="P309" s="20"/>
    </row>
    <row r="310" spans="1:16" ht="15.75" x14ac:dyDescent="0.25">
      <c r="A310" s="12">
        <v>238</v>
      </c>
      <c r="B310" s="59">
        <v>312130</v>
      </c>
      <c r="C310" s="20" t="s">
        <v>1118</v>
      </c>
      <c r="D310" s="59" t="s">
        <v>57</v>
      </c>
      <c r="E310" s="59" t="s">
        <v>272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4996</v>
      </c>
      <c r="L310" s="58" t="s">
        <v>1125</v>
      </c>
      <c r="M310" s="11">
        <v>0</v>
      </c>
      <c r="N310" s="4" t="s">
        <v>19</v>
      </c>
      <c r="P310" s="20"/>
    </row>
    <row r="311" spans="1:16" ht="15.75" x14ac:dyDescent="0.25">
      <c r="A311" s="12">
        <v>239</v>
      </c>
      <c r="B311" s="59">
        <v>312140</v>
      </c>
      <c r="C311" s="20" t="s">
        <v>1119</v>
      </c>
      <c r="D311" s="59" t="s">
        <v>94</v>
      </c>
      <c r="E311" s="59" t="s">
        <v>273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7232</v>
      </c>
      <c r="L311" s="58" t="s">
        <v>1125</v>
      </c>
      <c r="M311" s="11">
        <v>0</v>
      </c>
      <c r="N311" s="4" t="s">
        <v>19</v>
      </c>
      <c r="P311" s="20"/>
    </row>
    <row r="312" spans="1:16" ht="15.75" x14ac:dyDescent="0.25">
      <c r="A312" s="12">
        <v>240</v>
      </c>
      <c r="B312" s="59">
        <v>312150</v>
      </c>
      <c r="C312" s="20" t="s">
        <v>1119</v>
      </c>
      <c r="D312" s="59" t="s">
        <v>41</v>
      </c>
      <c r="E312" s="59" t="s">
        <v>274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2919</v>
      </c>
      <c r="L312" s="58" t="s">
        <v>1125</v>
      </c>
      <c r="M312" s="11">
        <v>0</v>
      </c>
      <c r="N312" s="4" t="s">
        <v>19</v>
      </c>
      <c r="P312" s="20"/>
    </row>
    <row r="313" spans="1:16" ht="15.75" x14ac:dyDescent="0.25">
      <c r="A313" s="12">
        <v>242</v>
      </c>
      <c r="B313" s="59">
        <v>312170</v>
      </c>
      <c r="C313" s="20" t="s">
        <v>1112</v>
      </c>
      <c r="D313" s="59" t="s">
        <v>17</v>
      </c>
      <c r="E313" s="59" t="s">
        <v>275</v>
      </c>
      <c r="F313" s="10">
        <v>0</v>
      </c>
      <c r="G313" s="10">
        <v>0</v>
      </c>
      <c r="H313" s="10">
        <v>0</v>
      </c>
      <c r="I313" s="10">
        <v>0</v>
      </c>
      <c r="J313" s="16">
        <v>0</v>
      </c>
      <c r="K313" s="14">
        <v>3814</v>
      </c>
      <c r="L313" s="58" t="s">
        <v>1125</v>
      </c>
      <c r="M313" s="11">
        <v>0</v>
      </c>
      <c r="N313" s="4" t="s">
        <v>19</v>
      </c>
      <c r="P313" s="20"/>
    </row>
    <row r="314" spans="1:16" ht="15.75" x14ac:dyDescent="0.25">
      <c r="A314" s="12">
        <v>243</v>
      </c>
      <c r="B314" s="59">
        <v>312180</v>
      </c>
      <c r="C314" s="20" t="s">
        <v>1113</v>
      </c>
      <c r="D314" s="59" t="s">
        <v>20</v>
      </c>
      <c r="E314" s="59" t="s">
        <v>276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7852</v>
      </c>
      <c r="L314" s="58" t="s">
        <v>1125</v>
      </c>
      <c r="M314" s="11">
        <v>0</v>
      </c>
      <c r="N314" s="4" t="s">
        <v>19</v>
      </c>
      <c r="P314" s="20"/>
    </row>
    <row r="315" spans="1:16" ht="15.75" x14ac:dyDescent="0.25">
      <c r="A315" s="12">
        <v>244</v>
      </c>
      <c r="B315" s="59">
        <v>312190</v>
      </c>
      <c r="C315" s="20" t="s">
        <v>1118</v>
      </c>
      <c r="D315" s="59" t="s">
        <v>62</v>
      </c>
      <c r="E315" s="59" t="s">
        <v>277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3411</v>
      </c>
      <c r="L315" s="58" t="s">
        <v>1125</v>
      </c>
      <c r="M315" s="11">
        <v>0</v>
      </c>
      <c r="N315" s="4" t="s">
        <v>19</v>
      </c>
      <c r="P315" s="20"/>
    </row>
    <row r="316" spans="1:16" ht="15.75" x14ac:dyDescent="0.25">
      <c r="A316" s="12">
        <v>245</v>
      </c>
      <c r="B316" s="59">
        <v>312200</v>
      </c>
      <c r="C316" s="20" t="s">
        <v>1118</v>
      </c>
      <c r="D316" s="59" t="s">
        <v>14</v>
      </c>
      <c r="E316" s="59" t="s">
        <v>278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19884</v>
      </c>
      <c r="L316" s="58" t="s">
        <v>1125</v>
      </c>
      <c r="M316" s="11">
        <v>0</v>
      </c>
      <c r="N316" s="4" t="s">
        <v>19</v>
      </c>
      <c r="P316" s="20"/>
    </row>
    <row r="317" spans="1:16" ht="15.75" x14ac:dyDescent="0.25">
      <c r="A317" s="12">
        <v>246</v>
      </c>
      <c r="B317" s="59">
        <v>312210</v>
      </c>
      <c r="C317" s="20" t="s">
        <v>1113</v>
      </c>
      <c r="D317" s="59" t="s">
        <v>22</v>
      </c>
      <c r="E317" s="59" t="s">
        <v>279</v>
      </c>
      <c r="F317" s="10">
        <v>0</v>
      </c>
      <c r="G317" s="10">
        <v>0</v>
      </c>
      <c r="H317" s="10">
        <v>0</v>
      </c>
      <c r="I317" s="10">
        <v>0</v>
      </c>
      <c r="J317" s="16">
        <v>0</v>
      </c>
      <c r="K317" s="14">
        <v>4984</v>
      </c>
      <c r="L317" s="58" t="s">
        <v>1125</v>
      </c>
      <c r="M317" s="11">
        <v>0</v>
      </c>
      <c r="N317" s="4" t="s">
        <v>19</v>
      </c>
      <c r="P317" s="20"/>
    </row>
    <row r="318" spans="1:16" ht="15.75" x14ac:dyDescent="0.25">
      <c r="A318" s="12">
        <v>247</v>
      </c>
      <c r="B318" s="59">
        <v>312220</v>
      </c>
      <c r="C318" s="20" t="s">
        <v>1113</v>
      </c>
      <c r="D318" s="59" t="s">
        <v>22</v>
      </c>
      <c r="E318" s="59" t="s">
        <v>280</v>
      </c>
      <c r="F318" s="10">
        <v>0</v>
      </c>
      <c r="G318" s="10">
        <v>0</v>
      </c>
      <c r="H318" s="10">
        <v>0</v>
      </c>
      <c r="I318" s="10">
        <v>0</v>
      </c>
      <c r="J318" s="16">
        <v>0</v>
      </c>
      <c r="K318" s="14">
        <v>7527</v>
      </c>
      <c r="L318" s="58" t="s">
        <v>1125</v>
      </c>
      <c r="M318" s="11">
        <v>0</v>
      </c>
      <c r="N318" s="4" t="s">
        <v>19</v>
      </c>
      <c r="P318" s="20"/>
    </row>
    <row r="319" spans="1:16" ht="15.75" x14ac:dyDescent="0.25">
      <c r="A319" s="12">
        <v>248</v>
      </c>
      <c r="B319" s="59">
        <v>312230</v>
      </c>
      <c r="C319" s="20" t="s">
        <v>1115</v>
      </c>
      <c r="D319" s="59" t="s">
        <v>26</v>
      </c>
      <c r="E319" s="59" t="s">
        <v>26</v>
      </c>
      <c r="F319" s="10">
        <v>0</v>
      </c>
      <c r="G319" s="10">
        <v>0</v>
      </c>
      <c r="H319" s="10">
        <v>0</v>
      </c>
      <c r="I319" s="10">
        <v>0</v>
      </c>
      <c r="J319" s="16">
        <v>0</v>
      </c>
      <c r="K319" s="14">
        <v>235977</v>
      </c>
      <c r="L319" s="58" t="s">
        <v>1128</v>
      </c>
      <c r="M319" s="11">
        <v>0</v>
      </c>
      <c r="N319" s="4" t="s">
        <v>19</v>
      </c>
      <c r="P319" s="20"/>
    </row>
    <row r="320" spans="1:16" ht="15.75" x14ac:dyDescent="0.25">
      <c r="A320" s="12">
        <v>249</v>
      </c>
      <c r="B320" s="59">
        <v>312235</v>
      </c>
      <c r="C320" s="20" t="s">
        <v>1116</v>
      </c>
      <c r="D320" s="59" t="s">
        <v>30</v>
      </c>
      <c r="E320" s="59" t="s">
        <v>281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6702</v>
      </c>
      <c r="L320" s="58" t="s">
        <v>1125</v>
      </c>
      <c r="M320" s="11">
        <v>0</v>
      </c>
      <c r="N320" s="4" t="s">
        <v>19</v>
      </c>
      <c r="P320" s="20"/>
    </row>
    <row r="321" spans="1:16" ht="15.75" x14ac:dyDescent="0.25">
      <c r="A321" s="12">
        <v>250</v>
      </c>
      <c r="B321" s="59">
        <v>312240</v>
      </c>
      <c r="C321" s="20" t="s">
        <v>1117</v>
      </c>
      <c r="D321" s="59" t="s">
        <v>40</v>
      </c>
      <c r="E321" s="59" t="s">
        <v>282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5996</v>
      </c>
      <c r="L321" s="58" t="s">
        <v>1125</v>
      </c>
      <c r="M321" s="11">
        <v>0</v>
      </c>
      <c r="N321" s="4" t="s">
        <v>19</v>
      </c>
      <c r="P321" s="20"/>
    </row>
    <row r="322" spans="1:16" ht="15.75" x14ac:dyDescent="0.25">
      <c r="A322" s="12">
        <v>251</v>
      </c>
      <c r="B322" s="59">
        <v>312245</v>
      </c>
      <c r="C322" s="20" t="s">
        <v>1116</v>
      </c>
      <c r="D322" s="59" t="s">
        <v>30</v>
      </c>
      <c r="E322" s="59" t="s">
        <v>283</v>
      </c>
      <c r="F322" s="10">
        <v>0</v>
      </c>
      <c r="G322" s="10">
        <v>0</v>
      </c>
      <c r="H322" s="10">
        <v>0</v>
      </c>
      <c r="I322" s="10">
        <v>0</v>
      </c>
      <c r="J322" s="16">
        <v>0</v>
      </c>
      <c r="K322" s="14">
        <v>10820</v>
      </c>
      <c r="L322" s="58" t="s">
        <v>1125</v>
      </c>
      <c r="M322" s="11">
        <v>0</v>
      </c>
      <c r="N322" s="4" t="s">
        <v>19</v>
      </c>
      <c r="P322" s="20"/>
    </row>
    <row r="323" spans="1:16" ht="15.75" x14ac:dyDescent="0.25">
      <c r="A323" s="12">
        <v>252</v>
      </c>
      <c r="B323" s="59">
        <v>312247</v>
      </c>
      <c r="C323" s="20" t="s">
        <v>1120</v>
      </c>
      <c r="D323" s="59" t="s">
        <v>80</v>
      </c>
      <c r="E323" s="59" t="s">
        <v>284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3699</v>
      </c>
      <c r="L323" s="58" t="s">
        <v>1125</v>
      </c>
      <c r="M323" s="11">
        <v>0</v>
      </c>
      <c r="N323" s="4" t="s">
        <v>19</v>
      </c>
      <c r="P323" s="20"/>
    </row>
    <row r="324" spans="1:16" ht="15.75" x14ac:dyDescent="0.25">
      <c r="A324" s="12">
        <v>253</v>
      </c>
      <c r="B324" s="59">
        <v>312250</v>
      </c>
      <c r="C324" s="20" t="s">
        <v>1113</v>
      </c>
      <c r="D324" s="59" t="s">
        <v>20</v>
      </c>
      <c r="E324" s="59" t="s">
        <v>285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5097</v>
      </c>
      <c r="L324" s="58" t="s">
        <v>1125</v>
      </c>
      <c r="M324" s="11">
        <v>0</v>
      </c>
      <c r="N324" s="4" t="s">
        <v>19</v>
      </c>
      <c r="P324" s="20"/>
    </row>
    <row r="325" spans="1:16" ht="15.75" x14ac:dyDescent="0.25">
      <c r="A325" s="12">
        <v>254</v>
      </c>
      <c r="B325" s="59">
        <v>312260</v>
      </c>
      <c r="C325" s="20" t="s">
        <v>1111</v>
      </c>
      <c r="D325" s="59" t="s">
        <v>90</v>
      </c>
      <c r="E325" s="59" t="s">
        <v>286</v>
      </c>
      <c r="F325" s="10">
        <v>0</v>
      </c>
      <c r="G325" s="10">
        <v>0</v>
      </c>
      <c r="H325" s="10">
        <v>0</v>
      </c>
      <c r="I325" s="10">
        <v>0</v>
      </c>
      <c r="J325" s="16">
        <v>0</v>
      </c>
      <c r="K325" s="14">
        <v>4482</v>
      </c>
      <c r="L325" s="58" t="s">
        <v>1125</v>
      </c>
      <c r="M325" s="11">
        <v>0</v>
      </c>
      <c r="N325" s="4" t="s">
        <v>19</v>
      </c>
      <c r="P325" s="20"/>
    </row>
    <row r="326" spans="1:16" ht="15.75" x14ac:dyDescent="0.25">
      <c r="A326" s="12">
        <v>255</v>
      </c>
      <c r="B326" s="59">
        <v>312270</v>
      </c>
      <c r="C326" s="20" t="s">
        <v>1112</v>
      </c>
      <c r="D326" s="59" t="s">
        <v>17</v>
      </c>
      <c r="E326" s="59" t="s">
        <v>287</v>
      </c>
      <c r="F326" s="10">
        <v>0</v>
      </c>
      <c r="G326" s="10">
        <v>0</v>
      </c>
      <c r="H326" s="10">
        <v>0</v>
      </c>
      <c r="I326" s="10">
        <v>0</v>
      </c>
      <c r="J326" s="16">
        <v>0</v>
      </c>
      <c r="K326" s="14">
        <v>5243</v>
      </c>
      <c r="L326" s="58" t="s">
        <v>1125</v>
      </c>
      <c r="M326" s="11">
        <v>0</v>
      </c>
      <c r="N326" s="4" t="s">
        <v>19</v>
      </c>
      <c r="P326" s="20"/>
    </row>
    <row r="327" spans="1:16" ht="15.75" x14ac:dyDescent="0.25">
      <c r="A327" s="12">
        <v>256</v>
      </c>
      <c r="B327" s="59">
        <v>312280</v>
      </c>
      <c r="C327" s="20" t="s">
        <v>1117</v>
      </c>
      <c r="D327" s="59" t="s">
        <v>33</v>
      </c>
      <c r="E327" s="59" t="s">
        <v>288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3007</v>
      </c>
      <c r="L327" s="58" t="s">
        <v>1125</v>
      </c>
      <c r="M327" s="11">
        <v>0</v>
      </c>
      <c r="N327" s="4" t="s">
        <v>19</v>
      </c>
      <c r="P327" s="20"/>
    </row>
    <row r="328" spans="1:16" ht="15.75" x14ac:dyDescent="0.25">
      <c r="A328" s="12">
        <v>257</v>
      </c>
      <c r="B328" s="59">
        <v>312290</v>
      </c>
      <c r="C328" s="20" t="s">
        <v>1118</v>
      </c>
      <c r="D328" s="59" t="s">
        <v>38</v>
      </c>
      <c r="E328" s="59" t="s">
        <v>857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6523</v>
      </c>
      <c r="L328" s="58" t="s">
        <v>1125</v>
      </c>
      <c r="M328" s="11">
        <v>0</v>
      </c>
      <c r="N328" s="4" t="s">
        <v>19</v>
      </c>
      <c r="P328" s="20"/>
    </row>
    <row r="329" spans="1:16" ht="15.75" x14ac:dyDescent="0.25">
      <c r="A329" s="12">
        <v>259</v>
      </c>
      <c r="B329" s="59">
        <v>312310</v>
      </c>
      <c r="C329" s="20" t="s">
        <v>1111</v>
      </c>
      <c r="D329" s="59" t="s">
        <v>90</v>
      </c>
      <c r="E329" s="59" t="s">
        <v>290</v>
      </c>
      <c r="F329" s="10">
        <v>0</v>
      </c>
      <c r="G329" s="10">
        <v>0</v>
      </c>
      <c r="H329" s="10">
        <v>0</v>
      </c>
      <c r="I329" s="10">
        <v>0</v>
      </c>
      <c r="J329" s="16">
        <v>0</v>
      </c>
      <c r="K329" s="14">
        <v>5185</v>
      </c>
      <c r="L329" s="58" t="s">
        <v>1125</v>
      </c>
      <c r="M329" s="11">
        <v>0</v>
      </c>
      <c r="N329" s="4" t="s">
        <v>19</v>
      </c>
      <c r="P329" s="20"/>
    </row>
    <row r="330" spans="1:16" ht="15.75" x14ac:dyDescent="0.25">
      <c r="A330" s="12">
        <v>261</v>
      </c>
      <c r="B330" s="59">
        <v>312330</v>
      </c>
      <c r="C330" s="20" t="s">
        <v>1118</v>
      </c>
      <c r="D330" s="59" t="s">
        <v>62</v>
      </c>
      <c r="E330" s="59" t="s">
        <v>292</v>
      </c>
      <c r="F330" s="10">
        <v>0</v>
      </c>
      <c r="G330" s="10">
        <v>0</v>
      </c>
      <c r="H330" s="10">
        <v>0</v>
      </c>
      <c r="I330" s="10">
        <v>0</v>
      </c>
      <c r="J330" s="16">
        <v>0</v>
      </c>
      <c r="K330" s="14">
        <v>4289</v>
      </c>
      <c r="L330" s="58" t="s">
        <v>1125</v>
      </c>
      <c r="M330" s="11">
        <v>0</v>
      </c>
      <c r="N330" s="4" t="s">
        <v>19</v>
      </c>
      <c r="P330" s="20"/>
    </row>
    <row r="331" spans="1:16" ht="15.75" x14ac:dyDescent="0.25">
      <c r="A331" s="12">
        <v>262</v>
      </c>
      <c r="B331" s="59">
        <v>312340</v>
      </c>
      <c r="C331" s="20" t="s">
        <v>1117</v>
      </c>
      <c r="D331" s="59" t="s">
        <v>45</v>
      </c>
      <c r="E331" s="59" t="s">
        <v>293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1521</v>
      </c>
      <c r="L331" s="58" t="s">
        <v>1125</v>
      </c>
      <c r="M331" s="11">
        <v>0</v>
      </c>
      <c r="N331" s="4" t="s">
        <v>19</v>
      </c>
      <c r="P331" s="20"/>
    </row>
    <row r="332" spans="1:16" ht="15.75" x14ac:dyDescent="0.25">
      <c r="A332" s="12">
        <v>263</v>
      </c>
      <c r="B332" s="59">
        <v>312350</v>
      </c>
      <c r="C332" s="20" t="s">
        <v>1110</v>
      </c>
      <c r="D332" s="59" t="s">
        <v>8</v>
      </c>
      <c r="E332" s="59" t="s">
        <v>294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1905</v>
      </c>
      <c r="L332" s="58" t="s">
        <v>1125</v>
      </c>
      <c r="M332" s="11">
        <v>0</v>
      </c>
      <c r="N332" s="4" t="s">
        <v>19</v>
      </c>
      <c r="P332" s="20"/>
    </row>
    <row r="333" spans="1:16" ht="15.75" x14ac:dyDescent="0.25">
      <c r="A333" s="12">
        <v>264</v>
      </c>
      <c r="B333" s="59">
        <v>312352</v>
      </c>
      <c r="C333" s="20" t="s">
        <v>1112</v>
      </c>
      <c r="D333" s="59" t="s">
        <v>14</v>
      </c>
      <c r="E333" s="59" t="s">
        <v>295</v>
      </c>
      <c r="F333" s="10">
        <v>0</v>
      </c>
      <c r="G333" s="10">
        <v>0</v>
      </c>
      <c r="H333" s="10">
        <v>0</v>
      </c>
      <c r="I333" s="10">
        <v>0</v>
      </c>
      <c r="J333" s="16">
        <v>0</v>
      </c>
      <c r="K333" s="14">
        <v>7811</v>
      </c>
      <c r="L333" s="58" t="s">
        <v>1125</v>
      </c>
      <c r="M333" s="11">
        <v>0</v>
      </c>
      <c r="N333" s="4" t="s">
        <v>19</v>
      </c>
      <c r="P333" s="20"/>
    </row>
    <row r="334" spans="1:16" ht="15.75" x14ac:dyDescent="0.25">
      <c r="A334" s="12">
        <v>265</v>
      </c>
      <c r="B334" s="59">
        <v>312360</v>
      </c>
      <c r="C334" s="20" t="s">
        <v>1117</v>
      </c>
      <c r="D334" s="59" t="s">
        <v>33</v>
      </c>
      <c r="E334" s="59" t="s">
        <v>296</v>
      </c>
      <c r="F334" s="10">
        <v>0</v>
      </c>
      <c r="G334" s="10">
        <v>0</v>
      </c>
      <c r="H334" s="10">
        <v>0</v>
      </c>
      <c r="I334" s="10">
        <v>0</v>
      </c>
      <c r="J334" s="16">
        <v>0</v>
      </c>
      <c r="K334" s="14">
        <v>27823</v>
      </c>
      <c r="L334" s="58" t="s">
        <v>1126</v>
      </c>
      <c r="M334" s="11">
        <v>0</v>
      </c>
      <c r="N334" s="4" t="s">
        <v>19</v>
      </c>
      <c r="P334" s="20"/>
    </row>
    <row r="335" spans="1:16" ht="15.75" x14ac:dyDescent="0.25">
      <c r="A335" s="12">
        <v>266</v>
      </c>
      <c r="B335" s="59">
        <v>312370</v>
      </c>
      <c r="C335" s="20" t="s">
        <v>1113</v>
      </c>
      <c r="D335" s="59" t="s">
        <v>22</v>
      </c>
      <c r="E335" s="59" t="s">
        <v>297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11064</v>
      </c>
      <c r="L335" s="58" t="s">
        <v>1125</v>
      </c>
      <c r="M335" s="11">
        <v>0</v>
      </c>
      <c r="N335" s="4" t="s">
        <v>19</v>
      </c>
      <c r="P335" s="20"/>
    </row>
    <row r="336" spans="1:16" ht="15.75" x14ac:dyDescent="0.25">
      <c r="A336" s="12">
        <v>267</v>
      </c>
      <c r="B336" s="59">
        <v>312380</v>
      </c>
      <c r="C336" s="20" t="s">
        <v>1121</v>
      </c>
      <c r="D336" s="59" t="s">
        <v>102</v>
      </c>
      <c r="E336" s="59" t="s">
        <v>298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7244</v>
      </c>
      <c r="L336" s="58" t="s">
        <v>1125</v>
      </c>
      <c r="M336" s="11">
        <v>0</v>
      </c>
      <c r="N336" s="4" t="s">
        <v>19</v>
      </c>
      <c r="P336" s="20"/>
    </row>
    <row r="337" spans="1:16" ht="15.75" x14ac:dyDescent="0.25">
      <c r="A337" s="12">
        <v>268</v>
      </c>
      <c r="B337" s="59">
        <v>312385</v>
      </c>
      <c r="C337" s="20" t="s">
        <v>1113</v>
      </c>
      <c r="D337" s="59" t="s">
        <v>20</v>
      </c>
      <c r="E337" s="59" t="s">
        <v>299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5362</v>
      </c>
      <c r="L337" s="58" t="s">
        <v>1125</v>
      </c>
      <c r="M337" s="11">
        <v>0</v>
      </c>
      <c r="N337" s="4" t="s">
        <v>19</v>
      </c>
      <c r="P337" s="20"/>
    </row>
    <row r="338" spans="1:16" ht="15.75" x14ac:dyDescent="0.25">
      <c r="A338" s="12">
        <v>269</v>
      </c>
      <c r="B338" s="59">
        <v>312390</v>
      </c>
      <c r="C338" s="20" t="s">
        <v>1119</v>
      </c>
      <c r="D338" s="59" t="s">
        <v>94</v>
      </c>
      <c r="E338" s="59" t="s">
        <v>300</v>
      </c>
      <c r="F338" s="10">
        <v>0</v>
      </c>
      <c r="G338" s="10">
        <v>0</v>
      </c>
      <c r="H338" s="10">
        <v>0</v>
      </c>
      <c r="I338" s="10">
        <v>0</v>
      </c>
      <c r="J338" s="16">
        <v>0</v>
      </c>
      <c r="K338" s="14">
        <v>15214</v>
      </c>
      <c r="L338" s="58" t="s">
        <v>1125</v>
      </c>
      <c r="M338" s="11">
        <v>0</v>
      </c>
      <c r="N338" s="4" t="s">
        <v>19</v>
      </c>
      <c r="P338" s="20"/>
    </row>
    <row r="339" spans="1:16" ht="15.75" x14ac:dyDescent="0.25">
      <c r="A339" s="12">
        <v>270</v>
      </c>
      <c r="B339" s="59">
        <v>312400</v>
      </c>
      <c r="C339" s="20" t="s">
        <v>1118</v>
      </c>
      <c r="D339" s="59" t="s">
        <v>62</v>
      </c>
      <c r="E339" s="59" t="s">
        <v>301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18829</v>
      </c>
      <c r="L339" s="58" t="s">
        <v>1125</v>
      </c>
      <c r="M339" s="11">
        <v>0</v>
      </c>
      <c r="N339" s="4" t="s">
        <v>19</v>
      </c>
      <c r="P339" s="20"/>
    </row>
    <row r="340" spans="1:16" ht="15.75" x14ac:dyDescent="0.25">
      <c r="A340" s="12">
        <v>271</v>
      </c>
      <c r="B340" s="59">
        <v>312410</v>
      </c>
      <c r="C340" s="20" t="s">
        <v>1111</v>
      </c>
      <c r="D340" s="59" t="s">
        <v>98</v>
      </c>
      <c r="E340" s="59" t="s">
        <v>302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70200</v>
      </c>
      <c r="L340" s="58" t="s">
        <v>1127</v>
      </c>
      <c r="M340" s="11">
        <v>0</v>
      </c>
      <c r="N340" s="4" t="s">
        <v>19</v>
      </c>
      <c r="P340" s="20"/>
    </row>
    <row r="341" spans="1:16" ht="15.75" x14ac:dyDescent="0.25">
      <c r="A341" s="12">
        <v>272</v>
      </c>
      <c r="B341" s="59">
        <v>312420</v>
      </c>
      <c r="C341" s="20" t="s">
        <v>1118</v>
      </c>
      <c r="D341" s="59" t="s">
        <v>14</v>
      </c>
      <c r="E341" s="59" t="s">
        <v>303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24773</v>
      </c>
      <c r="L341" s="58" t="s">
        <v>1125</v>
      </c>
      <c r="M341" s="11">
        <v>0</v>
      </c>
      <c r="N341" s="4" t="s">
        <v>19</v>
      </c>
      <c r="P341" s="20"/>
    </row>
    <row r="342" spans="1:16" ht="15.75" x14ac:dyDescent="0.25">
      <c r="A342" s="12">
        <v>273</v>
      </c>
      <c r="B342" s="59">
        <v>312430</v>
      </c>
      <c r="C342" s="20" t="s">
        <v>1121</v>
      </c>
      <c r="D342" s="59" t="s">
        <v>102</v>
      </c>
      <c r="E342" s="59" t="s">
        <v>304</v>
      </c>
      <c r="F342" s="10">
        <v>0</v>
      </c>
      <c r="G342" s="10">
        <v>0</v>
      </c>
      <c r="H342" s="10">
        <v>0</v>
      </c>
      <c r="I342" s="10">
        <v>0</v>
      </c>
      <c r="J342" s="16">
        <v>0</v>
      </c>
      <c r="K342" s="14">
        <v>31624</v>
      </c>
      <c r="L342" s="58" t="s">
        <v>1126</v>
      </c>
      <c r="M342" s="11">
        <v>0</v>
      </c>
      <c r="N342" s="4" t="s">
        <v>19</v>
      </c>
      <c r="P342" s="20"/>
    </row>
    <row r="343" spans="1:16" ht="15.75" x14ac:dyDescent="0.25">
      <c r="A343" s="12">
        <v>274</v>
      </c>
      <c r="B343" s="59">
        <v>312440</v>
      </c>
      <c r="C343" s="20" t="s">
        <v>1117</v>
      </c>
      <c r="D343" s="59" t="s">
        <v>36</v>
      </c>
      <c r="E343" s="59" t="s">
        <v>305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4673</v>
      </c>
      <c r="L343" s="58" t="s">
        <v>1125</v>
      </c>
      <c r="M343" s="11">
        <v>0</v>
      </c>
      <c r="N343" s="4" t="s">
        <v>19</v>
      </c>
      <c r="P343" s="20"/>
    </row>
    <row r="344" spans="1:16" ht="15.75" x14ac:dyDescent="0.25">
      <c r="A344" s="12">
        <v>275</v>
      </c>
      <c r="B344" s="59">
        <v>312450</v>
      </c>
      <c r="C344" s="20" t="s">
        <v>1117</v>
      </c>
      <c r="D344" s="59" t="s">
        <v>36</v>
      </c>
      <c r="E344" s="59" t="s">
        <v>306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11321</v>
      </c>
      <c r="L344" s="58" t="s">
        <v>1125</v>
      </c>
      <c r="M344" s="11">
        <v>0</v>
      </c>
      <c r="N344" s="4" t="s">
        <v>19</v>
      </c>
      <c r="P344" s="20"/>
    </row>
    <row r="345" spans="1:16" ht="15.75" x14ac:dyDescent="0.25">
      <c r="A345" s="12">
        <v>276</v>
      </c>
      <c r="B345" s="59">
        <v>312460</v>
      </c>
      <c r="C345" s="20" t="s">
        <v>1118</v>
      </c>
      <c r="D345" s="59" t="s">
        <v>38</v>
      </c>
      <c r="E345" s="59" t="s">
        <v>307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2361</v>
      </c>
      <c r="L345" s="58" t="s">
        <v>1125</v>
      </c>
      <c r="M345" s="11">
        <v>0</v>
      </c>
      <c r="N345" s="4" t="s">
        <v>19</v>
      </c>
      <c r="P345" s="20"/>
    </row>
    <row r="346" spans="1:16" ht="15.75" x14ac:dyDescent="0.25">
      <c r="A346" s="12">
        <v>277</v>
      </c>
      <c r="B346" s="59">
        <v>312470</v>
      </c>
      <c r="C346" s="20" t="s">
        <v>1115</v>
      </c>
      <c r="D346" s="59" t="s">
        <v>26</v>
      </c>
      <c r="E346" s="59" t="s">
        <v>308</v>
      </c>
      <c r="F346" s="10">
        <v>0</v>
      </c>
      <c r="G346" s="10">
        <v>0</v>
      </c>
      <c r="H346" s="10">
        <v>0</v>
      </c>
      <c r="I346" s="10">
        <v>0</v>
      </c>
      <c r="J346" s="16">
        <v>0</v>
      </c>
      <c r="K346" s="14">
        <v>3508</v>
      </c>
      <c r="L346" s="58" t="s">
        <v>1125</v>
      </c>
      <c r="M346" s="11">
        <v>0</v>
      </c>
      <c r="N346" s="4" t="s">
        <v>19</v>
      </c>
      <c r="P346" s="20"/>
    </row>
    <row r="347" spans="1:16" ht="15.75" x14ac:dyDescent="0.25">
      <c r="A347" s="12">
        <v>278</v>
      </c>
      <c r="B347" s="59">
        <v>312480</v>
      </c>
      <c r="C347" s="20" t="s">
        <v>1110</v>
      </c>
      <c r="D347" s="59" t="s">
        <v>8</v>
      </c>
      <c r="E347" s="59" t="s">
        <v>309</v>
      </c>
      <c r="F347" s="10">
        <v>0</v>
      </c>
      <c r="G347" s="10">
        <v>0</v>
      </c>
      <c r="H347" s="10">
        <v>0</v>
      </c>
      <c r="I347" s="10">
        <v>0</v>
      </c>
      <c r="J347" s="16">
        <v>0</v>
      </c>
      <c r="K347" s="14">
        <v>7936</v>
      </c>
      <c r="L347" s="58" t="s">
        <v>1125</v>
      </c>
      <c r="M347" s="11">
        <v>0</v>
      </c>
      <c r="N347" s="4" t="s">
        <v>19</v>
      </c>
      <c r="P347" s="20"/>
    </row>
    <row r="348" spans="1:16" ht="15.75" x14ac:dyDescent="0.25">
      <c r="A348" s="12">
        <v>280</v>
      </c>
      <c r="B348" s="59">
        <v>312500</v>
      </c>
      <c r="C348" s="20" t="s">
        <v>1118</v>
      </c>
      <c r="D348" s="59" t="s">
        <v>57</v>
      </c>
      <c r="E348" s="59" t="s">
        <v>311</v>
      </c>
      <c r="F348" s="10">
        <v>0</v>
      </c>
      <c r="G348" s="10">
        <v>0</v>
      </c>
      <c r="H348" s="10">
        <v>0</v>
      </c>
      <c r="I348" s="10">
        <v>0</v>
      </c>
      <c r="J348" s="16">
        <v>0</v>
      </c>
      <c r="K348" s="14">
        <v>3904</v>
      </c>
      <c r="L348" s="58" t="s">
        <v>1125</v>
      </c>
      <c r="M348" s="11">
        <v>0</v>
      </c>
      <c r="N348" s="4" t="s">
        <v>19</v>
      </c>
      <c r="P348" s="20"/>
    </row>
    <row r="349" spans="1:16" ht="15.75" x14ac:dyDescent="0.25">
      <c r="A349" s="12">
        <v>281</v>
      </c>
      <c r="B349" s="59">
        <v>312510</v>
      </c>
      <c r="C349" s="20" t="s">
        <v>1117</v>
      </c>
      <c r="D349" s="59" t="s">
        <v>36</v>
      </c>
      <c r="E349" s="59" t="s">
        <v>312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35474</v>
      </c>
      <c r="L349" s="58" t="s">
        <v>1126</v>
      </c>
      <c r="M349" s="11">
        <v>0</v>
      </c>
      <c r="N349" s="4" t="s">
        <v>19</v>
      </c>
      <c r="P349" s="20"/>
    </row>
    <row r="350" spans="1:16" ht="15.75" x14ac:dyDescent="0.25">
      <c r="A350" s="12">
        <v>282</v>
      </c>
      <c r="B350" s="59">
        <v>312520</v>
      </c>
      <c r="C350" s="20" t="s">
        <v>1117</v>
      </c>
      <c r="D350" s="59" t="s">
        <v>40</v>
      </c>
      <c r="E350" s="59" t="s">
        <v>313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2379</v>
      </c>
      <c r="L350" s="58" t="s">
        <v>1125</v>
      </c>
      <c r="M350" s="11">
        <v>0</v>
      </c>
      <c r="N350" s="4" t="s">
        <v>19</v>
      </c>
      <c r="P350" s="20"/>
    </row>
    <row r="351" spans="1:16" ht="15.75" x14ac:dyDescent="0.25">
      <c r="A351" s="12">
        <v>283</v>
      </c>
      <c r="B351" s="59">
        <v>312530</v>
      </c>
      <c r="C351" s="20" t="s">
        <v>1118</v>
      </c>
      <c r="D351" s="59" t="s">
        <v>14</v>
      </c>
      <c r="E351" s="59" t="s">
        <v>314</v>
      </c>
      <c r="F351" s="10">
        <v>0</v>
      </c>
      <c r="G351" s="10">
        <v>0</v>
      </c>
      <c r="H351" s="10">
        <v>0</v>
      </c>
      <c r="I351" s="10">
        <v>0</v>
      </c>
      <c r="J351" s="16">
        <v>0</v>
      </c>
      <c r="K351" s="14">
        <v>3262</v>
      </c>
      <c r="L351" s="58" t="s">
        <v>1125</v>
      </c>
      <c r="M351" s="11">
        <v>0</v>
      </c>
      <c r="N351" s="4" t="s">
        <v>19</v>
      </c>
      <c r="P351" s="20"/>
    </row>
    <row r="352" spans="1:16" ht="15.75" x14ac:dyDescent="0.25">
      <c r="A352" s="12">
        <v>284</v>
      </c>
      <c r="B352" s="59">
        <v>312540</v>
      </c>
      <c r="C352" s="20" t="s">
        <v>432</v>
      </c>
      <c r="D352" s="59" t="s">
        <v>53</v>
      </c>
      <c r="E352" s="59" t="s">
        <v>315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4804</v>
      </c>
      <c r="L352" s="58" t="s">
        <v>1125</v>
      </c>
      <c r="M352" s="11">
        <v>0</v>
      </c>
      <c r="N352" s="4" t="s">
        <v>19</v>
      </c>
      <c r="P352" s="20"/>
    </row>
    <row r="353" spans="1:16" ht="15.75" x14ac:dyDescent="0.25">
      <c r="A353" s="12">
        <v>285</v>
      </c>
      <c r="B353" s="59">
        <v>312560</v>
      </c>
      <c r="C353" s="20" t="s">
        <v>1116</v>
      </c>
      <c r="D353" s="59" t="s">
        <v>30</v>
      </c>
      <c r="E353" s="59" t="s">
        <v>316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7409</v>
      </c>
      <c r="L353" s="58" t="s">
        <v>1125</v>
      </c>
      <c r="M353" s="11">
        <v>0</v>
      </c>
      <c r="N353" s="4" t="s">
        <v>19</v>
      </c>
      <c r="P353" s="20"/>
    </row>
    <row r="354" spans="1:16" ht="15.75" x14ac:dyDescent="0.25">
      <c r="A354" s="12">
        <v>286</v>
      </c>
      <c r="B354" s="59">
        <v>312570</v>
      </c>
      <c r="C354" s="20" t="s">
        <v>1111</v>
      </c>
      <c r="D354" s="59" t="s">
        <v>11</v>
      </c>
      <c r="E354" s="59" t="s">
        <v>317</v>
      </c>
      <c r="F354" s="10">
        <v>0</v>
      </c>
      <c r="G354" s="10">
        <v>0</v>
      </c>
      <c r="H354" s="10">
        <v>0</v>
      </c>
      <c r="I354" s="10">
        <v>0</v>
      </c>
      <c r="J354" s="16">
        <v>0</v>
      </c>
      <c r="K354" s="14">
        <v>15235</v>
      </c>
      <c r="L354" s="58" t="s">
        <v>1125</v>
      </c>
      <c r="M354" s="11">
        <v>0</v>
      </c>
      <c r="N354" s="4" t="s">
        <v>19</v>
      </c>
      <c r="P354" s="20"/>
    </row>
    <row r="355" spans="1:16" ht="15.75" x14ac:dyDescent="0.25">
      <c r="A355" s="12">
        <v>287</v>
      </c>
      <c r="B355" s="59">
        <v>312580</v>
      </c>
      <c r="C355" s="20" t="s">
        <v>1113</v>
      </c>
      <c r="D355" s="59" t="s">
        <v>22</v>
      </c>
      <c r="E355" s="59" t="s">
        <v>318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3394</v>
      </c>
      <c r="L355" s="58" t="s">
        <v>1125</v>
      </c>
      <c r="M355" s="11">
        <v>0</v>
      </c>
      <c r="N355" s="4" t="s">
        <v>19</v>
      </c>
      <c r="P355" s="20"/>
    </row>
    <row r="356" spans="1:16" ht="15.75" x14ac:dyDescent="0.25">
      <c r="A356" s="12">
        <v>288</v>
      </c>
      <c r="B356" s="59">
        <v>312590</v>
      </c>
      <c r="C356" s="20" t="s">
        <v>1111</v>
      </c>
      <c r="D356" s="59" t="s">
        <v>90</v>
      </c>
      <c r="E356" s="59" t="s">
        <v>319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9949</v>
      </c>
      <c r="L356" s="58" t="s">
        <v>1125</v>
      </c>
      <c r="M356" s="11">
        <v>0</v>
      </c>
      <c r="N356" s="4" t="s">
        <v>19</v>
      </c>
      <c r="P356" s="20"/>
    </row>
    <row r="357" spans="1:16" ht="15.75" x14ac:dyDescent="0.25">
      <c r="A357" s="12">
        <v>289</v>
      </c>
      <c r="B357" s="59">
        <v>312595</v>
      </c>
      <c r="C357" s="20" t="s">
        <v>1118</v>
      </c>
      <c r="D357" s="59" t="s">
        <v>14</v>
      </c>
      <c r="E357" s="59" t="s">
        <v>320</v>
      </c>
      <c r="F357" s="10">
        <v>0</v>
      </c>
      <c r="G357" s="10">
        <v>0</v>
      </c>
      <c r="H357" s="10">
        <v>0</v>
      </c>
      <c r="I357" s="10">
        <v>0</v>
      </c>
      <c r="J357" s="16">
        <v>0</v>
      </c>
      <c r="K357" s="14">
        <v>10957</v>
      </c>
      <c r="L357" s="58" t="s">
        <v>1125</v>
      </c>
      <c r="M357" s="11">
        <v>0</v>
      </c>
      <c r="N357" s="4" t="s">
        <v>19</v>
      </c>
      <c r="P357" s="20"/>
    </row>
    <row r="358" spans="1:16" ht="15.75" x14ac:dyDescent="0.25">
      <c r="A358" s="12">
        <v>290</v>
      </c>
      <c r="B358" s="59">
        <v>312600</v>
      </c>
      <c r="C358" s="20" t="s">
        <v>1111</v>
      </c>
      <c r="D358" s="59" t="s">
        <v>98</v>
      </c>
      <c r="E358" s="59" t="s">
        <v>321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7386</v>
      </c>
      <c r="L358" s="58" t="s">
        <v>1125</v>
      </c>
      <c r="M358" s="11">
        <v>0</v>
      </c>
      <c r="N358" s="4" t="s">
        <v>19</v>
      </c>
      <c r="P358" s="20"/>
    </row>
    <row r="359" spans="1:16" ht="15.75" x14ac:dyDescent="0.25">
      <c r="A359" s="12">
        <v>291</v>
      </c>
      <c r="B359" s="59">
        <v>312610</v>
      </c>
      <c r="C359" s="20" t="s">
        <v>1115</v>
      </c>
      <c r="D359" s="59" t="s">
        <v>26</v>
      </c>
      <c r="E359" s="59" t="s">
        <v>322</v>
      </c>
      <c r="F359" s="10">
        <v>0</v>
      </c>
      <c r="G359" s="10">
        <v>0</v>
      </c>
      <c r="H359" s="10">
        <v>0</v>
      </c>
      <c r="I359" s="10">
        <v>0</v>
      </c>
      <c r="J359" s="16">
        <v>0</v>
      </c>
      <c r="K359" s="14">
        <v>67540</v>
      </c>
      <c r="L359" s="58" t="s">
        <v>1126</v>
      </c>
      <c r="M359" s="11">
        <v>0</v>
      </c>
      <c r="N359" s="4" t="s">
        <v>19</v>
      </c>
      <c r="P359" s="20"/>
    </row>
    <row r="360" spans="1:16" ht="15.75" x14ac:dyDescent="0.25">
      <c r="A360" s="12">
        <v>292</v>
      </c>
      <c r="B360" s="59">
        <v>312620</v>
      </c>
      <c r="C360" s="20" t="s">
        <v>1120</v>
      </c>
      <c r="D360" s="59" t="s">
        <v>80</v>
      </c>
      <c r="E360" s="59" t="s">
        <v>323</v>
      </c>
      <c r="F360" s="10">
        <v>0</v>
      </c>
      <c r="G360" s="10">
        <v>0</v>
      </c>
      <c r="H360" s="10">
        <v>0</v>
      </c>
      <c r="I360" s="10">
        <v>0</v>
      </c>
      <c r="J360" s="16">
        <v>0</v>
      </c>
      <c r="K360" s="14">
        <v>9431</v>
      </c>
      <c r="L360" s="58" t="s">
        <v>1125</v>
      </c>
      <c r="M360" s="11">
        <v>0</v>
      </c>
      <c r="N360" s="4" t="s">
        <v>19</v>
      </c>
      <c r="P360" s="20"/>
    </row>
    <row r="361" spans="1:16" ht="15.75" x14ac:dyDescent="0.25">
      <c r="A361" s="12">
        <v>293</v>
      </c>
      <c r="B361" s="59">
        <v>312630</v>
      </c>
      <c r="C361" s="20" t="s">
        <v>1117</v>
      </c>
      <c r="D361" s="59" t="s">
        <v>45</v>
      </c>
      <c r="E361" s="59" t="s">
        <v>324</v>
      </c>
      <c r="F361" s="10">
        <v>0</v>
      </c>
      <c r="G361" s="10">
        <v>0</v>
      </c>
      <c r="H361" s="10">
        <v>0</v>
      </c>
      <c r="I361" s="10">
        <v>0</v>
      </c>
      <c r="J361" s="16">
        <v>0</v>
      </c>
      <c r="K361" s="14">
        <v>4387</v>
      </c>
      <c r="L361" s="58" t="s">
        <v>1125</v>
      </c>
      <c r="M361" s="11">
        <v>0</v>
      </c>
      <c r="N361" s="4" t="s">
        <v>19</v>
      </c>
      <c r="P361" s="20"/>
    </row>
    <row r="362" spans="1:16" ht="15.75" x14ac:dyDescent="0.25">
      <c r="A362" s="12">
        <v>294</v>
      </c>
      <c r="B362" s="59">
        <v>312640</v>
      </c>
      <c r="C362" s="20" t="s">
        <v>1111</v>
      </c>
      <c r="D362" s="59" t="s">
        <v>11</v>
      </c>
      <c r="E362" s="59" t="s">
        <v>325</v>
      </c>
      <c r="F362" s="10">
        <v>0</v>
      </c>
      <c r="G362" s="10">
        <v>0</v>
      </c>
      <c r="H362" s="10">
        <v>0</v>
      </c>
      <c r="I362" s="10">
        <v>0</v>
      </c>
      <c r="J362" s="16">
        <v>0</v>
      </c>
      <c r="K362" s="14">
        <v>2927</v>
      </c>
      <c r="L362" s="58" t="s">
        <v>1125</v>
      </c>
      <c r="M362" s="11">
        <v>0</v>
      </c>
      <c r="N362" s="4" t="s">
        <v>19</v>
      </c>
      <c r="P362" s="20"/>
    </row>
    <row r="363" spans="1:16" ht="15.75" x14ac:dyDescent="0.25">
      <c r="A363" s="12">
        <v>295</v>
      </c>
      <c r="B363" s="59">
        <v>312650</v>
      </c>
      <c r="C363" s="20" t="s">
        <v>432</v>
      </c>
      <c r="D363" s="59" t="s">
        <v>53</v>
      </c>
      <c r="E363" s="59" t="s">
        <v>326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10343</v>
      </c>
      <c r="L363" s="58" t="s">
        <v>1125</v>
      </c>
      <c r="M363" s="11">
        <v>0</v>
      </c>
      <c r="N363" s="4" t="s">
        <v>19</v>
      </c>
      <c r="P363" s="20"/>
    </row>
    <row r="364" spans="1:16" ht="15.75" x14ac:dyDescent="0.25">
      <c r="A364" s="12">
        <v>296</v>
      </c>
      <c r="B364" s="59">
        <v>312660</v>
      </c>
      <c r="C364" s="20" t="s">
        <v>1121</v>
      </c>
      <c r="D364" s="59" t="s">
        <v>102</v>
      </c>
      <c r="E364" s="59" t="s">
        <v>327</v>
      </c>
      <c r="F364" s="10">
        <v>0</v>
      </c>
      <c r="G364" s="10">
        <v>0</v>
      </c>
      <c r="H364" s="10">
        <v>0</v>
      </c>
      <c r="I364" s="10">
        <v>0</v>
      </c>
      <c r="J364" s="16">
        <v>0</v>
      </c>
      <c r="K364" s="14">
        <v>5187</v>
      </c>
      <c r="L364" s="58" t="s">
        <v>1125</v>
      </c>
      <c r="M364" s="11">
        <v>0</v>
      </c>
      <c r="N364" s="4" t="s">
        <v>19</v>
      </c>
      <c r="P364" s="20"/>
    </row>
    <row r="365" spans="1:16" ht="15.75" x14ac:dyDescent="0.25">
      <c r="A365" s="12">
        <v>297</v>
      </c>
      <c r="B365" s="59">
        <v>312670</v>
      </c>
      <c r="C365" s="20" t="s">
        <v>1121</v>
      </c>
      <c r="D365" s="59" t="s">
        <v>102</v>
      </c>
      <c r="E365" s="59" t="s">
        <v>328</v>
      </c>
      <c r="F365" s="10">
        <v>0</v>
      </c>
      <c r="G365" s="10">
        <v>0</v>
      </c>
      <c r="H365" s="10">
        <v>0</v>
      </c>
      <c r="I365" s="10">
        <v>0</v>
      </c>
      <c r="J365" s="16">
        <v>0</v>
      </c>
      <c r="K365" s="14">
        <v>26181</v>
      </c>
      <c r="L365" s="58" t="s">
        <v>1126</v>
      </c>
      <c r="M365" s="11">
        <v>0</v>
      </c>
      <c r="N365" s="4" t="s">
        <v>19</v>
      </c>
      <c r="P365" s="20"/>
    </row>
    <row r="366" spans="1:16" ht="15.75" x14ac:dyDescent="0.25">
      <c r="A366" s="12">
        <v>298</v>
      </c>
      <c r="B366" s="59">
        <v>312675</v>
      </c>
      <c r="C366" s="20" t="s">
        <v>1116</v>
      </c>
      <c r="D366" s="59" t="s">
        <v>28</v>
      </c>
      <c r="E366" s="59" t="s">
        <v>329</v>
      </c>
      <c r="F366" s="10">
        <v>0</v>
      </c>
      <c r="G366" s="10">
        <v>0</v>
      </c>
      <c r="H366" s="10">
        <v>0</v>
      </c>
      <c r="I366" s="10">
        <v>0</v>
      </c>
      <c r="J366" s="16">
        <v>0</v>
      </c>
      <c r="K366" s="14">
        <v>5446</v>
      </c>
      <c r="L366" s="58" t="s">
        <v>1125</v>
      </c>
      <c r="M366" s="11">
        <v>0</v>
      </c>
      <c r="N366" s="4" t="s">
        <v>19</v>
      </c>
      <c r="P366" s="20"/>
    </row>
    <row r="367" spans="1:16" ht="15.75" x14ac:dyDescent="0.25">
      <c r="A367" s="12">
        <v>299</v>
      </c>
      <c r="B367" s="59">
        <v>312680</v>
      </c>
      <c r="C367" s="20" t="s">
        <v>1116</v>
      </c>
      <c r="D367" s="59" t="s">
        <v>28</v>
      </c>
      <c r="E367" s="59" t="s">
        <v>330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5891</v>
      </c>
      <c r="L367" s="58" t="s">
        <v>1125</v>
      </c>
      <c r="M367" s="11">
        <v>0</v>
      </c>
      <c r="N367" s="4" t="s">
        <v>19</v>
      </c>
      <c r="P367" s="20"/>
    </row>
    <row r="368" spans="1:16" ht="15.75" x14ac:dyDescent="0.25">
      <c r="A368" s="12">
        <v>300</v>
      </c>
      <c r="B368" s="59">
        <v>312690</v>
      </c>
      <c r="C368" s="20" t="s">
        <v>1113</v>
      </c>
      <c r="D368" s="59" t="s">
        <v>22</v>
      </c>
      <c r="E368" s="59" t="s">
        <v>331</v>
      </c>
      <c r="F368" s="10">
        <v>0</v>
      </c>
      <c r="G368" s="10">
        <v>0</v>
      </c>
      <c r="H368" s="10">
        <v>0</v>
      </c>
      <c r="I368" s="10">
        <v>0</v>
      </c>
      <c r="J368" s="16">
        <v>0</v>
      </c>
      <c r="K368" s="14">
        <v>9555</v>
      </c>
      <c r="L368" s="58" t="s">
        <v>1125</v>
      </c>
      <c r="M368" s="11">
        <v>0</v>
      </c>
      <c r="N368" s="4" t="s">
        <v>19</v>
      </c>
      <c r="P368" s="20"/>
    </row>
    <row r="369" spans="1:16" ht="15.75" x14ac:dyDescent="0.25">
      <c r="A369" s="12">
        <v>301</v>
      </c>
      <c r="B369" s="59">
        <v>312695</v>
      </c>
      <c r="C369" s="20" t="s">
        <v>1113</v>
      </c>
      <c r="D369" s="59" t="s">
        <v>22</v>
      </c>
      <c r="E369" s="59" t="s">
        <v>332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3469</v>
      </c>
      <c r="L369" s="58" t="s">
        <v>1125</v>
      </c>
      <c r="M369" s="11">
        <v>0</v>
      </c>
      <c r="N369" s="4" t="s">
        <v>19</v>
      </c>
      <c r="P369" s="20"/>
    </row>
    <row r="370" spans="1:16" ht="15.75" x14ac:dyDescent="0.25">
      <c r="A370" s="12">
        <v>302</v>
      </c>
      <c r="B370" s="59">
        <v>312700</v>
      </c>
      <c r="C370" s="20" t="s">
        <v>1114</v>
      </c>
      <c r="D370" s="59" t="s">
        <v>24</v>
      </c>
      <c r="E370" s="59" t="s">
        <v>333</v>
      </c>
      <c r="F370" s="10">
        <v>0</v>
      </c>
      <c r="G370" s="10">
        <v>0</v>
      </c>
      <c r="H370" s="10">
        <v>0</v>
      </c>
      <c r="I370" s="10">
        <v>0</v>
      </c>
      <c r="J370" s="16">
        <v>0</v>
      </c>
      <c r="K370" s="14">
        <v>17701</v>
      </c>
      <c r="L370" s="58" t="s">
        <v>1125</v>
      </c>
      <c r="M370" s="11">
        <v>0</v>
      </c>
      <c r="N370" s="4" t="s">
        <v>19</v>
      </c>
      <c r="P370" s="20"/>
    </row>
    <row r="371" spans="1:16" ht="15.75" x14ac:dyDescent="0.25">
      <c r="A371" s="12">
        <v>303</v>
      </c>
      <c r="B371" s="59">
        <v>312705</v>
      </c>
      <c r="C371" s="20" t="s">
        <v>1116</v>
      </c>
      <c r="D371" s="59" t="s">
        <v>28</v>
      </c>
      <c r="E371" s="59" t="s">
        <v>334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4601</v>
      </c>
      <c r="L371" s="58" t="s">
        <v>1125</v>
      </c>
      <c r="M371" s="11">
        <v>0</v>
      </c>
      <c r="N371" s="4" t="s">
        <v>19</v>
      </c>
      <c r="P371" s="20"/>
    </row>
    <row r="372" spans="1:16" ht="15.75" x14ac:dyDescent="0.25">
      <c r="A372" s="12">
        <v>304</v>
      </c>
      <c r="B372" s="59">
        <v>312707</v>
      </c>
      <c r="C372" s="20" t="s">
        <v>1121</v>
      </c>
      <c r="D372" s="59" t="s">
        <v>102</v>
      </c>
      <c r="E372" s="59" t="s">
        <v>335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5441</v>
      </c>
      <c r="L372" s="58" t="s">
        <v>1125</v>
      </c>
      <c r="M372" s="11">
        <v>0</v>
      </c>
      <c r="N372" s="4" t="s">
        <v>19</v>
      </c>
      <c r="P372" s="20"/>
    </row>
    <row r="373" spans="1:16" ht="15.75" x14ac:dyDescent="0.25">
      <c r="A373" s="12">
        <v>305</v>
      </c>
      <c r="B373" s="59">
        <v>312710</v>
      </c>
      <c r="C373" s="20" t="s">
        <v>1114</v>
      </c>
      <c r="D373" s="59" t="s">
        <v>24</v>
      </c>
      <c r="E373" s="59" t="s">
        <v>336</v>
      </c>
      <c r="F373" s="10">
        <v>0</v>
      </c>
      <c r="G373" s="10">
        <v>0</v>
      </c>
      <c r="H373" s="10">
        <v>0</v>
      </c>
      <c r="I373" s="10">
        <v>0</v>
      </c>
      <c r="J373" s="16">
        <v>0</v>
      </c>
      <c r="K373" s="14">
        <v>58962</v>
      </c>
      <c r="L373" s="58" t="s">
        <v>1126</v>
      </c>
      <c r="M373" s="11">
        <v>0</v>
      </c>
      <c r="N373" s="4" t="s">
        <v>19</v>
      </c>
      <c r="P373" s="20"/>
    </row>
    <row r="374" spans="1:16" ht="15.75" x14ac:dyDescent="0.25">
      <c r="A374" s="12">
        <v>306</v>
      </c>
      <c r="B374" s="59">
        <v>312720</v>
      </c>
      <c r="C374" s="20" t="s">
        <v>1111</v>
      </c>
      <c r="D374" s="59" t="s">
        <v>11</v>
      </c>
      <c r="E374" s="59" t="s">
        <v>337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4304</v>
      </c>
      <c r="L374" s="58" t="s">
        <v>1125</v>
      </c>
      <c r="M374" s="11">
        <v>0</v>
      </c>
      <c r="N374" s="4" t="s">
        <v>19</v>
      </c>
      <c r="P374" s="20"/>
    </row>
    <row r="375" spans="1:16" ht="15.75" x14ac:dyDescent="0.25">
      <c r="A375" s="12">
        <v>307</v>
      </c>
      <c r="B375" s="59">
        <v>312730</v>
      </c>
      <c r="C375" s="20" t="s">
        <v>1113</v>
      </c>
      <c r="D375" s="59" t="s">
        <v>22</v>
      </c>
      <c r="E375" s="59" t="s">
        <v>338</v>
      </c>
      <c r="F375" s="10">
        <v>0</v>
      </c>
      <c r="G375" s="10">
        <v>0</v>
      </c>
      <c r="H375" s="10">
        <v>0</v>
      </c>
      <c r="I375" s="10">
        <v>0</v>
      </c>
      <c r="J375" s="16">
        <v>0</v>
      </c>
      <c r="K375" s="14">
        <v>6844</v>
      </c>
      <c r="L375" s="58" t="s">
        <v>1125</v>
      </c>
      <c r="M375" s="11">
        <v>0</v>
      </c>
      <c r="N375" s="4" t="s">
        <v>19</v>
      </c>
      <c r="P375" s="20"/>
    </row>
    <row r="376" spans="1:16" ht="15.75" x14ac:dyDescent="0.25">
      <c r="A376" s="12">
        <v>308</v>
      </c>
      <c r="B376" s="59">
        <v>312733</v>
      </c>
      <c r="C376" s="20" t="s">
        <v>1121</v>
      </c>
      <c r="D376" s="59" t="s">
        <v>102</v>
      </c>
      <c r="E376" s="59" t="s">
        <v>339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5122</v>
      </c>
      <c r="L376" s="58" t="s">
        <v>1125</v>
      </c>
      <c r="M376" s="11">
        <v>0</v>
      </c>
      <c r="N376" s="4" t="s">
        <v>19</v>
      </c>
      <c r="P376" s="20"/>
    </row>
    <row r="377" spans="1:16" ht="15.75" x14ac:dyDescent="0.25">
      <c r="A377" s="12">
        <v>309</v>
      </c>
      <c r="B377" s="59">
        <v>312735</v>
      </c>
      <c r="C377" s="20" t="s">
        <v>1121</v>
      </c>
      <c r="D377" s="59" t="s">
        <v>102</v>
      </c>
      <c r="E377" s="59" t="s">
        <v>340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3136</v>
      </c>
      <c r="L377" s="58" t="s">
        <v>1125</v>
      </c>
      <c r="M377" s="11">
        <v>0</v>
      </c>
      <c r="N377" s="4" t="s">
        <v>19</v>
      </c>
      <c r="P377" s="20"/>
    </row>
    <row r="378" spans="1:16" ht="15.75" x14ac:dyDescent="0.25">
      <c r="A378" s="12">
        <v>310</v>
      </c>
      <c r="B378" s="59">
        <v>312737</v>
      </c>
      <c r="C378" s="20" t="s">
        <v>1113</v>
      </c>
      <c r="D378" s="59" t="s">
        <v>22</v>
      </c>
      <c r="E378" s="59" t="s">
        <v>341</v>
      </c>
      <c r="F378" s="10">
        <v>0</v>
      </c>
      <c r="G378" s="10">
        <v>0</v>
      </c>
      <c r="H378" s="10">
        <v>0</v>
      </c>
      <c r="I378" s="10">
        <v>0</v>
      </c>
      <c r="J378" s="16">
        <v>0</v>
      </c>
      <c r="K378" s="14">
        <v>3328</v>
      </c>
      <c r="L378" s="58" t="s">
        <v>1125</v>
      </c>
      <c r="M378" s="11">
        <v>0</v>
      </c>
      <c r="N378" s="4" t="s">
        <v>19</v>
      </c>
      <c r="P378" s="20"/>
    </row>
    <row r="379" spans="1:16" ht="15.75" x14ac:dyDescent="0.25">
      <c r="A379" s="12">
        <v>311</v>
      </c>
      <c r="B379" s="59">
        <v>312738</v>
      </c>
      <c r="C379" s="20" t="s">
        <v>1118</v>
      </c>
      <c r="D379" s="59" t="s">
        <v>57</v>
      </c>
      <c r="E379" s="59" t="s">
        <v>342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3940</v>
      </c>
      <c r="L379" s="58" t="s">
        <v>1125</v>
      </c>
      <c r="M379" s="11">
        <v>0</v>
      </c>
      <c r="N379" s="4" t="s">
        <v>19</v>
      </c>
      <c r="P379" s="20"/>
    </row>
    <row r="380" spans="1:16" ht="15.75" x14ac:dyDescent="0.25">
      <c r="A380" s="12">
        <v>312</v>
      </c>
      <c r="B380" s="59">
        <v>312740</v>
      </c>
      <c r="C380" s="20" t="s">
        <v>1117</v>
      </c>
      <c r="D380" s="59" t="s">
        <v>36</v>
      </c>
      <c r="E380" s="59" t="s">
        <v>343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4345</v>
      </c>
      <c r="L380" s="58" t="s">
        <v>1125</v>
      </c>
      <c r="M380" s="11">
        <v>0</v>
      </c>
      <c r="N380" s="4" t="s">
        <v>19</v>
      </c>
      <c r="P380" s="20"/>
    </row>
    <row r="381" spans="1:16" ht="15.75" x14ac:dyDescent="0.25">
      <c r="A381" s="12">
        <v>313</v>
      </c>
      <c r="B381" s="59">
        <v>312750</v>
      </c>
      <c r="C381" s="20" t="s">
        <v>1113</v>
      </c>
      <c r="D381" s="59" t="s">
        <v>22</v>
      </c>
      <c r="E381" s="59" t="s">
        <v>344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6145</v>
      </c>
      <c r="L381" s="58" t="s">
        <v>1125</v>
      </c>
      <c r="M381" s="11">
        <v>0</v>
      </c>
      <c r="N381" s="4" t="s">
        <v>19</v>
      </c>
      <c r="P381" s="20"/>
    </row>
    <row r="382" spans="1:16" ht="15.75" x14ac:dyDescent="0.25">
      <c r="A382" s="12">
        <v>316</v>
      </c>
      <c r="B382" s="59">
        <v>312780</v>
      </c>
      <c r="C382" s="20" t="s">
        <v>1121</v>
      </c>
      <c r="D382" s="59" t="s">
        <v>102</v>
      </c>
      <c r="E382" s="59" t="s">
        <v>345</v>
      </c>
      <c r="F382" s="10">
        <v>0</v>
      </c>
      <c r="G382" s="10">
        <v>0</v>
      </c>
      <c r="H382" s="10">
        <v>0</v>
      </c>
      <c r="I382" s="10">
        <v>0</v>
      </c>
      <c r="J382" s="16">
        <v>0</v>
      </c>
      <c r="K382" s="14">
        <v>15779</v>
      </c>
      <c r="L382" s="58" t="s">
        <v>1125</v>
      </c>
      <c r="M382" s="11">
        <v>0</v>
      </c>
      <c r="N382" s="4" t="s">
        <v>19</v>
      </c>
      <c r="P382" s="20"/>
    </row>
    <row r="383" spans="1:16" ht="15.75" x14ac:dyDescent="0.25">
      <c r="A383" s="12">
        <v>317</v>
      </c>
      <c r="B383" s="59">
        <v>312790</v>
      </c>
      <c r="C383" s="20" t="s">
        <v>1110</v>
      </c>
      <c r="D383" s="59" t="s">
        <v>8</v>
      </c>
      <c r="E383" s="59" t="s">
        <v>346</v>
      </c>
      <c r="F383" s="10">
        <v>0</v>
      </c>
      <c r="G383" s="10">
        <v>0</v>
      </c>
      <c r="H383" s="10">
        <v>0</v>
      </c>
      <c r="I383" s="10">
        <v>0</v>
      </c>
      <c r="J383" s="16">
        <v>0</v>
      </c>
      <c r="K383" s="14">
        <v>1389</v>
      </c>
      <c r="L383" s="58" t="s">
        <v>1125</v>
      </c>
      <c r="M383" s="11">
        <v>0</v>
      </c>
      <c r="N383" s="4" t="s">
        <v>19</v>
      </c>
      <c r="P383" s="20"/>
    </row>
    <row r="384" spans="1:16" ht="15.75" x14ac:dyDescent="0.25">
      <c r="A384" s="12">
        <v>318</v>
      </c>
      <c r="B384" s="59">
        <v>312800</v>
      </c>
      <c r="C384" s="20" t="s">
        <v>1111</v>
      </c>
      <c r="D384" s="59" t="s">
        <v>90</v>
      </c>
      <c r="E384" s="59" t="s">
        <v>347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34057</v>
      </c>
      <c r="L384" s="58" t="s">
        <v>1126</v>
      </c>
      <c r="M384" s="11">
        <v>0</v>
      </c>
      <c r="N384" s="4" t="s">
        <v>19</v>
      </c>
      <c r="P384" s="20"/>
    </row>
    <row r="385" spans="1:16" ht="15.75" x14ac:dyDescent="0.25">
      <c r="A385" s="12">
        <v>319</v>
      </c>
      <c r="B385" s="59">
        <v>312810</v>
      </c>
      <c r="C385" s="20" t="s">
        <v>1117</v>
      </c>
      <c r="D385" s="59" t="s">
        <v>45</v>
      </c>
      <c r="E385" s="59" t="s">
        <v>348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14233</v>
      </c>
      <c r="L385" s="58" t="s">
        <v>1125</v>
      </c>
      <c r="M385" s="11">
        <v>0</v>
      </c>
      <c r="N385" s="4" t="s">
        <v>19</v>
      </c>
      <c r="P385" s="20"/>
    </row>
    <row r="386" spans="1:16" ht="15.75" x14ac:dyDescent="0.25">
      <c r="A386" s="12">
        <v>320</v>
      </c>
      <c r="B386" s="59">
        <v>312820</v>
      </c>
      <c r="C386" s="20" t="s">
        <v>1112</v>
      </c>
      <c r="D386" s="59" t="s">
        <v>17</v>
      </c>
      <c r="E386" s="59" t="s">
        <v>349</v>
      </c>
      <c r="F386" s="10">
        <v>0</v>
      </c>
      <c r="G386" s="10">
        <v>0</v>
      </c>
      <c r="H386" s="10">
        <v>0</v>
      </c>
      <c r="I386" s="10">
        <v>0</v>
      </c>
      <c r="J386" s="16">
        <v>0</v>
      </c>
      <c r="K386" s="14">
        <v>10333</v>
      </c>
      <c r="L386" s="58" t="s">
        <v>1125</v>
      </c>
      <c r="M386" s="11">
        <v>0</v>
      </c>
      <c r="N386" s="4" t="s">
        <v>19</v>
      </c>
      <c r="P386" s="20"/>
    </row>
    <row r="387" spans="1:16" ht="15.75" x14ac:dyDescent="0.25">
      <c r="A387" s="12">
        <v>321</v>
      </c>
      <c r="B387" s="59">
        <v>312825</v>
      </c>
      <c r="C387" s="20" t="s">
        <v>1121</v>
      </c>
      <c r="D387" s="59" t="s">
        <v>102</v>
      </c>
      <c r="E387" s="59" t="s">
        <v>350</v>
      </c>
      <c r="F387" s="10">
        <v>0</v>
      </c>
      <c r="G387" s="10">
        <v>0</v>
      </c>
      <c r="H387" s="10">
        <v>0</v>
      </c>
      <c r="I387" s="10">
        <v>0</v>
      </c>
      <c r="J387" s="16">
        <v>0</v>
      </c>
      <c r="K387" s="14">
        <v>4954</v>
      </c>
      <c r="L387" s="58" t="s">
        <v>1125</v>
      </c>
      <c r="M387" s="11">
        <v>0</v>
      </c>
      <c r="N387" s="4" t="s">
        <v>19</v>
      </c>
      <c r="P387" s="20"/>
    </row>
    <row r="388" spans="1:16" ht="15.75" x14ac:dyDescent="0.25">
      <c r="A388" s="12">
        <v>322</v>
      </c>
      <c r="B388" s="59">
        <v>312830</v>
      </c>
      <c r="C388" s="20" t="s">
        <v>1117</v>
      </c>
      <c r="D388" s="59" t="s">
        <v>40</v>
      </c>
      <c r="E388" s="59" t="s">
        <v>351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19025</v>
      </c>
      <c r="L388" s="58" t="s">
        <v>1125</v>
      </c>
      <c r="M388" s="11">
        <v>0</v>
      </c>
      <c r="N388" s="4" t="s">
        <v>19</v>
      </c>
      <c r="P388" s="20"/>
    </row>
    <row r="389" spans="1:16" ht="15.75" x14ac:dyDescent="0.25">
      <c r="A389" s="12">
        <v>323</v>
      </c>
      <c r="B389" s="59">
        <v>312840</v>
      </c>
      <c r="C389" s="20" t="s">
        <v>1118</v>
      </c>
      <c r="D389" s="59" t="s">
        <v>62</v>
      </c>
      <c r="E389" s="59" t="s">
        <v>352</v>
      </c>
      <c r="F389" s="10">
        <v>0</v>
      </c>
      <c r="G389" s="10">
        <v>0</v>
      </c>
      <c r="H389" s="10">
        <v>0</v>
      </c>
      <c r="I389" s="10">
        <v>0</v>
      </c>
      <c r="J389" s="16">
        <v>0</v>
      </c>
      <c r="K389" s="14">
        <v>8903</v>
      </c>
      <c r="L389" s="58" t="s">
        <v>1125</v>
      </c>
      <c r="M389" s="11">
        <v>0</v>
      </c>
      <c r="N389" s="4" t="s">
        <v>19</v>
      </c>
      <c r="P389" s="20"/>
    </row>
    <row r="390" spans="1:16" ht="15.75" x14ac:dyDescent="0.25">
      <c r="A390" s="12">
        <v>324</v>
      </c>
      <c r="B390" s="59">
        <v>312850</v>
      </c>
      <c r="C390" s="20" t="s">
        <v>1118</v>
      </c>
      <c r="D390" s="59" t="s">
        <v>57</v>
      </c>
      <c r="E390" s="59" t="s">
        <v>353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3818</v>
      </c>
      <c r="L390" s="58" t="s">
        <v>1125</v>
      </c>
      <c r="M390" s="11">
        <v>0</v>
      </c>
      <c r="N390" s="4" t="s">
        <v>19</v>
      </c>
      <c r="P390" s="20"/>
    </row>
    <row r="391" spans="1:16" ht="15.75" x14ac:dyDescent="0.25">
      <c r="A391" s="12">
        <v>325</v>
      </c>
      <c r="B391" s="59">
        <v>312860</v>
      </c>
      <c r="C391" s="20" t="s">
        <v>1120</v>
      </c>
      <c r="D391" s="59" t="s">
        <v>71</v>
      </c>
      <c r="E391" s="59" t="s">
        <v>354</v>
      </c>
      <c r="F391" s="10">
        <v>0</v>
      </c>
      <c r="G391" s="10">
        <v>0</v>
      </c>
      <c r="H391" s="10">
        <v>0</v>
      </c>
      <c r="I391" s="10">
        <v>0</v>
      </c>
      <c r="J391" s="16">
        <v>0</v>
      </c>
      <c r="K391" s="14">
        <v>6591</v>
      </c>
      <c r="L391" s="58" t="s">
        <v>1125</v>
      </c>
      <c r="M391" s="11">
        <v>0</v>
      </c>
      <c r="N391" s="4" t="s">
        <v>19</v>
      </c>
      <c r="P391" s="20"/>
    </row>
    <row r="392" spans="1:16" ht="15.75" x14ac:dyDescent="0.25">
      <c r="A392" s="12">
        <v>326</v>
      </c>
      <c r="B392" s="59">
        <v>312870</v>
      </c>
      <c r="C392" s="20" t="s">
        <v>1117</v>
      </c>
      <c r="D392" s="59" t="s">
        <v>40</v>
      </c>
      <c r="E392" s="59" t="s">
        <v>355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51750</v>
      </c>
      <c r="L392" s="58" t="s">
        <v>1126</v>
      </c>
      <c r="M392" s="11">
        <v>0</v>
      </c>
      <c r="N392" s="4" t="s">
        <v>19</v>
      </c>
      <c r="P392" s="20"/>
    </row>
    <row r="393" spans="1:16" ht="15.75" x14ac:dyDescent="0.25">
      <c r="A393" s="12">
        <v>327</v>
      </c>
      <c r="B393" s="59">
        <v>312880</v>
      </c>
      <c r="C393" s="20" t="s">
        <v>1118</v>
      </c>
      <c r="D393" s="59" t="s">
        <v>62</v>
      </c>
      <c r="E393" s="59" t="s">
        <v>356</v>
      </c>
      <c r="F393" s="10">
        <v>0</v>
      </c>
      <c r="G393" s="10">
        <v>0</v>
      </c>
      <c r="H393" s="10">
        <v>0</v>
      </c>
      <c r="I393" s="10">
        <v>0</v>
      </c>
      <c r="J393" s="16">
        <v>0</v>
      </c>
      <c r="K393" s="14">
        <v>7105</v>
      </c>
      <c r="L393" s="58" t="s">
        <v>1125</v>
      </c>
      <c r="M393" s="11">
        <v>0</v>
      </c>
      <c r="N393" s="4" t="s">
        <v>19</v>
      </c>
      <c r="P393" s="20"/>
    </row>
    <row r="394" spans="1:16" ht="15.75" x14ac:dyDescent="0.25">
      <c r="A394" s="12">
        <v>328</v>
      </c>
      <c r="B394" s="59">
        <v>312890</v>
      </c>
      <c r="C394" s="20" t="s">
        <v>1120</v>
      </c>
      <c r="D394" s="59" t="s">
        <v>71</v>
      </c>
      <c r="E394" s="59" t="s">
        <v>357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7971</v>
      </c>
      <c r="L394" s="58" t="s">
        <v>1125</v>
      </c>
      <c r="M394" s="11">
        <v>0</v>
      </c>
      <c r="N394" s="4" t="s">
        <v>19</v>
      </c>
      <c r="P394" s="20"/>
    </row>
    <row r="395" spans="1:16" ht="15.75" x14ac:dyDescent="0.25">
      <c r="A395" s="12">
        <v>329</v>
      </c>
      <c r="B395" s="59">
        <v>312900</v>
      </c>
      <c r="C395" s="20" t="s">
        <v>1118</v>
      </c>
      <c r="D395" s="59" t="s">
        <v>62</v>
      </c>
      <c r="E395" s="59" t="s">
        <v>358</v>
      </c>
      <c r="F395" s="10">
        <v>0</v>
      </c>
      <c r="G395" s="10">
        <v>0</v>
      </c>
      <c r="H395" s="10">
        <v>0</v>
      </c>
      <c r="I395" s="10">
        <v>0</v>
      </c>
      <c r="J395" s="16">
        <v>0</v>
      </c>
      <c r="K395" s="14">
        <v>8442</v>
      </c>
      <c r="L395" s="58" t="s">
        <v>1125</v>
      </c>
      <c r="M395" s="11">
        <v>0</v>
      </c>
      <c r="N395" s="4" t="s">
        <v>19</v>
      </c>
      <c r="P395" s="20"/>
    </row>
    <row r="396" spans="1:16" ht="15.75" x14ac:dyDescent="0.25">
      <c r="A396" s="12">
        <v>331</v>
      </c>
      <c r="B396" s="59">
        <v>312920</v>
      </c>
      <c r="C396" s="20" t="s">
        <v>1117</v>
      </c>
      <c r="D396" s="59" t="s">
        <v>36</v>
      </c>
      <c r="E396" s="59" t="s">
        <v>360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6524</v>
      </c>
      <c r="L396" s="58" t="s">
        <v>1125</v>
      </c>
      <c r="M396" s="11">
        <v>0</v>
      </c>
      <c r="N396" s="4" t="s">
        <v>19</v>
      </c>
      <c r="P396" s="20"/>
    </row>
    <row r="397" spans="1:16" ht="15.75" x14ac:dyDescent="0.25">
      <c r="A397" s="12">
        <v>332</v>
      </c>
      <c r="B397" s="59">
        <v>312930</v>
      </c>
      <c r="C397" s="20" t="s">
        <v>1113</v>
      </c>
      <c r="D397" s="59" t="s">
        <v>20</v>
      </c>
      <c r="E397" s="59" t="s">
        <v>361</v>
      </c>
      <c r="F397" s="10">
        <v>0</v>
      </c>
      <c r="G397" s="10">
        <v>0</v>
      </c>
      <c r="H397" s="10">
        <v>0</v>
      </c>
      <c r="I397" s="10">
        <v>0</v>
      </c>
      <c r="J397" s="16">
        <v>0</v>
      </c>
      <c r="K397" s="14">
        <v>10867</v>
      </c>
      <c r="L397" s="58" t="s">
        <v>1125</v>
      </c>
      <c r="M397" s="11">
        <v>0</v>
      </c>
      <c r="N397" s="4" t="s">
        <v>19</v>
      </c>
      <c r="P397" s="20"/>
    </row>
    <row r="398" spans="1:16" ht="15.75" x14ac:dyDescent="0.25">
      <c r="A398" s="12">
        <v>333</v>
      </c>
      <c r="B398" s="59">
        <v>312940</v>
      </c>
      <c r="C398" s="20" t="s">
        <v>1119</v>
      </c>
      <c r="D398" s="59" t="s">
        <v>41</v>
      </c>
      <c r="E398" s="59" t="s">
        <v>362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5033</v>
      </c>
      <c r="L398" s="58" t="s">
        <v>1125</v>
      </c>
      <c r="M398" s="11">
        <v>0</v>
      </c>
      <c r="N398" s="4" t="s">
        <v>19</v>
      </c>
      <c r="P398" s="20"/>
    </row>
    <row r="399" spans="1:16" ht="15.75" x14ac:dyDescent="0.25">
      <c r="A399" s="12">
        <v>334</v>
      </c>
      <c r="B399" s="59">
        <v>312950</v>
      </c>
      <c r="C399" s="20" t="s">
        <v>1114</v>
      </c>
      <c r="D399" s="59" t="s">
        <v>24</v>
      </c>
      <c r="E399" s="59" t="s">
        <v>363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25035</v>
      </c>
      <c r="L399" s="58" t="s">
        <v>1126</v>
      </c>
      <c r="M399" s="11">
        <v>0</v>
      </c>
      <c r="N399" s="4" t="s">
        <v>19</v>
      </c>
      <c r="P399" s="20"/>
    </row>
    <row r="400" spans="1:16" ht="15.75" x14ac:dyDescent="0.25">
      <c r="A400" s="12">
        <v>335</v>
      </c>
      <c r="B400" s="59">
        <v>312960</v>
      </c>
      <c r="C400" s="20" t="s">
        <v>1121</v>
      </c>
      <c r="D400" s="59" t="s">
        <v>135</v>
      </c>
      <c r="E400" s="59" t="s">
        <v>364</v>
      </c>
      <c r="F400" s="10">
        <v>0</v>
      </c>
      <c r="G400" s="10">
        <v>0</v>
      </c>
      <c r="H400" s="10">
        <v>0</v>
      </c>
      <c r="I400" s="10">
        <v>0</v>
      </c>
      <c r="J400" s="16">
        <v>0</v>
      </c>
      <c r="K400" s="14">
        <v>8351</v>
      </c>
      <c r="L400" s="58" t="s">
        <v>1125</v>
      </c>
      <c r="M400" s="11">
        <v>0</v>
      </c>
      <c r="N400" s="4" t="s">
        <v>19</v>
      </c>
      <c r="P400" s="20"/>
    </row>
    <row r="401" spans="1:16" ht="15.75" x14ac:dyDescent="0.25">
      <c r="A401" s="12">
        <v>336</v>
      </c>
      <c r="B401" s="59">
        <v>312965</v>
      </c>
      <c r="C401" s="20" t="s">
        <v>1121</v>
      </c>
      <c r="D401" s="59" t="s">
        <v>121</v>
      </c>
      <c r="E401" s="59" t="s">
        <v>365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5975</v>
      </c>
      <c r="L401" s="58" t="s">
        <v>1125</v>
      </c>
      <c r="M401" s="11">
        <v>0</v>
      </c>
      <c r="N401" s="4" t="s">
        <v>19</v>
      </c>
      <c r="P401" s="20"/>
    </row>
    <row r="402" spans="1:16" ht="15.75" x14ac:dyDescent="0.25">
      <c r="A402" s="12">
        <v>337</v>
      </c>
      <c r="B402" s="59">
        <v>312970</v>
      </c>
      <c r="C402" s="20" t="s">
        <v>1117</v>
      </c>
      <c r="D402" s="59" t="s">
        <v>45</v>
      </c>
      <c r="E402" s="59" t="s">
        <v>366</v>
      </c>
      <c r="F402" s="10">
        <v>0</v>
      </c>
      <c r="G402" s="10">
        <v>0</v>
      </c>
      <c r="H402" s="10">
        <v>0</v>
      </c>
      <c r="I402" s="10">
        <v>0</v>
      </c>
      <c r="J402" s="16">
        <v>0</v>
      </c>
      <c r="K402" s="14">
        <v>13687</v>
      </c>
      <c r="L402" s="58" t="s">
        <v>1125</v>
      </c>
      <c r="M402" s="11">
        <v>0</v>
      </c>
      <c r="N402" s="4" t="s">
        <v>19</v>
      </c>
      <c r="P402" s="20"/>
    </row>
    <row r="403" spans="1:16" ht="15.75" x14ac:dyDescent="0.25">
      <c r="A403" s="12">
        <v>338</v>
      </c>
      <c r="B403" s="59">
        <v>312980</v>
      </c>
      <c r="C403" s="20" t="s">
        <v>1111</v>
      </c>
      <c r="D403" s="59" t="s">
        <v>98</v>
      </c>
      <c r="E403" s="59" t="s">
        <v>367</v>
      </c>
      <c r="F403" s="10">
        <v>0</v>
      </c>
      <c r="G403" s="10">
        <v>0</v>
      </c>
      <c r="H403" s="10">
        <v>0</v>
      </c>
      <c r="I403" s="10">
        <v>0</v>
      </c>
      <c r="J403" s="16">
        <v>0</v>
      </c>
      <c r="K403" s="14">
        <v>179015</v>
      </c>
      <c r="L403" s="58" t="s">
        <v>1128</v>
      </c>
      <c r="M403" s="11">
        <v>0</v>
      </c>
      <c r="N403" s="4" t="s">
        <v>19</v>
      </c>
      <c r="P403" s="20"/>
    </row>
    <row r="404" spans="1:16" ht="15.75" x14ac:dyDescent="0.25">
      <c r="A404" s="12">
        <v>339</v>
      </c>
      <c r="B404" s="59">
        <v>312990</v>
      </c>
      <c r="C404" s="20" t="s">
        <v>1117</v>
      </c>
      <c r="D404" s="59" t="s">
        <v>36</v>
      </c>
      <c r="E404" s="59" t="s">
        <v>368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3483</v>
      </c>
      <c r="L404" s="58" t="s">
        <v>1125</v>
      </c>
      <c r="M404" s="11">
        <v>0</v>
      </c>
      <c r="N404" s="4" t="s">
        <v>19</v>
      </c>
      <c r="P404" s="20"/>
    </row>
    <row r="405" spans="1:16" ht="15.75" x14ac:dyDescent="0.25">
      <c r="A405" s="12">
        <v>340</v>
      </c>
      <c r="B405" s="59">
        <v>313000</v>
      </c>
      <c r="C405" s="20" t="s">
        <v>1119</v>
      </c>
      <c r="D405" s="59" t="s">
        <v>94</v>
      </c>
      <c r="E405" s="59" t="s">
        <v>369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2982</v>
      </c>
      <c r="L405" s="58" t="s">
        <v>1125</v>
      </c>
      <c r="M405" s="11">
        <v>0</v>
      </c>
      <c r="N405" s="4" t="s">
        <v>19</v>
      </c>
      <c r="P405" s="20"/>
    </row>
    <row r="406" spans="1:16" ht="15.75" x14ac:dyDescent="0.25">
      <c r="A406" s="12">
        <v>341</v>
      </c>
      <c r="B406" s="59">
        <v>313005</v>
      </c>
      <c r="C406" s="20" t="s">
        <v>1121</v>
      </c>
      <c r="D406" s="59" t="s">
        <v>121</v>
      </c>
      <c r="E406" s="59" t="s">
        <v>370</v>
      </c>
      <c r="F406" s="10">
        <v>0</v>
      </c>
      <c r="G406" s="10">
        <v>0</v>
      </c>
      <c r="H406" s="10">
        <v>0</v>
      </c>
      <c r="I406" s="10">
        <v>0</v>
      </c>
      <c r="J406" s="16">
        <v>0</v>
      </c>
      <c r="K406" s="14">
        <v>11879</v>
      </c>
      <c r="L406" s="58" t="s">
        <v>1125</v>
      </c>
      <c r="M406" s="11">
        <v>0</v>
      </c>
      <c r="N406" s="4" t="s">
        <v>19</v>
      </c>
      <c r="P406" s="20"/>
    </row>
    <row r="407" spans="1:16" ht="15.75" x14ac:dyDescent="0.25">
      <c r="A407" s="12">
        <v>342</v>
      </c>
      <c r="B407" s="59">
        <v>313010</v>
      </c>
      <c r="C407" s="20" t="s">
        <v>1111</v>
      </c>
      <c r="D407" s="59" t="s">
        <v>98</v>
      </c>
      <c r="E407" s="59" t="s">
        <v>371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42246</v>
      </c>
      <c r="L407" s="58" t="s">
        <v>1126</v>
      </c>
      <c r="M407" s="11">
        <v>0</v>
      </c>
      <c r="N407" s="4" t="s">
        <v>19</v>
      </c>
      <c r="P407" s="20"/>
    </row>
    <row r="408" spans="1:16" ht="15.75" x14ac:dyDescent="0.25">
      <c r="A408" s="12">
        <v>343</v>
      </c>
      <c r="B408" s="59">
        <v>313020</v>
      </c>
      <c r="C408" s="20" t="s">
        <v>1115</v>
      </c>
      <c r="D408" s="59" t="s">
        <v>26</v>
      </c>
      <c r="E408" s="59" t="s">
        <v>372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10709</v>
      </c>
      <c r="L408" s="58" t="s">
        <v>1125</v>
      </c>
      <c r="M408" s="11">
        <v>0</v>
      </c>
      <c r="N408" s="4" t="s">
        <v>19</v>
      </c>
      <c r="P408" s="20"/>
    </row>
    <row r="409" spans="1:16" ht="15.75" x14ac:dyDescent="0.25">
      <c r="A409" s="12">
        <v>345</v>
      </c>
      <c r="B409" s="59">
        <v>313040</v>
      </c>
      <c r="C409" s="20" t="s">
        <v>1117</v>
      </c>
      <c r="D409" s="59" t="s">
        <v>33</v>
      </c>
      <c r="E409" s="59" t="s">
        <v>374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6488</v>
      </c>
      <c r="L409" s="58" t="s">
        <v>1125</v>
      </c>
      <c r="M409" s="11">
        <v>0</v>
      </c>
      <c r="N409" s="4" t="s">
        <v>19</v>
      </c>
      <c r="P409" s="20"/>
    </row>
    <row r="410" spans="1:16" ht="15.75" x14ac:dyDescent="0.25">
      <c r="A410" s="12">
        <v>346</v>
      </c>
      <c r="B410" s="59">
        <v>313050</v>
      </c>
      <c r="C410" s="20" t="s">
        <v>1117</v>
      </c>
      <c r="D410" s="59" t="s">
        <v>33</v>
      </c>
      <c r="E410" s="59" t="s">
        <v>375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12303</v>
      </c>
      <c r="L410" s="58" t="s">
        <v>1125</v>
      </c>
      <c r="M410" s="11">
        <v>0</v>
      </c>
      <c r="N410" s="4" t="s">
        <v>19</v>
      </c>
      <c r="P410" s="20"/>
    </row>
    <row r="411" spans="1:16" ht="15.75" x14ac:dyDescent="0.25">
      <c r="A411" s="12">
        <v>347</v>
      </c>
      <c r="B411" s="59">
        <v>313055</v>
      </c>
      <c r="C411" s="20" t="s">
        <v>1113</v>
      </c>
      <c r="D411" s="59" t="s">
        <v>20</v>
      </c>
      <c r="E411" s="59" t="s">
        <v>376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6865</v>
      </c>
      <c r="L411" s="58" t="s">
        <v>1125</v>
      </c>
      <c r="M411" s="11">
        <v>0</v>
      </c>
      <c r="N411" s="4" t="s">
        <v>19</v>
      </c>
      <c r="P411" s="20"/>
    </row>
    <row r="412" spans="1:16" ht="15.75" x14ac:dyDescent="0.25">
      <c r="A412" s="12">
        <v>348</v>
      </c>
      <c r="B412" s="59">
        <v>313060</v>
      </c>
      <c r="C412" s="20" t="s">
        <v>1117</v>
      </c>
      <c r="D412" s="59" t="s">
        <v>36</v>
      </c>
      <c r="E412" s="59" t="s">
        <v>377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7297</v>
      </c>
      <c r="L412" s="58" t="s">
        <v>1125</v>
      </c>
      <c r="M412" s="11">
        <v>0</v>
      </c>
      <c r="N412" s="4" t="s">
        <v>19</v>
      </c>
      <c r="P412" s="20"/>
    </row>
    <row r="413" spans="1:16" ht="15.75" x14ac:dyDescent="0.25">
      <c r="A413" s="12">
        <v>349</v>
      </c>
      <c r="B413" s="59">
        <v>313065</v>
      </c>
      <c r="C413" s="20" t="s">
        <v>1121</v>
      </c>
      <c r="D413" s="59" t="s">
        <v>102</v>
      </c>
      <c r="E413" s="59" t="s">
        <v>378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7363</v>
      </c>
      <c r="L413" s="58" t="s">
        <v>1125</v>
      </c>
      <c r="M413" s="11">
        <v>0</v>
      </c>
      <c r="N413" s="4" t="s">
        <v>19</v>
      </c>
      <c r="P413" s="20"/>
    </row>
    <row r="414" spans="1:16" ht="15.75" x14ac:dyDescent="0.25">
      <c r="A414" s="12">
        <v>350</v>
      </c>
      <c r="B414" s="59">
        <v>313070</v>
      </c>
      <c r="C414" s="20" t="s">
        <v>1110</v>
      </c>
      <c r="D414" s="59" t="s">
        <v>8</v>
      </c>
      <c r="E414" s="59" t="s">
        <v>379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6829</v>
      </c>
      <c r="L414" s="58" t="s">
        <v>1125</v>
      </c>
      <c r="M414" s="11">
        <v>0</v>
      </c>
      <c r="N414" s="4" t="s">
        <v>19</v>
      </c>
      <c r="P414" s="20"/>
    </row>
    <row r="415" spans="1:16" ht="15.75" x14ac:dyDescent="0.25">
      <c r="A415" s="12">
        <v>351</v>
      </c>
      <c r="B415" s="59">
        <v>313080</v>
      </c>
      <c r="C415" s="20" t="s">
        <v>1117</v>
      </c>
      <c r="D415" s="59" t="s">
        <v>33</v>
      </c>
      <c r="E415" s="59" t="s">
        <v>380</v>
      </c>
      <c r="F415" s="10">
        <v>0</v>
      </c>
      <c r="G415" s="10">
        <v>0</v>
      </c>
      <c r="H415" s="10">
        <v>0</v>
      </c>
      <c r="I415" s="10">
        <v>0</v>
      </c>
      <c r="J415" s="16">
        <v>0</v>
      </c>
      <c r="K415" s="14">
        <v>2757</v>
      </c>
      <c r="L415" s="58" t="s">
        <v>1125</v>
      </c>
      <c r="M415" s="11">
        <v>0</v>
      </c>
      <c r="N415" s="4" t="s">
        <v>19</v>
      </c>
      <c r="P415" s="20"/>
    </row>
    <row r="416" spans="1:16" ht="15.75" x14ac:dyDescent="0.25">
      <c r="A416" s="12">
        <v>352</v>
      </c>
      <c r="B416" s="59">
        <v>313090</v>
      </c>
      <c r="C416" s="20" t="s">
        <v>1113</v>
      </c>
      <c r="D416" s="59" t="s">
        <v>20</v>
      </c>
      <c r="E416" s="59" t="s">
        <v>381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24204</v>
      </c>
      <c r="L416" s="58" t="s">
        <v>1125</v>
      </c>
      <c r="M416" s="11">
        <v>0</v>
      </c>
      <c r="N416" s="4" t="s">
        <v>19</v>
      </c>
      <c r="P416" s="20"/>
    </row>
    <row r="417" spans="1:16" ht="15.75" x14ac:dyDescent="0.25">
      <c r="A417" s="12">
        <v>353</v>
      </c>
      <c r="B417" s="59">
        <v>313100</v>
      </c>
      <c r="C417" s="20" t="s">
        <v>1111</v>
      </c>
      <c r="D417" s="59" t="s">
        <v>11</v>
      </c>
      <c r="E417" s="59" t="s">
        <v>382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6228</v>
      </c>
      <c r="L417" s="58" t="s">
        <v>1125</v>
      </c>
      <c r="M417" s="11">
        <v>0</v>
      </c>
      <c r="N417" s="4" t="s">
        <v>19</v>
      </c>
      <c r="P417" s="20"/>
    </row>
    <row r="418" spans="1:16" ht="15.75" x14ac:dyDescent="0.25">
      <c r="A418" s="12">
        <v>354</v>
      </c>
      <c r="B418" s="59">
        <v>313110</v>
      </c>
      <c r="C418" s="20" t="s">
        <v>1111</v>
      </c>
      <c r="D418" s="59" t="s">
        <v>11</v>
      </c>
      <c r="E418" s="59" t="s">
        <v>383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7467</v>
      </c>
      <c r="L418" s="58" t="s">
        <v>1125</v>
      </c>
      <c r="M418" s="11">
        <v>0</v>
      </c>
      <c r="N418" s="4" t="s">
        <v>19</v>
      </c>
      <c r="P418" s="20"/>
    </row>
    <row r="419" spans="1:16" ht="15.75" x14ac:dyDescent="0.25">
      <c r="A419" s="12">
        <v>358</v>
      </c>
      <c r="B419" s="59">
        <v>313140</v>
      </c>
      <c r="C419" s="20" t="s">
        <v>1110</v>
      </c>
      <c r="D419" s="59" t="s">
        <v>142</v>
      </c>
      <c r="E419" s="59" t="s">
        <v>387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4217</v>
      </c>
      <c r="L419" s="58" t="s">
        <v>1125</v>
      </c>
      <c r="M419" s="11">
        <v>0</v>
      </c>
      <c r="N419" s="4" t="s">
        <v>19</v>
      </c>
      <c r="P419" s="20"/>
    </row>
    <row r="420" spans="1:16" ht="15.75" x14ac:dyDescent="0.25">
      <c r="A420" s="12">
        <v>359</v>
      </c>
      <c r="B420" s="59">
        <v>313150</v>
      </c>
      <c r="C420" s="20" t="s">
        <v>1117</v>
      </c>
      <c r="D420" s="59" t="s">
        <v>36</v>
      </c>
      <c r="E420" s="59" t="s">
        <v>388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10039</v>
      </c>
      <c r="L420" s="58" t="s">
        <v>1125</v>
      </c>
      <c r="M420" s="11">
        <v>0</v>
      </c>
      <c r="N420" s="4" t="s">
        <v>19</v>
      </c>
      <c r="P420" s="20"/>
    </row>
    <row r="421" spans="1:16" ht="15.75" x14ac:dyDescent="0.25">
      <c r="A421" s="12">
        <v>360</v>
      </c>
      <c r="B421" s="59">
        <v>313160</v>
      </c>
      <c r="C421" s="20" t="s">
        <v>1110</v>
      </c>
      <c r="D421" s="59" t="s">
        <v>8</v>
      </c>
      <c r="E421" s="59" t="s">
        <v>389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6944</v>
      </c>
      <c r="L421" s="58" t="s">
        <v>1125</v>
      </c>
      <c r="M421" s="11">
        <v>0</v>
      </c>
      <c r="N421" s="4" t="s">
        <v>19</v>
      </c>
      <c r="P421" s="20"/>
    </row>
    <row r="422" spans="1:16" ht="15.75" x14ac:dyDescent="0.25">
      <c r="A422" s="12">
        <v>361</v>
      </c>
      <c r="B422" s="59">
        <v>313170</v>
      </c>
      <c r="C422" s="20" t="s">
        <v>1111</v>
      </c>
      <c r="D422" s="59" t="s">
        <v>90</v>
      </c>
      <c r="E422" s="59" t="s">
        <v>90</v>
      </c>
      <c r="F422" s="10">
        <v>0</v>
      </c>
      <c r="G422" s="10">
        <v>0</v>
      </c>
      <c r="H422" s="10">
        <v>0</v>
      </c>
      <c r="I422" s="10">
        <v>0</v>
      </c>
      <c r="J422" s="16">
        <v>0</v>
      </c>
      <c r="K422" s="14">
        <v>119186</v>
      </c>
      <c r="L422" s="58" t="s">
        <v>1128</v>
      </c>
      <c r="M422" s="11">
        <v>0</v>
      </c>
      <c r="N422" s="4" t="s">
        <v>19</v>
      </c>
      <c r="P422" s="20"/>
    </row>
    <row r="423" spans="1:16" ht="15.75" x14ac:dyDescent="0.25">
      <c r="A423" s="12">
        <v>362</v>
      </c>
      <c r="B423" s="59">
        <v>313180</v>
      </c>
      <c r="C423" s="20" t="s">
        <v>1113</v>
      </c>
      <c r="D423" s="59" t="s">
        <v>22</v>
      </c>
      <c r="E423" s="59" t="s">
        <v>859</v>
      </c>
      <c r="F423" s="10">
        <v>0</v>
      </c>
      <c r="G423" s="10">
        <v>0</v>
      </c>
      <c r="H423" s="10">
        <v>0</v>
      </c>
      <c r="I423" s="10">
        <v>0</v>
      </c>
      <c r="J423" s="16">
        <v>0</v>
      </c>
      <c r="K423" s="14">
        <v>11446</v>
      </c>
      <c r="L423" s="58" t="s">
        <v>1125</v>
      </c>
      <c r="M423" s="11">
        <v>0</v>
      </c>
      <c r="N423" s="4" t="s">
        <v>19</v>
      </c>
      <c r="P423" s="20"/>
    </row>
    <row r="424" spans="1:16" ht="15.75" x14ac:dyDescent="0.25">
      <c r="A424" s="12">
        <v>363</v>
      </c>
      <c r="B424" s="59">
        <v>313190</v>
      </c>
      <c r="C424" s="20" t="s">
        <v>1111</v>
      </c>
      <c r="D424" s="59" t="s">
        <v>98</v>
      </c>
      <c r="E424" s="59" t="s">
        <v>390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51281</v>
      </c>
      <c r="L424" s="58" t="s">
        <v>1126</v>
      </c>
      <c r="M424" s="11">
        <v>0</v>
      </c>
      <c r="N424" s="4" t="s">
        <v>19</v>
      </c>
      <c r="P424" s="20"/>
    </row>
    <row r="425" spans="1:16" ht="15.75" x14ac:dyDescent="0.25">
      <c r="A425" s="12">
        <v>364</v>
      </c>
      <c r="B425" s="59">
        <v>313200</v>
      </c>
      <c r="C425" s="20" t="s">
        <v>1121</v>
      </c>
      <c r="D425" s="59" t="s">
        <v>102</v>
      </c>
      <c r="E425" s="59" t="s">
        <v>391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5353</v>
      </c>
      <c r="L425" s="58" t="s">
        <v>1125</v>
      </c>
      <c r="M425" s="11">
        <v>0</v>
      </c>
      <c r="N425" s="4" t="s">
        <v>19</v>
      </c>
      <c r="P425" s="20"/>
    </row>
    <row r="426" spans="1:16" ht="15.75" x14ac:dyDescent="0.25">
      <c r="A426" s="12">
        <v>365</v>
      </c>
      <c r="B426" s="59">
        <v>313210</v>
      </c>
      <c r="C426" s="20" t="s">
        <v>1121</v>
      </c>
      <c r="D426" s="59" t="s">
        <v>121</v>
      </c>
      <c r="E426" s="59" t="s">
        <v>392</v>
      </c>
      <c r="F426" s="10">
        <v>0</v>
      </c>
      <c r="G426" s="10">
        <v>0</v>
      </c>
      <c r="H426" s="10">
        <v>0</v>
      </c>
      <c r="I426" s="10">
        <v>0</v>
      </c>
      <c r="J426" s="16">
        <v>0</v>
      </c>
      <c r="K426" s="14">
        <v>18142</v>
      </c>
      <c r="L426" s="58" t="s">
        <v>1125</v>
      </c>
      <c r="M426" s="11">
        <v>0</v>
      </c>
      <c r="N426" s="4" t="s">
        <v>19</v>
      </c>
      <c r="P426" s="20"/>
    </row>
    <row r="427" spans="1:16" ht="15.75" x14ac:dyDescent="0.25">
      <c r="A427" s="12">
        <v>366</v>
      </c>
      <c r="B427" s="59">
        <v>313220</v>
      </c>
      <c r="C427" s="20" t="s">
        <v>1115</v>
      </c>
      <c r="D427" s="59" t="s">
        <v>26</v>
      </c>
      <c r="E427" s="59" t="s">
        <v>393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13278</v>
      </c>
      <c r="L427" s="58" t="s">
        <v>1125</v>
      </c>
      <c r="M427" s="11">
        <v>0</v>
      </c>
      <c r="N427" s="4" t="s">
        <v>19</v>
      </c>
      <c r="P427" s="20"/>
    </row>
    <row r="428" spans="1:16" ht="15.75" x14ac:dyDescent="0.25">
      <c r="A428" s="12">
        <v>367</v>
      </c>
      <c r="B428" s="59">
        <v>313230</v>
      </c>
      <c r="C428" s="20" t="s">
        <v>1116</v>
      </c>
      <c r="D428" s="59" t="s">
        <v>28</v>
      </c>
      <c r="E428" s="59" t="s">
        <v>394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12681</v>
      </c>
      <c r="L428" s="58" t="s">
        <v>1125</v>
      </c>
      <c r="M428" s="11">
        <v>0</v>
      </c>
      <c r="N428" s="4" t="s">
        <v>19</v>
      </c>
      <c r="P428" s="20"/>
    </row>
    <row r="429" spans="1:16" ht="15.75" x14ac:dyDescent="0.25">
      <c r="A429" s="12">
        <v>369</v>
      </c>
      <c r="B429" s="59">
        <v>313250</v>
      </c>
      <c r="C429" s="20" t="s">
        <v>432</v>
      </c>
      <c r="D429" s="59" t="s">
        <v>53</v>
      </c>
      <c r="E429" s="59" t="s">
        <v>396</v>
      </c>
      <c r="F429" s="10">
        <v>0</v>
      </c>
      <c r="G429" s="10">
        <v>0</v>
      </c>
      <c r="H429" s="10">
        <v>0</v>
      </c>
      <c r="I429" s="10">
        <v>0</v>
      </c>
      <c r="J429" s="16">
        <v>0</v>
      </c>
      <c r="K429" s="14">
        <v>34527</v>
      </c>
      <c r="L429" s="58" t="s">
        <v>1126</v>
      </c>
      <c r="M429" s="11">
        <v>0</v>
      </c>
      <c r="N429" s="4" t="s">
        <v>19</v>
      </c>
      <c r="P429" s="20"/>
    </row>
    <row r="430" spans="1:16" ht="15.75" x14ac:dyDescent="0.25">
      <c r="A430" s="12">
        <v>370</v>
      </c>
      <c r="B430" s="59">
        <v>313260</v>
      </c>
      <c r="C430" s="20" t="s">
        <v>1118</v>
      </c>
      <c r="D430" s="59" t="s">
        <v>38</v>
      </c>
      <c r="E430" s="59" t="s">
        <v>397</v>
      </c>
      <c r="F430" s="10">
        <v>0</v>
      </c>
      <c r="G430" s="10">
        <v>0</v>
      </c>
      <c r="H430" s="10">
        <v>0</v>
      </c>
      <c r="I430" s="10">
        <v>0</v>
      </c>
      <c r="J430" s="16">
        <v>0</v>
      </c>
      <c r="K430" s="14">
        <v>4333</v>
      </c>
      <c r="L430" s="58" t="s">
        <v>1125</v>
      </c>
      <c r="M430" s="11">
        <v>0</v>
      </c>
      <c r="N430" s="4" t="s">
        <v>19</v>
      </c>
      <c r="P430" s="20"/>
    </row>
    <row r="431" spans="1:16" ht="15.75" x14ac:dyDescent="0.25">
      <c r="A431" s="12">
        <v>371</v>
      </c>
      <c r="B431" s="59">
        <v>313270</v>
      </c>
      <c r="C431" s="20" t="s">
        <v>1116</v>
      </c>
      <c r="D431" s="59" t="s">
        <v>28</v>
      </c>
      <c r="E431" s="59" t="s">
        <v>398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23212</v>
      </c>
      <c r="L431" s="58" t="s">
        <v>1125</v>
      </c>
      <c r="M431" s="11">
        <v>0</v>
      </c>
      <c r="N431" s="4" t="s">
        <v>19</v>
      </c>
      <c r="P431" s="20"/>
    </row>
    <row r="432" spans="1:16" ht="15.75" x14ac:dyDescent="0.25">
      <c r="A432" s="12">
        <v>372</v>
      </c>
      <c r="B432" s="59">
        <v>313280</v>
      </c>
      <c r="C432" s="20" t="s">
        <v>1111</v>
      </c>
      <c r="D432" s="59" t="s">
        <v>90</v>
      </c>
      <c r="E432" s="59" t="s">
        <v>399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2107</v>
      </c>
      <c r="L432" s="58" t="s">
        <v>1125</v>
      </c>
      <c r="M432" s="11">
        <v>0</v>
      </c>
      <c r="N432" s="4" t="s">
        <v>19</v>
      </c>
      <c r="P432" s="20"/>
    </row>
    <row r="433" spans="1:16" ht="15.75" x14ac:dyDescent="0.25">
      <c r="A433" s="12">
        <v>373</v>
      </c>
      <c r="B433" s="59">
        <v>313290</v>
      </c>
      <c r="C433" s="20" t="s">
        <v>1117</v>
      </c>
      <c r="D433" s="59" t="s">
        <v>45</v>
      </c>
      <c r="E433" s="59" t="s">
        <v>400</v>
      </c>
      <c r="F433" s="10">
        <v>0</v>
      </c>
      <c r="G433" s="10">
        <v>0</v>
      </c>
      <c r="H433" s="10">
        <v>0</v>
      </c>
      <c r="I433" s="10">
        <v>0</v>
      </c>
      <c r="J433" s="16">
        <v>0</v>
      </c>
      <c r="K433" s="14">
        <v>10229</v>
      </c>
      <c r="L433" s="58" t="s">
        <v>1125</v>
      </c>
      <c r="M433" s="11">
        <v>0</v>
      </c>
      <c r="N433" s="4" t="s">
        <v>19</v>
      </c>
      <c r="P433" s="20"/>
    </row>
    <row r="434" spans="1:16" ht="15.75" x14ac:dyDescent="0.25">
      <c r="A434" s="12">
        <v>374</v>
      </c>
      <c r="B434" s="59">
        <v>313300</v>
      </c>
      <c r="C434" s="20" t="s">
        <v>1117</v>
      </c>
      <c r="D434" s="59" t="s">
        <v>33</v>
      </c>
      <c r="E434" s="59" t="s">
        <v>401</v>
      </c>
      <c r="F434" s="10">
        <v>0</v>
      </c>
      <c r="G434" s="10">
        <v>0</v>
      </c>
      <c r="H434" s="10">
        <v>0</v>
      </c>
      <c r="I434" s="10">
        <v>0</v>
      </c>
      <c r="J434" s="16">
        <v>0</v>
      </c>
      <c r="K434" s="14">
        <v>15440</v>
      </c>
      <c r="L434" s="58" t="s">
        <v>1125</v>
      </c>
      <c r="M434" s="11">
        <v>0</v>
      </c>
      <c r="N434" s="4" t="s">
        <v>19</v>
      </c>
      <c r="P434" s="20"/>
    </row>
    <row r="435" spans="1:16" ht="15.75" x14ac:dyDescent="0.25">
      <c r="A435" s="12">
        <v>375</v>
      </c>
      <c r="B435" s="59">
        <v>313310</v>
      </c>
      <c r="C435" s="20" t="s">
        <v>1117</v>
      </c>
      <c r="D435" s="59" t="s">
        <v>33</v>
      </c>
      <c r="E435" s="59" t="s">
        <v>402</v>
      </c>
      <c r="F435" s="10">
        <v>0</v>
      </c>
      <c r="G435" s="10">
        <v>0</v>
      </c>
      <c r="H435" s="10">
        <v>0</v>
      </c>
      <c r="I435" s="10">
        <v>0</v>
      </c>
      <c r="J435" s="16">
        <v>0</v>
      </c>
      <c r="K435" s="14">
        <v>15236</v>
      </c>
      <c r="L435" s="58" t="s">
        <v>1125</v>
      </c>
      <c r="M435" s="11">
        <v>0</v>
      </c>
      <c r="N435" s="4" t="s">
        <v>19</v>
      </c>
      <c r="P435" s="20"/>
    </row>
    <row r="436" spans="1:16" ht="15.75" x14ac:dyDescent="0.25">
      <c r="A436" s="12">
        <v>376</v>
      </c>
      <c r="B436" s="59">
        <v>313320</v>
      </c>
      <c r="C436" s="20" t="s">
        <v>1113</v>
      </c>
      <c r="D436" s="59" t="s">
        <v>22</v>
      </c>
      <c r="E436" s="59" t="s">
        <v>403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12212</v>
      </c>
      <c r="L436" s="58" t="s">
        <v>1125</v>
      </c>
      <c r="M436" s="11">
        <v>0</v>
      </c>
      <c r="N436" s="4" t="s">
        <v>19</v>
      </c>
      <c r="P436" s="20"/>
    </row>
    <row r="437" spans="1:16" ht="15.75" x14ac:dyDescent="0.25">
      <c r="A437" s="12">
        <v>377</v>
      </c>
      <c r="B437" s="59">
        <v>313330</v>
      </c>
      <c r="C437" s="20" t="s">
        <v>1116</v>
      </c>
      <c r="D437" s="59" t="s">
        <v>30</v>
      </c>
      <c r="E437" s="59" t="s">
        <v>404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21096</v>
      </c>
      <c r="L437" s="58" t="s">
        <v>1125</v>
      </c>
      <c r="M437" s="11">
        <v>0</v>
      </c>
      <c r="N437" s="4" t="s">
        <v>19</v>
      </c>
      <c r="P437" s="20"/>
    </row>
    <row r="438" spans="1:16" ht="15.75" x14ac:dyDescent="0.25">
      <c r="A438" s="12">
        <v>378</v>
      </c>
      <c r="B438" s="59">
        <v>313340</v>
      </c>
      <c r="C438" s="20" t="s">
        <v>1114</v>
      </c>
      <c r="D438" s="59" t="s">
        <v>24</v>
      </c>
      <c r="E438" s="59" t="s">
        <v>405</v>
      </c>
      <c r="F438" s="10">
        <v>0</v>
      </c>
      <c r="G438" s="10">
        <v>0</v>
      </c>
      <c r="H438" s="10">
        <v>0</v>
      </c>
      <c r="I438" s="10">
        <v>0</v>
      </c>
      <c r="J438" s="16">
        <v>0</v>
      </c>
      <c r="K438" s="14">
        <v>15102</v>
      </c>
      <c r="L438" s="58" t="s">
        <v>1125</v>
      </c>
      <c r="M438" s="11">
        <v>0</v>
      </c>
      <c r="N438" s="4" t="s">
        <v>19</v>
      </c>
      <c r="P438" s="20"/>
    </row>
    <row r="439" spans="1:16" ht="15.75" x14ac:dyDescent="0.25">
      <c r="A439" s="12">
        <v>379</v>
      </c>
      <c r="B439" s="59">
        <v>313350</v>
      </c>
      <c r="C439" s="20" t="s">
        <v>1115</v>
      </c>
      <c r="D439" s="59" t="s">
        <v>26</v>
      </c>
      <c r="E439" s="59" t="s">
        <v>406</v>
      </c>
      <c r="F439" s="10">
        <v>0</v>
      </c>
      <c r="G439" s="10">
        <v>0</v>
      </c>
      <c r="H439" s="10">
        <v>0</v>
      </c>
      <c r="I439" s="10">
        <v>0</v>
      </c>
      <c r="J439" s="16">
        <v>0</v>
      </c>
      <c r="K439" s="14">
        <v>21763</v>
      </c>
      <c r="L439" s="58" t="s">
        <v>1125</v>
      </c>
      <c r="M439" s="11">
        <v>0</v>
      </c>
      <c r="N439" s="4" t="s">
        <v>19</v>
      </c>
      <c r="P439" s="20"/>
    </row>
    <row r="440" spans="1:16" ht="15.75" x14ac:dyDescent="0.25">
      <c r="A440" s="12">
        <v>380</v>
      </c>
      <c r="B440" s="59">
        <v>313360</v>
      </c>
      <c r="C440" s="20" t="s">
        <v>1117</v>
      </c>
      <c r="D440" s="59" t="s">
        <v>36</v>
      </c>
      <c r="E440" s="59" t="s">
        <v>407</v>
      </c>
      <c r="F440" s="10">
        <v>0</v>
      </c>
      <c r="G440" s="10">
        <v>0</v>
      </c>
      <c r="H440" s="10">
        <v>0</v>
      </c>
      <c r="I440" s="10">
        <v>0</v>
      </c>
      <c r="J440" s="16">
        <v>0</v>
      </c>
      <c r="K440" s="14">
        <v>9682</v>
      </c>
      <c r="L440" s="58" t="s">
        <v>1125</v>
      </c>
      <c r="M440" s="11">
        <v>0</v>
      </c>
      <c r="N440" s="4" t="s">
        <v>19</v>
      </c>
      <c r="P440" s="20"/>
    </row>
    <row r="441" spans="1:16" ht="15.75" x14ac:dyDescent="0.25">
      <c r="A441" s="12">
        <v>381</v>
      </c>
      <c r="B441" s="59">
        <v>313370</v>
      </c>
      <c r="C441" s="20" t="s">
        <v>1115</v>
      </c>
      <c r="D441" s="59" t="s">
        <v>26</v>
      </c>
      <c r="E441" s="59" t="s">
        <v>408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11037</v>
      </c>
      <c r="L441" s="58" t="s">
        <v>1125</v>
      </c>
      <c r="M441" s="11">
        <v>0</v>
      </c>
      <c r="N441" s="4" t="s">
        <v>19</v>
      </c>
      <c r="P441" s="20"/>
    </row>
    <row r="442" spans="1:16" ht="15.75" x14ac:dyDescent="0.25">
      <c r="A442" s="12">
        <v>382</v>
      </c>
      <c r="B442" s="59">
        <v>313375</v>
      </c>
      <c r="C442" s="20" t="s">
        <v>1117</v>
      </c>
      <c r="D442" s="59" t="s">
        <v>45</v>
      </c>
      <c r="E442" s="59" t="s">
        <v>409</v>
      </c>
      <c r="F442" s="10">
        <v>0</v>
      </c>
      <c r="G442" s="10">
        <v>0</v>
      </c>
      <c r="H442" s="10">
        <v>0</v>
      </c>
      <c r="I442" s="10">
        <v>0</v>
      </c>
      <c r="J442" s="16">
        <v>0</v>
      </c>
      <c r="K442" s="14">
        <v>16014</v>
      </c>
      <c r="L442" s="58" t="s">
        <v>1125</v>
      </c>
      <c r="M442" s="11">
        <v>0</v>
      </c>
      <c r="N442" s="4" t="s">
        <v>19</v>
      </c>
      <c r="P442" s="20"/>
    </row>
    <row r="443" spans="1:16" ht="15.75" x14ac:dyDescent="0.25">
      <c r="A443" s="12">
        <v>384</v>
      </c>
      <c r="B443" s="59">
        <v>313390</v>
      </c>
      <c r="C443" s="20" t="s">
        <v>1119</v>
      </c>
      <c r="D443" s="59" t="s">
        <v>41</v>
      </c>
      <c r="E443" s="59" t="s">
        <v>411</v>
      </c>
      <c r="F443" s="10">
        <v>0</v>
      </c>
      <c r="G443" s="10">
        <v>0</v>
      </c>
      <c r="H443" s="10">
        <v>0</v>
      </c>
      <c r="I443" s="10">
        <v>0</v>
      </c>
      <c r="J443" s="16">
        <v>0</v>
      </c>
      <c r="K443" s="14">
        <v>5470</v>
      </c>
      <c r="L443" s="58" t="s">
        <v>1125</v>
      </c>
      <c r="M443" s="11">
        <v>0</v>
      </c>
      <c r="N443" s="4" t="s">
        <v>19</v>
      </c>
      <c r="P443" s="20"/>
    </row>
    <row r="444" spans="1:16" ht="15.75" x14ac:dyDescent="0.25">
      <c r="A444" s="12">
        <v>385</v>
      </c>
      <c r="B444" s="59">
        <v>313400</v>
      </c>
      <c r="C444" s="20" t="s">
        <v>1116</v>
      </c>
      <c r="D444" s="59" t="s">
        <v>30</v>
      </c>
      <c r="E444" s="59" t="s">
        <v>412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14956</v>
      </c>
      <c r="L444" s="58" t="s">
        <v>1125</v>
      </c>
      <c r="M444" s="11">
        <v>0</v>
      </c>
      <c r="N444" s="4" t="s">
        <v>19</v>
      </c>
      <c r="P444" s="20"/>
    </row>
    <row r="445" spans="1:16" ht="15.75" x14ac:dyDescent="0.25">
      <c r="A445" s="12">
        <v>386</v>
      </c>
      <c r="B445" s="59">
        <v>313410</v>
      </c>
      <c r="C445" s="20" t="s">
        <v>1113</v>
      </c>
      <c r="D445" s="59" t="s">
        <v>22</v>
      </c>
      <c r="E445" s="59" t="s">
        <v>413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6039</v>
      </c>
      <c r="L445" s="58" t="s">
        <v>1125</v>
      </c>
      <c r="M445" s="11">
        <v>0</v>
      </c>
      <c r="N445" s="4" t="s">
        <v>19</v>
      </c>
      <c r="P445" s="20"/>
    </row>
    <row r="446" spans="1:16" ht="15.75" x14ac:dyDescent="0.25">
      <c r="A446" s="12">
        <v>387</v>
      </c>
      <c r="B446" s="59">
        <v>313420</v>
      </c>
      <c r="C446" s="20" t="s">
        <v>1110</v>
      </c>
      <c r="D446" s="59" t="s">
        <v>142</v>
      </c>
      <c r="E446" s="59" t="s">
        <v>142</v>
      </c>
      <c r="F446" s="10">
        <v>0</v>
      </c>
      <c r="G446" s="10">
        <v>0</v>
      </c>
      <c r="H446" s="10">
        <v>0</v>
      </c>
      <c r="I446" s="10">
        <v>0</v>
      </c>
      <c r="J446" s="16">
        <v>0</v>
      </c>
      <c r="K446" s="14">
        <v>104067</v>
      </c>
      <c r="L446" s="58" t="s">
        <v>1128</v>
      </c>
      <c r="M446" s="11">
        <v>0</v>
      </c>
      <c r="N446" s="4" t="s">
        <v>19</v>
      </c>
      <c r="P446" s="20"/>
    </row>
    <row r="447" spans="1:16" ht="15.75" x14ac:dyDescent="0.25">
      <c r="A447" s="12">
        <v>388</v>
      </c>
      <c r="B447" s="59">
        <v>313430</v>
      </c>
      <c r="C447" s="20" t="s">
        <v>1117</v>
      </c>
      <c r="D447" s="59" t="s">
        <v>33</v>
      </c>
      <c r="E447" s="59" t="s">
        <v>414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6048</v>
      </c>
      <c r="L447" s="58" t="s">
        <v>1125</v>
      </c>
      <c r="M447" s="11">
        <v>0</v>
      </c>
      <c r="N447" s="4" t="s">
        <v>19</v>
      </c>
      <c r="P447" s="20"/>
    </row>
    <row r="448" spans="1:16" ht="15.75" x14ac:dyDescent="0.25">
      <c r="A448" s="12">
        <v>390</v>
      </c>
      <c r="B448" s="59">
        <v>313450</v>
      </c>
      <c r="C448" s="20" t="s">
        <v>1117</v>
      </c>
      <c r="D448" s="59" t="s">
        <v>33</v>
      </c>
      <c r="E448" s="59" t="s">
        <v>416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3809</v>
      </c>
      <c r="L448" s="58" t="s">
        <v>1125</v>
      </c>
      <c r="M448" s="11">
        <v>0</v>
      </c>
      <c r="N448" s="4" t="s">
        <v>19</v>
      </c>
      <c r="P448" s="20"/>
    </row>
    <row r="449" spans="1:16" ht="15.75" x14ac:dyDescent="0.25">
      <c r="A449" s="12">
        <v>391</v>
      </c>
      <c r="B449" s="59">
        <v>313460</v>
      </c>
      <c r="C449" s="20" t="s">
        <v>1111</v>
      </c>
      <c r="D449" s="59" t="s">
        <v>98</v>
      </c>
      <c r="E449" s="59" t="s">
        <v>417</v>
      </c>
      <c r="F449" s="10">
        <v>0</v>
      </c>
      <c r="G449" s="10">
        <v>0</v>
      </c>
      <c r="H449" s="10">
        <v>0</v>
      </c>
      <c r="I449" s="10">
        <v>0</v>
      </c>
      <c r="J449" s="16">
        <v>0</v>
      </c>
      <c r="K449" s="14">
        <v>19858</v>
      </c>
      <c r="L449" s="58" t="s">
        <v>1125</v>
      </c>
      <c r="M449" s="11">
        <v>0</v>
      </c>
      <c r="N449" s="4" t="s">
        <v>19</v>
      </c>
      <c r="P449" s="20"/>
    </row>
    <row r="450" spans="1:16" ht="15.75" x14ac:dyDescent="0.25">
      <c r="A450" s="12">
        <v>392</v>
      </c>
      <c r="B450" s="59">
        <v>313470</v>
      </c>
      <c r="C450" s="20" t="s">
        <v>1116</v>
      </c>
      <c r="D450" s="59" t="s">
        <v>30</v>
      </c>
      <c r="E450" s="59" t="s">
        <v>418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12329</v>
      </c>
      <c r="L450" s="58" t="s">
        <v>1125</v>
      </c>
      <c r="M450" s="11">
        <v>0</v>
      </c>
      <c r="N450" s="4" t="s">
        <v>19</v>
      </c>
      <c r="P450" s="20"/>
    </row>
    <row r="451" spans="1:16" ht="15.75" x14ac:dyDescent="0.25">
      <c r="A451" s="12">
        <v>393</v>
      </c>
      <c r="B451" s="59">
        <v>313480</v>
      </c>
      <c r="C451" s="20" t="s">
        <v>1117</v>
      </c>
      <c r="D451" s="59" t="s">
        <v>45</v>
      </c>
      <c r="E451" s="59" t="s">
        <v>419</v>
      </c>
      <c r="F451" s="10">
        <v>0</v>
      </c>
      <c r="G451" s="10">
        <v>0</v>
      </c>
      <c r="H451" s="10">
        <v>0</v>
      </c>
      <c r="I451" s="10">
        <v>0</v>
      </c>
      <c r="J451" s="16">
        <v>0</v>
      </c>
      <c r="K451" s="14">
        <v>7681</v>
      </c>
      <c r="L451" s="58" t="s">
        <v>1125</v>
      </c>
      <c r="M451" s="11">
        <v>0</v>
      </c>
      <c r="N451" s="4" t="s">
        <v>19</v>
      </c>
      <c r="P451" s="20"/>
    </row>
    <row r="452" spans="1:16" ht="15.75" x14ac:dyDescent="0.25">
      <c r="A452" s="12">
        <v>394</v>
      </c>
      <c r="B452" s="59">
        <v>313490</v>
      </c>
      <c r="C452" s="20" t="s">
        <v>1117</v>
      </c>
      <c r="D452" s="59" t="s">
        <v>36</v>
      </c>
      <c r="E452" s="59" t="s">
        <v>420</v>
      </c>
      <c r="F452" s="10">
        <v>0</v>
      </c>
      <c r="G452" s="10">
        <v>0</v>
      </c>
      <c r="H452" s="10">
        <v>0</v>
      </c>
      <c r="I452" s="10">
        <v>0</v>
      </c>
      <c r="J452" s="16">
        <v>0</v>
      </c>
      <c r="K452" s="14">
        <v>25684</v>
      </c>
      <c r="L452" s="58" t="s">
        <v>1126</v>
      </c>
      <c r="M452" s="11">
        <v>0</v>
      </c>
      <c r="N452" s="4" t="s">
        <v>19</v>
      </c>
      <c r="P452" s="20"/>
    </row>
    <row r="453" spans="1:16" ht="15.75" x14ac:dyDescent="0.25">
      <c r="A453" s="12">
        <v>395</v>
      </c>
      <c r="B453" s="59">
        <v>313500</v>
      </c>
      <c r="C453" s="20" t="s">
        <v>1113</v>
      </c>
      <c r="D453" s="59" t="s">
        <v>20</v>
      </c>
      <c r="E453" s="59" t="s">
        <v>421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3124</v>
      </c>
      <c r="L453" s="58" t="s">
        <v>1125</v>
      </c>
      <c r="M453" s="11">
        <v>0</v>
      </c>
      <c r="N453" s="4" t="s">
        <v>19</v>
      </c>
      <c r="P453" s="20"/>
    </row>
    <row r="454" spans="1:16" ht="15.75" x14ac:dyDescent="0.25">
      <c r="A454" s="12">
        <v>396</v>
      </c>
      <c r="B454" s="59">
        <v>313505</v>
      </c>
      <c r="C454" s="20" t="s">
        <v>1121</v>
      </c>
      <c r="D454" s="59" t="s">
        <v>102</v>
      </c>
      <c r="E454" s="59" t="s">
        <v>422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38413</v>
      </c>
      <c r="L454" s="58" t="s">
        <v>1126</v>
      </c>
      <c r="M454" s="11">
        <v>0</v>
      </c>
      <c r="N454" s="4" t="s">
        <v>19</v>
      </c>
      <c r="P454" s="20"/>
    </row>
    <row r="455" spans="1:16" ht="15.75" x14ac:dyDescent="0.25">
      <c r="A455" s="12">
        <v>397</v>
      </c>
      <c r="B455" s="59">
        <v>313507</v>
      </c>
      <c r="C455" s="20" t="s">
        <v>1113</v>
      </c>
      <c r="D455" s="59" t="s">
        <v>22</v>
      </c>
      <c r="E455" s="59" t="s">
        <v>423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5378</v>
      </c>
      <c r="L455" s="58" t="s">
        <v>1125</v>
      </c>
      <c r="M455" s="11">
        <v>0</v>
      </c>
      <c r="N455" s="4" t="s">
        <v>19</v>
      </c>
      <c r="P455" s="20"/>
    </row>
    <row r="456" spans="1:16" ht="15.75" x14ac:dyDescent="0.25">
      <c r="A456" s="12">
        <v>399</v>
      </c>
      <c r="B456" s="59">
        <v>313520</v>
      </c>
      <c r="C456" s="20" t="s">
        <v>1121</v>
      </c>
      <c r="D456" s="59" t="s">
        <v>121</v>
      </c>
      <c r="E456" s="59" t="s">
        <v>121</v>
      </c>
      <c r="F456" s="10">
        <v>0</v>
      </c>
      <c r="G456" s="10">
        <v>0</v>
      </c>
      <c r="H456" s="10">
        <v>0</v>
      </c>
      <c r="I456" s="10">
        <v>0</v>
      </c>
      <c r="J456" s="16">
        <v>0</v>
      </c>
      <c r="K456" s="14">
        <v>67628</v>
      </c>
      <c r="L456" s="58" t="s">
        <v>1126</v>
      </c>
      <c r="M456" s="11">
        <v>0</v>
      </c>
      <c r="N456" s="4" t="s">
        <v>19</v>
      </c>
      <c r="P456" s="20"/>
    </row>
    <row r="457" spans="1:16" ht="15.75" x14ac:dyDescent="0.25">
      <c r="A457" s="12">
        <v>400</v>
      </c>
      <c r="B457" s="59">
        <v>313530</v>
      </c>
      <c r="C457" s="20" t="s">
        <v>1115</v>
      </c>
      <c r="D457" s="59" t="s">
        <v>26</v>
      </c>
      <c r="E457" s="59" t="s">
        <v>425</v>
      </c>
      <c r="F457" s="10">
        <v>0</v>
      </c>
      <c r="G457" s="10">
        <v>0</v>
      </c>
      <c r="H457" s="10">
        <v>0</v>
      </c>
      <c r="I457" s="10">
        <v>0</v>
      </c>
      <c r="J457" s="16">
        <v>0</v>
      </c>
      <c r="K457" s="14">
        <v>4314</v>
      </c>
      <c r="L457" s="58" t="s">
        <v>1125</v>
      </c>
      <c r="M457" s="11">
        <v>0</v>
      </c>
      <c r="N457" s="4" t="s">
        <v>19</v>
      </c>
      <c r="P457" s="20"/>
    </row>
    <row r="458" spans="1:16" ht="15.75" x14ac:dyDescent="0.25">
      <c r="A458" s="12">
        <v>401</v>
      </c>
      <c r="B458" s="59">
        <v>313535</v>
      </c>
      <c r="C458" s="20" t="s">
        <v>1121</v>
      </c>
      <c r="D458" s="59" t="s">
        <v>121</v>
      </c>
      <c r="E458" s="59" t="s">
        <v>426</v>
      </c>
      <c r="F458" s="10">
        <v>0</v>
      </c>
      <c r="G458" s="10">
        <v>0</v>
      </c>
      <c r="H458" s="10">
        <v>0</v>
      </c>
      <c r="I458" s="10">
        <v>0</v>
      </c>
      <c r="J458" s="16">
        <v>0</v>
      </c>
      <c r="K458" s="14">
        <v>8556</v>
      </c>
      <c r="L458" s="58" t="s">
        <v>1125</v>
      </c>
      <c r="M458" s="11">
        <v>0</v>
      </c>
      <c r="N458" s="4" t="s">
        <v>19</v>
      </c>
      <c r="P458" s="20"/>
    </row>
    <row r="459" spans="1:16" ht="15.75" x14ac:dyDescent="0.25">
      <c r="A459" s="12">
        <v>402</v>
      </c>
      <c r="B459" s="59">
        <v>313540</v>
      </c>
      <c r="C459" s="20" t="s">
        <v>1119</v>
      </c>
      <c r="D459" s="59" t="s">
        <v>41</v>
      </c>
      <c r="E459" s="59" t="s">
        <v>427</v>
      </c>
      <c r="F459" s="10">
        <v>0</v>
      </c>
      <c r="G459" s="10">
        <v>0</v>
      </c>
      <c r="H459" s="10">
        <v>0</v>
      </c>
      <c r="I459" s="10">
        <v>0</v>
      </c>
      <c r="J459" s="16">
        <v>0</v>
      </c>
      <c r="K459" s="14">
        <v>4973</v>
      </c>
      <c r="L459" s="58" t="s">
        <v>1125</v>
      </c>
      <c r="M459" s="11">
        <v>0</v>
      </c>
      <c r="N459" s="4" t="s">
        <v>19</v>
      </c>
      <c r="P459" s="20"/>
    </row>
    <row r="460" spans="1:16" ht="15.75" x14ac:dyDescent="0.25">
      <c r="A460" s="12">
        <v>403</v>
      </c>
      <c r="B460" s="59">
        <v>313545</v>
      </c>
      <c r="C460" s="20" t="s">
        <v>432</v>
      </c>
      <c r="D460" s="59" t="s">
        <v>53</v>
      </c>
      <c r="E460" s="59" t="s">
        <v>428</v>
      </c>
      <c r="F460" s="10">
        <v>0</v>
      </c>
      <c r="G460" s="10">
        <v>0</v>
      </c>
      <c r="H460" s="10">
        <v>0</v>
      </c>
      <c r="I460" s="10">
        <v>0</v>
      </c>
      <c r="J460" s="16">
        <v>0</v>
      </c>
      <c r="K460" s="14">
        <v>7645</v>
      </c>
      <c r="L460" s="58" t="s">
        <v>1125</v>
      </c>
      <c r="M460" s="11">
        <v>0</v>
      </c>
      <c r="N460" s="4" t="s">
        <v>19</v>
      </c>
      <c r="P460" s="20"/>
    </row>
    <row r="461" spans="1:16" ht="15.75" x14ac:dyDescent="0.25">
      <c r="A461" s="12">
        <v>404</v>
      </c>
      <c r="B461" s="59">
        <v>313550</v>
      </c>
      <c r="C461" s="20" t="s">
        <v>1112</v>
      </c>
      <c r="D461" s="59" t="s">
        <v>17</v>
      </c>
      <c r="E461" s="59" t="s">
        <v>429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12460</v>
      </c>
      <c r="L461" s="58" t="s">
        <v>1125</v>
      </c>
      <c r="M461" s="11">
        <v>0</v>
      </c>
      <c r="N461" s="4" t="s">
        <v>19</v>
      </c>
      <c r="P461" s="20"/>
    </row>
    <row r="462" spans="1:16" ht="15.75" x14ac:dyDescent="0.25">
      <c r="A462" s="12">
        <v>405</v>
      </c>
      <c r="B462" s="59">
        <v>313560</v>
      </c>
      <c r="C462" s="20" t="s">
        <v>1121</v>
      </c>
      <c r="D462" s="59" t="s">
        <v>102</v>
      </c>
      <c r="E462" s="59" t="s">
        <v>430</v>
      </c>
      <c r="F462" s="10">
        <v>0</v>
      </c>
      <c r="G462" s="10">
        <v>0</v>
      </c>
      <c r="H462" s="10">
        <v>0</v>
      </c>
      <c r="I462" s="10">
        <v>0</v>
      </c>
      <c r="J462" s="16">
        <v>0</v>
      </c>
      <c r="K462" s="14">
        <v>7597</v>
      </c>
      <c r="L462" s="58" t="s">
        <v>1125</v>
      </c>
      <c r="M462" s="11">
        <v>0</v>
      </c>
      <c r="N462" s="4" t="s">
        <v>19</v>
      </c>
      <c r="P462" s="20"/>
    </row>
    <row r="463" spans="1:16" ht="15.75" x14ac:dyDescent="0.25">
      <c r="A463" s="12">
        <v>406</v>
      </c>
      <c r="B463" s="59">
        <v>313570</v>
      </c>
      <c r="C463" s="20" t="s">
        <v>1111</v>
      </c>
      <c r="D463" s="59" t="s">
        <v>11</v>
      </c>
      <c r="E463" s="59" t="s">
        <v>431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5215</v>
      </c>
      <c r="L463" s="58" t="s">
        <v>1125</v>
      </c>
      <c r="M463" s="11">
        <v>0</v>
      </c>
      <c r="N463" s="4" t="s">
        <v>19</v>
      </c>
      <c r="P463" s="20"/>
    </row>
    <row r="464" spans="1:16" ht="15.75" x14ac:dyDescent="0.25">
      <c r="A464" s="12">
        <v>407</v>
      </c>
      <c r="B464" s="59">
        <v>313580</v>
      </c>
      <c r="C464" s="20" t="s">
        <v>1116</v>
      </c>
      <c r="D464" s="59" t="s">
        <v>30</v>
      </c>
      <c r="E464" s="59" t="s">
        <v>432</v>
      </c>
      <c r="F464" s="10">
        <v>0</v>
      </c>
      <c r="G464" s="10">
        <v>0</v>
      </c>
      <c r="H464" s="10">
        <v>0</v>
      </c>
      <c r="I464" s="10">
        <v>0</v>
      </c>
      <c r="J464" s="16">
        <v>0</v>
      </c>
      <c r="K464" s="14">
        <v>25305</v>
      </c>
      <c r="L464" s="58" t="s">
        <v>1126</v>
      </c>
      <c r="M464" s="11">
        <v>0</v>
      </c>
      <c r="N464" s="4" t="s">
        <v>19</v>
      </c>
      <c r="P464" s="20"/>
    </row>
    <row r="465" spans="1:16" ht="15.75" x14ac:dyDescent="0.25">
      <c r="A465" s="12">
        <v>408</v>
      </c>
      <c r="B465" s="59">
        <v>313590</v>
      </c>
      <c r="C465" s="20" t="s">
        <v>1117</v>
      </c>
      <c r="D465" s="59" t="s">
        <v>33</v>
      </c>
      <c r="E465" s="59" t="s">
        <v>433</v>
      </c>
      <c r="F465" s="10">
        <v>0</v>
      </c>
      <c r="G465" s="10">
        <v>0</v>
      </c>
      <c r="H465" s="10">
        <v>0</v>
      </c>
      <c r="I465" s="10">
        <v>0</v>
      </c>
      <c r="J465" s="16">
        <v>0</v>
      </c>
      <c r="K465" s="14">
        <v>4795</v>
      </c>
      <c r="L465" s="58" t="s">
        <v>1125</v>
      </c>
      <c r="M465" s="11">
        <v>0</v>
      </c>
      <c r="N465" s="4" t="s">
        <v>19</v>
      </c>
      <c r="P465" s="20"/>
    </row>
    <row r="466" spans="1:16" ht="15.75" x14ac:dyDescent="0.25">
      <c r="A466" s="12">
        <v>409</v>
      </c>
      <c r="B466" s="59">
        <v>313600</v>
      </c>
      <c r="C466" s="20" t="s">
        <v>1116</v>
      </c>
      <c r="D466" s="59" t="s">
        <v>30</v>
      </c>
      <c r="E466" s="59" t="s">
        <v>434</v>
      </c>
      <c r="F466" s="10">
        <v>0</v>
      </c>
      <c r="G466" s="10">
        <v>0</v>
      </c>
      <c r="H466" s="10">
        <v>0</v>
      </c>
      <c r="I466" s="10">
        <v>0</v>
      </c>
      <c r="J466" s="16">
        <v>0</v>
      </c>
      <c r="K466" s="14">
        <v>15410</v>
      </c>
      <c r="L466" s="58" t="s">
        <v>1125</v>
      </c>
      <c r="M466" s="11">
        <v>0</v>
      </c>
      <c r="N466" s="4" t="s">
        <v>19</v>
      </c>
      <c r="P466" s="20"/>
    </row>
    <row r="467" spans="1:16" ht="15.75" x14ac:dyDescent="0.25">
      <c r="A467" s="12">
        <v>410</v>
      </c>
      <c r="B467" s="59">
        <v>313610</v>
      </c>
      <c r="C467" s="20" t="s">
        <v>1113</v>
      </c>
      <c r="D467" s="59" t="s">
        <v>20</v>
      </c>
      <c r="E467" s="59" t="s">
        <v>435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4674</v>
      </c>
      <c r="L467" s="58" t="s">
        <v>1125</v>
      </c>
      <c r="M467" s="11">
        <v>0</v>
      </c>
      <c r="N467" s="4" t="s">
        <v>19</v>
      </c>
      <c r="P467" s="20"/>
    </row>
    <row r="468" spans="1:16" ht="15.75" x14ac:dyDescent="0.25">
      <c r="A468" s="12">
        <v>412</v>
      </c>
      <c r="B468" s="59">
        <v>313630</v>
      </c>
      <c r="C468" s="20" t="s">
        <v>1120</v>
      </c>
      <c r="D468" s="59" t="s">
        <v>71</v>
      </c>
      <c r="E468" s="59" t="s">
        <v>437</v>
      </c>
      <c r="F468" s="10">
        <v>0</v>
      </c>
      <c r="G468" s="10">
        <v>0</v>
      </c>
      <c r="H468" s="10">
        <v>0</v>
      </c>
      <c r="I468" s="10">
        <v>0</v>
      </c>
      <c r="J468" s="16">
        <v>0</v>
      </c>
      <c r="K468" s="14">
        <v>48561</v>
      </c>
      <c r="L468" s="58" t="s">
        <v>1126</v>
      </c>
      <c r="M468" s="11">
        <v>0</v>
      </c>
      <c r="N468" s="4" t="s">
        <v>19</v>
      </c>
      <c r="P468" s="20"/>
    </row>
    <row r="469" spans="1:16" ht="15.75" x14ac:dyDescent="0.25">
      <c r="A469" s="12">
        <v>413</v>
      </c>
      <c r="B469" s="59">
        <v>313640</v>
      </c>
      <c r="C469" s="20" t="s">
        <v>1121</v>
      </c>
      <c r="D469" s="59" t="s">
        <v>102</v>
      </c>
      <c r="E469" s="59" t="s">
        <v>438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4662</v>
      </c>
      <c r="L469" s="58" t="s">
        <v>1125</v>
      </c>
      <c r="M469" s="11">
        <v>0</v>
      </c>
      <c r="N469" s="4" t="s">
        <v>19</v>
      </c>
      <c r="P469" s="20"/>
    </row>
    <row r="470" spans="1:16" ht="15.75" x14ac:dyDescent="0.25">
      <c r="A470" s="12">
        <v>414</v>
      </c>
      <c r="B470" s="59">
        <v>313650</v>
      </c>
      <c r="C470" s="20" t="s">
        <v>1116</v>
      </c>
      <c r="D470" s="59" t="s">
        <v>30</v>
      </c>
      <c r="E470" s="59" t="s">
        <v>439</v>
      </c>
      <c r="F470" s="10">
        <v>0</v>
      </c>
      <c r="G470" s="10">
        <v>0</v>
      </c>
      <c r="H470" s="10">
        <v>0</v>
      </c>
      <c r="I470" s="10">
        <v>0</v>
      </c>
      <c r="J470" s="16">
        <v>0</v>
      </c>
      <c r="K470" s="14">
        <v>10780</v>
      </c>
      <c r="L470" s="58" t="s">
        <v>1125</v>
      </c>
      <c r="M470" s="11">
        <v>0</v>
      </c>
      <c r="N470" s="4" t="s">
        <v>19</v>
      </c>
      <c r="P470" s="20"/>
    </row>
    <row r="471" spans="1:16" ht="15.75" x14ac:dyDescent="0.25">
      <c r="A471" s="12">
        <v>415</v>
      </c>
      <c r="B471" s="59">
        <v>313652</v>
      </c>
      <c r="C471" s="20" t="s">
        <v>432</v>
      </c>
      <c r="D471" s="59" t="s">
        <v>53</v>
      </c>
      <c r="E471" s="59" t="s">
        <v>440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4516</v>
      </c>
      <c r="L471" s="58" t="s">
        <v>1125</v>
      </c>
      <c r="M471" s="11">
        <v>0</v>
      </c>
      <c r="N471" s="4" t="s">
        <v>19</v>
      </c>
      <c r="P471" s="20"/>
    </row>
    <row r="472" spans="1:16" ht="15.75" x14ac:dyDescent="0.25">
      <c r="A472" s="12">
        <v>416</v>
      </c>
      <c r="B472" s="59">
        <v>313655</v>
      </c>
      <c r="C472" s="20" t="s">
        <v>1113</v>
      </c>
      <c r="D472" s="59" t="s">
        <v>22</v>
      </c>
      <c r="E472" s="59" t="s">
        <v>441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4938</v>
      </c>
      <c r="L472" s="58" t="s">
        <v>1125</v>
      </c>
      <c r="M472" s="11">
        <v>0</v>
      </c>
      <c r="N472" s="4" t="s">
        <v>19</v>
      </c>
      <c r="P472" s="20"/>
    </row>
    <row r="473" spans="1:16" ht="15.75" x14ac:dyDescent="0.25">
      <c r="A473" s="12">
        <v>417</v>
      </c>
      <c r="B473" s="59">
        <v>313657</v>
      </c>
      <c r="C473" s="20" t="s">
        <v>1121</v>
      </c>
      <c r="D473" s="59" t="s">
        <v>102</v>
      </c>
      <c r="E473" s="59" t="s">
        <v>442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4844</v>
      </c>
      <c r="L473" s="58" t="s">
        <v>1125</v>
      </c>
      <c r="M473" s="11">
        <v>0</v>
      </c>
      <c r="N473" s="4" t="s">
        <v>19</v>
      </c>
      <c r="P473" s="20"/>
    </row>
    <row r="474" spans="1:16" ht="15.75" x14ac:dyDescent="0.25">
      <c r="A474" s="12">
        <v>418</v>
      </c>
      <c r="B474" s="59">
        <v>313665</v>
      </c>
      <c r="C474" s="20" t="s">
        <v>1111</v>
      </c>
      <c r="D474" s="59" t="s">
        <v>98</v>
      </c>
      <c r="E474" s="59" t="s">
        <v>443</v>
      </c>
      <c r="F474" s="10">
        <v>0</v>
      </c>
      <c r="G474" s="10">
        <v>0</v>
      </c>
      <c r="H474" s="10">
        <v>0</v>
      </c>
      <c r="I474" s="10">
        <v>0</v>
      </c>
      <c r="J474" s="16">
        <v>0</v>
      </c>
      <c r="K474" s="14">
        <v>26484</v>
      </c>
      <c r="L474" s="58" t="s">
        <v>1126</v>
      </c>
      <c r="M474" s="11">
        <v>0</v>
      </c>
      <c r="N474" s="4" t="s">
        <v>19</v>
      </c>
      <c r="P474" s="20"/>
    </row>
    <row r="475" spans="1:16" ht="15.75" x14ac:dyDescent="0.25">
      <c r="A475" s="12">
        <v>420</v>
      </c>
      <c r="B475" s="59">
        <v>313680</v>
      </c>
      <c r="C475" s="20" t="s">
        <v>1121</v>
      </c>
      <c r="D475" s="59" t="s">
        <v>102</v>
      </c>
      <c r="E475" s="59" t="s">
        <v>444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4316</v>
      </c>
      <c r="L475" s="58" t="s">
        <v>1125</v>
      </c>
      <c r="M475" s="11">
        <v>0</v>
      </c>
      <c r="N475" s="4" t="s">
        <v>19</v>
      </c>
      <c r="P475" s="20"/>
    </row>
    <row r="476" spans="1:16" ht="15.75" x14ac:dyDescent="0.25">
      <c r="A476" s="12">
        <v>421</v>
      </c>
      <c r="B476" s="59">
        <v>313690</v>
      </c>
      <c r="C476" s="20" t="s">
        <v>1117</v>
      </c>
      <c r="D476" s="59" t="s">
        <v>40</v>
      </c>
      <c r="E476" s="59" t="s">
        <v>445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10441</v>
      </c>
      <c r="L476" s="58" t="s">
        <v>1125</v>
      </c>
      <c r="M476" s="11">
        <v>0</v>
      </c>
      <c r="N476" s="4" t="s">
        <v>19</v>
      </c>
      <c r="P476" s="20"/>
    </row>
    <row r="477" spans="1:16" ht="15.75" x14ac:dyDescent="0.25">
      <c r="A477" s="12">
        <v>422</v>
      </c>
      <c r="B477" s="59">
        <v>313695</v>
      </c>
      <c r="C477" s="20" t="s">
        <v>1121</v>
      </c>
      <c r="D477" s="59" t="s">
        <v>121</v>
      </c>
      <c r="E477" s="59" t="s">
        <v>446</v>
      </c>
      <c r="F477" s="10">
        <v>0</v>
      </c>
      <c r="G477" s="10">
        <v>0</v>
      </c>
      <c r="H477" s="10">
        <v>0</v>
      </c>
      <c r="I477" s="10">
        <v>0</v>
      </c>
      <c r="J477" s="16">
        <v>0</v>
      </c>
      <c r="K477" s="14">
        <v>5733</v>
      </c>
      <c r="L477" s="58" t="s">
        <v>1125</v>
      </c>
      <c r="M477" s="11">
        <v>0</v>
      </c>
      <c r="N477" s="4" t="s">
        <v>19</v>
      </c>
      <c r="P477" s="20"/>
    </row>
    <row r="478" spans="1:16" ht="15.75" x14ac:dyDescent="0.25">
      <c r="A478" s="12">
        <v>423</v>
      </c>
      <c r="B478" s="59">
        <v>313700</v>
      </c>
      <c r="C478" s="20" t="s">
        <v>1116</v>
      </c>
      <c r="D478" s="59" t="s">
        <v>28</v>
      </c>
      <c r="E478" s="59" t="s">
        <v>447</v>
      </c>
      <c r="F478" s="10">
        <v>0</v>
      </c>
      <c r="G478" s="10">
        <v>0</v>
      </c>
      <c r="H478" s="10">
        <v>0</v>
      </c>
      <c r="I478" s="10">
        <v>0</v>
      </c>
      <c r="J478" s="16">
        <v>0</v>
      </c>
      <c r="K478" s="14">
        <v>18026</v>
      </c>
      <c r="L478" s="58" t="s">
        <v>1125</v>
      </c>
      <c r="M478" s="11">
        <v>0</v>
      </c>
      <c r="N478" s="4" t="s">
        <v>19</v>
      </c>
      <c r="P478" s="20"/>
    </row>
    <row r="479" spans="1:16" ht="15.75" x14ac:dyDescent="0.25">
      <c r="A479" s="12">
        <v>424</v>
      </c>
      <c r="B479" s="59">
        <v>313710</v>
      </c>
      <c r="C479" s="20" t="s">
        <v>1120</v>
      </c>
      <c r="D479" s="59" t="s">
        <v>71</v>
      </c>
      <c r="E479" s="59" t="s">
        <v>448</v>
      </c>
      <c r="F479" s="10">
        <v>0</v>
      </c>
      <c r="G479" s="10">
        <v>0</v>
      </c>
      <c r="H479" s="10">
        <v>0</v>
      </c>
      <c r="I479" s="10">
        <v>0</v>
      </c>
      <c r="J479" s="16">
        <v>0</v>
      </c>
      <c r="K479" s="14">
        <v>7627</v>
      </c>
      <c r="L479" s="58" t="s">
        <v>1125</v>
      </c>
      <c r="M479" s="11">
        <v>0</v>
      </c>
      <c r="N479" s="4" t="s">
        <v>19</v>
      </c>
      <c r="P479" s="20"/>
    </row>
    <row r="480" spans="1:16" ht="15.75" x14ac:dyDescent="0.25">
      <c r="A480" s="12">
        <v>425</v>
      </c>
      <c r="B480" s="59">
        <v>313720</v>
      </c>
      <c r="C480" s="20" t="s">
        <v>1115</v>
      </c>
      <c r="D480" s="59" t="s">
        <v>26</v>
      </c>
      <c r="E480" s="59" t="s">
        <v>449</v>
      </c>
      <c r="F480" s="10">
        <v>0</v>
      </c>
      <c r="G480" s="10">
        <v>0</v>
      </c>
      <c r="H480" s="10">
        <v>0</v>
      </c>
      <c r="I480" s="10">
        <v>0</v>
      </c>
      <c r="J480" s="16">
        <v>0</v>
      </c>
      <c r="K480" s="14">
        <v>51601</v>
      </c>
      <c r="L480" s="58" t="s">
        <v>1126</v>
      </c>
      <c r="M480" s="11">
        <v>0</v>
      </c>
      <c r="N480" s="4" t="s">
        <v>19</v>
      </c>
      <c r="P480" s="20"/>
    </row>
    <row r="481" spans="1:16" ht="15.75" x14ac:dyDescent="0.25">
      <c r="A481" s="12">
        <v>426</v>
      </c>
      <c r="B481" s="59">
        <v>313730</v>
      </c>
      <c r="C481" s="20" t="s">
        <v>1121</v>
      </c>
      <c r="D481" s="59" t="s">
        <v>102</v>
      </c>
      <c r="E481" s="59" t="s">
        <v>450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4124</v>
      </c>
      <c r="L481" s="58" t="s">
        <v>1125</v>
      </c>
      <c r="M481" s="11">
        <v>0</v>
      </c>
      <c r="N481" s="4" t="s">
        <v>19</v>
      </c>
      <c r="P481" s="20"/>
    </row>
    <row r="482" spans="1:16" ht="15.75" x14ac:dyDescent="0.25">
      <c r="A482" s="12">
        <v>427</v>
      </c>
      <c r="B482" s="59">
        <v>313740</v>
      </c>
      <c r="C482" s="20" t="s">
        <v>1119</v>
      </c>
      <c r="D482" s="59" t="s">
        <v>94</v>
      </c>
      <c r="E482" s="59" t="s">
        <v>451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12953</v>
      </c>
      <c r="L482" s="58" t="s">
        <v>1125</v>
      </c>
      <c r="M482" s="11">
        <v>0</v>
      </c>
      <c r="N482" s="4" t="s">
        <v>19</v>
      </c>
      <c r="P482" s="20"/>
    </row>
    <row r="483" spans="1:16" ht="15.75" x14ac:dyDescent="0.25">
      <c r="A483" s="12">
        <v>428</v>
      </c>
      <c r="B483" s="59">
        <v>313750</v>
      </c>
      <c r="C483" s="20" t="s">
        <v>1120</v>
      </c>
      <c r="D483" s="59" t="s">
        <v>71</v>
      </c>
      <c r="E483" s="59" t="s">
        <v>452</v>
      </c>
      <c r="F483" s="10">
        <v>0</v>
      </c>
      <c r="G483" s="10">
        <v>0</v>
      </c>
      <c r="H483" s="10">
        <v>0</v>
      </c>
      <c r="I483" s="10">
        <v>0</v>
      </c>
      <c r="J483" s="16">
        <v>0</v>
      </c>
      <c r="K483" s="14">
        <v>17991</v>
      </c>
      <c r="L483" s="58" t="s">
        <v>1125</v>
      </c>
      <c r="M483" s="11">
        <v>0</v>
      </c>
      <c r="N483" s="4" t="s">
        <v>19</v>
      </c>
      <c r="P483" s="20"/>
    </row>
    <row r="484" spans="1:16" ht="15.75" x14ac:dyDescent="0.25">
      <c r="A484" s="12">
        <v>429</v>
      </c>
      <c r="B484" s="59">
        <v>313753</v>
      </c>
      <c r="C484" s="20" t="s">
        <v>1120</v>
      </c>
      <c r="D484" s="59" t="s">
        <v>71</v>
      </c>
      <c r="E484" s="59" t="s">
        <v>453</v>
      </c>
      <c r="F484" s="10">
        <v>0</v>
      </c>
      <c r="G484" s="10">
        <v>0</v>
      </c>
      <c r="H484" s="10">
        <v>0</v>
      </c>
      <c r="I484" s="10">
        <v>0</v>
      </c>
      <c r="J484" s="16">
        <v>0</v>
      </c>
      <c r="K484" s="14">
        <v>9454</v>
      </c>
      <c r="L484" s="58" t="s">
        <v>1125</v>
      </c>
      <c r="M484" s="11">
        <v>0</v>
      </c>
      <c r="N484" s="4" t="s">
        <v>19</v>
      </c>
      <c r="P484" s="20"/>
    </row>
    <row r="485" spans="1:16" ht="15.75" x14ac:dyDescent="0.25">
      <c r="A485" s="12">
        <v>430</v>
      </c>
      <c r="B485" s="59">
        <v>313760</v>
      </c>
      <c r="C485" s="20" t="s">
        <v>1111</v>
      </c>
      <c r="D485" s="59" t="s">
        <v>98</v>
      </c>
      <c r="E485" s="59" t="s">
        <v>454</v>
      </c>
      <c r="F485" s="10">
        <v>0</v>
      </c>
      <c r="G485" s="10">
        <v>0</v>
      </c>
      <c r="H485" s="10">
        <v>0</v>
      </c>
      <c r="I485" s="10">
        <v>0</v>
      </c>
      <c r="J485" s="16">
        <v>0</v>
      </c>
      <c r="K485" s="14">
        <v>63359</v>
      </c>
      <c r="L485" s="58" t="s">
        <v>1126</v>
      </c>
      <c r="M485" s="11">
        <v>0</v>
      </c>
      <c r="N485" s="4" t="s">
        <v>19</v>
      </c>
      <c r="P485" s="20"/>
    </row>
    <row r="486" spans="1:16" ht="15.75" x14ac:dyDescent="0.25">
      <c r="A486" s="12">
        <v>431</v>
      </c>
      <c r="B486" s="59">
        <v>313770</v>
      </c>
      <c r="C486" s="20" t="s">
        <v>1112</v>
      </c>
      <c r="D486" s="59" t="s">
        <v>14</v>
      </c>
      <c r="E486" s="59" t="s">
        <v>455</v>
      </c>
      <c r="F486" s="10">
        <v>0</v>
      </c>
      <c r="G486" s="10">
        <v>0</v>
      </c>
      <c r="H486" s="10">
        <v>0</v>
      </c>
      <c r="I486" s="10">
        <v>0</v>
      </c>
      <c r="J486" s="16">
        <v>0</v>
      </c>
      <c r="K486" s="14">
        <v>19928</v>
      </c>
      <c r="L486" s="58" t="s">
        <v>1125</v>
      </c>
      <c r="M486" s="11">
        <v>0</v>
      </c>
      <c r="N486" s="4" t="s">
        <v>19</v>
      </c>
      <c r="P486" s="20"/>
    </row>
    <row r="487" spans="1:16" ht="15.75" x14ac:dyDescent="0.25">
      <c r="A487" s="12">
        <v>432</v>
      </c>
      <c r="B487" s="59">
        <v>313780</v>
      </c>
      <c r="C487" s="20" t="s">
        <v>1117</v>
      </c>
      <c r="D487" s="59" t="s">
        <v>33</v>
      </c>
      <c r="E487" s="59" t="s">
        <v>456</v>
      </c>
      <c r="F487" s="10">
        <v>0</v>
      </c>
      <c r="G487" s="10">
        <v>0</v>
      </c>
      <c r="H487" s="10">
        <v>0</v>
      </c>
      <c r="I487" s="10">
        <v>0</v>
      </c>
      <c r="J487" s="16">
        <v>0</v>
      </c>
      <c r="K487" s="14">
        <v>20719</v>
      </c>
      <c r="L487" s="58" t="s">
        <v>1125</v>
      </c>
      <c r="M487" s="11">
        <v>0</v>
      </c>
      <c r="N487" s="4" t="s">
        <v>19</v>
      </c>
      <c r="P487" s="20"/>
    </row>
    <row r="488" spans="1:16" ht="15.75" x14ac:dyDescent="0.25">
      <c r="A488" s="12">
        <v>433</v>
      </c>
      <c r="B488" s="59">
        <v>313790</v>
      </c>
      <c r="C488" s="20" t="s">
        <v>1119</v>
      </c>
      <c r="D488" s="59" t="s">
        <v>41</v>
      </c>
      <c r="E488" s="59" t="s">
        <v>457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3404</v>
      </c>
      <c r="L488" s="58" t="s">
        <v>1125</v>
      </c>
      <c r="M488" s="11">
        <v>0</v>
      </c>
      <c r="N488" s="4" t="s">
        <v>19</v>
      </c>
      <c r="P488" s="20"/>
    </row>
    <row r="489" spans="1:16" ht="15.75" x14ac:dyDescent="0.25">
      <c r="A489" s="12">
        <v>435</v>
      </c>
      <c r="B489" s="59">
        <v>313810</v>
      </c>
      <c r="C489" s="20" t="s">
        <v>1121</v>
      </c>
      <c r="D489" s="59" t="s">
        <v>135</v>
      </c>
      <c r="E489" s="59" t="s">
        <v>459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6522</v>
      </c>
      <c r="L489" s="58" t="s">
        <v>1125</v>
      </c>
      <c r="M489" s="11">
        <v>0</v>
      </c>
      <c r="N489" s="4" t="s">
        <v>19</v>
      </c>
      <c r="P489" s="20"/>
    </row>
    <row r="490" spans="1:16" ht="15.75" x14ac:dyDescent="0.25">
      <c r="A490" s="12">
        <v>436</v>
      </c>
      <c r="B490" s="59">
        <v>313820</v>
      </c>
      <c r="C490" s="20" t="s">
        <v>1117</v>
      </c>
      <c r="D490" s="59" t="s">
        <v>33</v>
      </c>
      <c r="E490" s="59" t="s">
        <v>460</v>
      </c>
      <c r="F490" s="10">
        <v>0</v>
      </c>
      <c r="G490" s="10">
        <v>0</v>
      </c>
      <c r="H490" s="10">
        <v>0</v>
      </c>
      <c r="I490" s="10">
        <v>0</v>
      </c>
      <c r="J490" s="16">
        <v>0</v>
      </c>
      <c r="K490" s="14">
        <v>102728</v>
      </c>
      <c r="L490" s="58" t="s">
        <v>1128</v>
      </c>
      <c r="M490" s="11">
        <v>0</v>
      </c>
      <c r="N490" s="4" t="s">
        <v>19</v>
      </c>
      <c r="P490" s="20"/>
    </row>
    <row r="491" spans="1:16" ht="15.75" x14ac:dyDescent="0.25">
      <c r="A491" s="12">
        <v>437</v>
      </c>
      <c r="B491" s="59">
        <v>313830</v>
      </c>
      <c r="C491" s="20" t="s">
        <v>1115</v>
      </c>
      <c r="D491" s="59" t="s">
        <v>26</v>
      </c>
      <c r="E491" s="59" t="s">
        <v>461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3233</v>
      </c>
      <c r="L491" s="58" t="s">
        <v>1125</v>
      </c>
      <c r="M491" s="11">
        <v>0</v>
      </c>
      <c r="N491" s="4" t="s">
        <v>19</v>
      </c>
      <c r="P491" s="20"/>
    </row>
    <row r="492" spans="1:16" ht="15.75" x14ac:dyDescent="0.25">
      <c r="A492" s="12">
        <v>438</v>
      </c>
      <c r="B492" s="59">
        <v>313835</v>
      </c>
      <c r="C492" s="20" t="s">
        <v>432</v>
      </c>
      <c r="D492" s="59" t="s">
        <v>53</v>
      </c>
      <c r="E492" s="59" t="s">
        <v>462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4915</v>
      </c>
      <c r="L492" s="58" t="s">
        <v>1125</v>
      </c>
      <c r="M492" s="11">
        <v>0</v>
      </c>
      <c r="N492" s="4" t="s">
        <v>19</v>
      </c>
      <c r="P492" s="20"/>
    </row>
    <row r="493" spans="1:16" ht="15.75" x14ac:dyDescent="0.25">
      <c r="A493" s="12">
        <v>440</v>
      </c>
      <c r="B493" s="59">
        <v>313850</v>
      </c>
      <c r="C493" s="20" t="s">
        <v>1118</v>
      </c>
      <c r="D493" s="59" t="s">
        <v>57</v>
      </c>
      <c r="E493" s="59" t="s">
        <v>463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5109</v>
      </c>
      <c r="L493" s="58" t="s">
        <v>1125</v>
      </c>
      <c r="M493" s="11">
        <v>0</v>
      </c>
      <c r="N493" s="4" t="s">
        <v>19</v>
      </c>
      <c r="P493" s="20"/>
    </row>
    <row r="494" spans="1:16" ht="15.75" x14ac:dyDescent="0.25">
      <c r="A494" s="12">
        <v>441</v>
      </c>
      <c r="B494" s="59">
        <v>313860</v>
      </c>
      <c r="C494" s="20" t="s">
        <v>1118</v>
      </c>
      <c r="D494" s="59" t="s">
        <v>57</v>
      </c>
      <c r="E494" s="59" t="s">
        <v>464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16671</v>
      </c>
      <c r="L494" s="58" t="s">
        <v>1125</v>
      </c>
      <c r="M494" s="11">
        <v>0</v>
      </c>
      <c r="N494" s="4" t="s">
        <v>19</v>
      </c>
      <c r="P494" s="20"/>
    </row>
    <row r="495" spans="1:16" ht="15.75" x14ac:dyDescent="0.25">
      <c r="A495" s="12">
        <v>442</v>
      </c>
      <c r="B495" s="59">
        <v>313862</v>
      </c>
      <c r="C495" s="20" t="s">
        <v>1114</v>
      </c>
      <c r="D495" s="59" t="s">
        <v>24</v>
      </c>
      <c r="E495" s="59" t="s">
        <v>465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7481</v>
      </c>
      <c r="L495" s="58" t="s">
        <v>1125</v>
      </c>
      <c r="M495" s="11">
        <v>0</v>
      </c>
      <c r="N495" s="4" t="s">
        <v>19</v>
      </c>
      <c r="P495" s="20"/>
    </row>
    <row r="496" spans="1:16" ht="15.75" x14ac:dyDescent="0.25">
      <c r="A496" s="12">
        <v>443</v>
      </c>
      <c r="B496" s="59">
        <v>313865</v>
      </c>
      <c r="C496" s="20" t="s">
        <v>1121</v>
      </c>
      <c r="D496" s="59" t="s">
        <v>121</v>
      </c>
      <c r="E496" s="59" t="s">
        <v>466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9008</v>
      </c>
      <c r="L496" s="58" t="s">
        <v>1125</v>
      </c>
      <c r="M496" s="11">
        <v>0</v>
      </c>
      <c r="N496" s="4" t="s">
        <v>19</v>
      </c>
      <c r="P496" s="20"/>
    </row>
    <row r="497" spans="1:16" ht="15.75" x14ac:dyDescent="0.25">
      <c r="A497" s="12">
        <v>444</v>
      </c>
      <c r="B497" s="59">
        <v>313867</v>
      </c>
      <c r="C497" s="20" t="s">
        <v>1112</v>
      </c>
      <c r="D497" s="59" t="s">
        <v>14</v>
      </c>
      <c r="E497" s="59" t="s">
        <v>467</v>
      </c>
      <c r="F497" s="10">
        <v>0</v>
      </c>
      <c r="G497" s="10">
        <v>0</v>
      </c>
      <c r="H497" s="10">
        <v>0</v>
      </c>
      <c r="I497" s="10">
        <v>0</v>
      </c>
      <c r="J497" s="16">
        <v>0</v>
      </c>
      <c r="K497" s="14">
        <v>6275</v>
      </c>
      <c r="L497" s="58" t="s">
        <v>1125</v>
      </c>
      <c r="M497" s="11">
        <v>0</v>
      </c>
      <c r="N497" s="4" t="s">
        <v>19</v>
      </c>
      <c r="P497" s="20"/>
    </row>
    <row r="498" spans="1:16" ht="15.75" x14ac:dyDescent="0.25">
      <c r="A498" s="12">
        <v>445</v>
      </c>
      <c r="B498" s="59">
        <v>313868</v>
      </c>
      <c r="C498" s="20" t="s">
        <v>1121</v>
      </c>
      <c r="D498" s="59" t="s">
        <v>121</v>
      </c>
      <c r="E498" s="59" t="s">
        <v>468</v>
      </c>
      <c r="F498" s="10">
        <v>0</v>
      </c>
      <c r="G498" s="10">
        <v>0</v>
      </c>
      <c r="H498" s="10">
        <v>0</v>
      </c>
      <c r="I498" s="10">
        <v>0</v>
      </c>
      <c r="J498" s="16">
        <v>0</v>
      </c>
      <c r="K498" s="14">
        <v>6680</v>
      </c>
      <c r="L498" s="58" t="s">
        <v>1125</v>
      </c>
      <c r="M498" s="11">
        <v>0</v>
      </c>
      <c r="N498" s="4" t="s">
        <v>19</v>
      </c>
      <c r="P498" s="20"/>
    </row>
    <row r="499" spans="1:16" ht="15.75" x14ac:dyDescent="0.25">
      <c r="A499" s="12">
        <v>446</v>
      </c>
      <c r="B499" s="59">
        <v>313870</v>
      </c>
      <c r="C499" s="20" t="s">
        <v>1117</v>
      </c>
      <c r="D499" s="59" t="s">
        <v>33</v>
      </c>
      <c r="E499" s="59" t="s">
        <v>469</v>
      </c>
      <c r="F499" s="10">
        <v>0</v>
      </c>
      <c r="G499" s="10">
        <v>0</v>
      </c>
      <c r="H499" s="10">
        <v>0</v>
      </c>
      <c r="I499" s="10">
        <v>0</v>
      </c>
      <c r="J499" s="16">
        <v>0</v>
      </c>
      <c r="K499" s="14">
        <v>5454</v>
      </c>
      <c r="L499" s="58" t="s">
        <v>1125</v>
      </c>
      <c r="M499" s="11">
        <v>0</v>
      </c>
      <c r="N499" s="4" t="s">
        <v>19</v>
      </c>
      <c r="P499" s="20"/>
    </row>
    <row r="500" spans="1:16" ht="15.75" x14ac:dyDescent="0.25">
      <c r="A500" s="12">
        <v>448</v>
      </c>
      <c r="B500" s="59">
        <v>313890</v>
      </c>
      <c r="C500" s="20" t="s">
        <v>1116</v>
      </c>
      <c r="D500" s="59" t="s">
        <v>28</v>
      </c>
      <c r="E500" s="59" t="s">
        <v>471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7110</v>
      </c>
      <c r="L500" s="58" t="s">
        <v>1125</v>
      </c>
      <c r="M500" s="11">
        <v>0</v>
      </c>
      <c r="N500" s="4" t="s">
        <v>19</v>
      </c>
      <c r="P500" s="20"/>
    </row>
    <row r="501" spans="1:16" ht="15.75" x14ac:dyDescent="0.25">
      <c r="A501" s="12">
        <v>449</v>
      </c>
      <c r="B501" s="59">
        <v>313900</v>
      </c>
      <c r="C501" s="20" t="s">
        <v>1117</v>
      </c>
      <c r="D501" s="59" t="s">
        <v>40</v>
      </c>
      <c r="E501" s="59" t="s">
        <v>472</v>
      </c>
      <c r="F501" s="10">
        <v>0</v>
      </c>
      <c r="G501" s="10">
        <v>0</v>
      </c>
      <c r="H501" s="10">
        <v>0</v>
      </c>
      <c r="I501" s="10">
        <v>0</v>
      </c>
      <c r="J501" s="16">
        <v>0</v>
      </c>
      <c r="K501" s="14">
        <v>41844</v>
      </c>
      <c r="L501" s="58" t="s">
        <v>1126</v>
      </c>
      <c r="M501" s="11">
        <v>0</v>
      </c>
      <c r="N501" s="4" t="s">
        <v>19</v>
      </c>
      <c r="P501" s="20"/>
    </row>
    <row r="502" spans="1:16" ht="15.75" x14ac:dyDescent="0.25">
      <c r="A502" s="12">
        <v>450</v>
      </c>
      <c r="B502" s="59">
        <v>313910</v>
      </c>
      <c r="C502" s="20" t="s">
        <v>1119</v>
      </c>
      <c r="D502" s="59" t="s">
        <v>94</v>
      </c>
      <c r="E502" s="59" t="s">
        <v>473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5087</v>
      </c>
      <c r="L502" s="58" t="s">
        <v>1125</v>
      </c>
      <c r="M502" s="11">
        <v>0</v>
      </c>
      <c r="N502" s="4" t="s">
        <v>19</v>
      </c>
      <c r="P502" s="20"/>
    </row>
    <row r="503" spans="1:16" ht="15.75" x14ac:dyDescent="0.25">
      <c r="A503" s="12">
        <v>451</v>
      </c>
      <c r="B503" s="59">
        <v>313920</v>
      </c>
      <c r="C503" s="20" t="s">
        <v>1116</v>
      </c>
      <c r="D503" s="59" t="s">
        <v>28</v>
      </c>
      <c r="E503" s="59" t="s">
        <v>474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18700</v>
      </c>
      <c r="L503" s="58" t="s">
        <v>1125</v>
      </c>
      <c r="M503" s="11">
        <v>0</v>
      </c>
      <c r="N503" s="4" t="s">
        <v>19</v>
      </c>
      <c r="P503" s="20"/>
    </row>
    <row r="504" spans="1:16" ht="15.75" x14ac:dyDescent="0.25">
      <c r="A504" s="12">
        <v>452</v>
      </c>
      <c r="B504" s="59">
        <v>313925</v>
      </c>
      <c r="C504" s="20" t="s">
        <v>1121</v>
      </c>
      <c r="D504" s="59" t="s">
        <v>102</v>
      </c>
      <c r="E504" s="59" t="s">
        <v>475</v>
      </c>
      <c r="F504" s="10">
        <v>0</v>
      </c>
      <c r="G504" s="10">
        <v>0</v>
      </c>
      <c r="H504" s="10">
        <v>0</v>
      </c>
      <c r="I504" s="10">
        <v>0</v>
      </c>
      <c r="J504" s="16">
        <v>0</v>
      </c>
      <c r="K504" s="14">
        <v>6532</v>
      </c>
      <c r="L504" s="58" t="s">
        <v>1125</v>
      </c>
      <c r="M504" s="11">
        <v>0</v>
      </c>
      <c r="N504" s="4" t="s">
        <v>19</v>
      </c>
      <c r="P504" s="20"/>
    </row>
    <row r="505" spans="1:16" ht="15.75" x14ac:dyDescent="0.25">
      <c r="A505" s="12">
        <v>453</v>
      </c>
      <c r="B505" s="59">
        <v>313930</v>
      </c>
      <c r="C505" s="20" t="s">
        <v>1121</v>
      </c>
      <c r="D505" s="59" t="s">
        <v>121</v>
      </c>
      <c r="E505" s="59" t="s">
        <v>476</v>
      </c>
      <c r="F505" s="10">
        <v>0</v>
      </c>
      <c r="G505" s="10">
        <v>0</v>
      </c>
      <c r="H505" s="10">
        <v>0</v>
      </c>
      <c r="I505" s="10">
        <v>0</v>
      </c>
      <c r="J505" s="16">
        <v>0</v>
      </c>
      <c r="K505" s="14">
        <v>18594</v>
      </c>
      <c r="L505" s="58" t="s">
        <v>1125</v>
      </c>
      <c r="M505" s="11">
        <v>0</v>
      </c>
      <c r="N505" s="4" t="s">
        <v>19</v>
      </c>
      <c r="P505" s="20"/>
    </row>
    <row r="506" spans="1:16" ht="15.75" x14ac:dyDescent="0.25">
      <c r="A506" s="12">
        <v>455</v>
      </c>
      <c r="B506" s="59">
        <v>313950</v>
      </c>
      <c r="C506" s="20" t="s">
        <v>1112</v>
      </c>
      <c r="D506" s="59" t="s">
        <v>14</v>
      </c>
      <c r="E506" s="59" t="s">
        <v>14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22608</v>
      </c>
      <c r="L506" s="58" t="s">
        <v>1125</v>
      </c>
      <c r="M506" s="11">
        <v>0</v>
      </c>
      <c r="N506" s="4" t="s">
        <v>19</v>
      </c>
      <c r="P506" s="20"/>
    </row>
    <row r="507" spans="1:16" ht="15.75" x14ac:dyDescent="0.25">
      <c r="A507" s="12">
        <v>456</v>
      </c>
      <c r="B507" s="59">
        <v>313960</v>
      </c>
      <c r="C507" s="20" t="s">
        <v>1113</v>
      </c>
      <c r="D507" s="59" t="s">
        <v>22</v>
      </c>
      <c r="E507" s="59" t="s">
        <v>478</v>
      </c>
      <c r="F507" s="10">
        <v>0</v>
      </c>
      <c r="G507" s="10">
        <v>0</v>
      </c>
      <c r="H507" s="10">
        <v>0</v>
      </c>
      <c r="I507" s="10">
        <v>0</v>
      </c>
      <c r="J507" s="16">
        <v>0</v>
      </c>
      <c r="K507" s="14">
        <v>27640</v>
      </c>
      <c r="L507" s="58" t="s">
        <v>1126</v>
      </c>
      <c r="M507" s="11">
        <v>0</v>
      </c>
      <c r="N507" s="4" t="s">
        <v>19</v>
      </c>
      <c r="P507" s="20"/>
    </row>
    <row r="508" spans="1:16" ht="15.75" x14ac:dyDescent="0.25">
      <c r="A508" s="12">
        <v>457</v>
      </c>
      <c r="B508" s="59">
        <v>313980</v>
      </c>
      <c r="C508" s="20" t="s">
        <v>1118</v>
      </c>
      <c r="D508" s="59" t="s">
        <v>57</v>
      </c>
      <c r="E508" s="59" t="s">
        <v>479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12725</v>
      </c>
      <c r="L508" s="58" t="s">
        <v>1125</v>
      </c>
      <c r="M508" s="11">
        <v>0</v>
      </c>
      <c r="N508" s="4" t="s">
        <v>19</v>
      </c>
      <c r="P508" s="20"/>
    </row>
    <row r="509" spans="1:16" ht="15.75" x14ac:dyDescent="0.25">
      <c r="A509" s="12">
        <v>459</v>
      </c>
      <c r="B509" s="59">
        <v>313990</v>
      </c>
      <c r="C509" s="20" t="s">
        <v>1117</v>
      </c>
      <c r="D509" s="59" t="s">
        <v>36</v>
      </c>
      <c r="E509" s="59" t="s">
        <v>481</v>
      </c>
      <c r="F509" s="10">
        <v>0</v>
      </c>
      <c r="G509" s="10">
        <v>0</v>
      </c>
      <c r="H509" s="10">
        <v>0</v>
      </c>
      <c r="I509" s="10">
        <v>0</v>
      </c>
      <c r="J509" s="16">
        <v>0</v>
      </c>
      <c r="K509" s="14">
        <v>14136</v>
      </c>
      <c r="L509" s="58" t="s">
        <v>1125</v>
      </c>
      <c r="M509" s="11">
        <v>0</v>
      </c>
      <c r="N509" s="4" t="s">
        <v>19</v>
      </c>
      <c r="P509" s="20"/>
    </row>
    <row r="510" spans="1:16" ht="15.75" x14ac:dyDescent="0.25">
      <c r="A510" s="12">
        <v>460</v>
      </c>
      <c r="B510" s="59">
        <v>314000</v>
      </c>
      <c r="C510" s="20" t="s">
        <v>1111</v>
      </c>
      <c r="D510" s="59" t="s">
        <v>98</v>
      </c>
      <c r="E510" s="59" t="s">
        <v>482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60142</v>
      </c>
      <c r="L510" s="58" t="s">
        <v>1126</v>
      </c>
      <c r="M510" s="11">
        <v>0</v>
      </c>
      <c r="N510" s="4" t="s">
        <v>19</v>
      </c>
      <c r="P510" s="20"/>
    </row>
    <row r="511" spans="1:16" ht="15.75" x14ac:dyDescent="0.25">
      <c r="A511" s="12">
        <v>461</v>
      </c>
      <c r="B511" s="59">
        <v>314010</v>
      </c>
      <c r="C511" s="20" t="s">
        <v>1113</v>
      </c>
      <c r="D511" s="59" t="s">
        <v>22</v>
      </c>
      <c r="E511" s="59" t="s">
        <v>483</v>
      </c>
      <c r="F511" s="10">
        <v>0</v>
      </c>
      <c r="G511" s="10">
        <v>0</v>
      </c>
      <c r="H511" s="10">
        <v>0</v>
      </c>
      <c r="I511" s="10">
        <v>0</v>
      </c>
      <c r="J511" s="16">
        <v>0</v>
      </c>
      <c r="K511" s="14">
        <v>4134</v>
      </c>
      <c r="L511" s="58" t="s">
        <v>1125</v>
      </c>
      <c r="M511" s="11">
        <v>0</v>
      </c>
      <c r="N511" s="4" t="s">
        <v>19</v>
      </c>
      <c r="P511" s="20"/>
    </row>
    <row r="512" spans="1:16" ht="15.75" x14ac:dyDescent="0.25">
      <c r="A512" s="12">
        <v>462</v>
      </c>
      <c r="B512" s="59">
        <v>314015</v>
      </c>
      <c r="C512" s="20" t="s">
        <v>1111</v>
      </c>
      <c r="D512" s="59" t="s">
        <v>98</v>
      </c>
      <c r="E512" s="59" t="s">
        <v>484</v>
      </c>
      <c r="F512" s="10">
        <v>0</v>
      </c>
      <c r="G512" s="10">
        <v>0</v>
      </c>
      <c r="H512" s="10">
        <v>0</v>
      </c>
      <c r="I512" s="10">
        <v>0</v>
      </c>
      <c r="J512" s="16">
        <v>0</v>
      </c>
      <c r="K512" s="14">
        <v>15207</v>
      </c>
      <c r="L512" s="58" t="s">
        <v>1125</v>
      </c>
      <c r="M512" s="11">
        <v>0</v>
      </c>
      <c r="N512" s="4" t="s">
        <v>19</v>
      </c>
      <c r="P512" s="20"/>
    </row>
    <row r="513" spans="1:16" ht="15.75" x14ac:dyDescent="0.25">
      <c r="A513" s="12">
        <v>463</v>
      </c>
      <c r="B513" s="59">
        <v>314020</v>
      </c>
      <c r="C513" s="20" t="s">
        <v>1118</v>
      </c>
      <c r="D513" s="59" t="s">
        <v>57</v>
      </c>
      <c r="E513" s="59" t="s">
        <v>485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2959</v>
      </c>
      <c r="L513" s="58" t="s">
        <v>1125</v>
      </c>
      <c r="M513" s="11">
        <v>0</v>
      </c>
      <c r="N513" s="4" t="s">
        <v>19</v>
      </c>
      <c r="P513" s="20"/>
    </row>
    <row r="514" spans="1:16" ht="15.75" x14ac:dyDescent="0.25">
      <c r="A514" s="12">
        <v>464</v>
      </c>
      <c r="B514" s="59">
        <v>314030</v>
      </c>
      <c r="C514" s="20" t="s">
        <v>1113</v>
      </c>
      <c r="D514" s="59" t="s">
        <v>20</v>
      </c>
      <c r="E514" s="59" t="s">
        <v>486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4044</v>
      </c>
      <c r="L514" s="58" t="s">
        <v>1125</v>
      </c>
      <c r="M514" s="11">
        <v>0</v>
      </c>
      <c r="N514" s="4" t="s">
        <v>19</v>
      </c>
      <c r="P514" s="20"/>
    </row>
    <row r="515" spans="1:16" ht="15.75" x14ac:dyDescent="0.25">
      <c r="A515" s="12">
        <v>465</v>
      </c>
      <c r="B515" s="59">
        <v>314040</v>
      </c>
      <c r="C515" s="20" t="s">
        <v>1117</v>
      </c>
      <c r="D515" s="59" t="s">
        <v>36</v>
      </c>
      <c r="E515" s="59" t="s">
        <v>487</v>
      </c>
      <c r="F515" s="10">
        <v>0</v>
      </c>
      <c r="G515" s="10">
        <v>0</v>
      </c>
      <c r="H515" s="10">
        <v>0</v>
      </c>
      <c r="I515" s="10">
        <v>0</v>
      </c>
      <c r="J515" s="16">
        <v>0</v>
      </c>
      <c r="K515" s="14">
        <v>2784</v>
      </c>
      <c r="L515" s="58" t="s">
        <v>1125</v>
      </c>
      <c r="M515" s="11">
        <v>0</v>
      </c>
      <c r="N515" s="4" t="s">
        <v>19</v>
      </c>
      <c r="P515" s="20"/>
    </row>
    <row r="516" spans="1:16" ht="15.75" x14ac:dyDescent="0.25">
      <c r="A516" s="12">
        <v>467</v>
      </c>
      <c r="B516" s="59">
        <v>314053</v>
      </c>
      <c r="C516" s="20" t="s">
        <v>1112</v>
      </c>
      <c r="D516" s="59" t="s">
        <v>14</v>
      </c>
      <c r="E516" s="59" t="s">
        <v>489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8299</v>
      </c>
      <c r="L516" s="58" t="s">
        <v>1125</v>
      </c>
      <c r="M516" s="11">
        <v>0</v>
      </c>
      <c r="N516" s="4" t="s">
        <v>19</v>
      </c>
      <c r="P516" s="20"/>
    </row>
    <row r="517" spans="1:16" ht="15.75" x14ac:dyDescent="0.25">
      <c r="A517" s="12">
        <v>468</v>
      </c>
      <c r="B517" s="59">
        <v>314055</v>
      </c>
      <c r="C517" s="20" t="s">
        <v>1116</v>
      </c>
      <c r="D517" s="59" t="s">
        <v>30</v>
      </c>
      <c r="E517" s="59" t="s">
        <v>490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8526</v>
      </c>
      <c r="L517" s="58" t="s">
        <v>1125</v>
      </c>
      <c r="M517" s="11">
        <v>0</v>
      </c>
      <c r="N517" s="4" t="s">
        <v>19</v>
      </c>
      <c r="P517" s="20"/>
    </row>
    <row r="518" spans="1:16" ht="15.75" x14ac:dyDescent="0.25">
      <c r="A518" s="12">
        <v>469</v>
      </c>
      <c r="B518" s="59">
        <v>314060</v>
      </c>
      <c r="C518" s="20" t="s">
        <v>1111</v>
      </c>
      <c r="D518" s="59" t="s">
        <v>53</v>
      </c>
      <c r="E518" s="59" t="s">
        <v>491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4482</v>
      </c>
      <c r="L518" s="58" t="s">
        <v>1125</v>
      </c>
      <c r="M518" s="11">
        <v>0</v>
      </c>
      <c r="N518" s="4" t="s">
        <v>19</v>
      </c>
      <c r="P518" s="20"/>
    </row>
    <row r="519" spans="1:16" ht="15.75" x14ac:dyDescent="0.25">
      <c r="A519" s="12">
        <v>470</v>
      </c>
      <c r="B519" s="59">
        <v>314070</v>
      </c>
      <c r="C519" s="20" t="s">
        <v>1111</v>
      </c>
      <c r="D519" s="59" t="s">
        <v>98</v>
      </c>
      <c r="E519" s="59" t="s">
        <v>492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30798</v>
      </c>
      <c r="L519" s="58" t="s">
        <v>1126</v>
      </c>
      <c r="M519" s="11">
        <v>0</v>
      </c>
      <c r="N519" s="4" t="s">
        <v>19</v>
      </c>
      <c r="P519" s="20"/>
    </row>
    <row r="520" spans="1:16" ht="15.75" x14ac:dyDescent="0.25">
      <c r="A520" s="12">
        <v>471</v>
      </c>
      <c r="B520" s="59">
        <v>317150</v>
      </c>
      <c r="C520" s="20" t="s">
        <v>1113</v>
      </c>
      <c r="D520" s="59" t="s">
        <v>22</v>
      </c>
      <c r="E520" s="59" t="s">
        <v>493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3227</v>
      </c>
      <c r="L520" s="58" t="s">
        <v>1125</v>
      </c>
      <c r="M520" s="11">
        <v>0</v>
      </c>
      <c r="N520" s="4" t="s">
        <v>19</v>
      </c>
      <c r="P520" s="20"/>
    </row>
    <row r="521" spans="1:16" ht="15.75" x14ac:dyDescent="0.25">
      <c r="A521" s="12">
        <v>472</v>
      </c>
      <c r="B521" s="59">
        <v>314080</v>
      </c>
      <c r="C521" s="20" t="s">
        <v>1118</v>
      </c>
      <c r="D521" s="59" t="s">
        <v>57</v>
      </c>
      <c r="E521" s="59" t="s">
        <v>494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14385</v>
      </c>
      <c r="L521" s="58" t="s">
        <v>1125</v>
      </c>
      <c r="M521" s="11">
        <v>0</v>
      </c>
      <c r="N521" s="4" t="s">
        <v>19</v>
      </c>
      <c r="P521" s="20"/>
    </row>
    <row r="522" spans="1:16" ht="15.75" x14ac:dyDescent="0.25">
      <c r="A522" s="12">
        <v>473</v>
      </c>
      <c r="B522" s="59">
        <v>314085</v>
      </c>
      <c r="C522" s="20" t="s">
        <v>1121</v>
      </c>
      <c r="D522" s="59" t="s">
        <v>102</v>
      </c>
      <c r="E522" s="59" t="s">
        <v>495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11050</v>
      </c>
      <c r="L522" s="58" t="s">
        <v>1125</v>
      </c>
      <c r="M522" s="11">
        <v>0</v>
      </c>
      <c r="N522" s="4" t="s">
        <v>19</v>
      </c>
      <c r="P522" s="20"/>
    </row>
    <row r="523" spans="1:16" ht="15.75" x14ac:dyDescent="0.25">
      <c r="A523" s="12">
        <v>474</v>
      </c>
      <c r="B523" s="59">
        <v>314090</v>
      </c>
      <c r="C523" s="20" t="s">
        <v>1112</v>
      </c>
      <c r="D523" s="59" t="s">
        <v>14</v>
      </c>
      <c r="E523" s="59" t="s">
        <v>496</v>
      </c>
      <c r="F523" s="10">
        <v>0</v>
      </c>
      <c r="G523" s="10">
        <v>0</v>
      </c>
      <c r="H523" s="10">
        <v>0</v>
      </c>
      <c r="I523" s="10">
        <v>0</v>
      </c>
      <c r="J523" s="16">
        <v>0</v>
      </c>
      <c r="K523" s="14">
        <v>18808</v>
      </c>
      <c r="L523" s="58" t="s">
        <v>1125</v>
      </c>
      <c r="M523" s="11">
        <v>0</v>
      </c>
      <c r="N523" s="4" t="s">
        <v>19</v>
      </c>
      <c r="P523" s="20"/>
    </row>
    <row r="524" spans="1:16" ht="15.75" x14ac:dyDescent="0.25">
      <c r="A524" s="12">
        <v>475</v>
      </c>
      <c r="B524" s="59">
        <v>314100</v>
      </c>
      <c r="C524" s="20" t="s">
        <v>1121</v>
      </c>
      <c r="D524" s="59" t="s">
        <v>102</v>
      </c>
      <c r="E524" s="59" t="s">
        <v>497</v>
      </c>
      <c r="F524" s="10">
        <v>0</v>
      </c>
      <c r="G524" s="10">
        <v>0</v>
      </c>
      <c r="H524" s="10">
        <v>0</v>
      </c>
      <c r="I524" s="10">
        <v>0</v>
      </c>
      <c r="J524" s="16">
        <v>0</v>
      </c>
      <c r="K524" s="14">
        <v>12508</v>
      </c>
      <c r="L524" s="58" t="s">
        <v>1125</v>
      </c>
      <c r="M524" s="11">
        <v>0</v>
      </c>
      <c r="N524" s="4" t="s">
        <v>19</v>
      </c>
      <c r="P524" s="20"/>
    </row>
    <row r="525" spans="1:16" ht="15.75" x14ac:dyDescent="0.25">
      <c r="A525" s="12">
        <v>476</v>
      </c>
      <c r="B525" s="59">
        <v>314110</v>
      </c>
      <c r="C525" s="20" t="s">
        <v>1111</v>
      </c>
      <c r="D525" s="59" t="s">
        <v>98</v>
      </c>
      <c r="E525" s="59" t="s">
        <v>498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37473</v>
      </c>
      <c r="L525" s="58" t="s">
        <v>1126</v>
      </c>
      <c r="M525" s="11">
        <v>0</v>
      </c>
      <c r="N525" s="4" t="s">
        <v>19</v>
      </c>
      <c r="P525" s="20"/>
    </row>
    <row r="526" spans="1:16" ht="15.75" x14ac:dyDescent="0.25">
      <c r="A526" s="12">
        <v>477</v>
      </c>
      <c r="B526" s="59">
        <v>314120</v>
      </c>
      <c r="C526" s="20" t="s">
        <v>1120</v>
      </c>
      <c r="D526" s="59" t="s">
        <v>71</v>
      </c>
      <c r="E526" s="59" t="s">
        <v>499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3758</v>
      </c>
      <c r="L526" s="58" t="s">
        <v>1125</v>
      </c>
      <c r="M526" s="11">
        <v>0</v>
      </c>
      <c r="N526" s="4" t="s">
        <v>19</v>
      </c>
      <c r="P526" s="20"/>
    </row>
    <row r="527" spans="1:16" ht="15.75" x14ac:dyDescent="0.25">
      <c r="A527" s="12">
        <v>478</v>
      </c>
      <c r="B527" s="59">
        <v>314130</v>
      </c>
      <c r="C527" s="20" t="s">
        <v>1115</v>
      </c>
      <c r="D527" s="59" t="s">
        <v>26</v>
      </c>
      <c r="E527" s="59" t="s">
        <v>500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3771</v>
      </c>
      <c r="L527" s="58" t="s">
        <v>1125</v>
      </c>
      <c r="M527" s="11">
        <v>0</v>
      </c>
      <c r="N527" s="4" t="s">
        <v>19</v>
      </c>
      <c r="P527" s="20"/>
    </row>
    <row r="528" spans="1:16" ht="15.75" x14ac:dyDescent="0.25">
      <c r="A528" s="12">
        <v>479</v>
      </c>
      <c r="B528" s="59">
        <v>314140</v>
      </c>
      <c r="C528" s="20" t="s">
        <v>1116</v>
      </c>
      <c r="D528" s="59" t="s">
        <v>30</v>
      </c>
      <c r="E528" s="59" t="s">
        <v>501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20882</v>
      </c>
      <c r="L528" s="58" t="s">
        <v>1125</v>
      </c>
      <c r="M528" s="11">
        <v>0</v>
      </c>
      <c r="N528" s="4" t="s">
        <v>19</v>
      </c>
      <c r="P528" s="20"/>
    </row>
    <row r="529" spans="1:16" ht="15.75" x14ac:dyDescent="0.25">
      <c r="A529" s="12">
        <v>480</v>
      </c>
      <c r="B529" s="59">
        <v>314150</v>
      </c>
      <c r="C529" s="20" t="s">
        <v>1113</v>
      </c>
      <c r="D529" s="59" t="s">
        <v>22</v>
      </c>
      <c r="E529" s="59" t="s">
        <v>502</v>
      </c>
      <c r="F529" s="10">
        <v>0</v>
      </c>
      <c r="G529" s="10">
        <v>0</v>
      </c>
      <c r="H529" s="10">
        <v>0</v>
      </c>
      <c r="I529" s="10">
        <v>0</v>
      </c>
      <c r="J529" s="16">
        <v>0</v>
      </c>
      <c r="K529" s="14">
        <v>6446</v>
      </c>
      <c r="L529" s="58" t="s">
        <v>1125</v>
      </c>
      <c r="M529" s="11">
        <v>0</v>
      </c>
      <c r="N529" s="4" t="s">
        <v>19</v>
      </c>
      <c r="P529" s="20"/>
    </row>
    <row r="530" spans="1:16" ht="15.75" x14ac:dyDescent="0.25">
      <c r="A530" s="12">
        <v>481</v>
      </c>
      <c r="B530" s="59">
        <v>314160</v>
      </c>
      <c r="C530" s="20" t="s">
        <v>1118</v>
      </c>
      <c r="D530" s="59" t="s">
        <v>62</v>
      </c>
      <c r="E530" s="59" t="s">
        <v>503</v>
      </c>
      <c r="F530" s="10">
        <v>0</v>
      </c>
      <c r="G530" s="10">
        <v>0</v>
      </c>
      <c r="H530" s="10">
        <v>0</v>
      </c>
      <c r="I530" s="10">
        <v>0</v>
      </c>
      <c r="J530" s="16">
        <v>0</v>
      </c>
      <c r="K530" s="14">
        <v>10720</v>
      </c>
      <c r="L530" s="58" t="s">
        <v>1125</v>
      </c>
      <c r="M530" s="11">
        <v>0</v>
      </c>
      <c r="N530" s="4" t="s">
        <v>19</v>
      </c>
      <c r="P530" s="20"/>
    </row>
    <row r="531" spans="1:16" ht="15.75" x14ac:dyDescent="0.25">
      <c r="A531" s="12">
        <v>482</v>
      </c>
      <c r="B531" s="59">
        <v>314170</v>
      </c>
      <c r="C531" s="20" t="s">
        <v>1113</v>
      </c>
      <c r="D531" s="59" t="s">
        <v>20</v>
      </c>
      <c r="E531" s="59" t="s">
        <v>504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5666</v>
      </c>
      <c r="L531" s="58" t="s">
        <v>1125</v>
      </c>
      <c r="M531" s="11">
        <v>0</v>
      </c>
      <c r="N531" s="4" t="s">
        <v>19</v>
      </c>
      <c r="P531" s="20"/>
    </row>
    <row r="532" spans="1:16" ht="15.75" x14ac:dyDescent="0.25">
      <c r="A532" s="12">
        <v>483</v>
      </c>
      <c r="B532" s="59">
        <v>314180</v>
      </c>
      <c r="C532" s="20" t="s">
        <v>432</v>
      </c>
      <c r="D532" s="59" t="s">
        <v>53</v>
      </c>
      <c r="E532" s="59" t="s">
        <v>505</v>
      </c>
      <c r="F532" s="10">
        <v>0</v>
      </c>
      <c r="G532" s="10">
        <v>0</v>
      </c>
      <c r="H532" s="10">
        <v>0</v>
      </c>
      <c r="I532" s="10">
        <v>0</v>
      </c>
      <c r="J532" s="16">
        <v>0</v>
      </c>
      <c r="K532" s="14">
        <v>31471</v>
      </c>
      <c r="L532" s="58" t="s">
        <v>1126</v>
      </c>
      <c r="M532" s="11">
        <v>0</v>
      </c>
      <c r="N532" s="4" t="s">
        <v>19</v>
      </c>
      <c r="P532" s="20"/>
    </row>
    <row r="533" spans="1:16" ht="15.75" x14ac:dyDescent="0.25">
      <c r="A533" s="12">
        <v>484</v>
      </c>
      <c r="B533" s="59">
        <v>314190</v>
      </c>
      <c r="C533" s="20" t="s">
        <v>1117</v>
      </c>
      <c r="D533" s="59" t="s">
        <v>33</v>
      </c>
      <c r="E533" s="59" t="s">
        <v>506</v>
      </c>
      <c r="F533" s="10">
        <v>0</v>
      </c>
      <c r="G533" s="10">
        <v>0</v>
      </c>
      <c r="H533" s="10">
        <v>0</v>
      </c>
      <c r="I533" s="10">
        <v>0</v>
      </c>
      <c r="J533" s="16">
        <v>0</v>
      </c>
      <c r="K533" s="14">
        <v>3896</v>
      </c>
      <c r="L533" s="58" t="s">
        <v>1125</v>
      </c>
      <c r="M533" s="11">
        <v>0</v>
      </c>
      <c r="N533" s="4" t="s">
        <v>19</v>
      </c>
      <c r="P533" s="20"/>
    </row>
    <row r="534" spans="1:16" ht="15.75" x14ac:dyDescent="0.25">
      <c r="A534" s="12">
        <v>485</v>
      </c>
      <c r="B534" s="59">
        <v>314200</v>
      </c>
      <c r="C534" s="20" t="s">
        <v>1121</v>
      </c>
      <c r="D534" s="59" t="s">
        <v>121</v>
      </c>
      <c r="E534" s="59" t="s">
        <v>507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13557</v>
      </c>
      <c r="L534" s="58" t="s">
        <v>1125</v>
      </c>
      <c r="M534" s="11">
        <v>0</v>
      </c>
      <c r="N534" s="4" t="s">
        <v>19</v>
      </c>
      <c r="P534" s="20"/>
    </row>
    <row r="535" spans="1:16" ht="15.75" x14ac:dyDescent="0.25">
      <c r="A535" s="12">
        <v>486</v>
      </c>
      <c r="B535" s="59">
        <v>314210</v>
      </c>
      <c r="C535" s="20" t="s">
        <v>1118</v>
      </c>
      <c r="D535" s="59" t="s">
        <v>62</v>
      </c>
      <c r="E535" s="59" t="s">
        <v>508</v>
      </c>
      <c r="F535" s="10">
        <v>0</v>
      </c>
      <c r="G535" s="10">
        <v>0</v>
      </c>
      <c r="H535" s="10">
        <v>0</v>
      </c>
      <c r="I535" s="10">
        <v>0</v>
      </c>
      <c r="J535" s="16">
        <v>0</v>
      </c>
      <c r="K535" s="14">
        <v>10721</v>
      </c>
      <c r="L535" s="58" t="s">
        <v>1125</v>
      </c>
      <c r="M535" s="11">
        <v>0</v>
      </c>
      <c r="N535" s="4" t="s">
        <v>19</v>
      </c>
      <c r="P535" s="20"/>
    </row>
    <row r="536" spans="1:16" ht="15.75" x14ac:dyDescent="0.25">
      <c r="A536" s="12">
        <v>487</v>
      </c>
      <c r="B536" s="59">
        <v>314220</v>
      </c>
      <c r="C536" s="20" t="s">
        <v>1118</v>
      </c>
      <c r="D536" s="59" t="s">
        <v>62</v>
      </c>
      <c r="E536" s="59" t="s">
        <v>509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14913</v>
      </c>
      <c r="L536" s="58" t="s">
        <v>1125</v>
      </c>
      <c r="M536" s="11">
        <v>0</v>
      </c>
      <c r="N536" s="4" t="s">
        <v>19</v>
      </c>
      <c r="P536" s="20"/>
    </row>
    <row r="537" spans="1:16" ht="15.75" x14ac:dyDescent="0.25">
      <c r="A537" s="12">
        <v>488</v>
      </c>
      <c r="B537" s="59">
        <v>314225</v>
      </c>
      <c r="C537" s="20" t="s">
        <v>1121</v>
      </c>
      <c r="D537" s="59" t="s">
        <v>121</v>
      </c>
      <c r="E537" s="59" t="s">
        <v>510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4861</v>
      </c>
      <c r="L537" s="58" t="s">
        <v>1125</v>
      </c>
      <c r="M537" s="11">
        <v>0</v>
      </c>
      <c r="N537" s="4" t="s">
        <v>19</v>
      </c>
      <c r="P537" s="20"/>
    </row>
    <row r="538" spans="1:16" ht="15.75" x14ac:dyDescent="0.25">
      <c r="A538" s="12">
        <v>489</v>
      </c>
      <c r="B538" s="59">
        <v>314230</v>
      </c>
      <c r="C538" s="20" t="s">
        <v>1111</v>
      </c>
      <c r="D538" s="59" t="s">
        <v>98</v>
      </c>
      <c r="E538" s="59" t="s">
        <v>511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4904</v>
      </c>
      <c r="L538" s="58" t="s">
        <v>1125</v>
      </c>
      <c r="M538" s="11">
        <v>0</v>
      </c>
      <c r="N538" s="4" t="s">
        <v>19</v>
      </c>
      <c r="P538" s="20"/>
    </row>
    <row r="539" spans="1:16" ht="15.75" x14ac:dyDescent="0.25">
      <c r="A539" s="12">
        <v>490</v>
      </c>
      <c r="B539" s="59">
        <v>314240</v>
      </c>
      <c r="C539" s="20" t="s">
        <v>1115</v>
      </c>
      <c r="D539" s="59" t="s">
        <v>26</v>
      </c>
      <c r="E539" s="59" t="s">
        <v>512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7479</v>
      </c>
      <c r="L539" s="58" t="s">
        <v>1125</v>
      </c>
      <c r="M539" s="11">
        <v>0</v>
      </c>
      <c r="N539" s="4" t="s">
        <v>19</v>
      </c>
      <c r="P539" s="20"/>
    </row>
    <row r="540" spans="1:16" ht="15.75" x14ac:dyDescent="0.25">
      <c r="A540" s="12">
        <v>491</v>
      </c>
      <c r="B540" s="59">
        <v>314250</v>
      </c>
      <c r="C540" s="20" t="s">
        <v>1111</v>
      </c>
      <c r="D540" s="59" t="s">
        <v>11</v>
      </c>
      <c r="E540" s="59" t="s">
        <v>513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2240</v>
      </c>
      <c r="L540" s="58" t="s">
        <v>1125</v>
      </c>
      <c r="M540" s="11">
        <v>0</v>
      </c>
      <c r="N540" s="4" t="s">
        <v>19</v>
      </c>
      <c r="P540" s="20"/>
    </row>
    <row r="541" spans="1:16" ht="15.75" x14ac:dyDescent="0.25">
      <c r="A541" s="12">
        <v>492</v>
      </c>
      <c r="B541" s="59">
        <v>314260</v>
      </c>
      <c r="C541" s="20" t="s">
        <v>1117</v>
      </c>
      <c r="D541" s="59" t="s">
        <v>33</v>
      </c>
      <c r="E541" s="59" t="s">
        <v>514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8648</v>
      </c>
      <c r="L541" s="58" t="s">
        <v>1125</v>
      </c>
      <c r="M541" s="11">
        <v>0</v>
      </c>
      <c r="N541" s="4" t="s">
        <v>19</v>
      </c>
      <c r="P541" s="20"/>
    </row>
    <row r="542" spans="1:16" ht="15.75" x14ac:dyDescent="0.25">
      <c r="A542" s="12">
        <v>493</v>
      </c>
      <c r="B542" s="59">
        <v>314270</v>
      </c>
      <c r="C542" s="20" t="s">
        <v>1121</v>
      </c>
      <c r="D542" s="59" t="s">
        <v>121</v>
      </c>
      <c r="E542" s="59" t="s">
        <v>515</v>
      </c>
      <c r="F542" s="10">
        <v>0</v>
      </c>
      <c r="G542" s="10">
        <v>0</v>
      </c>
      <c r="H542" s="10">
        <v>0</v>
      </c>
      <c r="I542" s="10">
        <v>0</v>
      </c>
      <c r="J542" s="16">
        <v>0</v>
      </c>
      <c r="K542" s="14">
        <v>15012</v>
      </c>
      <c r="L542" s="58" t="s">
        <v>1125</v>
      </c>
      <c r="M542" s="11">
        <v>0</v>
      </c>
      <c r="N542" s="4" t="s">
        <v>19</v>
      </c>
      <c r="P542" s="20"/>
    </row>
    <row r="543" spans="1:16" ht="15.75" x14ac:dyDescent="0.25">
      <c r="A543" s="12">
        <v>494</v>
      </c>
      <c r="B543" s="59">
        <v>314280</v>
      </c>
      <c r="C543" s="20" t="s">
        <v>1110</v>
      </c>
      <c r="D543" s="59" t="s">
        <v>8</v>
      </c>
      <c r="E543" s="59" t="s">
        <v>516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20999</v>
      </c>
      <c r="L543" s="58" t="s">
        <v>1125</v>
      </c>
      <c r="M543" s="11">
        <v>0</v>
      </c>
      <c r="N543" s="4" t="s">
        <v>19</v>
      </c>
      <c r="P543" s="20"/>
    </row>
    <row r="544" spans="1:16" ht="15.75" x14ac:dyDescent="0.25">
      <c r="A544" s="12">
        <v>495</v>
      </c>
      <c r="B544" s="59">
        <v>314290</v>
      </c>
      <c r="C544" s="20" t="s">
        <v>1121</v>
      </c>
      <c r="D544" s="59" t="s">
        <v>102</v>
      </c>
      <c r="E544" s="59" t="s">
        <v>517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21017</v>
      </c>
      <c r="L544" s="58" t="s">
        <v>1125</v>
      </c>
      <c r="M544" s="11">
        <v>0</v>
      </c>
      <c r="N544" s="4" t="s">
        <v>19</v>
      </c>
      <c r="P544" s="20"/>
    </row>
    <row r="545" spans="1:16" ht="15.75" x14ac:dyDescent="0.25">
      <c r="A545" s="12">
        <v>496</v>
      </c>
      <c r="B545" s="59">
        <v>314300</v>
      </c>
      <c r="C545" s="20" t="s">
        <v>1117</v>
      </c>
      <c r="D545" s="59" t="s">
        <v>40</v>
      </c>
      <c r="E545" s="59" t="s">
        <v>518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13180</v>
      </c>
      <c r="L545" s="58" t="s">
        <v>1125</v>
      </c>
      <c r="M545" s="11">
        <v>0</v>
      </c>
      <c r="N545" s="4" t="s">
        <v>19</v>
      </c>
      <c r="P545" s="20"/>
    </row>
    <row r="546" spans="1:16" ht="15.75" x14ac:dyDescent="0.25">
      <c r="A546" s="12">
        <v>497</v>
      </c>
      <c r="B546" s="59">
        <v>314310</v>
      </c>
      <c r="C546" s="20" t="s">
        <v>1110</v>
      </c>
      <c r="D546" s="59" t="s">
        <v>8</v>
      </c>
      <c r="E546" s="59" t="s">
        <v>519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47682</v>
      </c>
      <c r="L546" s="58" t="s">
        <v>1126</v>
      </c>
      <c r="M546" s="11">
        <v>0</v>
      </c>
      <c r="N546" s="4" t="s">
        <v>19</v>
      </c>
      <c r="P546" s="20"/>
    </row>
    <row r="547" spans="1:16" ht="15.75" x14ac:dyDescent="0.25">
      <c r="A547" s="12">
        <v>498</v>
      </c>
      <c r="B547" s="59">
        <v>314315</v>
      </c>
      <c r="C547" s="20" t="s">
        <v>1116</v>
      </c>
      <c r="D547" s="59" t="s">
        <v>30</v>
      </c>
      <c r="E547" s="59" t="s">
        <v>520</v>
      </c>
      <c r="F547" s="10">
        <v>0</v>
      </c>
      <c r="G547" s="10">
        <v>0</v>
      </c>
      <c r="H547" s="10">
        <v>0</v>
      </c>
      <c r="I547" s="10">
        <v>0</v>
      </c>
      <c r="J547" s="16">
        <v>0</v>
      </c>
      <c r="K547" s="14">
        <v>4889</v>
      </c>
      <c r="L547" s="58" t="s">
        <v>1125</v>
      </c>
      <c r="M547" s="11">
        <v>0</v>
      </c>
      <c r="N547" s="4" t="s">
        <v>19</v>
      </c>
      <c r="P547" s="20"/>
    </row>
    <row r="548" spans="1:16" ht="15.75" x14ac:dyDescent="0.25">
      <c r="A548" s="12">
        <v>499</v>
      </c>
      <c r="B548" s="59">
        <v>314320</v>
      </c>
      <c r="C548" s="20" t="s">
        <v>1117</v>
      </c>
      <c r="D548" s="59" t="s">
        <v>45</v>
      </c>
      <c r="E548" s="59" t="s">
        <v>521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21534</v>
      </c>
      <c r="L548" s="58" t="s">
        <v>1125</v>
      </c>
      <c r="M548" s="11">
        <v>0</v>
      </c>
      <c r="N548" s="4" t="s">
        <v>19</v>
      </c>
      <c r="P548" s="20"/>
    </row>
    <row r="549" spans="1:16" ht="15.75" x14ac:dyDescent="0.25">
      <c r="A549" s="12">
        <v>500</v>
      </c>
      <c r="B549" s="59">
        <v>314340</v>
      </c>
      <c r="C549" s="20" t="s">
        <v>1117</v>
      </c>
      <c r="D549" s="59" t="s">
        <v>36</v>
      </c>
      <c r="E549" s="59" t="s">
        <v>522</v>
      </c>
      <c r="F549" s="10">
        <v>0</v>
      </c>
      <c r="G549" s="10">
        <v>0</v>
      </c>
      <c r="H549" s="10">
        <v>0</v>
      </c>
      <c r="I549" s="10">
        <v>0</v>
      </c>
      <c r="J549" s="16">
        <v>0</v>
      </c>
      <c r="K549" s="14">
        <v>23569</v>
      </c>
      <c r="L549" s="58" t="s">
        <v>1125</v>
      </c>
      <c r="M549" s="11">
        <v>0</v>
      </c>
      <c r="N549" s="4" t="s">
        <v>19</v>
      </c>
      <c r="P549" s="20"/>
    </row>
    <row r="550" spans="1:16" ht="15.75" x14ac:dyDescent="0.25">
      <c r="A550" s="12">
        <v>502</v>
      </c>
      <c r="B550" s="59">
        <v>314345</v>
      </c>
      <c r="C550" s="20" t="s">
        <v>1121</v>
      </c>
      <c r="D550" s="59" t="s">
        <v>102</v>
      </c>
      <c r="E550" s="59" t="s">
        <v>523</v>
      </c>
      <c r="F550" s="10">
        <v>0</v>
      </c>
      <c r="G550" s="10">
        <v>0</v>
      </c>
      <c r="H550" s="10">
        <v>0</v>
      </c>
      <c r="I550" s="10">
        <v>0</v>
      </c>
      <c r="J550" s="16">
        <v>0</v>
      </c>
      <c r="K550" s="14">
        <v>8180</v>
      </c>
      <c r="L550" s="58" t="s">
        <v>1125</v>
      </c>
      <c r="M550" s="11">
        <v>0</v>
      </c>
      <c r="N550" s="4" t="s">
        <v>19</v>
      </c>
      <c r="P550" s="20"/>
    </row>
    <row r="551" spans="1:16" ht="15.75" x14ac:dyDescent="0.25">
      <c r="A551" s="12">
        <v>503</v>
      </c>
      <c r="B551" s="59">
        <v>314350</v>
      </c>
      <c r="C551" s="20" t="s">
        <v>1111</v>
      </c>
      <c r="D551" s="59" t="s">
        <v>11</v>
      </c>
      <c r="E551" s="59" t="s">
        <v>524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8815</v>
      </c>
      <c r="L551" s="58" t="s">
        <v>1125</v>
      </c>
      <c r="M551" s="11">
        <v>0</v>
      </c>
      <c r="N551" s="4" t="s">
        <v>19</v>
      </c>
      <c r="P551" s="20"/>
    </row>
    <row r="552" spans="1:16" ht="15.75" x14ac:dyDescent="0.25">
      <c r="A552" s="12">
        <v>504</v>
      </c>
      <c r="B552" s="59">
        <v>314360</v>
      </c>
      <c r="C552" s="20" t="s">
        <v>1111</v>
      </c>
      <c r="D552" s="59" t="s">
        <v>11</v>
      </c>
      <c r="E552" s="59" t="s">
        <v>525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2488</v>
      </c>
      <c r="L552" s="58" t="s">
        <v>1125</v>
      </c>
      <c r="M552" s="11">
        <v>0</v>
      </c>
      <c r="N552" s="4" t="s">
        <v>19</v>
      </c>
      <c r="P552" s="20"/>
    </row>
    <row r="553" spans="1:16" ht="15.75" x14ac:dyDescent="0.25">
      <c r="A553" s="12">
        <v>505</v>
      </c>
      <c r="B553" s="59">
        <v>314370</v>
      </c>
      <c r="C553" s="20" t="s">
        <v>1111</v>
      </c>
      <c r="D553" s="59" t="s">
        <v>90</v>
      </c>
      <c r="E553" s="59" t="s">
        <v>526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3211</v>
      </c>
      <c r="L553" s="58" t="s">
        <v>1125</v>
      </c>
      <c r="M553" s="11">
        <v>0</v>
      </c>
      <c r="N553" s="4" t="s">
        <v>19</v>
      </c>
      <c r="P553" s="20"/>
    </row>
    <row r="554" spans="1:16" ht="15.75" x14ac:dyDescent="0.25">
      <c r="A554" s="12">
        <v>506</v>
      </c>
      <c r="B554" s="59">
        <v>314380</v>
      </c>
      <c r="C554" s="20" t="s">
        <v>1117</v>
      </c>
      <c r="D554" s="59" t="s">
        <v>36</v>
      </c>
      <c r="E554" s="59" t="s">
        <v>527</v>
      </c>
      <c r="F554" s="10">
        <v>0</v>
      </c>
      <c r="G554" s="10">
        <v>0</v>
      </c>
      <c r="H554" s="10">
        <v>0</v>
      </c>
      <c r="I554" s="10">
        <v>0</v>
      </c>
      <c r="J554" s="16">
        <v>0</v>
      </c>
      <c r="K554" s="14">
        <v>6065</v>
      </c>
      <c r="L554" s="58" t="s">
        <v>1125</v>
      </c>
      <c r="M554" s="11">
        <v>0</v>
      </c>
      <c r="N554" s="4" t="s">
        <v>19</v>
      </c>
      <c r="P554" s="20"/>
    </row>
    <row r="555" spans="1:16" ht="15.75" x14ac:dyDescent="0.25">
      <c r="A555" s="12">
        <v>508</v>
      </c>
      <c r="B555" s="59">
        <v>314400</v>
      </c>
      <c r="C555" s="20" t="s">
        <v>1112</v>
      </c>
      <c r="D555" s="59" t="s">
        <v>14</v>
      </c>
      <c r="E555" s="59" t="s">
        <v>529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26997</v>
      </c>
      <c r="L555" s="58" t="s">
        <v>1126</v>
      </c>
      <c r="M555" s="11">
        <v>0</v>
      </c>
      <c r="N555" s="4" t="s">
        <v>19</v>
      </c>
      <c r="P555" s="20"/>
    </row>
    <row r="556" spans="1:16" ht="15.75" x14ac:dyDescent="0.25">
      <c r="A556" s="12">
        <v>509</v>
      </c>
      <c r="B556" s="59">
        <v>314410</v>
      </c>
      <c r="C556" s="20" t="s">
        <v>1117</v>
      </c>
      <c r="D556" s="59" t="s">
        <v>40</v>
      </c>
      <c r="E556" s="59" t="s">
        <v>530</v>
      </c>
      <c r="F556" s="10">
        <v>0</v>
      </c>
      <c r="G556" s="10">
        <v>0</v>
      </c>
      <c r="H556" s="10">
        <v>0</v>
      </c>
      <c r="I556" s="10">
        <v>0</v>
      </c>
      <c r="J556" s="16">
        <v>0</v>
      </c>
      <c r="K556" s="14">
        <v>20594</v>
      </c>
      <c r="L556" s="58" t="s">
        <v>1125</v>
      </c>
      <c r="M556" s="11">
        <v>0</v>
      </c>
      <c r="N556" s="4" t="s">
        <v>19</v>
      </c>
      <c r="P556" s="20"/>
    </row>
    <row r="557" spans="1:16" ht="15.75" x14ac:dyDescent="0.25">
      <c r="A557" s="12">
        <v>510</v>
      </c>
      <c r="B557" s="59">
        <v>314420</v>
      </c>
      <c r="C557" s="20" t="s">
        <v>1113</v>
      </c>
      <c r="D557" s="59" t="s">
        <v>22</v>
      </c>
      <c r="E557" s="59" t="s">
        <v>531</v>
      </c>
      <c r="F557" s="10">
        <v>0</v>
      </c>
      <c r="G557" s="10">
        <v>0</v>
      </c>
      <c r="H557" s="10">
        <v>0</v>
      </c>
      <c r="I557" s="10">
        <v>0</v>
      </c>
      <c r="J557" s="16">
        <v>0</v>
      </c>
      <c r="K557" s="14">
        <v>3219</v>
      </c>
      <c r="L557" s="58" t="s">
        <v>1125</v>
      </c>
      <c r="M557" s="11">
        <v>0</v>
      </c>
      <c r="N557" s="4" t="s">
        <v>19</v>
      </c>
      <c r="P557" s="20"/>
    </row>
    <row r="558" spans="1:16" ht="15.75" x14ac:dyDescent="0.25">
      <c r="A558" s="12">
        <v>512</v>
      </c>
      <c r="B558" s="59">
        <v>314435</v>
      </c>
      <c r="C558" s="20" t="s">
        <v>1113</v>
      </c>
      <c r="D558" s="59" t="s">
        <v>20</v>
      </c>
      <c r="E558" s="59" t="s">
        <v>533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6939</v>
      </c>
      <c r="L558" s="58" t="s">
        <v>1125</v>
      </c>
      <c r="M558" s="11">
        <v>0</v>
      </c>
      <c r="N558" s="4" t="s">
        <v>19</v>
      </c>
      <c r="P558" s="20"/>
    </row>
    <row r="559" spans="1:16" ht="15.75" x14ac:dyDescent="0.25">
      <c r="A559" s="12">
        <v>513</v>
      </c>
      <c r="B559" s="59">
        <v>314437</v>
      </c>
      <c r="C559" s="20" t="s">
        <v>1120</v>
      </c>
      <c r="D559" s="59" t="s">
        <v>80</v>
      </c>
      <c r="E559" s="59" t="s">
        <v>534</v>
      </c>
      <c r="F559" s="10">
        <v>0</v>
      </c>
      <c r="G559" s="10">
        <v>0</v>
      </c>
      <c r="H559" s="10">
        <v>0</v>
      </c>
      <c r="I559" s="10">
        <v>0</v>
      </c>
      <c r="J559" s="16">
        <v>0</v>
      </c>
      <c r="K559" s="14">
        <v>3314</v>
      </c>
      <c r="L559" s="58" t="s">
        <v>1125</v>
      </c>
      <c r="M559" s="11">
        <v>0</v>
      </c>
      <c r="N559" s="4" t="s">
        <v>19</v>
      </c>
      <c r="P559" s="20"/>
    </row>
    <row r="560" spans="1:16" ht="15.75" x14ac:dyDescent="0.25">
      <c r="A560" s="12">
        <v>514</v>
      </c>
      <c r="B560" s="59">
        <v>314440</v>
      </c>
      <c r="C560" s="20" t="s">
        <v>1117</v>
      </c>
      <c r="D560" s="59" t="s">
        <v>36</v>
      </c>
      <c r="E560" s="59" t="s">
        <v>535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4731</v>
      </c>
      <c r="L560" s="58" t="s">
        <v>1125</v>
      </c>
      <c r="M560" s="11">
        <v>0</v>
      </c>
      <c r="N560" s="4" t="s">
        <v>19</v>
      </c>
      <c r="P560" s="20"/>
    </row>
    <row r="561" spans="1:16" ht="15.75" x14ac:dyDescent="0.25">
      <c r="A561" s="12">
        <v>515</v>
      </c>
      <c r="B561" s="59">
        <v>314450</v>
      </c>
      <c r="C561" s="20" t="s">
        <v>1119</v>
      </c>
      <c r="D561" s="59" t="s">
        <v>94</v>
      </c>
      <c r="E561" s="59" t="s">
        <v>536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8555</v>
      </c>
      <c r="L561" s="58" t="s">
        <v>1125</v>
      </c>
      <c r="M561" s="11">
        <v>0</v>
      </c>
      <c r="N561" s="4" t="s">
        <v>19</v>
      </c>
      <c r="P561" s="20"/>
    </row>
    <row r="562" spans="1:16" ht="15.75" x14ac:dyDescent="0.25">
      <c r="A562" s="12">
        <v>516</v>
      </c>
      <c r="B562" s="59">
        <v>314460</v>
      </c>
      <c r="C562" s="20" t="s">
        <v>1117</v>
      </c>
      <c r="D562" s="59" t="s">
        <v>33</v>
      </c>
      <c r="E562" s="59" t="s">
        <v>537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26709</v>
      </c>
      <c r="L562" s="58" t="s">
        <v>1126</v>
      </c>
      <c r="M562" s="11">
        <v>0</v>
      </c>
      <c r="N562" s="4" t="s">
        <v>19</v>
      </c>
      <c r="P562" s="20"/>
    </row>
    <row r="563" spans="1:16" ht="15.75" x14ac:dyDescent="0.25">
      <c r="A563" s="12">
        <v>517</v>
      </c>
      <c r="B563" s="59">
        <v>314465</v>
      </c>
      <c r="C563" s="20" t="s">
        <v>1121</v>
      </c>
      <c r="D563" s="59" t="s">
        <v>102</v>
      </c>
      <c r="E563" s="59" t="s">
        <v>538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10263</v>
      </c>
      <c r="L563" s="58" t="s">
        <v>1125</v>
      </c>
      <c r="M563" s="11">
        <v>0</v>
      </c>
      <c r="N563" s="4" t="s">
        <v>19</v>
      </c>
      <c r="P563" s="20"/>
    </row>
    <row r="564" spans="1:16" ht="15.75" x14ac:dyDescent="0.25">
      <c r="A564" s="12">
        <v>518</v>
      </c>
      <c r="B564" s="59">
        <v>314467</v>
      </c>
      <c r="C564" s="20" t="s">
        <v>1113</v>
      </c>
      <c r="D564" s="59" t="s">
        <v>22</v>
      </c>
      <c r="E564" s="59" t="s">
        <v>539</v>
      </c>
      <c r="F564" s="10">
        <v>0</v>
      </c>
      <c r="G564" s="10">
        <v>0</v>
      </c>
      <c r="H564" s="10">
        <v>0</v>
      </c>
      <c r="I564" s="10">
        <v>0</v>
      </c>
      <c r="J564" s="16">
        <v>0</v>
      </c>
      <c r="K564" s="14">
        <v>3255</v>
      </c>
      <c r="L564" s="58" t="s">
        <v>1125</v>
      </c>
      <c r="M564" s="11">
        <v>0</v>
      </c>
      <c r="N564" s="4" t="s">
        <v>19</v>
      </c>
      <c r="P564" s="20"/>
    </row>
    <row r="565" spans="1:16" ht="15.75" x14ac:dyDescent="0.25">
      <c r="A565" s="12">
        <v>519</v>
      </c>
      <c r="B565" s="59">
        <v>314470</v>
      </c>
      <c r="C565" s="20" t="s">
        <v>1111</v>
      </c>
      <c r="D565" s="59" t="s">
        <v>90</v>
      </c>
      <c r="E565" s="59" t="s">
        <v>540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17607</v>
      </c>
      <c r="L565" s="58" t="s">
        <v>1125</v>
      </c>
      <c r="M565" s="11">
        <v>0</v>
      </c>
      <c r="N565" s="4" t="s">
        <v>19</v>
      </c>
      <c r="P565" s="20"/>
    </row>
    <row r="566" spans="1:16" ht="15.75" x14ac:dyDescent="0.25">
      <c r="A566" s="12">
        <v>520</v>
      </c>
      <c r="B566" s="59">
        <v>314480</v>
      </c>
      <c r="C566" s="20" t="s">
        <v>1111</v>
      </c>
      <c r="D566" s="59" t="s">
        <v>98</v>
      </c>
      <c r="E566" s="59" t="s">
        <v>541</v>
      </c>
      <c r="F566" s="10">
        <v>0</v>
      </c>
      <c r="G566" s="10">
        <v>0</v>
      </c>
      <c r="H566" s="10">
        <v>0</v>
      </c>
      <c r="I566" s="10">
        <v>0</v>
      </c>
      <c r="J566" s="16">
        <v>0</v>
      </c>
      <c r="K566" s="14">
        <v>93577</v>
      </c>
      <c r="L566" s="58" t="s">
        <v>1127</v>
      </c>
      <c r="M566" s="11">
        <v>0</v>
      </c>
      <c r="N566" s="4" t="s">
        <v>19</v>
      </c>
      <c r="P566" s="20"/>
    </row>
    <row r="567" spans="1:16" ht="15.75" x14ac:dyDescent="0.25">
      <c r="A567" s="12">
        <v>521</v>
      </c>
      <c r="B567" s="59">
        <v>314490</v>
      </c>
      <c r="C567" s="20" t="s">
        <v>1116</v>
      </c>
      <c r="D567" s="59" t="s">
        <v>28</v>
      </c>
      <c r="E567" s="59" t="s">
        <v>542</v>
      </c>
      <c r="F567" s="10">
        <v>0</v>
      </c>
      <c r="G567" s="10">
        <v>0</v>
      </c>
      <c r="H567" s="10">
        <v>0</v>
      </c>
      <c r="I567" s="10">
        <v>0</v>
      </c>
      <c r="J567" s="16">
        <v>0</v>
      </c>
      <c r="K567" s="14">
        <v>3627</v>
      </c>
      <c r="L567" s="58" t="s">
        <v>1125</v>
      </c>
      <c r="M567" s="11">
        <v>0</v>
      </c>
      <c r="N567" s="4" t="s">
        <v>19</v>
      </c>
      <c r="P567" s="20"/>
    </row>
    <row r="568" spans="1:16" ht="15.75" x14ac:dyDescent="0.25">
      <c r="A568" s="12">
        <v>522</v>
      </c>
      <c r="B568" s="59">
        <v>314500</v>
      </c>
      <c r="C568" s="20" t="s">
        <v>1110</v>
      </c>
      <c r="D568" s="59" t="s">
        <v>8</v>
      </c>
      <c r="E568" s="59" t="s">
        <v>543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15280</v>
      </c>
      <c r="L568" s="58" t="s">
        <v>1125</v>
      </c>
      <c r="M568" s="11">
        <v>0</v>
      </c>
      <c r="N568" s="4" t="s">
        <v>19</v>
      </c>
      <c r="P568" s="20"/>
    </row>
    <row r="569" spans="1:16" ht="15.75" x14ac:dyDescent="0.25">
      <c r="A569" s="12">
        <v>523</v>
      </c>
      <c r="B569" s="59">
        <v>314505</v>
      </c>
      <c r="C569" s="20" t="s">
        <v>1121</v>
      </c>
      <c r="D569" s="59" t="s">
        <v>102</v>
      </c>
      <c r="E569" s="59" t="s">
        <v>544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7504</v>
      </c>
      <c r="L569" s="58" t="s">
        <v>1125</v>
      </c>
      <c r="M569" s="11">
        <v>0</v>
      </c>
      <c r="N569" s="4" t="s">
        <v>19</v>
      </c>
      <c r="P569" s="20"/>
    </row>
    <row r="570" spans="1:16" ht="15.75" x14ac:dyDescent="0.25">
      <c r="A570" s="12">
        <v>524</v>
      </c>
      <c r="B570" s="59">
        <v>314510</v>
      </c>
      <c r="C570" s="20" t="s">
        <v>1117</v>
      </c>
      <c r="D570" s="59" t="s">
        <v>40</v>
      </c>
      <c r="E570" s="59" t="s">
        <v>545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16610</v>
      </c>
      <c r="L570" s="58" t="s">
        <v>1125</v>
      </c>
      <c r="M570" s="11">
        <v>0</v>
      </c>
      <c r="N570" s="4" t="s">
        <v>19</v>
      </c>
      <c r="P570" s="20"/>
    </row>
    <row r="571" spans="1:16" ht="15.75" x14ac:dyDescent="0.25">
      <c r="A571" s="12">
        <v>525</v>
      </c>
      <c r="B571" s="59">
        <v>314520</v>
      </c>
      <c r="C571" s="20" t="s">
        <v>1115</v>
      </c>
      <c r="D571" s="59" t="s">
        <v>26</v>
      </c>
      <c r="E571" s="59" t="s">
        <v>546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99770</v>
      </c>
      <c r="L571" s="58" t="s">
        <v>1127</v>
      </c>
      <c r="M571" s="11">
        <v>0</v>
      </c>
      <c r="N571" s="4" t="s">
        <v>19</v>
      </c>
      <c r="P571" s="20"/>
    </row>
    <row r="572" spans="1:16" ht="15.75" x14ac:dyDescent="0.25">
      <c r="A572" s="12">
        <v>527</v>
      </c>
      <c r="B572" s="59">
        <v>314530</v>
      </c>
      <c r="C572" s="20" t="s">
        <v>1116</v>
      </c>
      <c r="D572" s="59" t="s">
        <v>28</v>
      </c>
      <c r="E572" s="59" t="s">
        <v>548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31326</v>
      </c>
      <c r="L572" s="58" t="s">
        <v>1126</v>
      </c>
      <c r="M572" s="11">
        <v>0</v>
      </c>
      <c r="N572" s="4" t="s">
        <v>19</v>
      </c>
      <c r="P572" s="20"/>
    </row>
    <row r="573" spans="1:16" ht="15.75" x14ac:dyDescent="0.25">
      <c r="A573" s="12">
        <v>528</v>
      </c>
      <c r="B573" s="59">
        <v>314535</v>
      </c>
      <c r="C573" s="20" t="s">
        <v>1116</v>
      </c>
      <c r="D573" s="59" t="s">
        <v>28</v>
      </c>
      <c r="E573" s="59" t="s">
        <v>549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10731</v>
      </c>
      <c r="L573" s="58" t="s">
        <v>1125</v>
      </c>
      <c r="M573" s="11">
        <v>0</v>
      </c>
      <c r="N573" s="4" t="s">
        <v>19</v>
      </c>
      <c r="P573" s="20"/>
    </row>
    <row r="574" spans="1:16" ht="15.75" x14ac:dyDescent="0.25">
      <c r="A574" s="12">
        <v>529</v>
      </c>
      <c r="B574" s="59">
        <v>314537</v>
      </c>
      <c r="C574" s="20" t="s">
        <v>1121</v>
      </c>
      <c r="D574" s="59" t="s">
        <v>102</v>
      </c>
      <c r="E574" s="59" t="s">
        <v>550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5273</v>
      </c>
      <c r="L574" s="58" t="s">
        <v>1125</v>
      </c>
      <c r="M574" s="11">
        <v>0</v>
      </c>
      <c r="N574" s="4" t="s">
        <v>19</v>
      </c>
      <c r="P574" s="20"/>
    </row>
    <row r="575" spans="1:16" ht="15.75" x14ac:dyDescent="0.25">
      <c r="A575" s="12">
        <v>530</v>
      </c>
      <c r="B575" s="59">
        <v>314540</v>
      </c>
      <c r="C575" s="20" t="s">
        <v>1118</v>
      </c>
      <c r="D575" s="59" t="s">
        <v>57</v>
      </c>
      <c r="E575" s="59" t="s">
        <v>551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1775</v>
      </c>
      <c r="L575" s="58" t="s">
        <v>1125</v>
      </c>
      <c r="M575" s="11">
        <v>0</v>
      </c>
      <c r="N575" s="4" t="s">
        <v>19</v>
      </c>
      <c r="P575" s="20"/>
    </row>
    <row r="576" spans="1:16" ht="15.75" x14ac:dyDescent="0.25">
      <c r="A576" s="12">
        <v>532</v>
      </c>
      <c r="B576" s="59">
        <v>314550</v>
      </c>
      <c r="C576" s="20" t="s">
        <v>1117</v>
      </c>
      <c r="D576" s="59" t="s">
        <v>33</v>
      </c>
      <c r="E576" s="59" t="s">
        <v>553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2765</v>
      </c>
      <c r="L576" s="58" t="s">
        <v>1125</v>
      </c>
      <c r="M576" s="11">
        <v>0</v>
      </c>
      <c r="N576" s="4" t="s">
        <v>19</v>
      </c>
      <c r="P576" s="20"/>
    </row>
    <row r="577" spans="1:16" ht="15.75" x14ac:dyDescent="0.25">
      <c r="A577" s="12">
        <v>533</v>
      </c>
      <c r="B577" s="59">
        <v>314560</v>
      </c>
      <c r="C577" s="20" t="s">
        <v>1115</v>
      </c>
      <c r="D577" s="59" t="s">
        <v>26</v>
      </c>
      <c r="E577" s="59" t="s">
        <v>554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41529</v>
      </c>
      <c r="L577" s="58" t="s">
        <v>1126</v>
      </c>
      <c r="M577" s="11">
        <v>0</v>
      </c>
      <c r="N577" s="4" t="s">
        <v>19</v>
      </c>
      <c r="P577" s="20"/>
    </row>
    <row r="578" spans="1:16" ht="15.75" x14ac:dyDescent="0.25">
      <c r="A578" s="12">
        <v>534</v>
      </c>
      <c r="B578" s="59">
        <v>314570</v>
      </c>
      <c r="C578" s="20" t="s">
        <v>1118</v>
      </c>
      <c r="D578" s="59" t="s">
        <v>57</v>
      </c>
      <c r="E578" s="59" t="s">
        <v>555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2136</v>
      </c>
      <c r="L578" s="58" t="s">
        <v>1125</v>
      </c>
      <c r="M578" s="11">
        <v>0</v>
      </c>
      <c r="N578" s="4" t="s">
        <v>19</v>
      </c>
      <c r="P578" s="20"/>
    </row>
    <row r="579" spans="1:16" ht="15.75" x14ac:dyDescent="0.25">
      <c r="A579" s="12">
        <v>535</v>
      </c>
      <c r="B579" s="59">
        <v>314580</v>
      </c>
      <c r="C579" s="20" t="s">
        <v>1115</v>
      </c>
      <c r="D579" s="59" t="s">
        <v>26</v>
      </c>
      <c r="E579" s="59" t="s">
        <v>556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3144</v>
      </c>
      <c r="L579" s="58" t="s">
        <v>1125</v>
      </c>
      <c r="M579" s="11">
        <v>0</v>
      </c>
      <c r="N579" s="4" t="s">
        <v>19</v>
      </c>
      <c r="P579" s="20"/>
    </row>
    <row r="580" spans="1:16" ht="15.75" x14ac:dyDescent="0.25">
      <c r="A580" s="12">
        <v>536</v>
      </c>
      <c r="B580" s="59">
        <v>314585</v>
      </c>
      <c r="C580" s="20" t="s">
        <v>1112</v>
      </c>
      <c r="D580" s="59" t="s">
        <v>17</v>
      </c>
      <c r="E580" s="59" t="s">
        <v>557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4647</v>
      </c>
      <c r="L580" s="58" t="s">
        <v>1125</v>
      </c>
      <c r="M580" s="11">
        <v>0</v>
      </c>
      <c r="N580" s="4" t="s">
        <v>19</v>
      </c>
      <c r="P580" s="20"/>
    </row>
    <row r="581" spans="1:16" ht="15.75" x14ac:dyDescent="0.25">
      <c r="A581" s="12">
        <v>537</v>
      </c>
      <c r="B581" s="59">
        <v>314587</v>
      </c>
      <c r="C581" s="20" t="s">
        <v>1118</v>
      </c>
      <c r="D581" s="59" t="s">
        <v>14</v>
      </c>
      <c r="E581" s="59" t="s">
        <v>558</v>
      </c>
      <c r="F581" s="10">
        <v>0</v>
      </c>
      <c r="G581" s="10">
        <v>0</v>
      </c>
      <c r="H581" s="10">
        <v>0</v>
      </c>
      <c r="I581" s="10">
        <v>0</v>
      </c>
      <c r="J581" s="16">
        <v>0</v>
      </c>
      <c r="K581" s="14">
        <v>7954</v>
      </c>
      <c r="L581" s="58" t="s">
        <v>1125</v>
      </c>
      <c r="M581" s="11">
        <v>0</v>
      </c>
      <c r="N581" s="4" t="s">
        <v>19</v>
      </c>
      <c r="P581" s="20"/>
    </row>
    <row r="582" spans="1:16" ht="15.75" x14ac:dyDescent="0.25">
      <c r="A582" s="12">
        <v>539</v>
      </c>
      <c r="B582" s="59">
        <v>314600</v>
      </c>
      <c r="C582" s="20" t="s">
        <v>1117</v>
      </c>
      <c r="D582" s="59" t="s">
        <v>36</v>
      </c>
      <c r="E582" s="59" t="s">
        <v>560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33481</v>
      </c>
      <c r="L582" s="58" t="s">
        <v>1126</v>
      </c>
      <c r="M582" s="11">
        <v>0</v>
      </c>
      <c r="N582" s="4" t="s">
        <v>19</v>
      </c>
      <c r="P582" s="20"/>
    </row>
    <row r="583" spans="1:16" ht="15.75" x14ac:dyDescent="0.25">
      <c r="A583" s="12">
        <v>540</v>
      </c>
      <c r="B583" s="59">
        <v>314610</v>
      </c>
      <c r="C583" s="20" t="s">
        <v>1111</v>
      </c>
      <c r="D583" s="59" t="s">
        <v>98</v>
      </c>
      <c r="E583" s="59" t="s">
        <v>561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73994</v>
      </c>
      <c r="L583" s="58" t="s">
        <v>1127</v>
      </c>
      <c r="M583" s="11">
        <v>0</v>
      </c>
      <c r="N583" s="4" t="s">
        <v>19</v>
      </c>
      <c r="P583" s="20"/>
    </row>
    <row r="584" spans="1:16" ht="15.75" x14ac:dyDescent="0.25">
      <c r="A584" s="12">
        <v>541</v>
      </c>
      <c r="B584" s="59">
        <v>314620</v>
      </c>
      <c r="C584" s="20" t="s">
        <v>1116</v>
      </c>
      <c r="D584" s="59" t="s">
        <v>28</v>
      </c>
      <c r="E584" s="59" t="s">
        <v>562</v>
      </c>
      <c r="F584" s="10">
        <v>0</v>
      </c>
      <c r="G584" s="10">
        <v>0</v>
      </c>
      <c r="H584" s="10">
        <v>0</v>
      </c>
      <c r="I584" s="10">
        <v>0</v>
      </c>
      <c r="J584" s="16">
        <v>0</v>
      </c>
      <c r="K584" s="14">
        <v>5954</v>
      </c>
      <c r="L584" s="58" t="s">
        <v>1125</v>
      </c>
      <c r="M584" s="11">
        <v>0</v>
      </c>
      <c r="N584" s="4" t="s">
        <v>19</v>
      </c>
      <c r="P584" s="20"/>
    </row>
    <row r="585" spans="1:16" ht="15.75" x14ac:dyDescent="0.25">
      <c r="A585" s="12">
        <v>542</v>
      </c>
      <c r="B585" s="59">
        <v>314625</v>
      </c>
      <c r="C585" s="20" t="s">
        <v>1121</v>
      </c>
      <c r="D585" s="59" t="s">
        <v>102</v>
      </c>
      <c r="E585" s="59" t="s">
        <v>563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6332</v>
      </c>
      <c r="L585" s="58" t="s">
        <v>1125</v>
      </c>
      <c r="M585" s="11">
        <v>0</v>
      </c>
      <c r="N585" s="4" t="s">
        <v>19</v>
      </c>
      <c r="P585" s="20"/>
    </row>
    <row r="586" spans="1:16" ht="15.75" x14ac:dyDescent="0.25">
      <c r="A586" s="12">
        <v>543</v>
      </c>
      <c r="B586" s="59">
        <v>314630</v>
      </c>
      <c r="C586" s="20" t="s">
        <v>1116</v>
      </c>
      <c r="D586" s="59" t="s">
        <v>28</v>
      </c>
      <c r="E586" s="59" t="s">
        <v>564</v>
      </c>
      <c r="F586" s="10">
        <v>0</v>
      </c>
      <c r="G586" s="10">
        <v>0</v>
      </c>
      <c r="H586" s="10">
        <v>0</v>
      </c>
      <c r="I586" s="10">
        <v>0</v>
      </c>
      <c r="J586" s="16">
        <v>0</v>
      </c>
      <c r="K586" s="14">
        <v>20052</v>
      </c>
      <c r="L586" s="58" t="s">
        <v>1125</v>
      </c>
      <c r="M586" s="11">
        <v>0</v>
      </c>
      <c r="N586" s="4" t="s">
        <v>19</v>
      </c>
      <c r="P586" s="20"/>
    </row>
    <row r="587" spans="1:16" ht="15.75" x14ac:dyDescent="0.25">
      <c r="A587" s="12">
        <v>544</v>
      </c>
      <c r="B587" s="59">
        <v>314655</v>
      </c>
      <c r="C587" s="20" t="s">
        <v>1121</v>
      </c>
      <c r="D587" s="59" t="s">
        <v>102</v>
      </c>
      <c r="E587" s="59" t="s">
        <v>565</v>
      </c>
      <c r="F587" s="10">
        <v>0</v>
      </c>
      <c r="G587" s="10">
        <v>0</v>
      </c>
      <c r="H587" s="10">
        <v>0</v>
      </c>
      <c r="I587" s="10">
        <v>0</v>
      </c>
      <c r="J587" s="16">
        <v>0</v>
      </c>
      <c r="K587" s="14">
        <v>6084</v>
      </c>
      <c r="L587" s="58" t="s">
        <v>1125</v>
      </c>
      <c r="M587" s="11">
        <v>0</v>
      </c>
      <c r="N587" s="4" t="s">
        <v>19</v>
      </c>
      <c r="P587" s="20"/>
    </row>
    <row r="588" spans="1:16" ht="15.75" x14ac:dyDescent="0.25">
      <c r="A588" s="12">
        <v>545</v>
      </c>
      <c r="B588" s="59">
        <v>314640</v>
      </c>
      <c r="C588" s="20" t="s">
        <v>1111</v>
      </c>
      <c r="D588" s="59" t="s">
        <v>11</v>
      </c>
      <c r="E588" s="59" t="s">
        <v>566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4510</v>
      </c>
      <c r="L588" s="58" t="s">
        <v>1125</v>
      </c>
      <c r="M588" s="11">
        <v>0</v>
      </c>
      <c r="N588" s="4" t="s">
        <v>19</v>
      </c>
      <c r="P588" s="20"/>
    </row>
    <row r="589" spans="1:16" ht="15.75" x14ac:dyDescent="0.25">
      <c r="A589" s="12">
        <v>546</v>
      </c>
      <c r="B589" s="59">
        <v>314650</v>
      </c>
      <c r="C589" s="20" t="s">
        <v>1115</v>
      </c>
      <c r="D589" s="59" t="s">
        <v>26</v>
      </c>
      <c r="E589" s="59" t="s">
        <v>567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8270</v>
      </c>
      <c r="L589" s="58" t="s">
        <v>1125</v>
      </c>
      <c r="M589" s="11">
        <v>0</v>
      </c>
      <c r="N589" s="4" t="s">
        <v>19</v>
      </c>
      <c r="P589" s="20"/>
    </row>
    <row r="590" spans="1:16" ht="15.75" x14ac:dyDescent="0.25">
      <c r="A590" s="12">
        <v>547</v>
      </c>
      <c r="B590" s="59">
        <v>314660</v>
      </c>
      <c r="C590" s="20" t="s">
        <v>1119</v>
      </c>
      <c r="D590" s="59" t="s">
        <v>41</v>
      </c>
      <c r="E590" s="59" t="s">
        <v>568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1535</v>
      </c>
      <c r="L590" s="58" t="s">
        <v>1125</v>
      </c>
      <c r="M590" s="11">
        <v>0</v>
      </c>
      <c r="N590" s="4" t="s">
        <v>19</v>
      </c>
      <c r="P590" s="20"/>
    </row>
    <row r="591" spans="1:16" ht="15.75" x14ac:dyDescent="0.25">
      <c r="A591" s="12">
        <v>548</v>
      </c>
      <c r="B591" s="59">
        <v>314670</v>
      </c>
      <c r="C591" s="20" t="s">
        <v>1118</v>
      </c>
      <c r="D591" s="59" t="s">
        <v>38</v>
      </c>
      <c r="E591" s="59" t="s">
        <v>569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6621</v>
      </c>
      <c r="L591" s="58" t="s">
        <v>1125</v>
      </c>
      <c r="M591" s="11">
        <v>0</v>
      </c>
      <c r="N591" s="4" t="s">
        <v>19</v>
      </c>
      <c r="P591" s="20"/>
    </row>
    <row r="592" spans="1:16" ht="15.75" x14ac:dyDescent="0.25">
      <c r="A592" s="12">
        <v>549</v>
      </c>
      <c r="B592" s="59">
        <v>314675</v>
      </c>
      <c r="C592" s="20" t="s">
        <v>1116</v>
      </c>
      <c r="D592" s="59" t="s">
        <v>30</v>
      </c>
      <c r="E592" s="59" t="s">
        <v>570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5671</v>
      </c>
      <c r="L592" s="58" t="s">
        <v>1125</v>
      </c>
      <c r="M592" s="11">
        <v>0</v>
      </c>
      <c r="N592" s="4" t="s">
        <v>19</v>
      </c>
      <c r="P592" s="20"/>
    </row>
    <row r="593" spans="1:16" ht="15.75" x14ac:dyDescent="0.25">
      <c r="A593" s="12">
        <v>551</v>
      </c>
      <c r="B593" s="59">
        <v>314710</v>
      </c>
      <c r="C593" s="20" t="s">
        <v>1115</v>
      </c>
      <c r="D593" s="59" t="s">
        <v>26</v>
      </c>
      <c r="E593" s="59" t="s">
        <v>572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93101</v>
      </c>
      <c r="L593" s="58" t="s">
        <v>1127</v>
      </c>
      <c r="M593" s="11">
        <v>0</v>
      </c>
      <c r="N593" s="4" t="s">
        <v>19</v>
      </c>
      <c r="P593" s="20"/>
    </row>
    <row r="594" spans="1:16" ht="15.75" x14ac:dyDescent="0.25">
      <c r="A594" s="12">
        <v>552</v>
      </c>
      <c r="B594" s="59">
        <v>314700</v>
      </c>
      <c r="C594" s="20" t="s">
        <v>1120</v>
      </c>
      <c r="D594" s="59" t="s">
        <v>80</v>
      </c>
      <c r="E594" s="59" t="s">
        <v>573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92430</v>
      </c>
      <c r="L594" s="58" t="s">
        <v>1127</v>
      </c>
      <c r="M594" s="11">
        <v>0</v>
      </c>
      <c r="N594" s="4" t="s">
        <v>19</v>
      </c>
      <c r="P594" s="20"/>
    </row>
    <row r="595" spans="1:16" ht="15.75" x14ac:dyDescent="0.25">
      <c r="A595" s="12">
        <v>554</v>
      </c>
      <c r="B595" s="59">
        <v>314730</v>
      </c>
      <c r="C595" s="20" t="s">
        <v>1117</v>
      </c>
      <c r="D595" s="59" t="s">
        <v>36</v>
      </c>
      <c r="E595" s="59" t="s">
        <v>575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20940</v>
      </c>
      <c r="L595" s="58" t="s">
        <v>1125</v>
      </c>
      <c r="M595" s="11">
        <v>0</v>
      </c>
      <c r="N595" s="4" t="s">
        <v>19</v>
      </c>
      <c r="P595" s="20"/>
    </row>
    <row r="596" spans="1:16" ht="15.75" x14ac:dyDescent="0.25">
      <c r="A596" s="12">
        <v>556</v>
      </c>
      <c r="B596" s="59">
        <v>314760</v>
      </c>
      <c r="C596" s="20" t="s">
        <v>1117</v>
      </c>
      <c r="D596" s="59" t="s">
        <v>33</v>
      </c>
      <c r="E596" s="59" t="s">
        <v>577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16294</v>
      </c>
      <c r="L596" s="58" t="s">
        <v>1125</v>
      </c>
      <c r="M596" s="11">
        <v>0</v>
      </c>
      <c r="N596" s="4" t="s">
        <v>19</v>
      </c>
      <c r="P596" s="20"/>
    </row>
    <row r="597" spans="1:16" ht="15.75" x14ac:dyDescent="0.25">
      <c r="A597" s="12">
        <v>557</v>
      </c>
      <c r="B597" s="59">
        <v>314770</v>
      </c>
      <c r="C597" s="20" t="s">
        <v>1115</v>
      </c>
      <c r="D597" s="59" t="s">
        <v>26</v>
      </c>
      <c r="E597" s="59" t="s">
        <v>578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8112</v>
      </c>
      <c r="L597" s="58" t="s">
        <v>1125</v>
      </c>
      <c r="M597" s="11">
        <v>0</v>
      </c>
      <c r="N597" s="4" t="s">
        <v>19</v>
      </c>
      <c r="P597" s="20"/>
    </row>
    <row r="598" spans="1:16" ht="15.75" x14ac:dyDescent="0.25">
      <c r="A598" s="12">
        <v>558</v>
      </c>
      <c r="B598" s="59">
        <v>314780</v>
      </c>
      <c r="C598" s="20" t="s">
        <v>1118</v>
      </c>
      <c r="D598" s="59" t="s">
        <v>57</v>
      </c>
      <c r="E598" s="59" t="s">
        <v>860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2048</v>
      </c>
      <c r="L598" s="58" t="s">
        <v>1125</v>
      </c>
      <c r="M598" s="11">
        <v>0</v>
      </c>
      <c r="N598" s="4" t="s">
        <v>19</v>
      </c>
      <c r="P598" s="20"/>
    </row>
    <row r="599" spans="1:16" ht="15.75" x14ac:dyDescent="0.25">
      <c r="A599" s="12">
        <v>559</v>
      </c>
      <c r="B599" s="59">
        <v>314750</v>
      </c>
      <c r="C599" s="20" t="s">
        <v>1111</v>
      </c>
      <c r="D599" s="59" t="s">
        <v>90</v>
      </c>
      <c r="E599" s="59" t="s">
        <v>579</v>
      </c>
      <c r="F599" s="10">
        <v>0</v>
      </c>
      <c r="G599" s="10">
        <v>0</v>
      </c>
      <c r="H599" s="10">
        <v>0</v>
      </c>
      <c r="I599" s="10">
        <v>0</v>
      </c>
      <c r="J599" s="16">
        <v>0</v>
      </c>
      <c r="K599" s="14">
        <v>1664</v>
      </c>
      <c r="L599" s="58" t="s">
        <v>1125</v>
      </c>
      <c r="M599" s="11">
        <v>0</v>
      </c>
      <c r="N599" s="4" t="s">
        <v>19</v>
      </c>
      <c r="P599" s="20"/>
    </row>
    <row r="600" spans="1:16" ht="15.75" x14ac:dyDescent="0.25">
      <c r="A600" s="12">
        <v>560</v>
      </c>
      <c r="B600" s="59">
        <v>314790</v>
      </c>
      <c r="C600" s="20" t="s">
        <v>1117</v>
      </c>
      <c r="D600" s="59" t="s">
        <v>45</v>
      </c>
      <c r="E600" s="59" t="s">
        <v>45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113998</v>
      </c>
      <c r="L600" s="58" t="s">
        <v>1128</v>
      </c>
      <c r="M600" s="11">
        <v>0</v>
      </c>
      <c r="N600" s="4" t="s">
        <v>19</v>
      </c>
      <c r="P600" s="20"/>
    </row>
    <row r="601" spans="1:16" ht="15.75" x14ac:dyDescent="0.25">
      <c r="A601" s="12">
        <v>561</v>
      </c>
      <c r="B601" s="59">
        <v>314795</v>
      </c>
      <c r="C601" s="20" t="s">
        <v>1121</v>
      </c>
      <c r="D601" s="59" t="s">
        <v>121</v>
      </c>
      <c r="E601" s="59" t="s">
        <v>580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5942</v>
      </c>
      <c r="L601" s="58" t="s">
        <v>1125</v>
      </c>
      <c r="M601" s="11">
        <v>0</v>
      </c>
      <c r="N601" s="4" t="s">
        <v>19</v>
      </c>
      <c r="P601" s="20"/>
    </row>
    <row r="602" spans="1:16" ht="15.75" x14ac:dyDescent="0.25">
      <c r="A602" s="12">
        <v>563</v>
      </c>
      <c r="B602" s="59">
        <v>314810</v>
      </c>
      <c r="C602" s="20" t="s">
        <v>1110</v>
      </c>
      <c r="D602" s="59" t="s">
        <v>8</v>
      </c>
      <c r="E602" s="59" t="s">
        <v>581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90041</v>
      </c>
      <c r="L602" s="58" t="s">
        <v>1127</v>
      </c>
      <c r="M602" s="11">
        <v>0</v>
      </c>
      <c r="N602" s="4" t="s">
        <v>19</v>
      </c>
      <c r="P602" s="20"/>
    </row>
    <row r="603" spans="1:16" ht="15.75" x14ac:dyDescent="0.25">
      <c r="A603" s="12">
        <v>564</v>
      </c>
      <c r="B603" s="59">
        <v>314820</v>
      </c>
      <c r="C603" s="20" t="s">
        <v>1118</v>
      </c>
      <c r="D603" s="59" t="s">
        <v>62</v>
      </c>
      <c r="E603" s="59" t="s">
        <v>582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5652</v>
      </c>
      <c r="L603" s="58" t="s">
        <v>1125</v>
      </c>
      <c r="M603" s="11">
        <v>0</v>
      </c>
      <c r="N603" s="4" t="s">
        <v>19</v>
      </c>
      <c r="P603" s="20"/>
    </row>
    <row r="604" spans="1:16" ht="15.75" x14ac:dyDescent="0.25">
      <c r="A604" s="12">
        <v>565</v>
      </c>
      <c r="B604" s="59">
        <v>314830</v>
      </c>
      <c r="C604" s="20" t="s">
        <v>1112</v>
      </c>
      <c r="D604" s="59" t="s">
        <v>17</v>
      </c>
      <c r="E604" s="59" t="s">
        <v>583</v>
      </c>
      <c r="F604" s="10">
        <v>0</v>
      </c>
      <c r="G604" s="10">
        <v>0</v>
      </c>
      <c r="H604" s="10">
        <v>0</v>
      </c>
      <c r="I604" s="10">
        <v>0</v>
      </c>
      <c r="J604" s="16">
        <v>0</v>
      </c>
      <c r="K604" s="14">
        <v>9557</v>
      </c>
      <c r="L604" s="58" t="s">
        <v>1125</v>
      </c>
      <c r="M604" s="11">
        <v>0</v>
      </c>
      <c r="N604" s="4" t="s">
        <v>19</v>
      </c>
      <c r="P604" s="20"/>
    </row>
    <row r="605" spans="1:16" ht="15.75" x14ac:dyDescent="0.25">
      <c r="A605" s="12">
        <v>566</v>
      </c>
      <c r="B605" s="59">
        <v>314840</v>
      </c>
      <c r="C605" s="20" t="s">
        <v>1113</v>
      </c>
      <c r="D605" s="59" t="s">
        <v>22</v>
      </c>
      <c r="E605" s="59" t="s">
        <v>584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4849</v>
      </c>
      <c r="L605" s="58" t="s">
        <v>1125</v>
      </c>
      <c r="M605" s="11">
        <v>0</v>
      </c>
      <c r="N605" s="4" t="s">
        <v>19</v>
      </c>
      <c r="P605" s="20"/>
    </row>
    <row r="606" spans="1:16" ht="15.75" x14ac:dyDescent="0.25">
      <c r="A606" s="12">
        <v>567</v>
      </c>
      <c r="B606" s="59">
        <v>314850</v>
      </c>
      <c r="C606" s="20" t="s">
        <v>1116</v>
      </c>
      <c r="D606" s="59" t="s">
        <v>28</v>
      </c>
      <c r="E606" s="59" t="s">
        <v>585</v>
      </c>
      <c r="F606" s="10">
        <v>0</v>
      </c>
      <c r="G606" s="10">
        <v>0</v>
      </c>
      <c r="H606" s="10">
        <v>0</v>
      </c>
      <c r="I606" s="10">
        <v>0</v>
      </c>
      <c r="J606" s="16">
        <v>0</v>
      </c>
      <c r="K606" s="14">
        <v>8481</v>
      </c>
      <c r="L606" s="58" t="s">
        <v>1125</v>
      </c>
      <c r="M606" s="11">
        <v>0</v>
      </c>
      <c r="N606" s="4" t="s">
        <v>19</v>
      </c>
      <c r="P606" s="20"/>
    </row>
    <row r="607" spans="1:16" ht="15.75" x14ac:dyDescent="0.25">
      <c r="A607" s="12">
        <v>568</v>
      </c>
      <c r="B607" s="59">
        <v>314860</v>
      </c>
      <c r="C607" s="20" t="s">
        <v>1113</v>
      </c>
      <c r="D607" s="59" t="s">
        <v>22</v>
      </c>
      <c r="E607" s="59" t="s">
        <v>586</v>
      </c>
      <c r="F607" s="10">
        <v>0</v>
      </c>
      <c r="G607" s="10">
        <v>0</v>
      </c>
      <c r="H607" s="10">
        <v>0</v>
      </c>
      <c r="I607" s="10">
        <v>0</v>
      </c>
      <c r="J607" s="16">
        <v>0</v>
      </c>
      <c r="K607" s="14">
        <v>17545</v>
      </c>
      <c r="L607" s="58" t="s">
        <v>1125</v>
      </c>
      <c r="M607" s="11">
        <v>0</v>
      </c>
      <c r="N607" s="4" t="s">
        <v>19</v>
      </c>
      <c r="P607" s="20"/>
    </row>
    <row r="608" spans="1:16" ht="15.75" x14ac:dyDescent="0.25">
      <c r="A608" s="12">
        <v>569</v>
      </c>
      <c r="B608" s="59">
        <v>314870</v>
      </c>
      <c r="C608" s="20" t="s">
        <v>1116</v>
      </c>
      <c r="D608" s="59" t="s">
        <v>30</v>
      </c>
      <c r="E608" s="59" t="s">
        <v>30</v>
      </c>
      <c r="F608" s="10">
        <v>0</v>
      </c>
      <c r="G608" s="10">
        <v>0</v>
      </c>
      <c r="H608" s="10">
        <v>0</v>
      </c>
      <c r="I608" s="10">
        <v>0</v>
      </c>
      <c r="J608" s="16">
        <v>0</v>
      </c>
      <c r="K608" s="14">
        <v>24319</v>
      </c>
      <c r="L608" s="58" t="s">
        <v>1125</v>
      </c>
      <c r="M608" s="11">
        <v>0</v>
      </c>
      <c r="N608" s="4" t="s">
        <v>19</v>
      </c>
      <c r="P608" s="20"/>
    </row>
    <row r="609" spans="1:16" ht="15.75" x14ac:dyDescent="0.25">
      <c r="A609" s="12">
        <v>570</v>
      </c>
      <c r="B609" s="59">
        <v>314875</v>
      </c>
      <c r="C609" s="20" t="s">
        <v>1118</v>
      </c>
      <c r="D609" s="59" t="s">
        <v>14</v>
      </c>
      <c r="E609" s="59" t="s">
        <v>587</v>
      </c>
      <c r="F609" s="10">
        <v>0</v>
      </c>
      <c r="G609" s="10">
        <v>0</v>
      </c>
      <c r="H609" s="10">
        <v>0</v>
      </c>
      <c r="I609" s="10">
        <v>0</v>
      </c>
      <c r="J609" s="16">
        <v>0</v>
      </c>
      <c r="K609" s="14">
        <v>7065</v>
      </c>
      <c r="L609" s="58" t="s">
        <v>1125</v>
      </c>
      <c r="M609" s="11">
        <v>0</v>
      </c>
      <c r="N609" s="4" t="s">
        <v>19</v>
      </c>
      <c r="P609" s="20"/>
    </row>
    <row r="610" spans="1:16" ht="15.75" x14ac:dyDescent="0.25">
      <c r="A610" s="12">
        <v>571</v>
      </c>
      <c r="B610" s="59">
        <v>314880</v>
      </c>
      <c r="C610" s="20" t="s">
        <v>1112</v>
      </c>
      <c r="D610" s="59" t="s">
        <v>17</v>
      </c>
      <c r="E610" s="59" t="s">
        <v>588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3100</v>
      </c>
      <c r="L610" s="58" t="s">
        <v>1125</v>
      </c>
      <c r="M610" s="11">
        <v>0</v>
      </c>
      <c r="N610" s="4" t="s">
        <v>19</v>
      </c>
      <c r="P610" s="20"/>
    </row>
    <row r="611" spans="1:16" ht="15.75" x14ac:dyDescent="0.25">
      <c r="A611" s="12">
        <v>572</v>
      </c>
      <c r="B611" s="59">
        <v>314890</v>
      </c>
      <c r="C611" s="20" t="s">
        <v>1115</v>
      </c>
      <c r="D611" s="59" t="s">
        <v>26</v>
      </c>
      <c r="E611" s="59" t="s">
        <v>589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3969</v>
      </c>
      <c r="L611" s="58" t="s">
        <v>1125</v>
      </c>
      <c r="M611" s="11">
        <v>0</v>
      </c>
      <c r="N611" s="4" t="s">
        <v>19</v>
      </c>
      <c r="P611" s="20"/>
    </row>
    <row r="612" spans="1:16" ht="15.75" x14ac:dyDescent="0.25">
      <c r="A612" s="12">
        <v>574</v>
      </c>
      <c r="B612" s="59">
        <v>314910</v>
      </c>
      <c r="C612" s="20" t="s">
        <v>1117</v>
      </c>
      <c r="D612" s="59" t="s">
        <v>36</v>
      </c>
      <c r="E612" s="59" t="s">
        <v>591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11246</v>
      </c>
      <c r="L612" s="58" t="s">
        <v>1125</v>
      </c>
      <c r="M612" s="11">
        <v>0</v>
      </c>
      <c r="N612" s="4" t="s">
        <v>19</v>
      </c>
      <c r="P612" s="20"/>
    </row>
    <row r="613" spans="1:16" ht="15.75" x14ac:dyDescent="0.25">
      <c r="A613" s="12">
        <v>575</v>
      </c>
      <c r="B613" s="59">
        <v>314915</v>
      </c>
      <c r="C613" s="20" t="s">
        <v>1121</v>
      </c>
      <c r="D613" s="59" t="s">
        <v>121</v>
      </c>
      <c r="E613" s="59" t="s">
        <v>592</v>
      </c>
      <c r="F613" s="10">
        <v>0</v>
      </c>
      <c r="G613" s="10">
        <v>0</v>
      </c>
      <c r="H613" s="10">
        <v>0</v>
      </c>
      <c r="I613" s="10">
        <v>0</v>
      </c>
      <c r="J613" s="16">
        <v>0</v>
      </c>
      <c r="K613" s="14">
        <v>11453</v>
      </c>
      <c r="L613" s="58" t="s">
        <v>1125</v>
      </c>
      <c r="M613" s="11">
        <v>0</v>
      </c>
      <c r="N613" s="4" t="s">
        <v>19</v>
      </c>
      <c r="P613" s="20"/>
    </row>
    <row r="614" spans="1:16" ht="15.75" x14ac:dyDescent="0.25">
      <c r="A614" s="12">
        <v>576</v>
      </c>
      <c r="B614" s="59">
        <v>314920</v>
      </c>
      <c r="C614" s="20" t="s">
        <v>1114</v>
      </c>
      <c r="D614" s="59" t="s">
        <v>24</v>
      </c>
      <c r="E614" s="59" t="s">
        <v>593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3626</v>
      </c>
      <c r="L614" s="58" t="s">
        <v>1125</v>
      </c>
      <c r="M614" s="11">
        <v>0</v>
      </c>
      <c r="N614" s="4" t="s">
        <v>19</v>
      </c>
      <c r="P614" s="20"/>
    </row>
    <row r="615" spans="1:16" ht="15.75" x14ac:dyDescent="0.25">
      <c r="A615" s="12">
        <v>577</v>
      </c>
      <c r="B615" s="59">
        <v>314930</v>
      </c>
      <c r="C615" s="20" t="s">
        <v>1111</v>
      </c>
      <c r="D615" s="59" t="s">
        <v>98</v>
      </c>
      <c r="E615" s="59" t="s">
        <v>594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63789</v>
      </c>
      <c r="L615" s="58" t="s">
        <v>1126</v>
      </c>
      <c r="M615" s="11">
        <v>0</v>
      </c>
      <c r="N615" s="4" t="s">
        <v>19</v>
      </c>
      <c r="P615" s="20"/>
    </row>
    <row r="616" spans="1:16" ht="15.75" x14ac:dyDescent="0.25">
      <c r="A616" s="12">
        <v>578</v>
      </c>
      <c r="B616" s="59">
        <v>314940</v>
      </c>
      <c r="C616" s="20" t="s">
        <v>1118</v>
      </c>
      <c r="D616" s="59" t="s">
        <v>57</v>
      </c>
      <c r="E616" s="59" t="s">
        <v>595</v>
      </c>
      <c r="F616" s="10">
        <v>0</v>
      </c>
      <c r="G616" s="10">
        <v>0</v>
      </c>
      <c r="H616" s="10">
        <v>0</v>
      </c>
      <c r="I616" s="10">
        <v>0</v>
      </c>
      <c r="J616" s="16">
        <v>0</v>
      </c>
      <c r="K616" s="14">
        <v>1808</v>
      </c>
      <c r="L616" s="58" t="s">
        <v>1125</v>
      </c>
      <c r="M616" s="11">
        <v>0</v>
      </c>
      <c r="N616" s="4" t="s">
        <v>19</v>
      </c>
      <c r="P616" s="20"/>
    </row>
    <row r="617" spans="1:16" ht="15.75" x14ac:dyDescent="0.25">
      <c r="A617" s="12">
        <v>579</v>
      </c>
      <c r="B617" s="59">
        <v>314950</v>
      </c>
      <c r="C617" s="20" t="s">
        <v>1118</v>
      </c>
      <c r="D617" s="59" t="s">
        <v>57</v>
      </c>
      <c r="E617" s="59" t="s">
        <v>596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3310</v>
      </c>
      <c r="L617" s="58" t="s">
        <v>1125</v>
      </c>
      <c r="M617" s="11">
        <v>0</v>
      </c>
      <c r="N617" s="4" t="s">
        <v>19</v>
      </c>
      <c r="P617" s="20"/>
    </row>
    <row r="618" spans="1:16" ht="15.75" x14ac:dyDescent="0.25">
      <c r="A618" s="12">
        <v>580</v>
      </c>
      <c r="B618" s="59">
        <v>314960</v>
      </c>
      <c r="C618" s="20" t="s">
        <v>1111</v>
      </c>
      <c r="D618" s="59" t="s">
        <v>11</v>
      </c>
      <c r="E618" s="59" t="s">
        <v>597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4379</v>
      </c>
      <c r="L618" s="58" t="s">
        <v>1125</v>
      </c>
      <c r="M618" s="11">
        <v>0</v>
      </c>
      <c r="N618" s="4" t="s">
        <v>19</v>
      </c>
      <c r="P618" s="20"/>
    </row>
    <row r="619" spans="1:16" ht="15.75" x14ac:dyDescent="0.25">
      <c r="A619" s="12">
        <v>581</v>
      </c>
      <c r="B619" s="59">
        <v>314970</v>
      </c>
      <c r="C619" s="20" t="s">
        <v>1115</v>
      </c>
      <c r="D619" s="59" t="s">
        <v>26</v>
      </c>
      <c r="E619" s="59" t="s">
        <v>598</v>
      </c>
      <c r="F619" s="10">
        <v>0</v>
      </c>
      <c r="G619" s="10">
        <v>0</v>
      </c>
      <c r="H619" s="10">
        <v>0</v>
      </c>
      <c r="I619" s="10">
        <v>0</v>
      </c>
      <c r="J619" s="16">
        <v>0</v>
      </c>
      <c r="K619" s="14">
        <v>11249</v>
      </c>
      <c r="L619" s="58" t="s">
        <v>1125</v>
      </c>
      <c r="M619" s="11">
        <v>0</v>
      </c>
      <c r="N619" s="4" t="s">
        <v>19</v>
      </c>
      <c r="P619" s="20"/>
    </row>
    <row r="620" spans="1:16" ht="15.75" x14ac:dyDescent="0.25">
      <c r="A620" s="12">
        <v>582</v>
      </c>
      <c r="B620" s="59">
        <v>314980</v>
      </c>
      <c r="C620" s="20" t="s">
        <v>1114</v>
      </c>
      <c r="D620" s="59" t="s">
        <v>24</v>
      </c>
      <c r="E620" s="59" t="s">
        <v>599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16009</v>
      </c>
      <c r="L620" s="58" t="s">
        <v>1125</v>
      </c>
      <c r="M620" s="11">
        <v>0</v>
      </c>
      <c r="N620" s="4" t="s">
        <v>19</v>
      </c>
      <c r="P620" s="20"/>
    </row>
    <row r="621" spans="1:16" ht="15.75" x14ac:dyDescent="0.25">
      <c r="A621" s="12">
        <v>583</v>
      </c>
      <c r="B621" s="59">
        <v>314990</v>
      </c>
      <c r="C621" s="20" t="s">
        <v>1117</v>
      </c>
      <c r="D621" s="59" t="s">
        <v>33</v>
      </c>
      <c r="E621" s="59" t="s">
        <v>600</v>
      </c>
      <c r="F621" s="10">
        <v>0</v>
      </c>
      <c r="G621" s="10">
        <v>0</v>
      </c>
      <c r="H621" s="10">
        <v>0</v>
      </c>
      <c r="I621" s="10">
        <v>0</v>
      </c>
      <c r="J621" s="16">
        <v>0</v>
      </c>
      <c r="K621" s="14">
        <v>21291</v>
      </c>
      <c r="L621" s="58" t="s">
        <v>1125</v>
      </c>
      <c r="M621" s="11">
        <v>0</v>
      </c>
      <c r="N621" s="4" t="s">
        <v>19</v>
      </c>
      <c r="P621" s="20"/>
    </row>
    <row r="622" spans="1:16" ht="15.75" x14ac:dyDescent="0.25">
      <c r="A622" s="12">
        <v>584</v>
      </c>
      <c r="B622" s="59">
        <v>314995</v>
      </c>
      <c r="C622" s="20" t="s">
        <v>1113</v>
      </c>
      <c r="D622" s="59" t="s">
        <v>20</v>
      </c>
      <c r="E622" s="59" t="s">
        <v>601</v>
      </c>
      <c r="F622" s="10">
        <v>0</v>
      </c>
      <c r="G622" s="10">
        <v>0</v>
      </c>
      <c r="H622" s="10">
        <v>0</v>
      </c>
      <c r="I622" s="10">
        <v>0</v>
      </c>
      <c r="J622" s="16">
        <v>0</v>
      </c>
      <c r="K622" s="14">
        <v>6847</v>
      </c>
      <c r="L622" s="58" t="s">
        <v>1125</v>
      </c>
      <c r="M622" s="11">
        <v>0</v>
      </c>
      <c r="N622" s="4" t="s">
        <v>19</v>
      </c>
      <c r="P622" s="20"/>
    </row>
    <row r="623" spans="1:16" ht="15.75" x14ac:dyDescent="0.25">
      <c r="A623" s="12">
        <v>585</v>
      </c>
      <c r="B623" s="59">
        <v>315000</v>
      </c>
      <c r="C623" s="20" t="s">
        <v>1116</v>
      </c>
      <c r="D623" s="59" t="s">
        <v>28</v>
      </c>
      <c r="E623" s="59" t="s">
        <v>602</v>
      </c>
      <c r="F623" s="10">
        <v>0</v>
      </c>
      <c r="G623" s="10">
        <v>0</v>
      </c>
      <c r="H623" s="10">
        <v>0</v>
      </c>
      <c r="I623" s="10">
        <v>0</v>
      </c>
      <c r="J623" s="16">
        <v>0</v>
      </c>
      <c r="K623" s="14">
        <v>4246</v>
      </c>
      <c r="L623" s="58" t="s">
        <v>1125</v>
      </c>
      <c r="M623" s="11">
        <v>0</v>
      </c>
      <c r="N623" s="4" t="s">
        <v>19</v>
      </c>
      <c r="P623" s="20"/>
    </row>
    <row r="624" spans="1:16" ht="15.75" x14ac:dyDescent="0.25">
      <c r="A624" s="12">
        <v>586</v>
      </c>
      <c r="B624" s="59">
        <v>315010</v>
      </c>
      <c r="C624" s="20" t="s">
        <v>1118</v>
      </c>
      <c r="D624" s="59" t="s">
        <v>57</v>
      </c>
      <c r="E624" s="59" t="s">
        <v>603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2763</v>
      </c>
      <c r="L624" s="58" t="s">
        <v>1125</v>
      </c>
      <c r="M624" s="11">
        <v>0</v>
      </c>
      <c r="N624" s="4" t="s">
        <v>19</v>
      </c>
      <c r="P624" s="20"/>
    </row>
    <row r="625" spans="1:16" ht="15.75" x14ac:dyDescent="0.25">
      <c r="A625" s="12">
        <v>587</v>
      </c>
      <c r="B625" s="59">
        <v>315015</v>
      </c>
      <c r="C625" s="20" t="s">
        <v>1113</v>
      </c>
      <c r="D625" s="59" t="s">
        <v>20</v>
      </c>
      <c r="E625" s="59" t="s">
        <v>604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8426</v>
      </c>
      <c r="L625" s="58" t="s">
        <v>1125</v>
      </c>
      <c r="M625" s="11">
        <v>0</v>
      </c>
      <c r="N625" s="4" t="s">
        <v>19</v>
      </c>
      <c r="P625" s="20"/>
    </row>
    <row r="626" spans="1:16" ht="15.75" x14ac:dyDescent="0.25">
      <c r="A626" s="12">
        <v>588</v>
      </c>
      <c r="B626" s="59">
        <v>315020</v>
      </c>
      <c r="C626" s="20" t="s">
        <v>1112</v>
      </c>
      <c r="D626" s="59" t="s">
        <v>17</v>
      </c>
      <c r="E626" s="59" t="s">
        <v>605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4140</v>
      </c>
      <c r="L626" s="58" t="s">
        <v>1125</v>
      </c>
      <c r="M626" s="11">
        <v>0</v>
      </c>
      <c r="N626" s="4" t="s">
        <v>19</v>
      </c>
      <c r="P626" s="20"/>
    </row>
    <row r="627" spans="1:16" ht="15.75" x14ac:dyDescent="0.25">
      <c r="A627" s="12">
        <v>589</v>
      </c>
      <c r="B627" s="59">
        <v>315030</v>
      </c>
      <c r="C627" s="20" t="s">
        <v>1119</v>
      </c>
      <c r="D627" s="59" t="s">
        <v>94</v>
      </c>
      <c r="E627" s="59" t="s">
        <v>606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4528</v>
      </c>
      <c r="L627" s="58" t="s">
        <v>1125</v>
      </c>
      <c r="M627" s="11">
        <v>0</v>
      </c>
      <c r="N627" s="4" t="s">
        <v>19</v>
      </c>
      <c r="P627" s="20"/>
    </row>
    <row r="628" spans="1:16" ht="15.75" x14ac:dyDescent="0.25">
      <c r="A628" s="12">
        <v>590</v>
      </c>
      <c r="B628" s="59">
        <v>315040</v>
      </c>
      <c r="C628" s="20" t="s">
        <v>1111</v>
      </c>
      <c r="D628" s="59" t="s">
        <v>98</v>
      </c>
      <c r="E628" s="59" t="s">
        <v>607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4955</v>
      </c>
      <c r="L628" s="58" t="s">
        <v>1125</v>
      </c>
      <c r="M628" s="11">
        <v>0</v>
      </c>
      <c r="N628" s="4" t="s">
        <v>19</v>
      </c>
      <c r="P628" s="20"/>
    </row>
    <row r="629" spans="1:16" ht="15.75" x14ac:dyDescent="0.25">
      <c r="A629" s="12">
        <v>591</v>
      </c>
      <c r="B629" s="59">
        <v>315050</v>
      </c>
      <c r="C629" s="20" t="s">
        <v>1115</v>
      </c>
      <c r="D629" s="59" t="s">
        <v>26</v>
      </c>
      <c r="E629" s="59" t="s">
        <v>608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8631</v>
      </c>
      <c r="L629" s="58" t="s">
        <v>1125</v>
      </c>
      <c r="M629" s="11">
        <v>0</v>
      </c>
      <c r="N629" s="4" t="s">
        <v>19</v>
      </c>
      <c r="P629" s="20"/>
    </row>
    <row r="630" spans="1:16" ht="15.75" x14ac:dyDescent="0.25">
      <c r="A630" s="12">
        <v>592</v>
      </c>
      <c r="B630" s="59">
        <v>315053</v>
      </c>
      <c r="C630" s="20" t="s">
        <v>1113</v>
      </c>
      <c r="D630" s="59" t="s">
        <v>20</v>
      </c>
      <c r="E630" s="59" t="s">
        <v>861</v>
      </c>
      <c r="F630" s="10">
        <v>0</v>
      </c>
      <c r="G630" s="10">
        <v>0</v>
      </c>
      <c r="H630" s="10">
        <v>0</v>
      </c>
      <c r="I630" s="10">
        <v>0</v>
      </c>
      <c r="J630" s="16">
        <v>0</v>
      </c>
      <c r="K630" s="14">
        <v>4894</v>
      </c>
      <c r="L630" s="58" t="s">
        <v>1125</v>
      </c>
      <c r="M630" s="11">
        <v>0</v>
      </c>
      <c r="N630" s="4" t="s">
        <v>19</v>
      </c>
      <c r="P630" s="20"/>
    </row>
    <row r="631" spans="1:16" ht="15.75" x14ac:dyDescent="0.25">
      <c r="A631" s="12">
        <v>593</v>
      </c>
      <c r="B631" s="59">
        <v>315057</v>
      </c>
      <c r="C631" s="20" t="s">
        <v>1121</v>
      </c>
      <c r="D631" s="59" t="s">
        <v>121</v>
      </c>
      <c r="E631" s="59" t="s">
        <v>609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7490</v>
      </c>
      <c r="L631" s="58" t="s">
        <v>1125</v>
      </c>
      <c r="M631" s="11">
        <v>0</v>
      </c>
      <c r="N631" s="4" t="s">
        <v>19</v>
      </c>
      <c r="P631" s="20"/>
    </row>
    <row r="632" spans="1:16" ht="15.75" x14ac:dyDescent="0.25">
      <c r="A632" s="12">
        <v>594</v>
      </c>
      <c r="B632" s="59">
        <v>315060</v>
      </c>
      <c r="C632" s="20" t="s">
        <v>1115</v>
      </c>
      <c r="D632" s="59" t="s">
        <v>26</v>
      </c>
      <c r="E632" s="59" t="s">
        <v>610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6421</v>
      </c>
      <c r="L632" s="58" t="s">
        <v>1125</v>
      </c>
      <c r="M632" s="11">
        <v>0</v>
      </c>
      <c r="N632" s="4" t="s">
        <v>19</v>
      </c>
      <c r="P632" s="20"/>
    </row>
    <row r="633" spans="1:16" ht="15.75" x14ac:dyDescent="0.25">
      <c r="A633" s="12">
        <v>595</v>
      </c>
      <c r="B633" s="59">
        <v>315070</v>
      </c>
      <c r="C633" s="20" t="s">
        <v>1114</v>
      </c>
      <c r="D633" s="59" t="s">
        <v>24</v>
      </c>
      <c r="E633" s="59" t="s">
        <v>611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6044</v>
      </c>
      <c r="L633" s="58" t="s">
        <v>1125</v>
      </c>
      <c r="M633" s="11">
        <v>0</v>
      </c>
      <c r="N633" s="4" t="s">
        <v>19</v>
      </c>
      <c r="P633" s="20"/>
    </row>
    <row r="634" spans="1:16" ht="15.75" x14ac:dyDescent="0.25">
      <c r="A634" s="12">
        <v>596</v>
      </c>
      <c r="B634" s="59">
        <v>315080</v>
      </c>
      <c r="C634" s="20" t="s">
        <v>1119</v>
      </c>
      <c r="D634" s="59" t="s">
        <v>41</v>
      </c>
      <c r="E634" s="59" t="s">
        <v>612</v>
      </c>
      <c r="F634" s="10">
        <v>0</v>
      </c>
      <c r="G634" s="10">
        <v>0</v>
      </c>
      <c r="H634" s="10">
        <v>0</v>
      </c>
      <c r="I634" s="10">
        <v>0</v>
      </c>
      <c r="J634" s="16">
        <v>0</v>
      </c>
      <c r="K634" s="14">
        <v>17618</v>
      </c>
      <c r="L634" s="58" t="s">
        <v>1125</v>
      </c>
      <c r="M634" s="11">
        <v>0</v>
      </c>
      <c r="N634" s="4" t="s">
        <v>19</v>
      </c>
      <c r="P634" s="20"/>
    </row>
    <row r="635" spans="1:16" ht="15.75" x14ac:dyDescent="0.25">
      <c r="A635" s="12">
        <v>597</v>
      </c>
      <c r="B635" s="59">
        <v>315090</v>
      </c>
      <c r="C635" s="20" t="s">
        <v>1117</v>
      </c>
      <c r="D635" s="59" t="s">
        <v>36</v>
      </c>
      <c r="E635" s="59" t="s">
        <v>613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5455</v>
      </c>
      <c r="L635" s="58" t="s">
        <v>1125</v>
      </c>
      <c r="M635" s="11">
        <v>0</v>
      </c>
      <c r="N635" s="4" t="s">
        <v>19</v>
      </c>
      <c r="P635" s="20"/>
    </row>
    <row r="636" spans="1:16" ht="15.75" x14ac:dyDescent="0.25">
      <c r="A636" s="12">
        <v>598</v>
      </c>
      <c r="B636" s="59">
        <v>315100</v>
      </c>
      <c r="C636" s="20" t="s">
        <v>1117</v>
      </c>
      <c r="D636" s="59" t="s">
        <v>36</v>
      </c>
      <c r="E636" s="59" t="s">
        <v>614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8550</v>
      </c>
      <c r="L636" s="58" t="s">
        <v>1125</v>
      </c>
      <c r="M636" s="11">
        <v>0</v>
      </c>
      <c r="N636" s="4" t="s">
        <v>19</v>
      </c>
      <c r="P636" s="20"/>
    </row>
    <row r="637" spans="1:16" ht="15.75" x14ac:dyDescent="0.25">
      <c r="A637" s="12">
        <v>600</v>
      </c>
      <c r="B637" s="59">
        <v>315120</v>
      </c>
      <c r="C637" s="20" t="s">
        <v>1121</v>
      </c>
      <c r="D637" s="59" t="s">
        <v>135</v>
      </c>
      <c r="E637" s="59" t="s">
        <v>135</v>
      </c>
      <c r="F637" s="10">
        <v>0</v>
      </c>
      <c r="G637" s="10">
        <v>0</v>
      </c>
      <c r="H637" s="10">
        <v>0</v>
      </c>
      <c r="I637" s="10">
        <v>0</v>
      </c>
      <c r="J637" s="16">
        <v>0</v>
      </c>
      <c r="K637" s="14">
        <v>56208</v>
      </c>
      <c r="L637" s="58" t="s">
        <v>1126</v>
      </c>
      <c r="M637" s="11">
        <v>0</v>
      </c>
      <c r="N637" s="4" t="s">
        <v>19</v>
      </c>
      <c r="P637" s="20"/>
    </row>
    <row r="638" spans="1:16" ht="15.75" x14ac:dyDescent="0.25">
      <c r="A638" s="12">
        <v>601</v>
      </c>
      <c r="B638" s="59">
        <v>315130</v>
      </c>
      <c r="C638" s="20" t="s">
        <v>1118</v>
      </c>
      <c r="D638" s="59" t="s">
        <v>62</v>
      </c>
      <c r="E638" s="59" t="s">
        <v>616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10816</v>
      </c>
      <c r="L638" s="58" t="s">
        <v>1125</v>
      </c>
      <c r="M638" s="11">
        <v>0</v>
      </c>
      <c r="N638" s="4" t="s">
        <v>19</v>
      </c>
      <c r="P638" s="20"/>
    </row>
    <row r="639" spans="1:16" ht="15.75" x14ac:dyDescent="0.25">
      <c r="A639" s="12">
        <v>604</v>
      </c>
      <c r="B639" s="59">
        <v>315160</v>
      </c>
      <c r="C639" s="20" t="s">
        <v>1114</v>
      </c>
      <c r="D639" s="59" t="s">
        <v>24</v>
      </c>
      <c r="E639" s="59" t="s">
        <v>618</v>
      </c>
      <c r="F639" s="10">
        <v>0</v>
      </c>
      <c r="G639" s="10">
        <v>0</v>
      </c>
      <c r="H639" s="10">
        <v>0</v>
      </c>
      <c r="I639" s="10">
        <v>0</v>
      </c>
      <c r="J639" s="16">
        <v>0</v>
      </c>
      <c r="K639" s="14">
        <v>11968</v>
      </c>
      <c r="L639" s="58" t="s">
        <v>1125</v>
      </c>
      <c r="M639" s="11">
        <v>0</v>
      </c>
      <c r="N639" s="4" t="s">
        <v>19</v>
      </c>
      <c r="P639" s="20"/>
    </row>
    <row r="640" spans="1:16" ht="15.75" x14ac:dyDescent="0.25">
      <c r="A640" s="12">
        <v>605</v>
      </c>
      <c r="B640" s="59">
        <v>315170</v>
      </c>
      <c r="C640" s="20" t="s">
        <v>1117</v>
      </c>
      <c r="D640" s="59" t="s">
        <v>40</v>
      </c>
      <c r="E640" s="59" t="s">
        <v>619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16734</v>
      </c>
      <c r="L640" s="58" t="s">
        <v>1125</v>
      </c>
      <c r="M640" s="11">
        <v>0</v>
      </c>
      <c r="N640" s="4" t="s">
        <v>19</v>
      </c>
      <c r="P640" s="20"/>
    </row>
    <row r="641" spans="1:16" ht="15.75" x14ac:dyDescent="0.25">
      <c r="A641" s="12">
        <v>606</v>
      </c>
      <c r="B641" s="59">
        <v>315180</v>
      </c>
      <c r="C641" s="20" t="s">
        <v>1117</v>
      </c>
      <c r="D641" s="59" t="s">
        <v>36</v>
      </c>
      <c r="E641" s="59" t="s">
        <v>620</v>
      </c>
      <c r="F641" s="10">
        <v>0</v>
      </c>
      <c r="G641" s="10">
        <v>0</v>
      </c>
      <c r="H641" s="10">
        <v>0</v>
      </c>
      <c r="I641" s="10">
        <v>0</v>
      </c>
      <c r="J641" s="16">
        <v>0</v>
      </c>
      <c r="K641" s="14">
        <v>166111</v>
      </c>
      <c r="L641" s="58" t="s">
        <v>1128</v>
      </c>
      <c r="M641" s="11">
        <v>0</v>
      </c>
      <c r="N641" s="4" t="s">
        <v>19</v>
      </c>
      <c r="P641" s="20"/>
    </row>
    <row r="642" spans="1:16" ht="15.75" x14ac:dyDescent="0.25">
      <c r="A642" s="12">
        <v>607</v>
      </c>
      <c r="B642" s="59">
        <v>315190</v>
      </c>
      <c r="C642" s="20" t="s">
        <v>1112</v>
      </c>
      <c r="D642" s="59" t="s">
        <v>14</v>
      </c>
      <c r="E642" s="59" t="s">
        <v>621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8508</v>
      </c>
      <c r="L642" s="58" t="s">
        <v>1125</v>
      </c>
      <c r="M642" s="11">
        <v>0</v>
      </c>
      <c r="N642" s="4" t="s">
        <v>19</v>
      </c>
      <c r="P642" s="20"/>
    </row>
    <row r="643" spans="1:16" ht="15.75" x14ac:dyDescent="0.25">
      <c r="A643" s="12">
        <v>608</v>
      </c>
      <c r="B643" s="59">
        <v>315200</v>
      </c>
      <c r="C643" s="20" t="s">
        <v>1111</v>
      </c>
      <c r="D643" s="59" t="s">
        <v>11</v>
      </c>
      <c r="E643" s="59" t="s">
        <v>622</v>
      </c>
      <c r="F643" s="10">
        <v>0</v>
      </c>
      <c r="G643" s="10">
        <v>0</v>
      </c>
      <c r="H643" s="10">
        <v>0</v>
      </c>
      <c r="I643" s="10">
        <v>0</v>
      </c>
      <c r="J643" s="16">
        <v>0</v>
      </c>
      <c r="K643" s="14">
        <v>31583</v>
      </c>
      <c r="L643" s="58" t="s">
        <v>1126</v>
      </c>
      <c r="M643" s="11">
        <v>0</v>
      </c>
      <c r="N643" s="4" t="s">
        <v>19</v>
      </c>
      <c r="P643" s="20"/>
    </row>
    <row r="644" spans="1:16" ht="15.75" x14ac:dyDescent="0.25">
      <c r="A644" s="12">
        <v>609</v>
      </c>
      <c r="B644" s="59">
        <v>315210</v>
      </c>
      <c r="C644" s="20" t="s">
        <v>1112</v>
      </c>
      <c r="D644" s="59" t="s">
        <v>17</v>
      </c>
      <c r="E644" s="59" t="s">
        <v>17</v>
      </c>
      <c r="F644" s="10">
        <v>0</v>
      </c>
      <c r="G644" s="10">
        <v>0</v>
      </c>
      <c r="H644" s="10">
        <v>0</v>
      </c>
      <c r="I644" s="10">
        <v>0</v>
      </c>
      <c r="J644" s="16">
        <v>0</v>
      </c>
      <c r="K644" s="14">
        <v>59605</v>
      </c>
      <c r="L644" s="58" t="s">
        <v>1126</v>
      </c>
      <c r="M644" s="11">
        <v>0</v>
      </c>
      <c r="N644" s="4" t="s">
        <v>19</v>
      </c>
      <c r="P644" s="20"/>
    </row>
    <row r="645" spans="1:16" ht="15.75" x14ac:dyDescent="0.25">
      <c r="A645" s="12">
        <v>610</v>
      </c>
      <c r="B645" s="59">
        <v>315213</v>
      </c>
      <c r="C645" s="20" t="s">
        <v>1121</v>
      </c>
      <c r="D645" s="59" t="s">
        <v>135</v>
      </c>
      <c r="E645" s="59" t="s">
        <v>623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4237</v>
      </c>
      <c r="L645" s="58" t="s">
        <v>1125</v>
      </c>
      <c r="M645" s="11">
        <v>0</v>
      </c>
      <c r="N645" s="4" t="s">
        <v>19</v>
      </c>
      <c r="P645" s="20"/>
    </row>
    <row r="646" spans="1:16" ht="15.75" x14ac:dyDescent="0.25">
      <c r="A646" s="12">
        <v>611</v>
      </c>
      <c r="B646" s="59">
        <v>315217</v>
      </c>
      <c r="C646" s="20" t="s">
        <v>1116</v>
      </c>
      <c r="D646" s="59" t="s">
        <v>30</v>
      </c>
      <c r="E646" s="59" t="s">
        <v>624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12061</v>
      </c>
      <c r="L646" s="58" t="s">
        <v>1125</v>
      </c>
      <c r="M646" s="11">
        <v>0</v>
      </c>
      <c r="N646" s="4" t="s">
        <v>19</v>
      </c>
      <c r="P646" s="20"/>
    </row>
    <row r="647" spans="1:16" ht="15.75" x14ac:dyDescent="0.25">
      <c r="A647" s="12">
        <v>612</v>
      </c>
      <c r="B647" s="59">
        <v>315220</v>
      </c>
      <c r="C647" s="20" t="s">
        <v>1121</v>
      </c>
      <c r="D647" s="59" t="s">
        <v>102</v>
      </c>
      <c r="E647" s="59" t="s">
        <v>625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37950</v>
      </c>
      <c r="L647" s="58" t="s">
        <v>1126</v>
      </c>
      <c r="M647" s="11">
        <v>0</v>
      </c>
      <c r="N647" s="4" t="s">
        <v>19</v>
      </c>
      <c r="P647" s="20"/>
    </row>
    <row r="648" spans="1:16" ht="15.75" x14ac:dyDescent="0.25">
      <c r="A648" s="12">
        <v>614</v>
      </c>
      <c r="B648" s="59">
        <v>315240</v>
      </c>
      <c r="C648" s="20" t="s">
        <v>1116</v>
      </c>
      <c r="D648" s="59" t="s">
        <v>28</v>
      </c>
      <c r="E648" s="59" t="s">
        <v>627</v>
      </c>
      <c r="F648" s="10">
        <v>0</v>
      </c>
      <c r="G648" s="10">
        <v>0</v>
      </c>
      <c r="H648" s="10">
        <v>0</v>
      </c>
      <c r="I648" s="10">
        <v>0</v>
      </c>
      <c r="J648" s="16">
        <v>0</v>
      </c>
      <c r="K648" s="14">
        <v>16491</v>
      </c>
      <c r="L648" s="58" t="s">
        <v>1125</v>
      </c>
      <c r="M648" s="11">
        <v>0</v>
      </c>
      <c r="N648" s="4" t="s">
        <v>19</v>
      </c>
      <c r="P648" s="20"/>
    </row>
    <row r="649" spans="1:16" ht="15.75" x14ac:dyDescent="0.25">
      <c r="A649" s="12">
        <v>615</v>
      </c>
      <c r="B649" s="59">
        <v>315250</v>
      </c>
      <c r="C649" s="20" t="s">
        <v>1117</v>
      </c>
      <c r="D649" s="59" t="s">
        <v>36</v>
      </c>
      <c r="E649" s="59" t="s">
        <v>36</v>
      </c>
      <c r="F649" s="10">
        <v>0</v>
      </c>
      <c r="G649" s="10">
        <v>0</v>
      </c>
      <c r="H649" s="10">
        <v>0</v>
      </c>
      <c r="I649" s="10">
        <v>0</v>
      </c>
      <c r="J649" s="16">
        <v>0</v>
      </c>
      <c r="K649" s="14">
        <v>148862</v>
      </c>
      <c r="L649" s="58" t="s">
        <v>1128</v>
      </c>
      <c r="M649" s="11">
        <v>0</v>
      </c>
      <c r="N649" s="4" t="s">
        <v>19</v>
      </c>
      <c r="P649" s="20"/>
    </row>
    <row r="650" spans="1:16" ht="15.75" x14ac:dyDescent="0.25">
      <c r="A650" s="12">
        <v>616</v>
      </c>
      <c r="B650" s="59">
        <v>315260</v>
      </c>
      <c r="C650" s="20" t="s">
        <v>1117</v>
      </c>
      <c r="D650" s="59" t="s">
        <v>33</v>
      </c>
      <c r="E650" s="59" t="s">
        <v>628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5981</v>
      </c>
      <c r="L650" s="58" t="s">
        <v>1125</v>
      </c>
      <c r="M650" s="11">
        <v>0</v>
      </c>
      <c r="N650" s="4" t="s">
        <v>19</v>
      </c>
      <c r="P650" s="20"/>
    </row>
    <row r="651" spans="1:16" ht="15.75" x14ac:dyDescent="0.25">
      <c r="A651" s="12">
        <v>618</v>
      </c>
      <c r="B651" s="59">
        <v>315280</v>
      </c>
      <c r="C651" s="20" t="s">
        <v>1110</v>
      </c>
      <c r="D651" s="59" t="s">
        <v>8</v>
      </c>
      <c r="E651" s="59" t="s">
        <v>630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27688</v>
      </c>
      <c r="L651" s="58" t="s">
        <v>1126</v>
      </c>
      <c r="M651" s="11">
        <v>0</v>
      </c>
      <c r="N651" s="4" t="s">
        <v>19</v>
      </c>
      <c r="P651" s="20"/>
    </row>
    <row r="652" spans="1:16" ht="15.75" x14ac:dyDescent="0.25">
      <c r="A652" s="12">
        <v>619</v>
      </c>
      <c r="B652" s="59">
        <v>315290</v>
      </c>
      <c r="C652" s="20" t="s">
        <v>1117</v>
      </c>
      <c r="D652" s="59" t="s">
        <v>45</v>
      </c>
      <c r="E652" s="59" t="s">
        <v>631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8642</v>
      </c>
      <c r="L652" s="58" t="s">
        <v>1125</v>
      </c>
      <c r="M652" s="11">
        <v>0</v>
      </c>
      <c r="N652" s="4" t="s">
        <v>19</v>
      </c>
      <c r="P652" s="20"/>
    </row>
    <row r="653" spans="1:16" ht="15.75" x14ac:dyDescent="0.25">
      <c r="A653" s="12">
        <v>620</v>
      </c>
      <c r="B653" s="59">
        <v>315300</v>
      </c>
      <c r="C653" s="20" t="s">
        <v>1114</v>
      </c>
      <c r="D653" s="59" t="s">
        <v>24</v>
      </c>
      <c r="E653" s="59" t="s">
        <v>632</v>
      </c>
      <c r="F653" s="10">
        <v>0</v>
      </c>
      <c r="G653" s="10">
        <v>0</v>
      </c>
      <c r="H653" s="10">
        <v>0</v>
      </c>
      <c r="I653" s="10">
        <v>0</v>
      </c>
      <c r="J653" s="16">
        <v>0</v>
      </c>
      <c r="K653" s="14">
        <v>3573</v>
      </c>
      <c r="L653" s="58" t="s">
        <v>1125</v>
      </c>
      <c r="M653" s="11">
        <v>0</v>
      </c>
      <c r="N653" s="4" t="s">
        <v>19</v>
      </c>
      <c r="P653" s="20"/>
    </row>
    <row r="654" spans="1:16" ht="15.75" x14ac:dyDescent="0.25">
      <c r="A654" s="12">
        <v>621</v>
      </c>
      <c r="B654" s="59">
        <v>315310</v>
      </c>
      <c r="C654" s="20" t="s">
        <v>1118</v>
      </c>
      <c r="D654" s="59" t="s">
        <v>62</v>
      </c>
      <c r="E654" s="59" t="s">
        <v>633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5398</v>
      </c>
      <c r="L654" s="58" t="s">
        <v>1125</v>
      </c>
      <c r="M654" s="11">
        <v>0</v>
      </c>
      <c r="N654" s="4" t="s">
        <v>19</v>
      </c>
      <c r="P654" s="20"/>
    </row>
    <row r="655" spans="1:16" ht="15.75" x14ac:dyDescent="0.25">
      <c r="A655" s="12">
        <v>622</v>
      </c>
      <c r="B655" s="59">
        <v>315320</v>
      </c>
      <c r="C655" s="20" t="s">
        <v>1111</v>
      </c>
      <c r="D655" s="59" t="s">
        <v>11</v>
      </c>
      <c r="E655" s="59" t="s">
        <v>634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3676</v>
      </c>
      <c r="L655" s="58" t="s">
        <v>1125</v>
      </c>
      <c r="M655" s="11">
        <v>0</v>
      </c>
      <c r="N655" s="4" t="s">
        <v>19</v>
      </c>
      <c r="P655" s="20"/>
    </row>
    <row r="656" spans="1:16" ht="15.75" x14ac:dyDescent="0.25">
      <c r="A656" s="12">
        <v>623</v>
      </c>
      <c r="B656" s="59">
        <v>315330</v>
      </c>
      <c r="C656" s="20" t="s">
        <v>432</v>
      </c>
      <c r="D656" s="59" t="s">
        <v>53</v>
      </c>
      <c r="E656" s="59" t="s">
        <v>635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3004</v>
      </c>
      <c r="L656" s="58" t="s">
        <v>1125</v>
      </c>
      <c r="M656" s="11">
        <v>0</v>
      </c>
      <c r="N656" s="4" t="s">
        <v>19</v>
      </c>
      <c r="P656" s="20"/>
    </row>
    <row r="657" spans="1:16" ht="15.75" x14ac:dyDescent="0.25">
      <c r="A657" s="12">
        <v>624</v>
      </c>
      <c r="B657" s="59">
        <v>315340</v>
      </c>
      <c r="C657" s="20" t="s">
        <v>1120</v>
      </c>
      <c r="D657" s="59" t="s">
        <v>71</v>
      </c>
      <c r="E657" s="59" t="s">
        <v>636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19377</v>
      </c>
      <c r="L657" s="58" t="s">
        <v>1125</v>
      </c>
      <c r="M657" s="11">
        <v>0</v>
      </c>
      <c r="N657" s="4" t="s">
        <v>19</v>
      </c>
      <c r="P657" s="20"/>
    </row>
    <row r="658" spans="1:16" ht="15.75" x14ac:dyDescent="0.25">
      <c r="A658" s="12">
        <v>625</v>
      </c>
      <c r="B658" s="59">
        <v>315360</v>
      </c>
      <c r="C658" s="20" t="s">
        <v>1111</v>
      </c>
      <c r="D658" s="59" t="s">
        <v>11</v>
      </c>
      <c r="E658" s="59" t="s">
        <v>637</v>
      </c>
      <c r="F658" s="10">
        <v>0</v>
      </c>
      <c r="G658" s="10">
        <v>0</v>
      </c>
      <c r="H658" s="10">
        <v>0</v>
      </c>
      <c r="I658" s="10">
        <v>0</v>
      </c>
      <c r="J658" s="16">
        <v>0</v>
      </c>
      <c r="K658" s="14">
        <v>10629</v>
      </c>
      <c r="L658" s="58" t="s">
        <v>1125</v>
      </c>
      <c r="M658" s="11">
        <v>0</v>
      </c>
      <c r="N658" s="4" t="s">
        <v>19</v>
      </c>
      <c r="P658" s="20"/>
    </row>
    <row r="659" spans="1:16" ht="15.75" x14ac:dyDescent="0.25">
      <c r="A659" s="12">
        <v>626</v>
      </c>
      <c r="B659" s="59">
        <v>315370</v>
      </c>
      <c r="C659" s="20" t="s">
        <v>1111</v>
      </c>
      <c r="D659" s="59" t="s">
        <v>11</v>
      </c>
      <c r="E659" s="59" t="s">
        <v>638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3542</v>
      </c>
      <c r="L659" s="58" t="s">
        <v>1125</v>
      </c>
      <c r="M659" s="11">
        <v>0</v>
      </c>
      <c r="N659" s="4" t="s">
        <v>19</v>
      </c>
      <c r="P659" s="20"/>
    </row>
    <row r="660" spans="1:16" ht="15.75" x14ac:dyDescent="0.25">
      <c r="A660" s="12">
        <v>627</v>
      </c>
      <c r="B660" s="59">
        <v>315380</v>
      </c>
      <c r="C660" s="20" t="s">
        <v>1119</v>
      </c>
      <c r="D660" s="59" t="s">
        <v>41</v>
      </c>
      <c r="E660" s="59" t="s">
        <v>863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1934</v>
      </c>
      <c r="L660" s="58" t="s">
        <v>1125</v>
      </c>
      <c r="M660" s="11">
        <v>0</v>
      </c>
      <c r="N660" s="4" t="s">
        <v>19</v>
      </c>
      <c r="P660" s="20"/>
    </row>
    <row r="661" spans="1:16" ht="15.75" x14ac:dyDescent="0.25">
      <c r="A661" s="12">
        <v>628</v>
      </c>
      <c r="B661" s="59">
        <v>315390</v>
      </c>
      <c r="C661" s="20" t="s">
        <v>1111</v>
      </c>
      <c r="D661" s="59" t="s">
        <v>98</v>
      </c>
      <c r="E661" s="59" t="s">
        <v>639</v>
      </c>
      <c r="F661" s="10">
        <v>0</v>
      </c>
      <c r="G661" s="10">
        <v>0</v>
      </c>
      <c r="H661" s="10">
        <v>0</v>
      </c>
      <c r="I661" s="10">
        <v>0</v>
      </c>
      <c r="J661" s="16">
        <v>0</v>
      </c>
      <c r="K661" s="14">
        <v>16277</v>
      </c>
      <c r="L661" s="58" t="s">
        <v>1125</v>
      </c>
      <c r="M661" s="11">
        <v>0</v>
      </c>
      <c r="N661" s="4" t="s">
        <v>19</v>
      </c>
      <c r="P661" s="20"/>
    </row>
    <row r="662" spans="1:16" ht="15.75" x14ac:dyDescent="0.25">
      <c r="A662" s="12">
        <v>629</v>
      </c>
      <c r="B662" s="59">
        <v>315400</v>
      </c>
      <c r="C662" s="20" t="s">
        <v>1112</v>
      </c>
      <c r="D662" s="59" t="s">
        <v>17</v>
      </c>
      <c r="E662" s="59" t="s">
        <v>640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23814</v>
      </c>
      <c r="L662" s="58" t="s">
        <v>1125</v>
      </c>
      <c r="M662" s="11">
        <v>0</v>
      </c>
      <c r="N662" s="4" t="s">
        <v>19</v>
      </c>
      <c r="P662" s="20"/>
    </row>
    <row r="663" spans="1:16" ht="15.75" x14ac:dyDescent="0.25">
      <c r="A663" s="12">
        <v>631</v>
      </c>
      <c r="B663" s="59">
        <v>315415</v>
      </c>
      <c r="C663" s="20" t="s">
        <v>1112</v>
      </c>
      <c r="D663" s="59" t="s">
        <v>14</v>
      </c>
      <c r="E663" s="59" t="s">
        <v>642</v>
      </c>
      <c r="F663" s="10">
        <v>0</v>
      </c>
      <c r="G663" s="10">
        <v>0</v>
      </c>
      <c r="H663" s="10">
        <v>0</v>
      </c>
      <c r="I663" s="10">
        <v>0</v>
      </c>
      <c r="J663" s="16">
        <v>0</v>
      </c>
      <c r="K663" s="14">
        <v>7105</v>
      </c>
      <c r="L663" s="58" t="s">
        <v>1125</v>
      </c>
      <c r="M663" s="11">
        <v>0</v>
      </c>
      <c r="N663" s="4" t="s">
        <v>19</v>
      </c>
      <c r="P663" s="20"/>
    </row>
    <row r="664" spans="1:16" ht="15.75" x14ac:dyDescent="0.25">
      <c r="A664" s="12">
        <v>632</v>
      </c>
      <c r="B664" s="59">
        <v>315420</v>
      </c>
      <c r="C664" s="20" t="s">
        <v>1119</v>
      </c>
      <c r="D664" s="59" t="s">
        <v>94</v>
      </c>
      <c r="E664" s="59" t="s">
        <v>643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11459</v>
      </c>
      <c r="L664" s="58" t="s">
        <v>1125</v>
      </c>
      <c r="M664" s="11">
        <v>0</v>
      </c>
      <c r="N664" s="4" t="s">
        <v>19</v>
      </c>
      <c r="P664" s="20"/>
    </row>
    <row r="665" spans="1:16" ht="15.75" x14ac:dyDescent="0.25">
      <c r="A665" s="12">
        <v>634</v>
      </c>
      <c r="B665" s="59">
        <v>315440</v>
      </c>
      <c r="C665" s="20" t="s">
        <v>1119</v>
      </c>
      <c r="D665" s="59" t="s">
        <v>41</v>
      </c>
      <c r="E665" s="59" t="s">
        <v>645</v>
      </c>
      <c r="F665" s="10">
        <v>0</v>
      </c>
      <c r="G665" s="10">
        <v>0</v>
      </c>
      <c r="H665" s="10">
        <v>0</v>
      </c>
      <c r="I665" s="10">
        <v>0</v>
      </c>
      <c r="J665" s="16">
        <v>0</v>
      </c>
      <c r="K665" s="14">
        <v>4798</v>
      </c>
      <c r="L665" s="58" t="s">
        <v>1125</v>
      </c>
      <c r="M665" s="11">
        <v>0</v>
      </c>
      <c r="N665" s="4" t="s">
        <v>19</v>
      </c>
      <c r="P665" s="20"/>
    </row>
    <row r="666" spans="1:16" ht="15.75" x14ac:dyDescent="0.25">
      <c r="A666" s="12">
        <v>636</v>
      </c>
      <c r="B666" s="59">
        <v>315450</v>
      </c>
      <c r="C666" s="20" t="s">
        <v>1121</v>
      </c>
      <c r="D666" s="59" t="s">
        <v>102</v>
      </c>
      <c r="E666" s="59" t="s">
        <v>647</v>
      </c>
      <c r="F666" s="10">
        <v>0</v>
      </c>
      <c r="G666" s="10">
        <v>0</v>
      </c>
      <c r="H666" s="10">
        <v>0</v>
      </c>
      <c r="I666" s="10">
        <v>0</v>
      </c>
      <c r="J666" s="16">
        <v>0</v>
      </c>
      <c r="K666" s="14">
        <v>9487</v>
      </c>
      <c r="L666" s="58" t="s">
        <v>1125</v>
      </c>
      <c r="M666" s="11">
        <v>0</v>
      </c>
      <c r="N666" s="4" t="s">
        <v>19</v>
      </c>
      <c r="P666" s="20"/>
    </row>
    <row r="667" spans="1:16" ht="15.75" x14ac:dyDescent="0.25">
      <c r="A667" s="12">
        <v>637</v>
      </c>
      <c r="B667" s="59">
        <v>315460</v>
      </c>
      <c r="C667" s="20" t="s">
        <v>1111</v>
      </c>
      <c r="D667" s="59" t="s">
        <v>98</v>
      </c>
      <c r="E667" s="59" t="s">
        <v>648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331045</v>
      </c>
      <c r="L667" s="58" t="s">
        <v>1128</v>
      </c>
      <c r="M667" s="11">
        <v>0</v>
      </c>
      <c r="N667" s="4" t="s">
        <v>19</v>
      </c>
      <c r="P667" s="20"/>
    </row>
    <row r="668" spans="1:16" ht="15.75" x14ac:dyDescent="0.25">
      <c r="A668" s="12">
        <v>639</v>
      </c>
      <c r="B668" s="59">
        <v>315480</v>
      </c>
      <c r="C668" s="20" t="s">
        <v>1111</v>
      </c>
      <c r="D668" s="59" t="s">
        <v>98</v>
      </c>
      <c r="E668" s="59" t="s">
        <v>650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10203</v>
      </c>
      <c r="L668" s="58" t="s">
        <v>1125</v>
      </c>
      <c r="M668" s="11">
        <v>0</v>
      </c>
      <c r="N668" s="4" t="s">
        <v>19</v>
      </c>
      <c r="P668" s="20"/>
    </row>
    <row r="669" spans="1:16" ht="15.75" x14ac:dyDescent="0.25">
      <c r="A669" s="12">
        <v>640</v>
      </c>
      <c r="B669" s="59">
        <v>315490</v>
      </c>
      <c r="C669" s="20" t="s">
        <v>1112</v>
      </c>
      <c r="D669" s="59" t="s">
        <v>17</v>
      </c>
      <c r="E669" s="59" t="s">
        <v>651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13659</v>
      </c>
      <c r="L669" s="58" t="s">
        <v>1125</v>
      </c>
      <c r="M669" s="11">
        <v>0</v>
      </c>
      <c r="N669" s="4" t="s">
        <v>19</v>
      </c>
      <c r="P669" s="20"/>
    </row>
    <row r="670" spans="1:16" ht="15.75" x14ac:dyDescent="0.25">
      <c r="A670" s="12">
        <v>641</v>
      </c>
      <c r="B670" s="59">
        <v>315510</v>
      </c>
      <c r="C670" s="20" t="s">
        <v>1116</v>
      </c>
      <c r="D670" s="59" t="s">
        <v>30</v>
      </c>
      <c r="E670" s="59" t="s">
        <v>652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5167</v>
      </c>
      <c r="L670" s="58" t="s">
        <v>1125</v>
      </c>
      <c r="M670" s="11">
        <v>0</v>
      </c>
      <c r="N670" s="4" t="s">
        <v>19</v>
      </c>
      <c r="P670" s="20"/>
    </row>
    <row r="671" spans="1:16" ht="15.75" x14ac:dyDescent="0.25">
      <c r="A671" s="12">
        <v>642</v>
      </c>
      <c r="B671" s="59">
        <v>315500</v>
      </c>
      <c r="C671" s="20" t="s">
        <v>1112</v>
      </c>
      <c r="D671" s="59" t="s">
        <v>17</v>
      </c>
      <c r="E671" s="59" t="s">
        <v>653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2599</v>
      </c>
      <c r="L671" s="58" t="s">
        <v>1125</v>
      </c>
      <c r="M671" s="11">
        <v>0</v>
      </c>
      <c r="N671" s="4" t="s">
        <v>19</v>
      </c>
      <c r="P671" s="20"/>
    </row>
    <row r="672" spans="1:16" ht="15.75" x14ac:dyDescent="0.25">
      <c r="A672" s="12">
        <v>643</v>
      </c>
      <c r="B672" s="59">
        <v>315520</v>
      </c>
      <c r="C672" s="20" t="s">
        <v>1119</v>
      </c>
      <c r="D672" s="59" t="s">
        <v>41</v>
      </c>
      <c r="E672" s="59" t="s">
        <v>654</v>
      </c>
      <c r="F672" s="10">
        <v>0</v>
      </c>
      <c r="G672" s="10">
        <v>0</v>
      </c>
      <c r="H672" s="10">
        <v>0</v>
      </c>
      <c r="I672" s="10">
        <v>0</v>
      </c>
      <c r="J672" s="16">
        <v>0</v>
      </c>
      <c r="K672" s="14">
        <v>5549</v>
      </c>
      <c r="L672" s="58" t="s">
        <v>1125</v>
      </c>
      <c r="M672" s="11">
        <v>0</v>
      </c>
      <c r="N672" s="4" t="s">
        <v>19</v>
      </c>
      <c r="P672" s="20"/>
    </row>
    <row r="673" spans="1:16" ht="15.75" x14ac:dyDescent="0.25">
      <c r="A673" s="12">
        <v>644</v>
      </c>
      <c r="B673" s="59">
        <v>315530</v>
      </c>
      <c r="C673" s="20" t="s">
        <v>1111</v>
      </c>
      <c r="D673" s="59" t="s">
        <v>98</v>
      </c>
      <c r="E673" s="59" t="s">
        <v>655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5783</v>
      </c>
      <c r="L673" s="58" t="s">
        <v>1125</v>
      </c>
      <c r="M673" s="11">
        <v>0</v>
      </c>
      <c r="N673" s="4" t="s">
        <v>19</v>
      </c>
      <c r="P673" s="20"/>
    </row>
    <row r="674" spans="1:16" ht="15.75" x14ac:dyDescent="0.25">
      <c r="A674" s="12">
        <v>645</v>
      </c>
      <c r="B674" s="59">
        <v>315540</v>
      </c>
      <c r="C674" s="20" t="s">
        <v>1118</v>
      </c>
      <c r="D674" s="59" t="s">
        <v>57</v>
      </c>
      <c r="E674" s="59" t="s">
        <v>656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8941</v>
      </c>
      <c r="L674" s="58" t="s">
        <v>1125</v>
      </c>
      <c r="M674" s="11">
        <v>0</v>
      </c>
      <c r="N674" s="4" t="s">
        <v>19</v>
      </c>
      <c r="P674" s="20"/>
    </row>
    <row r="675" spans="1:16" ht="15.75" x14ac:dyDescent="0.25">
      <c r="A675" s="12">
        <v>646</v>
      </c>
      <c r="B675" s="59">
        <v>315550</v>
      </c>
      <c r="C675" s="20" t="s">
        <v>1120</v>
      </c>
      <c r="D675" s="59" t="s">
        <v>71</v>
      </c>
      <c r="E675" s="59" t="s">
        <v>657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12291</v>
      </c>
      <c r="L675" s="58" t="s">
        <v>1125</v>
      </c>
      <c r="M675" s="11">
        <v>0</v>
      </c>
      <c r="N675" s="4" t="s">
        <v>19</v>
      </c>
      <c r="P675" s="20"/>
    </row>
    <row r="676" spans="1:16" ht="15.75" x14ac:dyDescent="0.25">
      <c r="A676" s="12">
        <v>647</v>
      </c>
      <c r="B676" s="59">
        <v>315560</v>
      </c>
      <c r="C676" s="20" t="s">
        <v>1121</v>
      </c>
      <c r="D676" s="59" t="s">
        <v>102</v>
      </c>
      <c r="E676" s="59" t="s">
        <v>658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30779</v>
      </c>
      <c r="L676" s="58" t="s">
        <v>1126</v>
      </c>
      <c r="M676" s="11">
        <v>0</v>
      </c>
      <c r="N676" s="4" t="s">
        <v>19</v>
      </c>
      <c r="P676" s="20"/>
    </row>
    <row r="677" spans="1:16" ht="15.75" x14ac:dyDescent="0.25">
      <c r="A677" s="12">
        <v>648</v>
      </c>
      <c r="B677" s="59">
        <v>315570</v>
      </c>
      <c r="C677" s="20" t="s">
        <v>1111</v>
      </c>
      <c r="D677" s="59" t="s">
        <v>90</v>
      </c>
      <c r="E677" s="59" t="s">
        <v>659</v>
      </c>
      <c r="F677" s="10">
        <v>0</v>
      </c>
      <c r="G677" s="10">
        <v>0</v>
      </c>
      <c r="H677" s="10">
        <v>0</v>
      </c>
      <c r="I677" s="10">
        <v>0</v>
      </c>
      <c r="J677" s="16">
        <v>0</v>
      </c>
      <c r="K677" s="14">
        <v>14346</v>
      </c>
      <c r="L677" s="58" t="s">
        <v>1125</v>
      </c>
      <c r="M677" s="11">
        <v>0</v>
      </c>
      <c r="N677" s="4" t="s">
        <v>19</v>
      </c>
      <c r="P677" s="20"/>
    </row>
    <row r="678" spans="1:16" ht="15.75" x14ac:dyDescent="0.25">
      <c r="A678" s="12">
        <v>649</v>
      </c>
      <c r="B678" s="59">
        <v>315580</v>
      </c>
      <c r="C678" s="20" t="s">
        <v>1118</v>
      </c>
      <c r="D678" s="59" t="s">
        <v>62</v>
      </c>
      <c r="E678" s="59" t="s">
        <v>660</v>
      </c>
      <c r="F678" s="10">
        <v>0</v>
      </c>
      <c r="G678" s="10">
        <v>0</v>
      </c>
      <c r="H678" s="10">
        <v>0</v>
      </c>
      <c r="I678" s="10">
        <v>0</v>
      </c>
      <c r="J678" s="16">
        <v>0</v>
      </c>
      <c r="K678" s="14">
        <v>17858</v>
      </c>
      <c r="L678" s="58" t="s">
        <v>1125</v>
      </c>
      <c r="M678" s="11">
        <v>0</v>
      </c>
      <c r="N678" s="4" t="s">
        <v>19</v>
      </c>
      <c r="P678" s="20"/>
    </row>
    <row r="679" spans="1:16" ht="15.75" x14ac:dyDescent="0.25">
      <c r="A679" s="12">
        <v>650</v>
      </c>
      <c r="B679" s="59">
        <v>315590</v>
      </c>
      <c r="C679" s="20" t="s">
        <v>1118</v>
      </c>
      <c r="D679" s="59" t="s">
        <v>57</v>
      </c>
      <c r="E679" s="59" t="s">
        <v>661</v>
      </c>
      <c r="F679" s="10">
        <v>0</v>
      </c>
      <c r="G679" s="10">
        <v>0</v>
      </c>
      <c r="H679" s="10">
        <v>0</v>
      </c>
      <c r="I679" s="10">
        <v>0</v>
      </c>
      <c r="J679" s="16">
        <v>0</v>
      </c>
      <c r="K679" s="14">
        <v>5467</v>
      </c>
      <c r="L679" s="58" t="s">
        <v>1125</v>
      </c>
      <c r="M679" s="11">
        <v>0</v>
      </c>
      <c r="N679" s="4" t="s">
        <v>19</v>
      </c>
      <c r="P679" s="20"/>
    </row>
    <row r="680" spans="1:16" ht="15.75" x14ac:dyDescent="0.25">
      <c r="A680" s="12">
        <v>651</v>
      </c>
      <c r="B680" s="59">
        <v>315600</v>
      </c>
      <c r="C680" s="20" t="s">
        <v>1111</v>
      </c>
      <c r="D680" s="59" t="s">
        <v>53</v>
      </c>
      <c r="E680" s="59" t="s">
        <v>662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12957</v>
      </c>
      <c r="L680" s="58" t="s">
        <v>1125</v>
      </c>
      <c r="M680" s="11">
        <v>0</v>
      </c>
      <c r="N680" s="4" t="s">
        <v>19</v>
      </c>
      <c r="P680" s="20"/>
    </row>
    <row r="681" spans="1:16" ht="15.75" x14ac:dyDescent="0.25">
      <c r="A681" s="12">
        <v>652</v>
      </c>
      <c r="B681" s="59">
        <v>315610</v>
      </c>
      <c r="C681" s="20" t="s">
        <v>1119</v>
      </c>
      <c r="D681" s="59" t="s">
        <v>94</v>
      </c>
      <c r="E681" s="59" t="s">
        <v>663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4648</v>
      </c>
      <c r="L681" s="58" t="s">
        <v>1125</v>
      </c>
      <c r="M681" s="11">
        <v>0</v>
      </c>
      <c r="N681" s="4" t="s">
        <v>19</v>
      </c>
      <c r="P681" s="20"/>
    </row>
    <row r="682" spans="1:16" ht="15.75" x14ac:dyDescent="0.25">
      <c r="A682" s="12">
        <v>653</v>
      </c>
      <c r="B682" s="59">
        <v>315620</v>
      </c>
      <c r="C682" s="20" t="s">
        <v>1118</v>
      </c>
      <c r="D682" s="59" t="s">
        <v>57</v>
      </c>
      <c r="E682" s="59" t="s">
        <v>664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2289</v>
      </c>
      <c r="L682" s="58" t="s">
        <v>1125</v>
      </c>
      <c r="M682" s="11">
        <v>0</v>
      </c>
      <c r="N682" s="4" t="s">
        <v>19</v>
      </c>
      <c r="P682" s="20"/>
    </row>
    <row r="683" spans="1:16" ht="15.75" x14ac:dyDescent="0.25">
      <c r="A683" s="12">
        <v>654</v>
      </c>
      <c r="B683" s="59">
        <v>315630</v>
      </c>
      <c r="C683" s="20" t="s">
        <v>1118</v>
      </c>
      <c r="D683" s="59" t="s">
        <v>62</v>
      </c>
      <c r="E683" s="59" t="s">
        <v>665</v>
      </c>
      <c r="F683" s="10">
        <v>0</v>
      </c>
      <c r="G683" s="10">
        <v>0</v>
      </c>
      <c r="H683" s="10">
        <v>0</v>
      </c>
      <c r="I683" s="10">
        <v>0</v>
      </c>
      <c r="J683" s="16">
        <v>0</v>
      </c>
      <c r="K683" s="14">
        <v>7991</v>
      </c>
      <c r="L683" s="58" t="s">
        <v>1125</v>
      </c>
      <c r="M683" s="11">
        <v>0</v>
      </c>
      <c r="N683" s="4" t="s">
        <v>19</v>
      </c>
      <c r="P683" s="20"/>
    </row>
    <row r="684" spans="1:16" ht="15.75" x14ac:dyDescent="0.25">
      <c r="A684" s="12">
        <v>655</v>
      </c>
      <c r="B684" s="59">
        <v>315640</v>
      </c>
      <c r="C684" s="20" t="s">
        <v>1110</v>
      </c>
      <c r="D684" s="59" t="s">
        <v>8</v>
      </c>
      <c r="E684" s="59" t="s">
        <v>666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3547</v>
      </c>
      <c r="L684" s="58" t="s">
        <v>1125</v>
      </c>
      <c r="M684" s="11">
        <v>0</v>
      </c>
      <c r="N684" s="4" t="s">
        <v>19</v>
      </c>
      <c r="P684" s="20"/>
    </row>
    <row r="685" spans="1:16" ht="15.75" x14ac:dyDescent="0.25">
      <c r="A685" s="12">
        <v>656</v>
      </c>
      <c r="B685" s="59">
        <v>315645</v>
      </c>
      <c r="C685" s="20" t="s">
        <v>1118</v>
      </c>
      <c r="D685" s="59" t="s">
        <v>62</v>
      </c>
      <c r="E685" s="59" t="s">
        <v>667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4566</v>
      </c>
      <c r="L685" s="58" t="s">
        <v>1125</v>
      </c>
      <c r="M685" s="11">
        <v>0</v>
      </c>
      <c r="N685" s="4" t="s">
        <v>19</v>
      </c>
      <c r="P685" s="20"/>
    </row>
    <row r="686" spans="1:16" ht="15.75" x14ac:dyDescent="0.25">
      <c r="A686" s="12">
        <v>657</v>
      </c>
      <c r="B686" s="59">
        <v>315650</v>
      </c>
      <c r="C686" s="20" t="s">
        <v>1121</v>
      </c>
      <c r="D686" s="59" t="s">
        <v>102</v>
      </c>
      <c r="E686" s="59" t="s">
        <v>668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6198</v>
      </c>
      <c r="L686" s="58" t="s">
        <v>1125</v>
      </c>
      <c r="M686" s="11">
        <v>0</v>
      </c>
      <c r="N686" s="4" t="s">
        <v>19</v>
      </c>
      <c r="P686" s="20"/>
    </row>
    <row r="687" spans="1:16" ht="15.75" x14ac:dyDescent="0.25">
      <c r="A687" s="12">
        <v>658</v>
      </c>
      <c r="B687" s="59">
        <v>315660</v>
      </c>
      <c r="C687" s="20" t="s">
        <v>1116</v>
      </c>
      <c r="D687" s="59" t="s">
        <v>30</v>
      </c>
      <c r="E687" s="59" t="s">
        <v>669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10226</v>
      </c>
      <c r="L687" s="58" t="s">
        <v>1125</v>
      </c>
      <c r="M687" s="11">
        <v>0</v>
      </c>
      <c r="N687" s="4" t="s">
        <v>19</v>
      </c>
      <c r="P687" s="20"/>
    </row>
    <row r="688" spans="1:16" ht="15.75" x14ac:dyDescent="0.25">
      <c r="A688" s="12">
        <v>659</v>
      </c>
      <c r="B688" s="59">
        <v>315670</v>
      </c>
      <c r="C688" s="20" t="s">
        <v>1111</v>
      </c>
      <c r="D688" s="59" t="s">
        <v>98</v>
      </c>
      <c r="E688" s="59" t="s">
        <v>670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135421</v>
      </c>
      <c r="L688" s="58" t="s">
        <v>1128</v>
      </c>
      <c r="M688" s="11">
        <v>0</v>
      </c>
      <c r="N688" s="4" t="s">
        <v>19</v>
      </c>
      <c r="P688" s="20"/>
    </row>
    <row r="689" spans="1:16" ht="15.75" x14ac:dyDescent="0.25">
      <c r="A689" s="12">
        <v>660</v>
      </c>
      <c r="B689" s="59">
        <v>315680</v>
      </c>
      <c r="C689" s="20" t="s">
        <v>1111</v>
      </c>
      <c r="D689" s="59" t="s">
        <v>53</v>
      </c>
      <c r="E689" s="59" t="s">
        <v>671</v>
      </c>
      <c r="F689" s="10">
        <v>0</v>
      </c>
      <c r="G689" s="10">
        <v>0</v>
      </c>
      <c r="H689" s="10">
        <v>0</v>
      </c>
      <c r="I689" s="10">
        <v>0</v>
      </c>
      <c r="J689" s="16">
        <v>0</v>
      </c>
      <c r="K689" s="14">
        <v>15525</v>
      </c>
      <c r="L689" s="58" t="s">
        <v>1125</v>
      </c>
      <c r="M689" s="11">
        <v>0</v>
      </c>
      <c r="N689" s="4" t="s">
        <v>19</v>
      </c>
      <c r="P689" s="20"/>
    </row>
    <row r="690" spans="1:16" ht="15.75" x14ac:dyDescent="0.25">
      <c r="A690" s="12">
        <v>662</v>
      </c>
      <c r="B690" s="59">
        <v>315700</v>
      </c>
      <c r="C690" s="20" t="s">
        <v>1121</v>
      </c>
      <c r="D690" s="59" t="s">
        <v>102</v>
      </c>
      <c r="E690" s="59" t="s">
        <v>673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41349</v>
      </c>
      <c r="L690" s="58" t="s">
        <v>1126</v>
      </c>
      <c r="M690" s="11">
        <v>0</v>
      </c>
      <c r="N690" s="4" t="s">
        <v>19</v>
      </c>
      <c r="P690" s="20"/>
    </row>
    <row r="691" spans="1:16" ht="15.75" x14ac:dyDescent="0.25">
      <c r="A691" s="12">
        <v>663</v>
      </c>
      <c r="B691" s="59">
        <v>315710</v>
      </c>
      <c r="C691" s="20" t="s">
        <v>1116</v>
      </c>
      <c r="D691" s="59" t="s">
        <v>30</v>
      </c>
      <c r="E691" s="59" t="s">
        <v>674</v>
      </c>
      <c r="F691" s="10">
        <v>0</v>
      </c>
      <c r="G691" s="10">
        <v>0</v>
      </c>
      <c r="H691" s="10">
        <v>0</v>
      </c>
      <c r="I691" s="10">
        <v>0</v>
      </c>
      <c r="J691" s="16">
        <v>0</v>
      </c>
      <c r="K691" s="14">
        <v>7007</v>
      </c>
      <c r="L691" s="58" t="s">
        <v>1125</v>
      </c>
      <c r="M691" s="11">
        <v>0</v>
      </c>
      <c r="N691" s="4" t="s">
        <v>19</v>
      </c>
      <c r="P691" s="20"/>
    </row>
    <row r="692" spans="1:16" ht="15.75" x14ac:dyDescent="0.25">
      <c r="A692" s="12">
        <v>664</v>
      </c>
      <c r="B692" s="59">
        <v>315720</v>
      </c>
      <c r="C692" s="20" t="s">
        <v>1111</v>
      </c>
      <c r="D692" s="59" t="s">
        <v>90</v>
      </c>
      <c r="E692" s="59" t="s">
        <v>675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30807</v>
      </c>
      <c r="L692" s="58" t="s">
        <v>1126</v>
      </c>
      <c r="M692" s="11">
        <v>0</v>
      </c>
      <c r="N692" s="4" t="s">
        <v>19</v>
      </c>
      <c r="P692" s="20"/>
    </row>
    <row r="693" spans="1:16" ht="15.75" x14ac:dyDescent="0.25">
      <c r="A693" s="12">
        <v>665</v>
      </c>
      <c r="B693" s="59">
        <v>315725</v>
      </c>
      <c r="C693" s="20" t="s">
        <v>1113</v>
      </c>
      <c r="D693" s="59" t="s">
        <v>20</v>
      </c>
      <c r="E693" s="59" t="s">
        <v>676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8113</v>
      </c>
      <c r="L693" s="58" t="s">
        <v>1125</v>
      </c>
      <c r="M693" s="11">
        <v>0</v>
      </c>
      <c r="N693" s="4" t="s">
        <v>19</v>
      </c>
      <c r="P693" s="20"/>
    </row>
    <row r="694" spans="1:16" ht="15.75" x14ac:dyDescent="0.25">
      <c r="A694" s="12">
        <v>666</v>
      </c>
      <c r="B694" s="59">
        <v>315727</v>
      </c>
      <c r="C694" s="20" t="s">
        <v>1118</v>
      </c>
      <c r="D694" s="59" t="s">
        <v>57</v>
      </c>
      <c r="E694" s="59" t="s">
        <v>677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3117</v>
      </c>
      <c r="L694" s="58" t="s">
        <v>1125</v>
      </c>
      <c r="M694" s="11">
        <v>0</v>
      </c>
      <c r="N694" s="4" t="s">
        <v>19</v>
      </c>
      <c r="P694" s="20"/>
    </row>
    <row r="695" spans="1:16" ht="15.75" x14ac:dyDescent="0.25">
      <c r="A695" s="12">
        <v>667</v>
      </c>
      <c r="B695" s="59">
        <v>315730</v>
      </c>
      <c r="C695" s="20" t="s">
        <v>1119</v>
      </c>
      <c r="D695" s="59" t="s">
        <v>41</v>
      </c>
      <c r="E695" s="59" t="s">
        <v>678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4454</v>
      </c>
      <c r="L695" s="58" t="s">
        <v>1125</v>
      </c>
      <c r="M695" s="11">
        <v>0</v>
      </c>
      <c r="N695" s="4" t="s">
        <v>19</v>
      </c>
      <c r="P695" s="20"/>
    </row>
    <row r="696" spans="1:16" ht="15.75" x14ac:dyDescent="0.25">
      <c r="A696" s="12">
        <v>669</v>
      </c>
      <c r="B696" s="59">
        <v>315737</v>
      </c>
      <c r="C696" s="20" t="s">
        <v>1121</v>
      </c>
      <c r="D696" s="59" t="s">
        <v>102</v>
      </c>
      <c r="E696" s="59" t="s">
        <v>680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4177</v>
      </c>
      <c r="L696" s="58" t="s">
        <v>1125</v>
      </c>
      <c r="M696" s="11">
        <v>0</v>
      </c>
      <c r="N696" s="4" t="s">
        <v>19</v>
      </c>
      <c r="P696" s="20"/>
    </row>
    <row r="697" spans="1:16" ht="15.75" x14ac:dyDescent="0.25">
      <c r="A697" s="12">
        <v>670</v>
      </c>
      <c r="B697" s="59">
        <v>315740</v>
      </c>
      <c r="C697" s="20" t="s">
        <v>1112</v>
      </c>
      <c r="D697" s="59" t="s">
        <v>17</v>
      </c>
      <c r="E697" s="59" t="s">
        <v>681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4793</v>
      </c>
      <c r="L697" s="58" t="s">
        <v>1125</v>
      </c>
      <c r="M697" s="11">
        <v>0</v>
      </c>
      <c r="N697" s="4" t="s">
        <v>19</v>
      </c>
      <c r="P697" s="20"/>
    </row>
    <row r="698" spans="1:16" ht="15.75" x14ac:dyDescent="0.25">
      <c r="A698" s="12">
        <v>671</v>
      </c>
      <c r="B698" s="59">
        <v>315750</v>
      </c>
      <c r="C698" s="20" t="s">
        <v>1113</v>
      </c>
      <c r="D698" s="59" t="s">
        <v>22</v>
      </c>
      <c r="E698" s="59" t="s">
        <v>682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4438</v>
      </c>
      <c r="L698" s="58" t="s">
        <v>1125</v>
      </c>
      <c r="M698" s="11">
        <v>0</v>
      </c>
      <c r="N698" s="4" t="s">
        <v>19</v>
      </c>
      <c r="P698" s="20"/>
    </row>
    <row r="699" spans="1:16" ht="15.75" x14ac:dyDescent="0.25">
      <c r="A699" s="12">
        <v>672</v>
      </c>
      <c r="B699" s="59">
        <v>315760</v>
      </c>
      <c r="C699" s="20" t="s">
        <v>1121</v>
      </c>
      <c r="D699" s="59" t="s">
        <v>135</v>
      </c>
      <c r="E699" s="59" t="s">
        <v>683</v>
      </c>
      <c r="F699" s="10">
        <v>0</v>
      </c>
      <c r="G699" s="10">
        <v>0</v>
      </c>
      <c r="H699" s="10">
        <v>0</v>
      </c>
      <c r="I699" s="10">
        <v>0</v>
      </c>
      <c r="J699" s="16">
        <v>0</v>
      </c>
      <c r="K699" s="14">
        <v>3866</v>
      </c>
      <c r="L699" s="58" t="s">
        <v>1125</v>
      </c>
      <c r="M699" s="11">
        <v>0</v>
      </c>
      <c r="N699" s="4" t="s">
        <v>19</v>
      </c>
      <c r="P699" s="20"/>
    </row>
    <row r="700" spans="1:16" ht="15.75" x14ac:dyDescent="0.25">
      <c r="A700" s="12">
        <v>673</v>
      </c>
      <c r="B700" s="59">
        <v>315765</v>
      </c>
      <c r="C700" s="20" t="s">
        <v>1116</v>
      </c>
      <c r="D700" s="59" t="s">
        <v>28</v>
      </c>
      <c r="E700" s="59" t="s">
        <v>684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6345</v>
      </c>
      <c r="L700" s="58" t="s">
        <v>1125</v>
      </c>
      <c r="M700" s="11">
        <v>0</v>
      </c>
      <c r="N700" s="4" t="s">
        <v>19</v>
      </c>
      <c r="P700" s="20"/>
    </row>
    <row r="701" spans="1:16" ht="15.75" x14ac:dyDescent="0.25">
      <c r="A701" s="12">
        <v>674</v>
      </c>
      <c r="B701" s="59">
        <v>315770</v>
      </c>
      <c r="C701" s="20" t="s">
        <v>1114</v>
      </c>
      <c r="D701" s="59" t="s">
        <v>24</v>
      </c>
      <c r="E701" s="59" t="s">
        <v>685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13743</v>
      </c>
      <c r="L701" s="58" t="s">
        <v>1125</v>
      </c>
      <c r="M701" s="11">
        <v>0</v>
      </c>
      <c r="N701" s="4" t="s">
        <v>19</v>
      </c>
      <c r="P701" s="20"/>
    </row>
    <row r="702" spans="1:16" ht="15.75" x14ac:dyDescent="0.25">
      <c r="A702" s="12">
        <v>675</v>
      </c>
      <c r="B702" s="59">
        <v>315780</v>
      </c>
      <c r="C702" s="20" t="s">
        <v>1111</v>
      </c>
      <c r="D702" s="59" t="s">
        <v>98</v>
      </c>
      <c r="E702" s="59" t="s">
        <v>686</v>
      </c>
      <c r="F702" s="10">
        <v>0</v>
      </c>
      <c r="G702" s="10">
        <v>0</v>
      </c>
      <c r="H702" s="10">
        <v>0</v>
      </c>
      <c r="I702" s="10">
        <v>0</v>
      </c>
      <c r="J702" s="16">
        <v>0</v>
      </c>
      <c r="K702" s="14">
        <v>218147</v>
      </c>
      <c r="L702" s="58" t="s">
        <v>1128</v>
      </c>
      <c r="M702" s="11">
        <v>0</v>
      </c>
      <c r="N702" s="4" t="s">
        <v>19</v>
      </c>
      <c r="P702" s="20"/>
    </row>
    <row r="703" spans="1:16" ht="15.75" x14ac:dyDescent="0.25">
      <c r="A703" s="12">
        <v>676</v>
      </c>
      <c r="B703" s="59">
        <v>315790</v>
      </c>
      <c r="C703" s="20" t="s">
        <v>1112</v>
      </c>
      <c r="D703" s="59" t="s">
        <v>14</v>
      </c>
      <c r="E703" s="59" t="s">
        <v>687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16111</v>
      </c>
      <c r="L703" s="58" t="s">
        <v>1125</v>
      </c>
      <c r="M703" s="11">
        <v>0</v>
      </c>
      <c r="N703" s="4" t="s">
        <v>19</v>
      </c>
      <c r="P703" s="20"/>
    </row>
    <row r="704" spans="1:16" ht="15.75" x14ac:dyDescent="0.25">
      <c r="A704" s="12">
        <v>677</v>
      </c>
      <c r="B704" s="59">
        <v>315800</v>
      </c>
      <c r="C704" s="20" t="s">
        <v>1111</v>
      </c>
      <c r="D704" s="59" t="s">
        <v>90</v>
      </c>
      <c r="E704" s="59" t="s">
        <v>688</v>
      </c>
      <c r="F704" s="10">
        <v>0</v>
      </c>
      <c r="G704" s="10">
        <v>0</v>
      </c>
      <c r="H704" s="10">
        <v>0</v>
      </c>
      <c r="I704" s="10">
        <v>0</v>
      </c>
      <c r="J704" s="16">
        <v>0</v>
      </c>
      <c r="K704" s="14">
        <v>10836</v>
      </c>
      <c r="L704" s="58" t="s">
        <v>1125</v>
      </c>
      <c r="M704" s="11">
        <v>0</v>
      </c>
      <c r="N704" s="4" t="s">
        <v>19</v>
      </c>
      <c r="P704" s="20"/>
    </row>
    <row r="705" spans="1:16" ht="15.75" x14ac:dyDescent="0.25">
      <c r="A705" s="12">
        <v>678</v>
      </c>
      <c r="B705" s="59">
        <v>315810</v>
      </c>
      <c r="C705" s="20" t="s">
        <v>1116</v>
      </c>
      <c r="D705" s="59" t="s">
        <v>30</v>
      </c>
      <c r="E705" s="59" t="s">
        <v>689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5248</v>
      </c>
      <c r="L705" s="58" t="s">
        <v>1125</v>
      </c>
      <c r="M705" s="11">
        <v>0</v>
      </c>
      <c r="N705" s="4" t="s">
        <v>19</v>
      </c>
      <c r="P705" s="20"/>
    </row>
    <row r="706" spans="1:16" ht="15.75" x14ac:dyDescent="0.25">
      <c r="A706" s="12">
        <v>679</v>
      </c>
      <c r="B706" s="59">
        <v>315820</v>
      </c>
      <c r="C706" s="20" t="s">
        <v>1113</v>
      </c>
      <c r="D706" s="59" t="s">
        <v>22</v>
      </c>
      <c r="E706" s="59" t="s">
        <v>690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14620</v>
      </c>
      <c r="L706" s="58" t="s">
        <v>1125</v>
      </c>
      <c r="M706" s="11">
        <v>0</v>
      </c>
      <c r="N706" s="4" t="s">
        <v>19</v>
      </c>
      <c r="P706" s="20"/>
    </row>
    <row r="707" spans="1:16" ht="15.75" x14ac:dyDescent="0.25">
      <c r="A707" s="12">
        <v>680</v>
      </c>
      <c r="B707" s="59">
        <v>315920</v>
      </c>
      <c r="C707" s="20" t="s">
        <v>1117</v>
      </c>
      <c r="D707" s="59" t="s">
        <v>36</v>
      </c>
      <c r="E707" s="59" t="s">
        <v>691</v>
      </c>
      <c r="F707" s="10">
        <v>0</v>
      </c>
      <c r="G707" s="10">
        <v>0</v>
      </c>
      <c r="H707" s="10">
        <v>0</v>
      </c>
      <c r="I707" s="10">
        <v>0</v>
      </c>
      <c r="J707" s="16">
        <v>0</v>
      </c>
      <c r="K707" s="14">
        <v>8974</v>
      </c>
      <c r="L707" s="58" t="s">
        <v>1125</v>
      </c>
      <c r="M707" s="11">
        <v>0</v>
      </c>
      <c r="N707" s="4" t="s">
        <v>19</v>
      </c>
      <c r="P707" s="20"/>
    </row>
    <row r="708" spans="1:16" ht="15.75" x14ac:dyDescent="0.25">
      <c r="A708" s="12">
        <v>681</v>
      </c>
      <c r="B708" s="59">
        <v>315930</v>
      </c>
      <c r="C708" s="20" t="s">
        <v>1118</v>
      </c>
      <c r="D708" s="59" t="s">
        <v>57</v>
      </c>
      <c r="E708" s="59" t="s">
        <v>692</v>
      </c>
      <c r="F708" s="10">
        <v>0</v>
      </c>
      <c r="G708" s="10">
        <v>0</v>
      </c>
      <c r="H708" s="10">
        <v>0</v>
      </c>
      <c r="I708" s="10">
        <v>0</v>
      </c>
      <c r="J708" s="16">
        <v>0</v>
      </c>
      <c r="K708" s="14">
        <v>4905</v>
      </c>
      <c r="L708" s="58" t="s">
        <v>1125</v>
      </c>
      <c r="M708" s="11">
        <v>0</v>
      </c>
      <c r="N708" s="4" t="s">
        <v>19</v>
      </c>
      <c r="P708" s="20"/>
    </row>
    <row r="709" spans="1:16" ht="15.75" x14ac:dyDescent="0.25">
      <c r="A709" s="12">
        <v>682</v>
      </c>
      <c r="B709" s="59">
        <v>315935</v>
      </c>
      <c r="C709" s="20" t="s">
        <v>1113</v>
      </c>
      <c r="D709" s="59" t="s">
        <v>20</v>
      </c>
      <c r="E709" s="59" t="s">
        <v>693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7155</v>
      </c>
      <c r="L709" s="58" t="s">
        <v>1125</v>
      </c>
      <c r="M709" s="11">
        <v>0</v>
      </c>
      <c r="N709" s="4" t="s">
        <v>19</v>
      </c>
      <c r="P709" s="20"/>
    </row>
    <row r="710" spans="1:16" ht="15.75" x14ac:dyDescent="0.25">
      <c r="A710" s="12">
        <v>683</v>
      </c>
      <c r="B710" s="59">
        <v>315940</v>
      </c>
      <c r="C710" s="20" t="s">
        <v>1119</v>
      </c>
      <c r="D710" s="59" t="s">
        <v>41</v>
      </c>
      <c r="E710" s="59" t="s">
        <v>864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3449</v>
      </c>
      <c r="L710" s="58" t="s">
        <v>1125</v>
      </c>
      <c r="M710" s="11">
        <v>0</v>
      </c>
      <c r="N710" s="4" t="s">
        <v>19</v>
      </c>
      <c r="P710" s="20"/>
    </row>
    <row r="711" spans="1:16" ht="15.75" x14ac:dyDescent="0.25">
      <c r="A711" s="12">
        <v>684</v>
      </c>
      <c r="B711" s="59">
        <v>315950</v>
      </c>
      <c r="C711" s="20" t="s">
        <v>1113</v>
      </c>
      <c r="D711" s="59" t="s">
        <v>22</v>
      </c>
      <c r="E711" s="59" t="s">
        <v>694</v>
      </c>
      <c r="F711" s="10">
        <v>0</v>
      </c>
      <c r="G711" s="10">
        <v>0</v>
      </c>
      <c r="H711" s="10">
        <v>0</v>
      </c>
      <c r="I711" s="10">
        <v>0</v>
      </c>
      <c r="J711" s="16">
        <v>0</v>
      </c>
      <c r="K711" s="14">
        <v>5522</v>
      </c>
      <c r="L711" s="58" t="s">
        <v>1125</v>
      </c>
      <c r="M711" s="11">
        <v>0</v>
      </c>
      <c r="N711" s="4" t="s">
        <v>19</v>
      </c>
      <c r="P711" s="20"/>
    </row>
    <row r="712" spans="1:16" ht="15.75" x14ac:dyDescent="0.25">
      <c r="A712" s="12">
        <v>686</v>
      </c>
      <c r="B712" s="59">
        <v>315970</v>
      </c>
      <c r="C712" s="20" t="s">
        <v>1120</v>
      </c>
      <c r="D712" s="59" t="s">
        <v>71</v>
      </c>
      <c r="E712" s="59" t="s">
        <v>696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3343</v>
      </c>
      <c r="L712" s="58" t="s">
        <v>1125</v>
      </c>
      <c r="M712" s="11">
        <v>0</v>
      </c>
      <c r="N712" s="4" t="s">
        <v>19</v>
      </c>
      <c r="P712" s="20"/>
    </row>
    <row r="713" spans="1:16" ht="15.75" x14ac:dyDescent="0.25">
      <c r="A713" s="12">
        <v>688</v>
      </c>
      <c r="B713" s="59">
        <v>315830</v>
      </c>
      <c r="C713" s="20" t="s">
        <v>1117</v>
      </c>
      <c r="D713" s="59" t="s">
        <v>33</v>
      </c>
      <c r="E713" s="59" t="s">
        <v>698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7128</v>
      </c>
      <c r="L713" s="58" t="s">
        <v>1125</v>
      </c>
      <c r="M713" s="11">
        <v>0</v>
      </c>
      <c r="N713" s="4" t="s">
        <v>19</v>
      </c>
      <c r="P713" s="20"/>
    </row>
    <row r="714" spans="1:16" ht="15.75" x14ac:dyDescent="0.25">
      <c r="A714" s="12">
        <v>689</v>
      </c>
      <c r="B714" s="59">
        <v>315840</v>
      </c>
      <c r="C714" s="20" t="s">
        <v>1118</v>
      </c>
      <c r="D714" s="59" t="s">
        <v>38</v>
      </c>
      <c r="E714" s="59" t="s">
        <v>699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3853</v>
      </c>
      <c r="L714" s="58" t="s">
        <v>1125</v>
      </c>
      <c r="M714" s="11">
        <v>0</v>
      </c>
      <c r="N714" s="4" t="s">
        <v>19</v>
      </c>
      <c r="P714" s="20"/>
    </row>
    <row r="715" spans="1:16" ht="15.75" x14ac:dyDescent="0.25">
      <c r="A715" s="12">
        <v>690</v>
      </c>
      <c r="B715" s="59">
        <v>315850</v>
      </c>
      <c r="C715" s="20" t="s">
        <v>1111</v>
      </c>
      <c r="D715" s="59" t="s">
        <v>11</v>
      </c>
      <c r="E715" s="59" t="s">
        <v>700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7696</v>
      </c>
      <c r="L715" s="58" t="s">
        <v>1125</v>
      </c>
      <c r="M715" s="11">
        <v>0</v>
      </c>
      <c r="N715" s="4" t="s">
        <v>19</v>
      </c>
      <c r="P715" s="20"/>
    </row>
    <row r="716" spans="1:16" ht="15.75" x14ac:dyDescent="0.25">
      <c r="A716" s="12">
        <v>692</v>
      </c>
      <c r="B716" s="59">
        <v>315870</v>
      </c>
      <c r="C716" s="20" t="s">
        <v>1119</v>
      </c>
      <c r="D716" s="59" t="s">
        <v>41</v>
      </c>
      <c r="E716" s="59" t="s">
        <v>702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2438</v>
      </c>
      <c r="L716" s="58" t="s">
        <v>1125</v>
      </c>
      <c r="M716" s="11">
        <v>0</v>
      </c>
      <c r="N716" s="4" t="s">
        <v>19</v>
      </c>
      <c r="P716" s="20"/>
    </row>
    <row r="717" spans="1:16" ht="15.75" x14ac:dyDescent="0.25">
      <c r="A717" s="12">
        <v>693</v>
      </c>
      <c r="B717" s="59">
        <v>315880</v>
      </c>
      <c r="C717" s="20" t="s">
        <v>1115</v>
      </c>
      <c r="D717" s="59" t="s">
        <v>26</v>
      </c>
      <c r="E717" s="59" t="s">
        <v>703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4807</v>
      </c>
      <c r="L717" s="58" t="s">
        <v>1125</v>
      </c>
      <c r="M717" s="11">
        <v>0</v>
      </c>
      <c r="N717" s="4" t="s">
        <v>19</v>
      </c>
      <c r="P717" s="20"/>
    </row>
    <row r="718" spans="1:16" ht="15.75" x14ac:dyDescent="0.25">
      <c r="A718" s="12">
        <v>694</v>
      </c>
      <c r="B718" s="59">
        <v>315890</v>
      </c>
      <c r="C718" s="20" t="s">
        <v>1112</v>
      </c>
      <c r="D718" s="59" t="s">
        <v>14</v>
      </c>
      <c r="E718" s="59" t="s">
        <v>704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8681</v>
      </c>
      <c r="L718" s="58" t="s">
        <v>1125</v>
      </c>
      <c r="M718" s="11">
        <v>0</v>
      </c>
      <c r="N718" s="4" t="s">
        <v>19</v>
      </c>
      <c r="P718" s="20"/>
    </row>
    <row r="719" spans="1:16" ht="15.75" x14ac:dyDescent="0.25">
      <c r="A719" s="12">
        <v>696</v>
      </c>
      <c r="B719" s="59">
        <v>315900</v>
      </c>
      <c r="C719" s="20" t="s">
        <v>1111</v>
      </c>
      <c r="D719" s="59" t="s">
        <v>98</v>
      </c>
      <c r="E719" s="59" t="s">
        <v>706</v>
      </c>
      <c r="F719" s="10">
        <v>0</v>
      </c>
      <c r="G719" s="10">
        <v>0</v>
      </c>
      <c r="H719" s="10">
        <v>0</v>
      </c>
      <c r="I719" s="10">
        <v>0</v>
      </c>
      <c r="J719" s="16">
        <v>0</v>
      </c>
      <c r="K719" s="14">
        <v>4274</v>
      </c>
      <c r="L719" s="58" t="s">
        <v>1125</v>
      </c>
      <c r="M719" s="11">
        <v>0</v>
      </c>
      <c r="N719" s="4" t="s">
        <v>19</v>
      </c>
      <c r="P719" s="20"/>
    </row>
    <row r="720" spans="1:16" ht="15.75" x14ac:dyDescent="0.25">
      <c r="A720" s="12">
        <v>697</v>
      </c>
      <c r="B720" s="59">
        <v>315910</v>
      </c>
      <c r="C720" s="20" t="s">
        <v>1119</v>
      </c>
      <c r="D720" s="59" t="s">
        <v>41</v>
      </c>
      <c r="E720" s="59" t="s">
        <v>707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3789</v>
      </c>
      <c r="L720" s="58" t="s">
        <v>1125</v>
      </c>
      <c r="M720" s="11">
        <v>0</v>
      </c>
      <c r="N720" s="4" t="s">
        <v>19</v>
      </c>
      <c r="P720" s="20"/>
    </row>
    <row r="721" spans="1:16" ht="15.75" x14ac:dyDescent="0.25">
      <c r="A721" s="12">
        <v>698</v>
      </c>
      <c r="B721" s="59">
        <v>315990</v>
      </c>
      <c r="C721" s="20" t="s">
        <v>1115</v>
      </c>
      <c r="D721" s="59" t="s">
        <v>26</v>
      </c>
      <c r="E721" s="59" t="s">
        <v>708</v>
      </c>
      <c r="F721" s="10">
        <v>0</v>
      </c>
      <c r="G721" s="10">
        <v>0</v>
      </c>
      <c r="H721" s="10">
        <v>0</v>
      </c>
      <c r="I721" s="10">
        <v>0</v>
      </c>
      <c r="J721" s="16">
        <v>0</v>
      </c>
      <c r="K721" s="14">
        <v>18434</v>
      </c>
      <c r="L721" s="58" t="s">
        <v>1125</v>
      </c>
      <c r="M721" s="11">
        <v>0</v>
      </c>
      <c r="N721" s="4" t="s">
        <v>19</v>
      </c>
      <c r="P721" s="20"/>
    </row>
    <row r="722" spans="1:16" ht="15.75" x14ac:dyDescent="0.25">
      <c r="A722" s="12">
        <v>699</v>
      </c>
      <c r="B722" s="59">
        <v>316000</v>
      </c>
      <c r="C722" s="20" t="s">
        <v>1118</v>
      </c>
      <c r="D722" s="59" t="s">
        <v>38</v>
      </c>
      <c r="E722" s="59" t="s">
        <v>709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3602</v>
      </c>
      <c r="L722" s="58" t="s">
        <v>1125</v>
      </c>
      <c r="M722" s="11">
        <v>0</v>
      </c>
      <c r="N722" s="4" t="s">
        <v>19</v>
      </c>
      <c r="P722" s="20"/>
    </row>
    <row r="723" spans="1:16" ht="15.75" x14ac:dyDescent="0.25">
      <c r="A723" s="12">
        <v>700</v>
      </c>
      <c r="B723" s="59">
        <v>316010</v>
      </c>
      <c r="C723" s="20" t="s">
        <v>1112</v>
      </c>
      <c r="D723" s="59" t="s">
        <v>17</v>
      </c>
      <c r="E723" s="59" t="s">
        <v>710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3937</v>
      </c>
      <c r="L723" s="58" t="s">
        <v>1125</v>
      </c>
      <c r="M723" s="11">
        <v>0</v>
      </c>
      <c r="N723" s="4" t="s">
        <v>19</v>
      </c>
      <c r="P723" s="20"/>
    </row>
    <row r="724" spans="1:16" ht="15.75" x14ac:dyDescent="0.25">
      <c r="A724" s="12">
        <v>701</v>
      </c>
      <c r="B724" s="59">
        <v>316020</v>
      </c>
      <c r="C724" s="20" t="s">
        <v>432</v>
      </c>
      <c r="D724" s="59" t="s">
        <v>53</v>
      </c>
      <c r="E724" s="59" t="s">
        <v>711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3877</v>
      </c>
      <c r="L724" s="58" t="s">
        <v>1125</v>
      </c>
      <c r="M724" s="11">
        <v>0</v>
      </c>
      <c r="N724" s="4" t="s">
        <v>19</v>
      </c>
      <c r="P724" s="20"/>
    </row>
    <row r="725" spans="1:16" ht="15.75" x14ac:dyDescent="0.25">
      <c r="A725" s="12">
        <v>702</v>
      </c>
      <c r="B725" s="59">
        <v>316030</v>
      </c>
      <c r="C725" s="20" t="s">
        <v>1116</v>
      </c>
      <c r="D725" s="59" t="s">
        <v>30</v>
      </c>
      <c r="E725" s="59" t="s">
        <v>712</v>
      </c>
      <c r="F725" s="10">
        <v>0</v>
      </c>
      <c r="G725" s="10">
        <v>0</v>
      </c>
      <c r="H725" s="10">
        <v>0</v>
      </c>
      <c r="I725" s="10">
        <v>0</v>
      </c>
      <c r="J725" s="16">
        <v>0</v>
      </c>
      <c r="K725" s="14">
        <v>11677</v>
      </c>
      <c r="L725" s="58" t="s">
        <v>1125</v>
      </c>
      <c r="M725" s="11">
        <v>0</v>
      </c>
      <c r="N725" s="4" t="s">
        <v>19</v>
      </c>
      <c r="P725" s="20"/>
    </row>
    <row r="726" spans="1:16" ht="15.75" x14ac:dyDescent="0.25">
      <c r="A726" s="12">
        <v>704</v>
      </c>
      <c r="B726" s="59">
        <v>316045</v>
      </c>
      <c r="C726" s="20" t="s">
        <v>1121</v>
      </c>
      <c r="D726" s="59" t="s">
        <v>102</v>
      </c>
      <c r="E726" s="59" t="s">
        <v>714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7256</v>
      </c>
      <c r="L726" s="58" t="s">
        <v>1125</v>
      </c>
      <c r="M726" s="11">
        <v>0</v>
      </c>
      <c r="N726" s="4" t="s">
        <v>19</v>
      </c>
      <c r="P726" s="20"/>
    </row>
    <row r="727" spans="1:16" ht="15.75" x14ac:dyDescent="0.25">
      <c r="A727" s="12">
        <v>705</v>
      </c>
      <c r="B727" s="59">
        <v>316050</v>
      </c>
      <c r="C727" s="20" t="s">
        <v>1111</v>
      </c>
      <c r="D727" s="59" t="s">
        <v>90</v>
      </c>
      <c r="E727" s="59" t="s">
        <v>715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1770</v>
      </c>
      <c r="L727" s="58" t="s">
        <v>1125</v>
      </c>
      <c r="M727" s="11">
        <v>0</v>
      </c>
      <c r="N727" s="4" t="s">
        <v>19</v>
      </c>
      <c r="P727" s="20"/>
    </row>
    <row r="728" spans="1:16" ht="15.75" x14ac:dyDescent="0.25">
      <c r="A728" s="12">
        <v>706</v>
      </c>
      <c r="B728" s="59">
        <v>316060</v>
      </c>
      <c r="C728" s="20" t="s">
        <v>1111</v>
      </c>
      <c r="D728" s="59" t="s">
        <v>11</v>
      </c>
      <c r="E728" s="59" t="s">
        <v>716</v>
      </c>
      <c r="F728" s="10">
        <v>0</v>
      </c>
      <c r="G728" s="10">
        <v>0</v>
      </c>
      <c r="H728" s="10">
        <v>0</v>
      </c>
      <c r="I728" s="10">
        <v>0</v>
      </c>
      <c r="J728" s="16">
        <v>0</v>
      </c>
      <c r="K728" s="14">
        <v>3109</v>
      </c>
      <c r="L728" s="58" t="s">
        <v>1125</v>
      </c>
      <c r="M728" s="11">
        <v>0</v>
      </c>
      <c r="N728" s="4" t="s">
        <v>19</v>
      </c>
      <c r="P728" s="20"/>
    </row>
    <row r="729" spans="1:16" ht="15.75" x14ac:dyDescent="0.25">
      <c r="A729" s="12">
        <v>707</v>
      </c>
      <c r="B729" s="59">
        <v>316070</v>
      </c>
      <c r="C729" s="20" t="s">
        <v>1118</v>
      </c>
      <c r="D729" s="59" t="s">
        <v>57</v>
      </c>
      <c r="E729" s="59" t="s">
        <v>717</v>
      </c>
      <c r="F729" s="10">
        <v>0</v>
      </c>
      <c r="G729" s="10">
        <v>0</v>
      </c>
      <c r="H729" s="10">
        <v>0</v>
      </c>
      <c r="I729" s="10">
        <v>0</v>
      </c>
      <c r="J729" s="16">
        <v>0</v>
      </c>
      <c r="K729" s="14">
        <v>46555</v>
      </c>
      <c r="L729" s="58" t="s">
        <v>1126</v>
      </c>
      <c r="M729" s="11">
        <v>0</v>
      </c>
      <c r="N729" s="4" t="s">
        <v>19</v>
      </c>
      <c r="P729" s="20"/>
    </row>
    <row r="730" spans="1:16" ht="15.75" x14ac:dyDescent="0.25">
      <c r="A730" s="12">
        <v>708</v>
      </c>
      <c r="B730" s="59">
        <v>316080</v>
      </c>
      <c r="C730" s="20" t="s">
        <v>1117</v>
      </c>
      <c r="D730" s="59" t="s">
        <v>33</v>
      </c>
      <c r="E730" s="59" t="s">
        <v>718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5220</v>
      </c>
      <c r="L730" s="58" t="s">
        <v>1125</v>
      </c>
      <c r="M730" s="11">
        <v>0</v>
      </c>
      <c r="N730" s="4" t="s">
        <v>19</v>
      </c>
      <c r="P730" s="20"/>
    </row>
    <row r="731" spans="1:16" ht="15.75" x14ac:dyDescent="0.25">
      <c r="A731" s="12">
        <v>709</v>
      </c>
      <c r="B731" s="59">
        <v>316090</v>
      </c>
      <c r="C731" s="20" t="s">
        <v>1119</v>
      </c>
      <c r="D731" s="59" t="s">
        <v>41</v>
      </c>
      <c r="E731" s="59" t="s">
        <v>719</v>
      </c>
      <c r="F731" s="10">
        <v>0</v>
      </c>
      <c r="G731" s="10">
        <v>0</v>
      </c>
      <c r="H731" s="10">
        <v>0</v>
      </c>
      <c r="I731" s="10">
        <v>0</v>
      </c>
      <c r="J731" s="16">
        <v>0</v>
      </c>
      <c r="K731" s="14">
        <v>3721</v>
      </c>
      <c r="L731" s="58" t="s">
        <v>1125</v>
      </c>
      <c r="M731" s="11">
        <v>0</v>
      </c>
      <c r="N731" s="4" t="s">
        <v>19</v>
      </c>
      <c r="P731" s="20"/>
    </row>
    <row r="732" spans="1:16" ht="15.75" x14ac:dyDescent="0.25">
      <c r="A732" s="12">
        <v>710</v>
      </c>
      <c r="B732" s="59">
        <v>316095</v>
      </c>
      <c r="C732" s="20" t="s">
        <v>1113</v>
      </c>
      <c r="D732" s="59" t="s">
        <v>20</v>
      </c>
      <c r="E732" s="59" t="s">
        <v>720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5630</v>
      </c>
      <c r="L732" s="58" t="s">
        <v>1125</v>
      </c>
      <c r="M732" s="11">
        <v>0</v>
      </c>
      <c r="N732" s="4" t="s">
        <v>19</v>
      </c>
      <c r="P732" s="20"/>
    </row>
    <row r="733" spans="1:16" ht="15.75" x14ac:dyDescent="0.25">
      <c r="A733" s="12">
        <v>711</v>
      </c>
      <c r="B733" s="59">
        <v>316100</v>
      </c>
      <c r="C733" s="20" t="s">
        <v>1111</v>
      </c>
      <c r="D733" s="59" t="s">
        <v>90</v>
      </c>
      <c r="E733" s="59" t="s">
        <v>721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17393</v>
      </c>
      <c r="L733" s="58" t="s">
        <v>1125</v>
      </c>
      <c r="M733" s="11">
        <v>0</v>
      </c>
      <c r="N733" s="4" t="s">
        <v>19</v>
      </c>
      <c r="P733" s="20"/>
    </row>
    <row r="734" spans="1:16" ht="15.75" x14ac:dyDescent="0.25">
      <c r="A734" s="12">
        <v>712</v>
      </c>
      <c r="B734" s="59">
        <v>316105</v>
      </c>
      <c r="C734" s="20" t="s">
        <v>1113</v>
      </c>
      <c r="D734" s="59" t="s">
        <v>22</v>
      </c>
      <c r="E734" s="59" t="s">
        <v>722</v>
      </c>
      <c r="F734" s="10">
        <v>0</v>
      </c>
      <c r="G734" s="10">
        <v>0</v>
      </c>
      <c r="H734" s="10">
        <v>0</v>
      </c>
      <c r="I734" s="10">
        <v>0</v>
      </c>
      <c r="J734" s="16">
        <v>0</v>
      </c>
      <c r="K734" s="14">
        <v>3377</v>
      </c>
      <c r="L734" s="58" t="s">
        <v>1125</v>
      </c>
      <c r="M734" s="11">
        <v>0</v>
      </c>
      <c r="N734" s="4" t="s">
        <v>19</v>
      </c>
      <c r="P734" s="20"/>
    </row>
    <row r="735" spans="1:16" ht="15.75" x14ac:dyDescent="0.25">
      <c r="A735" s="12">
        <v>713</v>
      </c>
      <c r="B735" s="59">
        <v>316110</v>
      </c>
      <c r="C735" s="20" t="s">
        <v>1121</v>
      </c>
      <c r="D735" s="59" t="s">
        <v>121</v>
      </c>
      <c r="E735" s="59" t="s">
        <v>723</v>
      </c>
      <c r="F735" s="10">
        <v>0</v>
      </c>
      <c r="G735" s="10">
        <v>0</v>
      </c>
      <c r="H735" s="10">
        <v>0</v>
      </c>
      <c r="I735" s="10">
        <v>0</v>
      </c>
      <c r="J735" s="16">
        <v>0</v>
      </c>
      <c r="K735" s="14">
        <v>56163</v>
      </c>
      <c r="L735" s="58" t="s">
        <v>1126</v>
      </c>
      <c r="M735" s="11">
        <v>0</v>
      </c>
      <c r="N735" s="4" t="s">
        <v>19</v>
      </c>
      <c r="P735" s="20"/>
    </row>
    <row r="736" spans="1:16" ht="15.75" x14ac:dyDescent="0.25">
      <c r="A736" s="12">
        <v>714</v>
      </c>
      <c r="B736" s="59">
        <v>316120</v>
      </c>
      <c r="C736" s="20" t="s">
        <v>1115</v>
      </c>
      <c r="D736" s="59" t="s">
        <v>26</v>
      </c>
      <c r="E736" s="59" t="s">
        <v>724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6535</v>
      </c>
      <c r="L736" s="58" t="s">
        <v>1125</v>
      </c>
      <c r="M736" s="11">
        <v>0</v>
      </c>
      <c r="N736" s="4" t="s">
        <v>19</v>
      </c>
      <c r="P736" s="20"/>
    </row>
    <row r="737" spans="1:16" ht="15.75" x14ac:dyDescent="0.25">
      <c r="A737" s="12">
        <v>715</v>
      </c>
      <c r="B737" s="59">
        <v>316130</v>
      </c>
      <c r="C737" s="20" t="s">
        <v>1114</v>
      </c>
      <c r="D737" s="59" t="s">
        <v>24</v>
      </c>
      <c r="E737" s="59" t="s">
        <v>725</v>
      </c>
      <c r="F737" s="10">
        <v>0</v>
      </c>
      <c r="G737" s="10">
        <v>0</v>
      </c>
      <c r="H737" s="10">
        <v>0</v>
      </c>
      <c r="I737" s="10">
        <v>0</v>
      </c>
      <c r="J737" s="16">
        <v>0</v>
      </c>
      <c r="K737" s="14">
        <v>6200</v>
      </c>
      <c r="L737" s="58" t="s">
        <v>1125</v>
      </c>
      <c r="M737" s="11">
        <v>0</v>
      </c>
      <c r="N737" s="4" t="s">
        <v>19</v>
      </c>
      <c r="P737" s="20"/>
    </row>
    <row r="738" spans="1:16" ht="15.75" x14ac:dyDescent="0.25">
      <c r="A738" s="12">
        <v>716</v>
      </c>
      <c r="B738" s="59">
        <v>316140</v>
      </c>
      <c r="C738" s="20" t="s">
        <v>1118</v>
      </c>
      <c r="D738" s="59" t="s">
        <v>62</v>
      </c>
      <c r="E738" s="59" t="s">
        <v>726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4889</v>
      </c>
      <c r="L738" s="58" t="s">
        <v>1125</v>
      </c>
      <c r="M738" s="11">
        <v>0</v>
      </c>
      <c r="N738" s="4" t="s">
        <v>19</v>
      </c>
      <c r="P738" s="20"/>
    </row>
    <row r="739" spans="1:16" ht="15.75" x14ac:dyDescent="0.25">
      <c r="A739" s="12">
        <v>717</v>
      </c>
      <c r="B739" s="59">
        <v>316150</v>
      </c>
      <c r="C739" s="20" t="s">
        <v>1118</v>
      </c>
      <c r="D739" s="59" t="s">
        <v>62</v>
      </c>
      <c r="E739" s="59" t="s">
        <v>727</v>
      </c>
      <c r="F739" s="10">
        <v>0</v>
      </c>
      <c r="G739" s="10">
        <v>0</v>
      </c>
      <c r="H739" s="10">
        <v>0</v>
      </c>
      <c r="I739" s="10">
        <v>0</v>
      </c>
      <c r="J739" s="16">
        <v>0</v>
      </c>
      <c r="K739" s="14">
        <v>12164</v>
      </c>
      <c r="L739" s="58" t="s">
        <v>1125</v>
      </c>
      <c r="M739" s="11">
        <v>0</v>
      </c>
      <c r="N739" s="4" t="s">
        <v>19</v>
      </c>
      <c r="P739" s="20"/>
    </row>
    <row r="740" spans="1:16" ht="15.75" x14ac:dyDescent="0.25">
      <c r="A740" s="12">
        <v>718</v>
      </c>
      <c r="B740" s="59">
        <v>316160</v>
      </c>
      <c r="C740" s="20" t="s">
        <v>1113</v>
      </c>
      <c r="D740" s="59" t="s">
        <v>22</v>
      </c>
      <c r="E740" s="59" t="s">
        <v>728</v>
      </c>
      <c r="F740" s="10">
        <v>0</v>
      </c>
      <c r="G740" s="10">
        <v>0</v>
      </c>
      <c r="H740" s="10">
        <v>0</v>
      </c>
      <c r="I740" s="10">
        <v>0</v>
      </c>
      <c r="J740" s="16">
        <v>0</v>
      </c>
      <c r="K740" s="14">
        <v>4015</v>
      </c>
      <c r="L740" s="58" t="s">
        <v>1125</v>
      </c>
      <c r="M740" s="11">
        <v>0</v>
      </c>
      <c r="N740" s="4" t="s">
        <v>19</v>
      </c>
      <c r="P740" s="20"/>
    </row>
    <row r="741" spans="1:16" ht="15.75" x14ac:dyDescent="0.25">
      <c r="A741" s="12">
        <v>719</v>
      </c>
      <c r="B741" s="59">
        <v>316165</v>
      </c>
      <c r="C741" s="20" t="s">
        <v>1113</v>
      </c>
      <c r="D741" s="59" t="s">
        <v>22</v>
      </c>
      <c r="E741" s="59" t="s">
        <v>729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3963</v>
      </c>
      <c r="L741" s="58" t="s">
        <v>1125</v>
      </c>
      <c r="M741" s="11">
        <v>0</v>
      </c>
      <c r="N741" s="4" t="s">
        <v>19</v>
      </c>
      <c r="P741" s="20"/>
    </row>
    <row r="742" spans="1:16" ht="15.75" x14ac:dyDescent="0.25">
      <c r="A742" s="12">
        <v>720</v>
      </c>
      <c r="B742" s="59">
        <v>316170</v>
      </c>
      <c r="C742" s="20" t="s">
        <v>1120</v>
      </c>
      <c r="D742" s="59" t="s">
        <v>71</v>
      </c>
      <c r="E742" s="59" t="s">
        <v>730</v>
      </c>
      <c r="F742" s="10">
        <v>0</v>
      </c>
      <c r="G742" s="10">
        <v>0</v>
      </c>
      <c r="H742" s="10">
        <v>0</v>
      </c>
      <c r="I742" s="10">
        <v>0</v>
      </c>
      <c r="J742" s="16">
        <v>0</v>
      </c>
      <c r="K742" s="14">
        <v>6923</v>
      </c>
      <c r="L742" s="58" t="s">
        <v>1125</v>
      </c>
      <c r="M742" s="11">
        <v>0</v>
      </c>
      <c r="N742" s="4" t="s">
        <v>19</v>
      </c>
      <c r="P742" s="20"/>
    </row>
    <row r="743" spans="1:16" ht="15.75" x14ac:dyDescent="0.25">
      <c r="A743" s="12">
        <v>721</v>
      </c>
      <c r="B743" s="59">
        <v>316180</v>
      </c>
      <c r="C743" s="20" t="s">
        <v>1115</v>
      </c>
      <c r="D743" s="59" t="s">
        <v>26</v>
      </c>
      <c r="E743" s="59" t="s">
        <v>731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12218</v>
      </c>
      <c r="L743" s="58" t="s">
        <v>1125</v>
      </c>
      <c r="M743" s="11">
        <v>0</v>
      </c>
      <c r="N743" s="4" t="s">
        <v>19</v>
      </c>
      <c r="P743" s="20"/>
    </row>
    <row r="744" spans="1:16" ht="15.75" x14ac:dyDescent="0.25">
      <c r="A744" s="12">
        <v>722</v>
      </c>
      <c r="B744" s="59">
        <v>316190</v>
      </c>
      <c r="C744" s="20" t="s">
        <v>1111</v>
      </c>
      <c r="D744" s="59" t="s">
        <v>90</v>
      </c>
      <c r="E744" s="59" t="s">
        <v>732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10818</v>
      </c>
      <c r="L744" s="58" t="s">
        <v>1125</v>
      </c>
      <c r="M744" s="11">
        <v>0</v>
      </c>
      <c r="N744" s="4" t="s">
        <v>19</v>
      </c>
      <c r="P744" s="20"/>
    </row>
    <row r="745" spans="1:16" ht="15.75" x14ac:dyDescent="0.25">
      <c r="A745" s="12">
        <v>723</v>
      </c>
      <c r="B745" s="59">
        <v>312550</v>
      </c>
      <c r="C745" s="20" t="s">
        <v>432</v>
      </c>
      <c r="D745" s="59" t="s">
        <v>53</v>
      </c>
      <c r="E745" s="59" t="s">
        <v>733</v>
      </c>
      <c r="F745" s="10">
        <v>0</v>
      </c>
      <c r="G745" s="10">
        <v>0</v>
      </c>
      <c r="H745" s="10">
        <v>0</v>
      </c>
      <c r="I745" s="10">
        <v>0</v>
      </c>
      <c r="J745" s="16">
        <v>0</v>
      </c>
      <c r="K745" s="14">
        <v>3161</v>
      </c>
      <c r="L745" s="58" t="s">
        <v>1125</v>
      </c>
      <c r="M745" s="11">
        <v>0</v>
      </c>
      <c r="N745" s="4" t="s">
        <v>19</v>
      </c>
      <c r="P745" s="20"/>
    </row>
    <row r="746" spans="1:16" ht="15.75" x14ac:dyDescent="0.25">
      <c r="A746" s="12">
        <v>724</v>
      </c>
      <c r="B746" s="59">
        <v>316200</v>
      </c>
      <c r="C746" s="20" t="s">
        <v>1117</v>
      </c>
      <c r="D746" s="59" t="s">
        <v>33</v>
      </c>
      <c r="E746" s="59" t="s">
        <v>734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25332</v>
      </c>
      <c r="L746" s="58" t="s">
        <v>1126</v>
      </c>
      <c r="M746" s="11">
        <v>0</v>
      </c>
      <c r="N746" s="4" t="s">
        <v>19</v>
      </c>
      <c r="P746" s="20"/>
    </row>
    <row r="747" spans="1:16" ht="15.75" x14ac:dyDescent="0.25">
      <c r="A747" s="12">
        <v>726</v>
      </c>
      <c r="B747" s="59">
        <v>316220</v>
      </c>
      <c r="C747" s="20" t="s">
        <v>1117</v>
      </c>
      <c r="D747" s="59" t="s">
        <v>45</v>
      </c>
      <c r="E747" s="59" t="s">
        <v>736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7407</v>
      </c>
      <c r="L747" s="58" t="s">
        <v>1125</v>
      </c>
      <c r="M747" s="11">
        <v>0</v>
      </c>
      <c r="N747" s="4" t="s">
        <v>19</v>
      </c>
      <c r="P747" s="20"/>
    </row>
    <row r="748" spans="1:16" ht="15.75" x14ac:dyDescent="0.25">
      <c r="A748" s="12">
        <v>727</v>
      </c>
      <c r="B748" s="59">
        <v>316225</v>
      </c>
      <c r="C748" s="20" t="s">
        <v>1121</v>
      </c>
      <c r="D748" s="59" t="s">
        <v>102</v>
      </c>
      <c r="E748" s="59" t="s">
        <v>737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4896</v>
      </c>
      <c r="L748" s="58" t="s">
        <v>1125</v>
      </c>
      <c r="M748" s="11">
        <v>0</v>
      </c>
      <c r="N748" s="4" t="s">
        <v>19</v>
      </c>
      <c r="P748" s="20"/>
    </row>
    <row r="749" spans="1:16" ht="15.75" x14ac:dyDescent="0.25">
      <c r="A749" s="12">
        <v>728</v>
      </c>
      <c r="B749" s="59">
        <v>316230</v>
      </c>
      <c r="C749" s="20" t="s">
        <v>1117</v>
      </c>
      <c r="D749" s="59" t="s">
        <v>36</v>
      </c>
      <c r="E749" s="59" t="s">
        <v>738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2753</v>
      </c>
      <c r="L749" s="58" t="s">
        <v>1125</v>
      </c>
      <c r="M749" s="11">
        <v>0</v>
      </c>
      <c r="N749" s="4" t="s">
        <v>19</v>
      </c>
      <c r="P749" s="20"/>
    </row>
    <row r="750" spans="1:16" ht="15.75" x14ac:dyDescent="0.25">
      <c r="A750" s="12">
        <v>729</v>
      </c>
      <c r="B750" s="59">
        <v>316240</v>
      </c>
      <c r="C750" s="20" t="s">
        <v>1121</v>
      </c>
      <c r="D750" s="59" t="s">
        <v>121</v>
      </c>
      <c r="E750" s="59" t="s">
        <v>739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25235</v>
      </c>
      <c r="L750" s="58" t="s">
        <v>1126</v>
      </c>
      <c r="M750" s="11">
        <v>0</v>
      </c>
      <c r="N750" s="4" t="s">
        <v>19</v>
      </c>
      <c r="P750" s="20"/>
    </row>
    <row r="751" spans="1:16" ht="15.75" x14ac:dyDescent="0.25">
      <c r="A751" s="12">
        <v>730</v>
      </c>
      <c r="B751" s="59">
        <v>316245</v>
      </c>
      <c r="C751" s="20" t="s">
        <v>1121</v>
      </c>
      <c r="D751" s="59" t="s">
        <v>121</v>
      </c>
      <c r="E751" s="59" t="s">
        <v>740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12899</v>
      </c>
      <c r="L751" s="58" t="s">
        <v>1125</v>
      </c>
      <c r="M751" s="11">
        <v>0</v>
      </c>
      <c r="N751" s="4" t="s">
        <v>19</v>
      </c>
      <c r="P751" s="20"/>
    </row>
    <row r="752" spans="1:16" ht="15.75" x14ac:dyDescent="0.25">
      <c r="A752" s="12">
        <v>732</v>
      </c>
      <c r="B752" s="59">
        <v>316255</v>
      </c>
      <c r="C752" s="20" t="s">
        <v>1112</v>
      </c>
      <c r="D752" s="59" t="s">
        <v>14</v>
      </c>
      <c r="E752" s="59" t="s">
        <v>742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11440</v>
      </c>
      <c r="L752" s="58" t="s">
        <v>1125</v>
      </c>
      <c r="M752" s="11">
        <v>0</v>
      </c>
      <c r="N752" s="4" t="s">
        <v>19</v>
      </c>
      <c r="P752" s="20"/>
    </row>
    <row r="753" spans="1:16" ht="15.75" x14ac:dyDescent="0.25">
      <c r="A753" s="12">
        <v>733</v>
      </c>
      <c r="B753" s="59">
        <v>316257</v>
      </c>
      <c r="C753" s="20" t="s">
        <v>1113</v>
      </c>
      <c r="D753" s="59" t="s">
        <v>22</v>
      </c>
      <c r="E753" s="59" t="s">
        <v>743</v>
      </c>
      <c r="F753" s="10">
        <v>0</v>
      </c>
      <c r="G753" s="10">
        <v>0</v>
      </c>
      <c r="H753" s="10">
        <v>0</v>
      </c>
      <c r="I753" s="10">
        <v>0</v>
      </c>
      <c r="J753" s="16">
        <v>0</v>
      </c>
      <c r="K753" s="14">
        <v>5798</v>
      </c>
      <c r="L753" s="58" t="s">
        <v>1125</v>
      </c>
      <c r="M753" s="11">
        <v>0</v>
      </c>
      <c r="N753" s="4" t="s">
        <v>19</v>
      </c>
      <c r="P753" s="20"/>
    </row>
    <row r="754" spans="1:16" ht="15.75" x14ac:dyDescent="0.25">
      <c r="A754" s="12">
        <v>734</v>
      </c>
      <c r="B754" s="59">
        <v>316260</v>
      </c>
      <c r="C754" s="20" t="s">
        <v>1113</v>
      </c>
      <c r="D754" s="59" t="s">
        <v>20</v>
      </c>
      <c r="E754" s="59" t="s">
        <v>744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7553</v>
      </c>
      <c r="L754" s="58" t="s">
        <v>1125</v>
      </c>
      <c r="M754" s="11">
        <v>0</v>
      </c>
      <c r="N754" s="4" t="s">
        <v>19</v>
      </c>
      <c r="P754" s="20"/>
    </row>
    <row r="755" spans="1:16" ht="15.75" x14ac:dyDescent="0.25">
      <c r="A755" s="12">
        <v>735</v>
      </c>
      <c r="B755" s="59">
        <v>316265</v>
      </c>
      <c r="C755" s="20" t="s">
        <v>1121</v>
      </c>
      <c r="D755" s="59" t="s">
        <v>102</v>
      </c>
      <c r="E755" s="59" t="s">
        <v>745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4389</v>
      </c>
      <c r="L755" s="58" t="s">
        <v>1125</v>
      </c>
      <c r="M755" s="11">
        <v>0</v>
      </c>
      <c r="N755" s="4" t="s">
        <v>19</v>
      </c>
      <c r="P755" s="20"/>
    </row>
    <row r="756" spans="1:16" ht="15.75" x14ac:dyDescent="0.25">
      <c r="A756" s="12">
        <v>736</v>
      </c>
      <c r="B756" s="59">
        <v>316270</v>
      </c>
      <c r="C756" s="20" t="s">
        <v>1121</v>
      </c>
      <c r="D756" s="59" t="s">
        <v>102</v>
      </c>
      <c r="E756" s="59" t="s">
        <v>746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23524</v>
      </c>
      <c r="L756" s="58" t="s">
        <v>1125</v>
      </c>
      <c r="M756" s="11">
        <v>0</v>
      </c>
      <c r="N756" s="4" t="s">
        <v>19</v>
      </c>
      <c r="P756" s="20"/>
    </row>
    <row r="757" spans="1:16" ht="15.75" x14ac:dyDescent="0.25">
      <c r="A757" s="12">
        <v>737</v>
      </c>
      <c r="B757" s="59">
        <v>316280</v>
      </c>
      <c r="C757" s="20" t="s">
        <v>1113</v>
      </c>
      <c r="D757" s="59" t="s">
        <v>22</v>
      </c>
      <c r="E757" s="59" t="s">
        <v>747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15781</v>
      </c>
      <c r="L757" s="58" t="s">
        <v>1125</v>
      </c>
      <c r="M757" s="11">
        <v>0</v>
      </c>
      <c r="N757" s="4" t="s">
        <v>19</v>
      </c>
      <c r="P757" s="20"/>
    </row>
    <row r="758" spans="1:16" ht="15.75" x14ac:dyDescent="0.25">
      <c r="A758" s="12">
        <v>738</v>
      </c>
      <c r="B758" s="59">
        <v>316290</v>
      </c>
      <c r="C758" s="20" t="s">
        <v>1118</v>
      </c>
      <c r="D758" s="59" t="s">
        <v>57</v>
      </c>
      <c r="E758" s="59" t="s">
        <v>748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26272</v>
      </c>
      <c r="L758" s="58" t="s">
        <v>1126</v>
      </c>
      <c r="M758" s="11">
        <v>0</v>
      </c>
      <c r="N758" s="4" t="s">
        <v>19</v>
      </c>
      <c r="P758" s="20"/>
    </row>
    <row r="759" spans="1:16" ht="15.75" x14ac:dyDescent="0.25">
      <c r="A759" s="12">
        <v>739</v>
      </c>
      <c r="B759" s="59">
        <v>316292</v>
      </c>
      <c r="C759" s="20" t="s">
        <v>1111</v>
      </c>
      <c r="D759" s="59" t="s">
        <v>98</v>
      </c>
      <c r="E759" s="59" t="s">
        <v>749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30989</v>
      </c>
      <c r="L759" s="58" t="s">
        <v>1126</v>
      </c>
      <c r="M759" s="11">
        <v>0</v>
      </c>
      <c r="N759" s="4" t="s">
        <v>19</v>
      </c>
      <c r="P759" s="20"/>
    </row>
    <row r="760" spans="1:16" ht="15.75" x14ac:dyDescent="0.25">
      <c r="A760" s="12">
        <v>740</v>
      </c>
      <c r="B760" s="59">
        <v>316294</v>
      </c>
      <c r="C760" s="20" t="s">
        <v>1117</v>
      </c>
      <c r="D760" s="59" t="s">
        <v>45</v>
      </c>
      <c r="E760" s="59" t="s">
        <v>750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7371</v>
      </c>
      <c r="L760" s="58" t="s">
        <v>1125</v>
      </c>
      <c r="M760" s="11">
        <v>0</v>
      </c>
      <c r="N760" s="4" t="s">
        <v>19</v>
      </c>
      <c r="P760" s="20"/>
    </row>
    <row r="761" spans="1:16" ht="15.75" x14ac:dyDescent="0.25">
      <c r="A761" s="12">
        <v>741</v>
      </c>
      <c r="B761" s="59">
        <v>316295</v>
      </c>
      <c r="C761" s="20" t="s">
        <v>1111</v>
      </c>
      <c r="D761" s="59" t="s">
        <v>98</v>
      </c>
      <c r="E761" s="59" t="s">
        <v>751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23385</v>
      </c>
      <c r="L761" s="58" t="s">
        <v>1125</v>
      </c>
      <c r="M761" s="11">
        <v>0</v>
      </c>
      <c r="N761" s="4" t="s">
        <v>19</v>
      </c>
      <c r="P761" s="20"/>
    </row>
    <row r="762" spans="1:16" ht="15.75" x14ac:dyDescent="0.25">
      <c r="A762" s="12">
        <v>742</v>
      </c>
      <c r="B762" s="59">
        <v>316300</v>
      </c>
      <c r="C762" s="20" t="s">
        <v>1113</v>
      </c>
      <c r="D762" s="59" t="s">
        <v>22</v>
      </c>
      <c r="E762" s="59" t="s">
        <v>752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4255</v>
      </c>
      <c r="L762" s="58" t="s">
        <v>1125</v>
      </c>
      <c r="M762" s="11">
        <v>0</v>
      </c>
      <c r="N762" s="4" t="s">
        <v>19</v>
      </c>
      <c r="P762" s="20"/>
    </row>
    <row r="763" spans="1:16" ht="15.75" x14ac:dyDescent="0.25">
      <c r="A763" s="12">
        <v>743</v>
      </c>
      <c r="B763" s="59">
        <v>316310</v>
      </c>
      <c r="C763" s="20" t="s">
        <v>1115</v>
      </c>
      <c r="D763" s="59" t="s">
        <v>26</v>
      </c>
      <c r="E763" s="59" t="s">
        <v>753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4927</v>
      </c>
      <c r="L763" s="58" t="s">
        <v>1125</v>
      </c>
      <c r="M763" s="11">
        <v>0</v>
      </c>
      <c r="N763" s="4" t="s">
        <v>19</v>
      </c>
      <c r="P763" s="20"/>
    </row>
    <row r="764" spans="1:16" ht="15.75" x14ac:dyDescent="0.25">
      <c r="A764" s="12">
        <v>744</v>
      </c>
      <c r="B764" s="59">
        <v>316320</v>
      </c>
      <c r="C764" s="20" t="s">
        <v>1117</v>
      </c>
      <c r="D764" s="59" t="s">
        <v>36</v>
      </c>
      <c r="E764" s="59" t="s">
        <v>754</v>
      </c>
      <c r="F764" s="10">
        <v>0</v>
      </c>
      <c r="G764" s="10">
        <v>0</v>
      </c>
      <c r="H764" s="10">
        <v>0</v>
      </c>
      <c r="I764" s="10">
        <v>0</v>
      </c>
      <c r="J764" s="16">
        <v>0</v>
      </c>
      <c r="K764" s="14">
        <v>4183</v>
      </c>
      <c r="L764" s="58" t="s">
        <v>1125</v>
      </c>
      <c r="M764" s="11">
        <v>0</v>
      </c>
      <c r="N764" s="4" t="s">
        <v>19</v>
      </c>
      <c r="P764" s="20"/>
    </row>
    <row r="765" spans="1:16" ht="15.75" x14ac:dyDescent="0.25">
      <c r="A765" s="12">
        <v>745</v>
      </c>
      <c r="B765" s="59">
        <v>316330</v>
      </c>
      <c r="C765" s="20" t="s">
        <v>1116</v>
      </c>
      <c r="D765" s="59" t="s">
        <v>28</v>
      </c>
      <c r="E765" s="59" t="s">
        <v>755</v>
      </c>
      <c r="F765" s="10">
        <v>0</v>
      </c>
      <c r="G765" s="10">
        <v>0</v>
      </c>
      <c r="H765" s="10">
        <v>0</v>
      </c>
      <c r="I765" s="10">
        <v>0</v>
      </c>
      <c r="J765" s="16">
        <v>0</v>
      </c>
      <c r="K765" s="14">
        <v>3865</v>
      </c>
      <c r="L765" s="58" t="s">
        <v>1125</v>
      </c>
      <c r="M765" s="11">
        <v>0</v>
      </c>
      <c r="N765" s="4" t="s">
        <v>19</v>
      </c>
      <c r="P765" s="20"/>
    </row>
    <row r="766" spans="1:16" ht="15.75" x14ac:dyDescent="0.25">
      <c r="A766" s="12">
        <v>747</v>
      </c>
      <c r="B766" s="59">
        <v>316350</v>
      </c>
      <c r="C766" s="20" t="s">
        <v>1113</v>
      </c>
      <c r="D766" s="59" t="s">
        <v>22</v>
      </c>
      <c r="E766" s="59" t="s">
        <v>757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6477</v>
      </c>
      <c r="L766" s="58" t="s">
        <v>1125</v>
      </c>
      <c r="M766" s="11">
        <v>0</v>
      </c>
      <c r="N766" s="4" t="s">
        <v>19</v>
      </c>
      <c r="P766" s="20"/>
    </row>
    <row r="767" spans="1:16" ht="15.75" x14ac:dyDescent="0.25">
      <c r="A767" s="12">
        <v>748</v>
      </c>
      <c r="B767" s="59">
        <v>316360</v>
      </c>
      <c r="C767" s="20" t="s">
        <v>1112</v>
      </c>
      <c r="D767" s="59" t="s">
        <v>14</v>
      </c>
      <c r="E767" s="59" t="s">
        <v>758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2775</v>
      </c>
      <c r="L767" s="58" t="s">
        <v>1125</v>
      </c>
      <c r="M767" s="11">
        <v>0</v>
      </c>
      <c r="N767" s="4" t="s">
        <v>19</v>
      </c>
      <c r="P767" s="20"/>
    </row>
    <row r="768" spans="1:16" ht="15.75" x14ac:dyDescent="0.25">
      <c r="A768" s="12">
        <v>749</v>
      </c>
      <c r="B768" s="59">
        <v>316370</v>
      </c>
      <c r="C768" s="20" t="s">
        <v>1117</v>
      </c>
      <c r="D768" s="59" t="s">
        <v>33</v>
      </c>
      <c r="E768" s="59" t="s">
        <v>759</v>
      </c>
      <c r="F768" s="10">
        <v>0</v>
      </c>
      <c r="G768" s="10">
        <v>0</v>
      </c>
      <c r="H768" s="10">
        <v>0</v>
      </c>
      <c r="I768" s="10">
        <v>0</v>
      </c>
      <c r="J768" s="16">
        <v>0</v>
      </c>
      <c r="K768" s="14">
        <v>45488</v>
      </c>
      <c r="L768" s="58" t="s">
        <v>1126</v>
      </c>
      <c r="M768" s="11">
        <v>0</v>
      </c>
      <c r="N768" s="4" t="s">
        <v>19</v>
      </c>
      <c r="P768" s="20"/>
    </row>
    <row r="769" spans="1:16" ht="15.75" x14ac:dyDescent="0.25">
      <c r="A769" s="12">
        <v>750</v>
      </c>
      <c r="B769" s="59">
        <v>316380</v>
      </c>
      <c r="C769" s="20" t="s">
        <v>1112</v>
      </c>
      <c r="D769" s="59" t="s">
        <v>17</v>
      </c>
      <c r="E769" s="59" t="s">
        <v>760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6933</v>
      </c>
      <c r="L769" s="58" t="s">
        <v>1125</v>
      </c>
      <c r="M769" s="11">
        <v>0</v>
      </c>
      <c r="N769" s="4" t="s">
        <v>19</v>
      </c>
      <c r="P769" s="20"/>
    </row>
    <row r="770" spans="1:16" ht="15.75" x14ac:dyDescent="0.25">
      <c r="A770" s="12">
        <v>751</v>
      </c>
      <c r="B770" s="59">
        <v>316390</v>
      </c>
      <c r="C770" s="20" t="s">
        <v>1117</v>
      </c>
      <c r="D770" s="59" t="s">
        <v>40</v>
      </c>
      <c r="E770" s="59" t="s">
        <v>761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4709</v>
      </c>
      <c r="L770" s="58" t="s">
        <v>1125</v>
      </c>
      <c r="M770" s="11">
        <v>0</v>
      </c>
      <c r="N770" s="4" t="s">
        <v>19</v>
      </c>
      <c r="P770" s="20"/>
    </row>
    <row r="771" spans="1:16" ht="15.75" x14ac:dyDescent="0.25">
      <c r="A771" s="12">
        <v>752</v>
      </c>
      <c r="B771" s="59">
        <v>316410</v>
      </c>
      <c r="C771" s="20" t="s">
        <v>1113</v>
      </c>
      <c r="D771" s="59" t="s">
        <v>22</v>
      </c>
      <c r="E771" s="59" t="s">
        <v>762</v>
      </c>
      <c r="F771" s="10">
        <v>0</v>
      </c>
      <c r="G771" s="10">
        <v>0</v>
      </c>
      <c r="H771" s="10">
        <v>0</v>
      </c>
      <c r="I771" s="10">
        <v>0</v>
      </c>
      <c r="J771" s="16">
        <v>0</v>
      </c>
      <c r="K771" s="14">
        <v>5291</v>
      </c>
      <c r="L771" s="58" t="s">
        <v>1125</v>
      </c>
      <c r="M771" s="11">
        <v>0</v>
      </c>
      <c r="N771" s="4" t="s">
        <v>19</v>
      </c>
      <c r="P771" s="20"/>
    </row>
    <row r="772" spans="1:16" ht="15.75" x14ac:dyDescent="0.25">
      <c r="A772" s="12">
        <v>753</v>
      </c>
      <c r="B772" s="59">
        <v>316400</v>
      </c>
      <c r="C772" s="20" t="s">
        <v>1112</v>
      </c>
      <c r="D772" s="59" t="s">
        <v>17</v>
      </c>
      <c r="E772" s="59" t="s">
        <v>763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7858</v>
      </c>
      <c r="L772" s="58" t="s">
        <v>1125</v>
      </c>
      <c r="M772" s="11">
        <v>0</v>
      </c>
      <c r="N772" s="4" t="s">
        <v>19</v>
      </c>
      <c r="P772" s="20"/>
    </row>
    <row r="773" spans="1:16" ht="15.75" x14ac:dyDescent="0.25">
      <c r="A773" s="12">
        <v>754</v>
      </c>
      <c r="B773" s="59">
        <v>316420</v>
      </c>
      <c r="C773" s="20" t="s">
        <v>1121</v>
      </c>
      <c r="D773" s="59" t="s">
        <v>121</v>
      </c>
      <c r="E773" s="59" t="s">
        <v>764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12139</v>
      </c>
      <c r="L773" s="58" t="s">
        <v>1125</v>
      </c>
      <c r="M773" s="11">
        <v>0</v>
      </c>
      <c r="N773" s="4" t="s">
        <v>19</v>
      </c>
      <c r="P773" s="20"/>
    </row>
    <row r="774" spans="1:16" ht="15.75" x14ac:dyDescent="0.25">
      <c r="A774" s="12">
        <v>756</v>
      </c>
      <c r="B774" s="59">
        <v>316440</v>
      </c>
      <c r="C774" s="20" t="s">
        <v>1117</v>
      </c>
      <c r="D774" s="59" t="s">
        <v>36</v>
      </c>
      <c r="E774" s="59" t="s">
        <v>766</v>
      </c>
      <c r="F774" s="10">
        <v>0</v>
      </c>
      <c r="G774" s="10">
        <v>0</v>
      </c>
      <c r="H774" s="10">
        <v>0</v>
      </c>
      <c r="I774" s="10">
        <v>0</v>
      </c>
      <c r="J774" s="16">
        <v>0</v>
      </c>
      <c r="K774" s="14">
        <v>5455</v>
      </c>
      <c r="L774" s="58" t="s">
        <v>1125</v>
      </c>
      <c r="M774" s="11">
        <v>0</v>
      </c>
      <c r="N774" s="4" t="s">
        <v>19</v>
      </c>
      <c r="P774" s="20"/>
    </row>
    <row r="775" spans="1:16" ht="15.75" x14ac:dyDescent="0.25">
      <c r="A775" s="12">
        <v>757</v>
      </c>
      <c r="B775" s="59">
        <v>316443</v>
      </c>
      <c r="C775" s="20" t="s">
        <v>1118</v>
      </c>
      <c r="D775" s="59" t="s">
        <v>62</v>
      </c>
      <c r="E775" s="59" t="s">
        <v>767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2991</v>
      </c>
      <c r="L775" s="58" t="s">
        <v>1125</v>
      </c>
      <c r="M775" s="11">
        <v>0</v>
      </c>
      <c r="N775" s="4" t="s">
        <v>19</v>
      </c>
      <c r="P775" s="20"/>
    </row>
    <row r="776" spans="1:16" ht="15.75" x14ac:dyDescent="0.25">
      <c r="A776" s="12">
        <v>758</v>
      </c>
      <c r="B776" s="59">
        <v>316447</v>
      </c>
      <c r="C776" s="20" t="s">
        <v>1113</v>
      </c>
      <c r="D776" s="59" t="s">
        <v>20</v>
      </c>
      <c r="E776" s="59" t="s">
        <v>768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6479</v>
      </c>
      <c r="L776" s="58" t="s">
        <v>1125</v>
      </c>
      <c r="M776" s="11">
        <v>0</v>
      </c>
      <c r="N776" s="4" t="s">
        <v>19</v>
      </c>
      <c r="P776" s="20"/>
    </row>
    <row r="777" spans="1:16" ht="15.75" x14ac:dyDescent="0.25">
      <c r="A777" s="12">
        <v>759</v>
      </c>
      <c r="B777" s="59">
        <v>316450</v>
      </c>
      <c r="C777" s="20" t="s">
        <v>1113</v>
      </c>
      <c r="D777" s="59" t="s">
        <v>22</v>
      </c>
      <c r="E777" s="59" t="s">
        <v>769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10129</v>
      </c>
      <c r="L777" s="58" t="s">
        <v>1125</v>
      </c>
      <c r="M777" s="11">
        <v>0</v>
      </c>
      <c r="N777" s="4" t="s">
        <v>19</v>
      </c>
      <c r="P777" s="20"/>
    </row>
    <row r="778" spans="1:16" ht="15.75" x14ac:dyDescent="0.25">
      <c r="A778" s="12">
        <v>760</v>
      </c>
      <c r="B778" s="59">
        <v>316460</v>
      </c>
      <c r="C778" s="20" t="s">
        <v>1115</v>
      </c>
      <c r="D778" s="59" t="s">
        <v>26</v>
      </c>
      <c r="E778" s="59" t="s">
        <v>770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6684</v>
      </c>
      <c r="L778" s="58" t="s">
        <v>1125</v>
      </c>
      <c r="M778" s="11">
        <v>0</v>
      </c>
      <c r="N778" s="4" t="s">
        <v>19</v>
      </c>
      <c r="P778" s="20"/>
    </row>
    <row r="779" spans="1:16" ht="15.75" x14ac:dyDescent="0.25">
      <c r="A779" s="12">
        <v>761</v>
      </c>
      <c r="B779" s="59">
        <v>316470</v>
      </c>
      <c r="C779" s="20" t="s">
        <v>1117</v>
      </c>
      <c r="D779" s="59" t="s">
        <v>45</v>
      </c>
      <c r="E779" s="59" t="s">
        <v>771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70450</v>
      </c>
      <c r="L779" s="58" t="s">
        <v>1127</v>
      </c>
      <c r="M779" s="11">
        <v>0</v>
      </c>
      <c r="N779" s="4" t="s">
        <v>19</v>
      </c>
      <c r="P779" s="20"/>
    </row>
    <row r="780" spans="1:16" ht="15.75" x14ac:dyDescent="0.25">
      <c r="A780" s="12">
        <v>762</v>
      </c>
      <c r="B780" s="59">
        <v>316480</v>
      </c>
      <c r="C780" s="20" t="s">
        <v>1111</v>
      </c>
      <c r="D780" s="59" t="s">
        <v>90</v>
      </c>
      <c r="E780" s="59" t="s">
        <v>772</v>
      </c>
      <c r="F780" s="10">
        <v>0</v>
      </c>
      <c r="G780" s="10">
        <v>0</v>
      </c>
      <c r="H780" s="10">
        <v>0</v>
      </c>
      <c r="I780" s="10">
        <v>0</v>
      </c>
      <c r="J780" s="16">
        <v>0</v>
      </c>
      <c r="K780" s="14">
        <v>1520</v>
      </c>
      <c r="L780" s="58" t="s">
        <v>1125</v>
      </c>
      <c r="M780" s="11">
        <v>0</v>
      </c>
      <c r="N780" s="4" t="s">
        <v>19</v>
      </c>
      <c r="P780" s="20"/>
    </row>
    <row r="781" spans="1:16" ht="15.75" x14ac:dyDescent="0.25">
      <c r="A781" s="12">
        <v>763</v>
      </c>
      <c r="B781" s="59">
        <v>316490</v>
      </c>
      <c r="C781" s="20" t="s">
        <v>1117</v>
      </c>
      <c r="D781" s="59" t="s">
        <v>33</v>
      </c>
      <c r="E781" s="59" t="s">
        <v>773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2231</v>
      </c>
      <c r="L781" s="58" t="s">
        <v>1125</v>
      </c>
      <c r="M781" s="11">
        <v>0</v>
      </c>
      <c r="N781" s="4" t="s">
        <v>19</v>
      </c>
      <c r="P781" s="20"/>
    </row>
    <row r="782" spans="1:16" ht="15.75" x14ac:dyDescent="0.25">
      <c r="A782" s="12">
        <v>765</v>
      </c>
      <c r="B782" s="59">
        <v>316510</v>
      </c>
      <c r="C782" s="20" t="s">
        <v>1117</v>
      </c>
      <c r="D782" s="59" t="s">
        <v>45</v>
      </c>
      <c r="E782" s="59" t="s">
        <v>775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7042</v>
      </c>
      <c r="L782" s="58" t="s">
        <v>1125</v>
      </c>
      <c r="M782" s="11">
        <v>0</v>
      </c>
      <c r="N782" s="4" t="s">
        <v>19</v>
      </c>
      <c r="P782" s="20"/>
    </row>
    <row r="783" spans="1:16" ht="15.75" x14ac:dyDescent="0.25">
      <c r="A783" s="12">
        <v>766</v>
      </c>
      <c r="B783" s="59">
        <v>316520</v>
      </c>
      <c r="C783" s="20" t="s">
        <v>1117</v>
      </c>
      <c r="D783" s="59" t="s">
        <v>33</v>
      </c>
      <c r="E783" s="59" t="s">
        <v>865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7056</v>
      </c>
      <c r="L783" s="58" t="s">
        <v>1125</v>
      </c>
      <c r="M783" s="11">
        <v>0</v>
      </c>
      <c r="N783" s="4" t="s">
        <v>19</v>
      </c>
      <c r="P783" s="20"/>
    </row>
    <row r="784" spans="1:16" ht="15.75" x14ac:dyDescent="0.25">
      <c r="A784" s="12">
        <v>768</v>
      </c>
      <c r="B784" s="59">
        <v>316540</v>
      </c>
      <c r="C784" s="20" t="s">
        <v>1117</v>
      </c>
      <c r="D784" s="59" t="s">
        <v>36</v>
      </c>
      <c r="E784" s="59" t="s">
        <v>777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6869</v>
      </c>
      <c r="L784" s="58" t="s">
        <v>1125</v>
      </c>
      <c r="M784" s="11">
        <v>0</v>
      </c>
      <c r="N784" s="4" t="s">
        <v>19</v>
      </c>
      <c r="P784" s="20"/>
    </row>
    <row r="785" spans="1:16" ht="15.75" x14ac:dyDescent="0.25">
      <c r="A785" s="12">
        <v>769</v>
      </c>
      <c r="B785" s="59">
        <v>316550</v>
      </c>
      <c r="C785" s="20" t="s">
        <v>1113</v>
      </c>
      <c r="D785" s="59" t="s">
        <v>22</v>
      </c>
      <c r="E785" s="59" t="s">
        <v>778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6236</v>
      </c>
      <c r="L785" s="58" t="s">
        <v>1125</v>
      </c>
      <c r="M785" s="11">
        <v>0</v>
      </c>
      <c r="N785" s="4" t="s">
        <v>19</v>
      </c>
      <c r="P785" s="20"/>
    </row>
    <row r="786" spans="1:16" ht="15.75" x14ac:dyDescent="0.25">
      <c r="A786" s="12">
        <v>770</v>
      </c>
      <c r="B786" s="59">
        <v>316553</v>
      </c>
      <c r="C786" s="20" t="s">
        <v>1111</v>
      </c>
      <c r="D786" s="59" t="s">
        <v>98</v>
      </c>
      <c r="E786" s="59" t="s">
        <v>779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32069</v>
      </c>
      <c r="L786" s="58" t="s">
        <v>1126</v>
      </c>
      <c r="M786" s="11">
        <v>0</v>
      </c>
      <c r="N786" s="4" t="s">
        <v>19</v>
      </c>
      <c r="P786" s="20"/>
    </row>
    <row r="787" spans="1:16" ht="15.75" x14ac:dyDescent="0.25">
      <c r="A787" s="12">
        <v>771</v>
      </c>
      <c r="B787" s="59">
        <v>316556</v>
      </c>
      <c r="C787" s="20" t="s">
        <v>1112</v>
      </c>
      <c r="D787" s="59" t="s">
        <v>17</v>
      </c>
      <c r="E787" s="59" t="s">
        <v>780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2661</v>
      </c>
      <c r="L787" s="58" t="s">
        <v>1125</v>
      </c>
      <c r="M787" s="11">
        <v>0</v>
      </c>
      <c r="N787" s="4" t="s">
        <v>19</v>
      </c>
      <c r="P787" s="20"/>
    </row>
    <row r="788" spans="1:16" ht="15.75" x14ac:dyDescent="0.25">
      <c r="A788" s="12">
        <v>772</v>
      </c>
      <c r="B788" s="59">
        <v>316557</v>
      </c>
      <c r="C788" s="20" t="s">
        <v>1117</v>
      </c>
      <c r="D788" s="59" t="s">
        <v>36</v>
      </c>
      <c r="E788" s="59" t="s">
        <v>781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5352</v>
      </c>
      <c r="L788" s="58" t="s">
        <v>1125</v>
      </c>
      <c r="M788" s="11">
        <v>0</v>
      </c>
      <c r="N788" s="4" t="s">
        <v>19</v>
      </c>
      <c r="P788" s="20"/>
    </row>
    <row r="789" spans="1:16" ht="15.75" x14ac:dyDescent="0.25">
      <c r="A789" s="12">
        <v>773</v>
      </c>
      <c r="B789" s="59">
        <v>316560</v>
      </c>
      <c r="C789" s="20" t="s">
        <v>1118</v>
      </c>
      <c r="D789" s="59" t="s">
        <v>57</v>
      </c>
      <c r="E789" s="59" t="s">
        <v>782</v>
      </c>
      <c r="F789" s="10">
        <v>0</v>
      </c>
      <c r="G789" s="10">
        <v>0</v>
      </c>
      <c r="H789" s="10">
        <v>0</v>
      </c>
      <c r="I789" s="10">
        <v>0</v>
      </c>
      <c r="J789" s="16">
        <v>0</v>
      </c>
      <c r="K789" s="14">
        <v>2007</v>
      </c>
      <c r="L789" s="58" t="s">
        <v>1125</v>
      </c>
      <c r="M789" s="11">
        <v>0</v>
      </c>
      <c r="N789" s="4" t="s">
        <v>19</v>
      </c>
      <c r="P789" s="20"/>
    </row>
    <row r="790" spans="1:16" ht="15.75" x14ac:dyDescent="0.25">
      <c r="A790" s="12">
        <v>774</v>
      </c>
      <c r="B790" s="59">
        <v>316570</v>
      </c>
      <c r="C790" s="20" t="s">
        <v>1118</v>
      </c>
      <c r="D790" s="59" t="s">
        <v>62</v>
      </c>
      <c r="E790" s="59" t="s">
        <v>783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7764</v>
      </c>
      <c r="L790" s="58" t="s">
        <v>1125</v>
      </c>
      <c r="M790" s="11">
        <v>0</v>
      </c>
      <c r="N790" s="4" t="s">
        <v>19</v>
      </c>
      <c r="P790" s="20"/>
    </row>
    <row r="791" spans="1:16" ht="15.75" x14ac:dyDescent="0.25">
      <c r="A791" s="12">
        <v>775</v>
      </c>
      <c r="B791" s="59">
        <v>316580</v>
      </c>
      <c r="C791" s="20" t="s">
        <v>1117</v>
      </c>
      <c r="D791" s="59" t="s">
        <v>36</v>
      </c>
      <c r="E791" s="59" t="s">
        <v>784</v>
      </c>
      <c r="F791" s="10">
        <v>0</v>
      </c>
      <c r="G791" s="10">
        <v>0</v>
      </c>
      <c r="H791" s="10">
        <v>0</v>
      </c>
      <c r="I791" s="10">
        <v>0</v>
      </c>
      <c r="J791" s="16">
        <v>0</v>
      </c>
      <c r="K791" s="14">
        <v>1545</v>
      </c>
      <c r="L791" s="58" t="s">
        <v>1125</v>
      </c>
      <c r="M791" s="11">
        <v>0</v>
      </c>
      <c r="N791" s="4" t="s">
        <v>19</v>
      </c>
      <c r="P791" s="20"/>
    </row>
    <row r="792" spans="1:16" ht="15.75" x14ac:dyDescent="0.25">
      <c r="A792" s="12">
        <v>776</v>
      </c>
      <c r="B792" s="59">
        <v>316590</v>
      </c>
      <c r="C792" s="20" t="s">
        <v>432</v>
      </c>
      <c r="D792" s="59" t="s">
        <v>53</v>
      </c>
      <c r="E792" s="59" t="s">
        <v>785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4209</v>
      </c>
      <c r="L792" s="58" t="s">
        <v>1125</v>
      </c>
      <c r="M792" s="11">
        <v>0</v>
      </c>
      <c r="N792" s="4" t="s">
        <v>19</v>
      </c>
      <c r="P792" s="20"/>
    </row>
    <row r="793" spans="1:16" ht="15.75" x14ac:dyDescent="0.25">
      <c r="A793" s="12">
        <v>777</v>
      </c>
      <c r="B793" s="59">
        <v>316600</v>
      </c>
      <c r="C793" s="20" t="s">
        <v>1119</v>
      </c>
      <c r="D793" s="59" t="s">
        <v>41</v>
      </c>
      <c r="E793" s="59" t="s">
        <v>786</v>
      </c>
      <c r="F793" s="10">
        <v>0</v>
      </c>
      <c r="G793" s="10">
        <v>0</v>
      </c>
      <c r="H793" s="10">
        <v>0</v>
      </c>
      <c r="I793" s="10">
        <v>0</v>
      </c>
      <c r="J793" s="16">
        <v>0</v>
      </c>
      <c r="K793" s="14">
        <v>5786</v>
      </c>
      <c r="L793" s="58" t="s">
        <v>1125</v>
      </c>
      <c r="M793" s="11">
        <v>0</v>
      </c>
      <c r="N793" s="4" t="s">
        <v>19</v>
      </c>
      <c r="P793" s="20"/>
    </row>
    <row r="794" spans="1:16" ht="15.75" x14ac:dyDescent="0.25">
      <c r="A794" s="12">
        <v>778</v>
      </c>
      <c r="B794" s="59">
        <v>316610</v>
      </c>
      <c r="C794" s="20" t="s">
        <v>1111</v>
      </c>
      <c r="D794" s="59" t="s">
        <v>90</v>
      </c>
      <c r="E794" s="59" t="s">
        <v>787</v>
      </c>
      <c r="F794" s="10">
        <v>0</v>
      </c>
      <c r="G794" s="10">
        <v>0</v>
      </c>
      <c r="H794" s="10">
        <v>0</v>
      </c>
      <c r="I794" s="10">
        <v>0</v>
      </c>
      <c r="J794" s="16">
        <v>0</v>
      </c>
      <c r="K794" s="14">
        <v>3527</v>
      </c>
      <c r="L794" s="58" t="s">
        <v>1125</v>
      </c>
      <c r="M794" s="11">
        <v>0</v>
      </c>
      <c r="N794" s="4" t="s">
        <v>19</v>
      </c>
      <c r="P794" s="20"/>
    </row>
    <row r="795" spans="1:16" ht="15.75" x14ac:dyDescent="0.25">
      <c r="A795" s="12">
        <v>779</v>
      </c>
      <c r="B795" s="59">
        <v>316620</v>
      </c>
      <c r="C795" s="20" t="s">
        <v>1119</v>
      </c>
      <c r="D795" s="59" t="s">
        <v>41</v>
      </c>
      <c r="E795" s="59" t="s">
        <v>788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10451</v>
      </c>
      <c r="L795" s="58" t="s">
        <v>1125</v>
      </c>
      <c r="M795" s="11">
        <v>0</v>
      </c>
      <c r="N795" s="4" t="s">
        <v>19</v>
      </c>
      <c r="P795" s="20"/>
    </row>
    <row r="796" spans="1:16" ht="15.75" x14ac:dyDescent="0.25">
      <c r="A796" s="12">
        <v>780</v>
      </c>
      <c r="B796" s="59">
        <v>316630</v>
      </c>
      <c r="C796" s="20" t="s">
        <v>1112</v>
      </c>
      <c r="D796" s="59" t="s">
        <v>17</v>
      </c>
      <c r="E796" s="59" t="s">
        <v>789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7319</v>
      </c>
      <c r="L796" s="58" t="s">
        <v>1125</v>
      </c>
      <c r="M796" s="11">
        <v>0</v>
      </c>
      <c r="N796" s="4" t="s">
        <v>19</v>
      </c>
      <c r="P796" s="20"/>
    </row>
    <row r="797" spans="1:16" ht="15.75" x14ac:dyDescent="0.25">
      <c r="A797" s="12">
        <v>781</v>
      </c>
      <c r="B797" s="59">
        <v>316640</v>
      </c>
      <c r="C797" s="20" t="s">
        <v>1117</v>
      </c>
      <c r="D797" s="59" t="s">
        <v>33</v>
      </c>
      <c r="E797" s="59" t="s">
        <v>790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1848</v>
      </c>
      <c r="L797" s="58" t="s">
        <v>1125</v>
      </c>
      <c r="M797" s="11">
        <v>0</v>
      </c>
      <c r="N797" s="4" t="s">
        <v>19</v>
      </c>
      <c r="P797" s="20"/>
    </row>
    <row r="798" spans="1:16" ht="15.75" x14ac:dyDescent="0.25">
      <c r="A798" s="12">
        <v>782</v>
      </c>
      <c r="B798" s="59">
        <v>316650</v>
      </c>
      <c r="C798" s="20" t="s">
        <v>1111</v>
      </c>
      <c r="D798" s="59" t="s">
        <v>53</v>
      </c>
      <c r="E798" s="59" t="s">
        <v>791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4293</v>
      </c>
      <c r="L798" s="58" t="s">
        <v>1125</v>
      </c>
      <c r="M798" s="11">
        <v>0</v>
      </c>
      <c r="N798" s="4" t="s">
        <v>19</v>
      </c>
      <c r="P798" s="20"/>
    </row>
    <row r="799" spans="1:16" ht="15.75" x14ac:dyDescent="0.25">
      <c r="A799" s="12">
        <v>783</v>
      </c>
      <c r="B799" s="59">
        <v>316660</v>
      </c>
      <c r="C799" s="20" t="s">
        <v>1115</v>
      </c>
      <c r="D799" s="59" t="s">
        <v>26</v>
      </c>
      <c r="E799" s="59" t="s">
        <v>792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786</v>
      </c>
      <c r="L799" s="58" t="s">
        <v>1125</v>
      </c>
      <c r="M799" s="11">
        <v>0</v>
      </c>
      <c r="N799" s="4" t="s">
        <v>19</v>
      </c>
      <c r="P799" s="20"/>
    </row>
    <row r="800" spans="1:16" ht="15.75" x14ac:dyDescent="0.25">
      <c r="A800" s="12">
        <v>784</v>
      </c>
      <c r="B800" s="59">
        <v>316680</v>
      </c>
      <c r="C800" s="20" t="s">
        <v>1120</v>
      </c>
      <c r="D800" s="59" t="s">
        <v>71</v>
      </c>
      <c r="E800" s="59" t="s">
        <v>793</v>
      </c>
      <c r="F800" s="10">
        <v>0</v>
      </c>
      <c r="G800" s="10">
        <v>0</v>
      </c>
      <c r="H800" s="10">
        <v>0</v>
      </c>
      <c r="I800" s="10">
        <v>0</v>
      </c>
      <c r="J800" s="16">
        <v>0</v>
      </c>
      <c r="K800" s="14">
        <v>11493</v>
      </c>
      <c r="L800" s="58" t="s">
        <v>1125</v>
      </c>
      <c r="M800" s="11">
        <v>0</v>
      </c>
      <c r="N800" s="4" t="s">
        <v>19</v>
      </c>
      <c r="P800" s="20"/>
    </row>
    <row r="801" spans="1:16" ht="15.75" x14ac:dyDescent="0.25">
      <c r="A801" s="12">
        <v>786</v>
      </c>
      <c r="B801" s="59">
        <v>316690</v>
      </c>
      <c r="C801" s="20" t="s">
        <v>1117</v>
      </c>
      <c r="D801" s="59" t="s">
        <v>40</v>
      </c>
      <c r="E801" s="59" t="s">
        <v>795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7670</v>
      </c>
      <c r="L801" s="58" t="s">
        <v>1125</v>
      </c>
      <c r="M801" s="11">
        <v>0</v>
      </c>
      <c r="N801" s="4" t="s">
        <v>19</v>
      </c>
      <c r="P801" s="20"/>
    </row>
    <row r="802" spans="1:16" ht="15.75" x14ac:dyDescent="0.25">
      <c r="A802" s="12">
        <v>787</v>
      </c>
      <c r="B802" s="59">
        <v>316695</v>
      </c>
      <c r="C802" s="20" t="s">
        <v>1121</v>
      </c>
      <c r="D802" s="59" t="s">
        <v>102</v>
      </c>
      <c r="E802" s="59" t="s">
        <v>796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4752</v>
      </c>
      <c r="L802" s="58" t="s">
        <v>1125</v>
      </c>
      <c r="M802" s="11">
        <v>0</v>
      </c>
      <c r="N802" s="4" t="s">
        <v>19</v>
      </c>
      <c r="P802" s="20"/>
    </row>
    <row r="803" spans="1:16" ht="15.75" x14ac:dyDescent="0.25">
      <c r="A803" s="12">
        <v>788</v>
      </c>
      <c r="B803" s="59">
        <v>316700</v>
      </c>
      <c r="C803" s="20" t="s">
        <v>1117</v>
      </c>
      <c r="D803" s="59" t="s">
        <v>33</v>
      </c>
      <c r="E803" s="59" t="s">
        <v>797</v>
      </c>
      <c r="F803" s="10">
        <v>0</v>
      </c>
      <c r="G803" s="10">
        <v>0</v>
      </c>
      <c r="H803" s="10">
        <v>0</v>
      </c>
      <c r="I803" s="10">
        <v>0</v>
      </c>
      <c r="J803" s="16">
        <v>0</v>
      </c>
      <c r="K803" s="14">
        <v>1970</v>
      </c>
      <c r="L803" s="58" t="s">
        <v>1125</v>
      </c>
      <c r="M803" s="11">
        <v>0</v>
      </c>
      <c r="N803" s="4" t="s">
        <v>19</v>
      </c>
      <c r="P803" s="20"/>
    </row>
    <row r="804" spans="1:16" ht="15.75" x14ac:dyDescent="0.25">
      <c r="A804" s="12">
        <v>790</v>
      </c>
      <c r="B804" s="59">
        <v>316720</v>
      </c>
      <c r="C804" s="20" t="s">
        <v>1111</v>
      </c>
      <c r="D804" s="59" t="s">
        <v>11</v>
      </c>
      <c r="E804" s="59" t="s">
        <v>11</v>
      </c>
      <c r="F804" s="10">
        <v>0</v>
      </c>
      <c r="G804" s="10">
        <v>0</v>
      </c>
      <c r="H804" s="10">
        <v>0</v>
      </c>
      <c r="I804" s="10">
        <v>0</v>
      </c>
      <c r="J804" s="16">
        <v>0</v>
      </c>
      <c r="K804" s="14">
        <v>237286</v>
      </c>
      <c r="L804" s="58" t="s">
        <v>1128</v>
      </c>
      <c r="M804" s="11">
        <v>0</v>
      </c>
      <c r="N804" s="4" t="s">
        <v>19</v>
      </c>
      <c r="P804" s="20"/>
    </row>
    <row r="805" spans="1:16" ht="15.75" x14ac:dyDescent="0.25">
      <c r="A805" s="12">
        <v>791</v>
      </c>
      <c r="B805" s="59">
        <v>316555</v>
      </c>
      <c r="C805" s="20" t="s">
        <v>1116</v>
      </c>
      <c r="D805" s="59" t="s">
        <v>28</v>
      </c>
      <c r="E805" s="59" t="s">
        <v>799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12134</v>
      </c>
      <c r="L805" s="58" t="s">
        <v>1125</v>
      </c>
      <c r="M805" s="11">
        <v>0</v>
      </c>
      <c r="N805" s="4" t="s">
        <v>19</v>
      </c>
      <c r="P805" s="20"/>
    </row>
    <row r="806" spans="1:16" ht="15.75" x14ac:dyDescent="0.25">
      <c r="A806" s="12">
        <v>792</v>
      </c>
      <c r="B806" s="59">
        <v>316730</v>
      </c>
      <c r="C806" s="20" t="s">
        <v>1118</v>
      </c>
      <c r="D806" s="59" t="s">
        <v>62</v>
      </c>
      <c r="E806" s="59" t="s">
        <v>800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2258</v>
      </c>
      <c r="L806" s="58" t="s">
        <v>1125</v>
      </c>
      <c r="M806" s="11">
        <v>0</v>
      </c>
      <c r="N806" s="4" t="s">
        <v>19</v>
      </c>
      <c r="P806" s="20"/>
    </row>
    <row r="807" spans="1:16" ht="15.75" x14ac:dyDescent="0.25">
      <c r="A807" s="12">
        <v>793</v>
      </c>
      <c r="B807" s="59">
        <v>316740</v>
      </c>
      <c r="C807" s="20" t="s">
        <v>1117</v>
      </c>
      <c r="D807" s="59" t="s">
        <v>36</v>
      </c>
      <c r="E807" s="59" t="s">
        <v>801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6227</v>
      </c>
      <c r="L807" s="58" t="s">
        <v>1125</v>
      </c>
      <c r="M807" s="11">
        <v>0</v>
      </c>
      <c r="N807" s="4" t="s">
        <v>19</v>
      </c>
      <c r="P807" s="20"/>
    </row>
    <row r="808" spans="1:16" ht="15.75" x14ac:dyDescent="0.25">
      <c r="A808" s="12">
        <v>794</v>
      </c>
      <c r="B808" s="59">
        <v>316750</v>
      </c>
      <c r="C808" s="20" t="s">
        <v>1118</v>
      </c>
      <c r="D808" s="59" t="s">
        <v>57</v>
      </c>
      <c r="E808" s="59" t="s">
        <v>802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2612</v>
      </c>
      <c r="L808" s="58" t="s">
        <v>1125</v>
      </c>
      <c r="M808" s="11">
        <v>0</v>
      </c>
      <c r="N808" s="4" t="s">
        <v>19</v>
      </c>
      <c r="P808" s="20"/>
    </row>
    <row r="809" spans="1:16" ht="15.75" x14ac:dyDescent="0.25">
      <c r="A809" s="12">
        <v>795</v>
      </c>
      <c r="B809" s="59">
        <v>316760</v>
      </c>
      <c r="C809" s="20" t="s">
        <v>1112</v>
      </c>
      <c r="D809" s="59" t="s">
        <v>14</v>
      </c>
      <c r="E809" s="59" t="s">
        <v>803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19528</v>
      </c>
      <c r="L809" s="58" t="s">
        <v>1125</v>
      </c>
      <c r="M809" s="11">
        <v>0</v>
      </c>
      <c r="N809" s="4" t="s">
        <v>19</v>
      </c>
      <c r="P809" s="20"/>
    </row>
    <row r="810" spans="1:16" ht="15.75" x14ac:dyDescent="0.25">
      <c r="A810" s="12">
        <v>797</v>
      </c>
      <c r="B810" s="59">
        <v>316780</v>
      </c>
      <c r="C810" s="20" t="s">
        <v>1117</v>
      </c>
      <c r="D810" s="59" t="s">
        <v>33</v>
      </c>
      <c r="E810" s="59" t="s">
        <v>805</v>
      </c>
      <c r="F810" s="10">
        <v>0</v>
      </c>
      <c r="G810" s="10">
        <v>0</v>
      </c>
      <c r="H810" s="10">
        <v>0</v>
      </c>
      <c r="I810" s="10">
        <v>0</v>
      </c>
      <c r="J810" s="16">
        <v>0</v>
      </c>
      <c r="K810" s="14">
        <v>6112</v>
      </c>
      <c r="L810" s="58" t="s">
        <v>1125</v>
      </c>
      <c r="M810" s="11">
        <v>0</v>
      </c>
      <c r="N810" s="4" t="s">
        <v>19</v>
      </c>
      <c r="P810" s="20"/>
    </row>
    <row r="811" spans="1:16" ht="15.75" x14ac:dyDescent="0.25">
      <c r="A811" s="12">
        <v>798</v>
      </c>
      <c r="B811" s="59">
        <v>316790</v>
      </c>
      <c r="C811" s="20" t="s">
        <v>1118</v>
      </c>
      <c r="D811" s="59" t="s">
        <v>62</v>
      </c>
      <c r="E811" s="59" t="s">
        <v>806</v>
      </c>
      <c r="F811" s="10">
        <v>0</v>
      </c>
      <c r="G811" s="10">
        <v>0</v>
      </c>
      <c r="H811" s="10">
        <v>0</v>
      </c>
      <c r="I811" s="10">
        <v>0</v>
      </c>
      <c r="J811" s="16">
        <v>0</v>
      </c>
      <c r="K811" s="14">
        <v>3792</v>
      </c>
      <c r="L811" s="58" t="s">
        <v>1125</v>
      </c>
      <c r="M811" s="11">
        <v>0</v>
      </c>
      <c r="N811" s="4" t="s">
        <v>19</v>
      </c>
      <c r="P811" s="20"/>
    </row>
    <row r="812" spans="1:16" ht="15.75" x14ac:dyDescent="0.25">
      <c r="A812" s="12">
        <v>800</v>
      </c>
      <c r="B812" s="59">
        <v>316805</v>
      </c>
      <c r="C812" s="20" t="s">
        <v>1112</v>
      </c>
      <c r="D812" s="59" t="s">
        <v>14</v>
      </c>
      <c r="E812" s="59" t="s">
        <v>808</v>
      </c>
      <c r="F812" s="10">
        <v>0</v>
      </c>
      <c r="G812" s="10">
        <v>0</v>
      </c>
      <c r="H812" s="10">
        <v>0</v>
      </c>
      <c r="I812" s="10">
        <v>0</v>
      </c>
      <c r="J812" s="16">
        <v>0</v>
      </c>
      <c r="K812" s="14">
        <v>3119</v>
      </c>
      <c r="L812" s="58" t="s">
        <v>1125</v>
      </c>
      <c r="M812" s="11">
        <v>0</v>
      </c>
      <c r="N812" s="4" t="s">
        <v>19</v>
      </c>
      <c r="P812" s="20"/>
    </row>
    <row r="813" spans="1:16" ht="15.75" x14ac:dyDescent="0.25">
      <c r="A813" s="12">
        <v>801</v>
      </c>
      <c r="B813" s="59">
        <v>316810</v>
      </c>
      <c r="C813" s="20" t="s">
        <v>1114</v>
      </c>
      <c r="D813" s="59" t="s">
        <v>24</v>
      </c>
      <c r="E813" s="59" t="s">
        <v>809</v>
      </c>
      <c r="F813" s="10">
        <v>0</v>
      </c>
      <c r="G813" s="10">
        <v>0</v>
      </c>
      <c r="H813" s="10">
        <v>0</v>
      </c>
      <c r="I813" s="10">
        <v>0</v>
      </c>
      <c r="J813" s="16">
        <v>0</v>
      </c>
      <c r="K813" s="14">
        <v>4711</v>
      </c>
      <c r="L813" s="58" t="s">
        <v>1125</v>
      </c>
      <c r="M813" s="11">
        <v>0</v>
      </c>
      <c r="N813" s="4" t="s">
        <v>19</v>
      </c>
      <c r="P813" s="20"/>
    </row>
    <row r="814" spans="1:16" ht="15.75" x14ac:dyDescent="0.25">
      <c r="A814" s="12">
        <v>802</v>
      </c>
      <c r="B814" s="59">
        <v>316820</v>
      </c>
      <c r="C814" s="20" t="s">
        <v>1115</v>
      </c>
      <c r="D814" s="59" t="s">
        <v>26</v>
      </c>
      <c r="E814" s="59" t="s">
        <v>810</v>
      </c>
      <c r="F814" s="10">
        <v>0</v>
      </c>
      <c r="G814" s="10">
        <v>0</v>
      </c>
      <c r="H814" s="10">
        <v>0</v>
      </c>
      <c r="I814" s="10">
        <v>0</v>
      </c>
      <c r="J814" s="16">
        <v>0</v>
      </c>
      <c r="K814" s="14">
        <v>1879</v>
      </c>
      <c r="L814" s="58" t="s">
        <v>1125</v>
      </c>
      <c r="M814" s="11">
        <v>0</v>
      </c>
      <c r="N814" s="4" t="s">
        <v>19</v>
      </c>
      <c r="P814" s="20"/>
    </row>
    <row r="815" spans="1:16" ht="15.75" x14ac:dyDescent="0.25">
      <c r="A815" s="12">
        <v>803</v>
      </c>
      <c r="B815" s="59">
        <v>316830</v>
      </c>
      <c r="C815" s="20" t="s">
        <v>1111</v>
      </c>
      <c r="D815" s="59" t="s">
        <v>98</v>
      </c>
      <c r="E815" s="59" t="s">
        <v>811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4055</v>
      </c>
      <c r="L815" s="58" t="s">
        <v>1125</v>
      </c>
      <c r="M815" s="11">
        <v>0</v>
      </c>
      <c r="N815" s="4" t="s">
        <v>19</v>
      </c>
      <c r="P815" s="20"/>
    </row>
    <row r="816" spans="1:16" ht="15.75" x14ac:dyDescent="0.25">
      <c r="A816" s="12">
        <v>804</v>
      </c>
      <c r="B816" s="59">
        <v>316840</v>
      </c>
      <c r="C816" s="20" t="s">
        <v>1113</v>
      </c>
      <c r="D816" s="59" t="s">
        <v>22</v>
      </c>
      <c r="E816" s="59" t="s">
        <v>812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14350</v>
      </c>
      <c r="L816" s="58" t="s">
        <v>1125</v>
      </c>
      <c r="M816" s="11">
        <v>0</v>
      </c>
      <c r="N816" s="4" t="s">
        <v>19</v>
      </c>
      <c r="P816" s="20"/>
    </row>
    <row r="817" spans="1:16" ht="15.75" x14ac:dyDescent="0.25">
      <c r="A817" s="12">
        <v>805</v>
      </c>
      <c r="B817" s="59">
        <v>316850</v>
      </c>
      <c r="C817" s="20" t="s">
        <v>1112</v>
      </c>
      <c r="D817" s="59" t="s">
        <v>17</v>
      </c>
      <c r="E817" s="59" t="s">
        <v>813</v>
      </c>
      <c r="F817" s="10">
        <v>0</v>
      </c>
      <c r="G817" s="10">
        <v>0</v>
      </c>
      <c r="H817" s="10">
        <v>0</v>
      </c>
      <c r="I817" s="10">
        <v>0</v>
      </c>
      <c r="J817" s="16">
        <v>0</v>
      </c>
      <c r="K817" s="14">
        <v>11650</v>
      </c>
      <c r="L817" s="58" t="s">
        <v>1125</v>
      </c>
      <c r="M817" s="11">
        <v>0</v>
      </c>
      <c r="N817" s="4" t="s">
        <v>19</v>
      </c>
      <c r="P817" s="20"/>
    </row>
    <row r="818" spans="1:16" ht="15.75" x14ac:dyDescent="0.25">
      <c r="A818" s="12">
        <v>806</v>
      </c>
      <c r="B818" s="59">
        <v>316860</v>
      </c>
      <c r="C818" s="20" t="s">
        <v>1116</v>
      </c>
      <c r="D818" s="59" t="s">
        <v>28</v>
      </c>
      <c r="E818" s="59" t="s">
        <v>28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140235</v>
      </c>
      <c r="L818" s="58" t="s">
        <v>1128</v>
      </c>
      <c r="M818" s="11">
        <v>0</v>
      </c>
      <c r="N818" s="4" t="s">
        <v>19</v>
      </c>
      <c r="P818" s="20"/>
    </row>
    <row r="819" spans="1:16" ht="15.75" x14ac:dyDescent="0.25">
      <c r="A819" s="12">
        <v>808</v>
      </c>
      <c r="B819" s="59">
        <v>316880</v>
      </c>
      <c r="C819" s="20" t="s">
        <v>1119</v>
      </c>
      <c r="D819" s="59" t="s">
        <v>94</v>
      </c>
      <c r="E819" s="59" t="s">
        <v>815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7886</v>
      </c>
      <c r="L819" s="58" t="s">
        <v>1125</v>
      </c>
      <c r="M819" s="11">
        <v>0</v>
      </c>
      <c r="N819" s="4" t="s">
        <v>19</v>
      </c>
      <c r="P819" s="20"/>
    </row>
    <row r="820" spans="1:16" ht="15.75" x14ac:dyDescent="0.25">
      <c r="A820" s="12">
        <v>809</v>
      </c>
      <c r="B820" s="59">
        <v>316890</v>
      </c>
      <c r="C820" s="20" t="s">
        <v>1120</v>
      </c>
      <c r="D820" s="59" t="s">
        <v>71</v>
      </c>
      <c r="E820" s="59" t="s">
        <v>816</v>
      </c>
      <c r="F820" s="10">
        <v>0</v>
      </c>
      <c r="G820" s="10">
        <v>0</v>
      </c>
      <c r="H820" s="10">
        <v>0</v>
      </c>
      <c r="I820" s="10">
        <v>0</v>
      </c>
      <c r="J820" s="16">
        <v>0</v>
      </c>
      <c r="K820" s="14">
        <v>6539</v>
      </c>
      <c r="L820" s="58" t="s">
        <v>1125</v>
      </c>
      <c r="M820" s="11">
        <v>0</v>
      </c>
      <c r="N820" s="4" t="s">
        <v>19</v>
      </c>
      <c r="P820" s="20"/>
    </row>
    <row r="821" spans="1:16" ht="15.75" x14ac:dyDescent="0.25">
      <c r="A821" s="12">
        <v>811</v>
      </c>
      <c r="B821" s="59">
        <v>316905</v>
      </c>
      <c r="C821" s="20" t="s">
        <v>1117</v>
      </c>
      <c r="D821" s="59" t="s">
        <v>36</v>
      </c>
      <c r="E821" s="59" t="s">
        <v>818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4093</v>
      </c>
      <c r="L821" s="58" t="s">
        <v>1125</v>
      </c>
      <c r="M821" s="11">
        <v>0</v>
      </c>
      <c r="N821" s="4" t="s">
        <v>19</v>
      </c>
      <c r="P821" s="20"/>
    </row>
    <row r="822" spans="1:16" ht="15.75" x14ac:dyDescent="0.25">
      <c r="A822" s="12">
        <v>812</v>
      </c>
      <c r="B822" s="59">
        <v>316910</v>
      </c>
      <c r="C822" s="20" t="s">
        <v>1117</v>
      </c>
      <c r="D822" s="59" t="s">
        <v>36</v>
      </c>
      <c r="E822" s="59" t="s">
        <v>819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6217</v>
      </c>
      <c r="L822" s="58" t="s">
        <v>1125</v>
      </c>
      <c r="M822" s="11">
        <v>0</v>
      </c>
      <c r="N822" s="4" t="s">
        <v>19</v>
      </c>
      <c r="P822" s="20"/>
    </row>
    <row r="823" spans="1:16" ht="15.75" x14ac:dyDescent="0.25">
      <c r="A823" s="12">
        <v>814</v>
      </c>
      <c r="B823" s="59">
        <v>316930</v>
      </c>
      <c r="C823" s="20" t="s">
        <v>1117</v>
      </c>
      <c r="D823" s="59" t="s">
        <v>33</v>
      </c>
      <c r="E823" s="59" t="s">
        <v>821</v>
      </c>
      <c r="F823" s="10">
        <v>0</v>
      </c>
      <c r="G823" s="10">
        <v>0</v>
      </c>
      <c r="H823" s="10">
        <v>0</v>
      </c>
      <c r="I823" s="10">
        <v>0</v>
      </c>
      <c r="J823" s="16">
        <v>0</v>
      </c>
      <c r="K823" s="14">
        <v>78913</v>
      </c>
      <c r="L823" s="58" t="s">
        <v>1127</v>
      </c>
      <c r="M823" s="11">
        <v>0</v>
      </c>
      <c r="N823" s="4" t="s">
        <v>19</v>
      </c>
      <c r="P823" s="20"/>
    </row>
    <row r="824" spans="1:16" ht="15.75" x14ac:dyDescent="0.25">
      <c r="A824" s="12">
        <v>815</v>
      </c>
      <c r="B824" s="59">
        <v>316935</v>
      </c>
      <c r="C824" s="20" t="s">
        <v>1111</v>
      </c>
      <c r="D824" s="59" t="s">
        <v>11</v>
      </c>
      <c r="E824" s="59" t="s">
        <v>822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31984</v>
      </c>
      <c r="L824" s="58" t="s">
        <v>1126</v>
      </c>
      <c r="M824" s="11">
        <v>0</v>
      </c>
      <c r="N824" s="4" t="s">
        <v>19</v>
      </c>
      <c r="P824" s="20"/>
    </row>
    <row r="825" spans="1:16" ht="15.75" x14ac:dyDescent="0.25">
      <c r="A825" s="12">
        <v>816</v>
      </c>
      <c r="B825" s="59">
        <v>316940</v>
      </c>
      <c r="C825" s="20" t="s">
        <v>1117</v>
      </c>
      <c r="D825" s="59" t="s">
        <v>33</v>
      </c>
      <c r="E825" s="59" t="s">
        <v>823</v>
      </c>
      <c r="F825" s="10">
        <v>0</v>
      </c>
      <c r="G825" s="10">
        <v>0</v>
      </c>
      <c r="H825" s="10">
        <v>0</v>
      </c>
      <c r="I825" s="10">
        <v>0</v>
      </c>
      <c r="J825" s="16">
        <v>0</v>
      </c>
      <c r="K825" s="14">
        <v>56546</v>
      </c>
      <c r="L825" s="58" t="s">
        <v>1126</v>
      </c>
      <c r="M825" s="11">
        <v>0</v>
      </c>
      <c r="N825" s="4" t="s">
        <v>19</v>
      </c>
      <c r="P825" s="20"/>
    </row>
    <row r="826" spans="1:16" ht="15.75" x14ac:dyDescent="0.25">
      <c r="A826" s="12">
        <v>817</v>
      </c>
      <c r="B826" s="59">
        <v>316950</v>
      </c>
      <c r="C826" s="20" t="s">
        <v>1113</v>
      </c>
      <c r="D826" s="59" t="s">
        <v>22</v>
      </c>
      <c r="E826" s="59" t="s">
        <v>824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6698</v>
      </c>
      <c r="L826" s="58" t="s">
        <v>1125</v>
      </c>
      <c r="M826" s="11">
        <v>0</v>
      </c>
      <c r="N826" s="4" t="s">
        <v>19</v>
      </c>
      <c r="P826" s="20"/>
    </row>
    <row r="827" spans="1:16" ht="15.75" x14ac:dyDescent="0.25">
      <c r="A827" s="12">
        <v>818</v>
      </c>
      <c r="B827" s="59">
        <v>316960</v>
      </c>
      <c r="C827" s="20" t="s">
        <v>1110</v>
      </c>
      <c r="D827" s="59" t="s">
        <v>8</v>
      </c>
      <c r="E827" s="59" t="s">
        <v>825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25253</v>
      </c>
      <c r="L827" s="58" t="s">
        <v>1126</v>
      </c>
      <c r="M827" s="11">
        <v>0</v>
      </c>
      <c r="N827" s="4" t="s">
        <v>19</v>
      </c>
      <c r="P827" s="20"/>
    </row>
    <row r="828" spans="1:16" ht="15.75" x14ac:dyDescent="0.25">
      <c r="A828" s="12">
        <v>820</v>
      </c>
      <c r="B828" s="59">
        <v>316980</v>
      </c>
      <c r="C828" s="20" t="s">
        <v>1117</v>
      </c>
      <c r="D828" s="59" t="s">
        <v>36</v>
      </c>
      <c r="E828" s="59" t="s">
        <v>827</v>
      </c>
      <c r="F828" s="10">
        <v>0</v>
      </c>
      <c r="G828" s="10">
        <v>0</v>
      </c>
      <c r="H828" s="10">
        <v>0</v>
      </c>
      <c r="I828" s="10">
        <v>0</v>
      </c>
      <c r="J828" s="16">
        <v>0</v>
      </c>
      <c r="K828" s="14">
        <v>5008</v>
      </c>
      <c r="L828" s="58" t="s">
        <v>1125</v>
      </c>
      <c r="M828" s="11">
        <v>0</v>
      </c>
      <c r="N828" s="4" t="s">
        <v>19</v>
      </c>
      <c r="P828" s="20"/>
    </row>
    <row r="829" spans="1:16" ht="15.75" x14ac:dyDescent="0.25">
      <c r="A829" s="12">
        <v>822</v>
      </c>
      <c r="B829" s="59">
        <v>317000</v>
      </c>
      <c r="C829" s="20" t="s">
        <v>1121</v>
      </c>
      <c r="D829" s="59" t="s">
        <v>121</v>
      </c>
      <c r="E829" s="59" t="s">
        <v>828</v>
      </c>
      <c r="F829" s="10">
        <v>0</v>
      </c>
      <c r="G829" s="10">
        <v>0</v>
      </c>
      <c r="H829" s="10">
        <v>0</v>
      </c>
      <c r="I829" s="10">
        <v>0</v>
      </c>
      <c r="J829" s="16">
        <v>0</v>
      </c>
      <c r="K829" s="14">
        <v>12466</v>
      </c>
      <c r="L829" s="58" t="s">
        <v>1125</v>
      </c>
      <c r="M829" s="11">
        <v>0</v>
      </c>
      <c r="N829" s="4" t="s">
        <v>19</v>
      </c>
      <c r="P829" s="20"/>
    </row>
    <row r="830" spans="1:16" ht="15.75" x14ac:dyDescent="0.25">
      <c r="A830" s="12">
        <v>823</v>
      </c>
      <c r="B830" s="59">
        <v>317005</v>
      </c>
      <c r="C830" s="20" t="s">
        <v>1113</v>
      </c>
      <c r="D830" s="59" t="s">
        <v>20</v>
      </c>
      <c r="E830" s="59" t="s">
        <v>829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12449</v>
      </c>
      <c r="L830" s="58" t="s">
        <v>1125</v>
      </c>
      <c r="M830" s="11">
        <v>0</v>
      </c>
      <c r="N830" s="4" t="s">
        <v>19</v>
      </c>
      <c r="P830" s="20"/>
    </row>
    <row r="831" spans="1:16" ht="15.75" x14ac:dyDescent="0.25">
      <c r="A831" s="12">
        <v>826</v>
      </c>
      <c r="B831" s="59">
        <v>317030</v>
      </c>
      <c r="C831" s="20" t="s">
        <v>1116</v>
      </c>
      <c r="D831" s="59" t="s">
        <v>28</v>
      </c>
      <c r="E831" s="59" t="s">
        <v>830</v>
      </c>
      <c r="F831" s="10">
        <v>0</v>
      </c>
      <c r="G831" s="10">
        <v>0</v>
      </c>
      <c r="H831" s="10">
        <v>0</v>
      </c>
      <c r="I831" s="10">
        <v>0</v>
      </c>
      <c r="J831" s="16">
        <v>0</v>
      </c>
      <c r="K831" s="14">
        <v>2626</v>
      </c>
      <c r="L831" s="58" t="s">
        <v>1125</v>
      </c>
      <c r="M831" s="11">
        <v>0</v>
      </c>
      <c r="N831" s="4" t="s">
        <v>19</v>
      </c>
      <c r="P831" s="20"/>
    </row>
    <row r="832" spans="1:16" ht="15.75" x14ac:dyDescent="0.25">
      <c r="A832" s="12">
        <v>827</v>
      </c>
      <c r="B832" s="59">
        <v>317040</v>
      </c>
      <c r="C832" s="20" t="s">
        <v>1120</v>
      </c>
      <c r="D832" s="59" t="s">
        <v>80</v>
      </c>
      <c r="E832" s="59" t="s">
        <v>80</v>
      </c>
      <c r="F832" s="10">
        <v>0</v>
      </c>
      <c r="G832" s="10">
        <v>0</v>
      </c>
      <c r="H832" s="10">
        <v>0</v>
      </c>
      <c r="I832" s="10">
        <v>0</v>
      </c>
      <c r="J832" s="16">
        <v>0</v>
      </c>
      <c r="K832" s="14">
        <v>83808</v>
      </c>
      <c r="L832" s="58" t="s">
        <v>1127</v>
      </c>
      <c r="M832" s="11">
        <v>0</v>
      </c>
      <c r="N832" s="4" t="s">
        <v>19</v>
      </c>
      <c r="P832" s="20"/>
    </row>
    <row r="833" spans="1:16" ht="15.75" x14ac:dyDescent="0.25">
      <c r="A833" s="12">
        <v>828</v>
      </c>
      <c r="B833" s="59">
        <v>317043</v>
      </c>
      <c r="C833" s="20" t="s">
        <v>1114</v>
      </c>
      <c r="D833" s="59" t="s">
        <v>24</v>
      </c>
      <c r="E833" s="59" t="s">
        <v>831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4325</v>
      </c>
      <c r="L833" s="58" t="s">
        <v>1125</v>
      </c>
      <c r="M833" s="11">
        <v>0</v>
      </c>
      <c r="N833" s="4" t="s">
        <v>19</v>
      </c>
      <c r="P833" s="20"/>
    </row>
    <row r="834" spans="1:16" ht="15.75" x14ac:dyDescent="0.25">
      <c r="A834" s="12">
        <v>829</v>
      </c>
      <c r="B834" s="59">
        <v>317047</v>
      </c>
      <c r="C834" s="20" t="s">
        <v>1120</v>
      </c>
      <c r="D834" s="59" t="s">
        <v>80</v>
      </c>
      <c r="E834" s="59" t="s">
        <v>832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3267</v>
      </c>
      <c r="L834" s="58" t="s">
        <v>1125</v>
      </c>
      <c r="M834" s="11">
        <v>0</v>
      </c>
      <c r="N834" s="4" t="s">
        <v>19</v>
      </c>
      <c r="P834" s="20"/>
    </row>
    <row r="835" spans="1:16" ht="15.75" x14ac:dyDescent="0.25">
      <c r="A835" s="12">
        <v>830</v>
      </c>
      <c r="B835" s="59">
        <v>317050</v>
      </c>
      <c r="C835" s="20" t="s">
        <v>1112</v>
      </c>
      <c r="D835" s="59" t="s">
        <v>17</v>
      </c>
      <c r="E835" s="59" t="s">
        <v>833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10371</v>
      </c>
      <c r="L835" s="58" t="s">
        <v>1125</v>
      </c>
      <c r="M835" s="11">
        <v>0</v>
      </c>
      <c r="N835" s="4" t="s">
        <v>19</v>
      </c>
      <c r="P835" s="20"/>
    </row>
    <row r="836" spans="1:16" ht="15.75" x14ac:dyDescent="0.25">
      <c r="A836" s="12">
        <v>831</v>
      </c>
      <c r="B836" s="59">
        <v>317052</v>
      </c>
      <c r="C836" s="20" t="s">
        <v>1121</v>
      </c>
      <c r="D836" s="59" t="s">
        <v>121</v>
      </c>
      <c r="E836" s="59" t="s">
        <v>834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16547</v>
      </c>
      <c r="L836" s="58" t="s">
        <v>1125</v>
      </c>
      <c r="M836" s="11">
        <v>0</v>
      </c>
      <c r="N836" s="4" t="s">
        <v>19</v>
      </c>
      <c r="P836" s="20"/>
    </row>
    <row r="837" spans="1:16" ht="15.75" x14ac:dyDescent="0.25">
      <c r="A837" s="12">
        <v>833</v>
      </c>
      <c r="B837" s="59">
        <v>317060</v>
      </c>
      <c r="C837" s="20" t="s">
        <v>1117</v>
      </c>
      <c r="D837" s="59" t="s">
        <v>45</v>
      </c>
      <c r="E837" s="59" t="s">
        <v>836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2158</v>
      </c>
      <c r="L837" s="58" t="s">
        <v>1125</v>
      </c>
      <c r="M837" s="11">
        <v>0</v>
      </c>
      <c r="N837" s="4" t="s">
        <v>19</v>
      </c>
      <c r="P837" s="20"/>
    </row>
    <row r="838" spans="1:16" ht="15.75" x14ac:dyDescent="0.25">
      <c r="A838" s="12">
        <v>834</v>
      </c>
      <c r="B838" s="59">
        <v>317065</v>
      </c>
      <c r="C838" s="20" t="s">
        <v>1121</v>
      </c>
      <c r="D838" s="59" t="s">
        <v>102</v>
      </c>
      <c r="E838" s="59" t="s">
        <v>837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4987</v>
      </c>
      <c r="L838" s="58" t="s">
        <v>1125</v>
      </c>
      <c r="M838" s="11">
        <v>0</v>
      </c>
      <c r="N838" s="4" t="s">
        <v>19</v>
      </c>
      <c r="P838" s="20"/>
    </row>
    <row r="839" spans="1:16" ht="15.75" x14ac:dyDescent="0.25">
      <c r="A839" s="12">
        <v>835</v>
      </c>
      <c r="B839" s="59">
        <v>317070</v>
      </c>
      <c r="C839" s="20" t="s">
        <v>1117</v>
      </c>
      <c r="D839" s="59" t="s">
        <v>33</v>
      </c>
      <c r="E839" s="59" t="s">
        <v>33</v>
      </c>
      <c r="F839" s="10">
        <v>0</v>
      </c>
      <c r="G839" s="10">
        <v>0</v>
      </c>
      <c r="H839" s="10">
        <v>0</v>
      </c>
      <c r="I839" s="10">
        <v>0</v>
      </c>
      <c r="J839" s="16">
        <v>0</v>
      </c>
      <c r="K839" s="14">
        <v>134477</v>
      </c>
      <c r="L839" s="58" t="s">
        <v>1128</v>
      </c>
      <c r="M839" s="11">
        <v>0</v>
      </c>
      <c r="N839" s="4" t="s">
        <v>19</v>
      </c>
      <c r="P839" s="20"/>
    </row>
    <row r="840" spans="1:16" ht="15.75" x14ac:dyDescent="0.25">
      <c r="A840" s="12">
        <v>836</v>
      </c>
      <c r="B840" s="59">
        <v>317075</v>
      </c>
      <c r="C840" s="20" t="s">
        <v>1120</v>
      </c>
      <c r="D840" s="59" t="s">
        <v>71</v>
      </c>
      <c r="E840" s="59" t="s">
        <v>838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7071</v>
      </c>
      <c r="L840" s="58" t="s">
        <v>1125</v>
      </c>
      <c r="M840" s="11">
        <v>0</v>
      </c>
      <c r="N840" s="4" t="s">
        <v>19</v>
      </c>
      <c r="P840" s="20"/>
    </row>
    <row r="841" spans="1:16" ht="15.75" x14ac:dyDescent="0.25">
      <c r="A841" s="12">
        <v>837</v>
      </c>
      <c r="B841" s="59">
        <v>317080</v>
      </c>
      <c r="C841" s="20" t="s">
        <v>1121</v>
      </c>
      <c r="D841" s="59" t="s">
        <v>135</v>
      </c>
      <c r="E841" s="59" t="s">
        <v>839</v>
      </c>
      <c r="F841" s="10">
        <v>0</v>
      </c>
      <c r="G841" s="10">
        <v>0</v>
      </c>
      <c r="H841" s="10">
        <v>0</v>
      </c>
      <c r="I841" s="10">
        <v>0</v>
      </c>
      <c r="J841" s="16">
        <v>0</v>
      </c>
      <c r="K841" s="14">
        <v>39173</v>
      </c>
      <c r="L841" s="58" t="s">
        <v>1126</v>
      </c>
      <c r="M841" s="11">
        <v>0</v>
      </c>
      <c r="N841" s="4" t="s">
        <v>19</v>
      </c>
      <c r="P841" s="20"/>
    </row>
    <row r="842" spans="1:16" ht="15.75" x14ac:dyDescent="0.25">
      <c r="A842" s="12">
        <v>838</v>
      </c>
      <c r="B842" s="59">
        <v>317090</v>
      </c>
      <c r="C842" s="20" t="s">
        <v>1121</v>
      </c>
      <c r="D842" s="59" t="s">
        <v>121</v>
      </c>
      <c r="E842" s="59" t="s">
        <v>840</v>
      </c>
      <c r="F842" s="10">
        <v>0</v>
      </c>
      <c r="G842" s="10">
        <v>0</v>
      </c>
      <c r="H842" s="10">
        <v>0</v>
      </c>
      <c r="I842" s="10">
        <v>0</v>
      </c>
      <c r="J842" s="16">
        <v>0</v>
      </c>
      <c r="K842" s="14">
        <v>19335</v>
      </c>
      <c r="L842" s="58" t="s">
        <v>1125</v>
      </c>
      <c r="M842" s="11">
        <v>0</v>
      </c>
      <c r="N842" s="4" t="s">
        <v>19</v>
      </c>
      <c r="P842" s="20"/>
    </row>
    <row r="843" spans="1:16" ht="15.75" x14ac:dyDescent="0.25">
      <c r="A843" s="12">
        <v>839</v>
      </c>
      <c r="B843" s="59">
        <v>317100</v>
      </c>
      <c r="C843" s="20" t="s">
        <v>1120</v>
      </c>
      <c r="D843" s="59" t="s">
        <v>71</v>
      </c>
      <c r="E843" s="59" t="s">
        <v>841</v>
      </c>
      <c r="F843" s="10">
        <v>0</v>
      </c>
      <c r="G843" s="10">
        <v>0</v>
      </c>
      <c r="H843" s="10">
        <v>0</v>
      </c>
      <c r="I843" s="10">
        <v>0</v>
      </c>
      <c r="J843" s="16">
        <v>0</v>
      </c>
      <c r="K843" s="14">
        <v>20537</v>
      </c>
      <c r="L843" s="58" t="s">
        <v>1125</v>
      </c>
      <c r="M843" s="11">
        <v>0</v>
      </c>
      <c r="N843" s="4" t="s">
        <v>19</v>
      </c>
      <c r="P843" s="20"/>
    </row>
    <row r="844" spans="1:16" ht="15.75" x14ac:dyDescent="0.25">
      <c r="A844" s="12">
        <v>840</v>
      </c>
      <c r="B844" s="59">
        <v>317103</v>
      </c>
      <c r="C844" s="20" t="s">
        <v>1121</v>
      </c>
      <c r="D844" s="59" t="s">
        <v>102</v>
      </c>
      <c r="E844" s="59" t="s">
        <v>842</v>
      </c>
      <c r="F844" s="10">
        <v>0</v>
      </c>
      <c r="G844" s="10">
        <v>0</v>
      </c>
      <c r="H844" s="10">
        <v>0</v>
      </c>
      <c r="I844" s="10">
        <v>0</v>
      </c>
      <c r="J844" s="16">
        <v>0</v>
      </c>
      <c r="K844" s="14">
        <v>9265</v>
      </c>
      <c r="L844" s="58" t="s">
        <v>1125</v>
      </c>
      <c r="M844" s="11">
        <v>0</v>
      </c>
      <c r="N844" s="4" t="s">
        <v>19</v>
      </c>
      <c r="P844" s="20"/>
    </row>
    <row r="845" spans="1:16" ht="15.75" x14ac:dyDescent="0.25">
      <c r="A845" s="12">
        <v>841</v>
      </c>
      <c r="B845" s="59">
        <v>317107</v>
      </c>
      <c r="C845" s="20" t="s">
        <v>432</v>
      </c>
      <c r="D845" s="59" t="s">
        <v>53</v>
      </c>
      <c r="E845" s="59" t="s">
        <v>843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5712</v>
      </c>
      <c r="L845" s="58" t="s">
        <v>1125</v>
      </c>
      <c r="M845" s="11">
        <v>0</v>
      </c>
      <c r="N845" s="4" t="s">
        <v>19</v>
      </c>
      <c r="P845" s="20"/>
    </row>
    <row r="846" spans="1:16" ht="15.75" x14ac:dyDescent="0.25">
      <c r="A846" s="12">
        <v>842</v>
      </c>
      <c r="B846" s="59">
        <v>317110</v>
      </c>
      <c r="C846" s="20" t="s">
        <v>1114</v>
      </c>
      <c r="D846" s="59" t="s">
        <v>24</v>
      </c>
      <c r="E846" s="59" t="s">
        <v>844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3951</v>
      </c>
      <c r="L846" s="58" t="s">
        <v>1125</v>
      </c>
      <c r="M846" s="11">
        <v>0</v>
      </c>
      <c r="N846" s="4" t="s">
        <v>19</v>
      </c>
      <c r="P846" s="20"/>
    </row>
    <row r="847" spans="1:16" ht="15.75" x14ac:dyDescent="0.25">
      <c r="A847" s="12">
        <v>843</v>
      </c>
      <c r="B847" s="59">
        <v>317115</v>
      </c>
      <c r="C847" s="20" t="s">
        <v>1113</v>
      </c>
      <c r="D847" s="59" t="s">
        <v>20</v>
      </c>
      <c r="E847" s="59" t="s">
        <v>845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4832</v>
      </c>
      <c r="L847" s="58" t="s">
        <v>1125</v>
      </c>
      <c r="M847" s="11">
        <v>0</v>
      </c>
      <c r="N847" s="4" t="s">
        <v>19</v>
      </c>
      <c r="P847" s="20"/>
    </row>
    <row r="848" spans="1:16" ht="15.75" x14ac:dyDescent="0.25">
      <c r="A848" s="12">
        <v>844</v>
      </c>
      <c r="B848" s="59">
        <v>317120</v>
      </c>
      <c r="C848" s="20" t="s">
        <v>1111</v>
      </c>
      <c r="D848" s="59" t="s">
        <v>98</v>
      </c>
      <c r="E848" s="59" t="s">
        <v>846</v>
      </c>
      <c r="F848" s="10">
        <v>0</v>
      </c>
      <c r="G848" s="10">
        <v>0</v>
      </c>
      <c r="H848" s="10">
        <v>0</v>
      </c>
      <c r="I848" s="10">
        <v>0</v>
      </c>
      <c r="J848" s="16">
        <v>0</v>
      </c>
      <c r="K848" s="14">
        <v>125376</v>
      </c>
      <c r="L848" s="58" t="s">
        <v>1128</v>
      </c>
      <c r="M848" s="11">
        <v>0</v>
      </c>
      <c r="N848" s="4" t="s">
        <v>19</v>
      </c>
      <c r="P848" s="20"/>
    </row>
    <row r="849" spans="1:16" ht="15.75" x14ac:dyDescent="0.25">
      <c r="A849" s="12">
        <v>845</v>
      </c>
      <c r="B849" s="59">
        <v>317130</v>
      </c>
      <c r="C849" s="20" t="s">
        <v>1112</v>
      </c>
      <c r="D849" s="59" t="s">
        <v>17</v>
      </c>
      <c r="E849" s="59" t="s">
        <v>847</v>
      </c>
      <c r="F849" s="10">
        <v>0</v>
      </c>
      <c r="G849" s="10">
        <v>0</v>
      </c>
      <c r="H849" s="10">
        <v>0</v>
      </c>
      <c r="I849" s="10">
        <v>0</v>
      </c>
      <c r="J849" s="16">
        <v>0</v>
      </c>
      <c r="K849" s="14">
        <v>78286</v>
      </c>
      <c r="L849" s="58" t="s">
        <v>1127</v>
      </c>
      <c r="M849" s="11">
        <v>0</v>
      </c>
      <c r="N849" s="4" t="s">
        <v>19</v>
      </c>
      <c r="P849" s="20"/>
    </row>
    <row r="850" spans="1:16" ht="15.75" x14ac:dyDescent="0.25">
      <c r="A850" s="12">
        <v>846</v>
      </c>
      <c r="B850" s="59">
        <v>317140</v>
      </c>
      <c r="C850" s="20" t="s">
        <v>1118</v>
      </c>
      <c r="D850" s="59" t="s">
        <v>62</v>
      </c>
      <c r="E850" s="59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4" t="s">
        <v>19</v>
      </c>
      <c r="P850" s="20"/>
    </row>
    <row r="851" spans="1:16" ht="15.75" x14ac:dyDescent="0.25">
      <c r="A851" s="12">
        <v>847</v>
      </c>
      <c r="B851" s="59">
        <v>317160</v>
      </c>
      <c r="C851" s="20" t="s">
        <v>432</v>
      </c>
      <c r="D851" s="59" t="s">
        <v>53</v>
      </c>
      <c r="E851" s="59" t="s">
        <v>849</v>
      </c>
      <c r="F851" s="10">
        <v>0</v>
      </c>
      <c r="G851" s="10">
        <v>0</v>
      </c>
      <c r="H851" s="10">
        <v>0</v>
      </c>
      <c r="I851" s="10">
        <v>0</v>
      </c>
      <c r="J851" s="16">
        <v>0</v>
      </c>
      <c r="K851" s="14">
        <v>13764</v>
      </c>
      <c r="L851" s="58" t="s">
        <v>1125</v>
      </c>
      <c r="M851" s="11">
        <v>0</v>
      </c>
      <c r="N851" s="4" t="s">
        <v>19</v>
      </c>
      <c r="P851" s="20"/>
    </row>
    <row r="852" spans="1:16" ht="15.75" x14ac:dyDescent="0.25">
      <c r="A852" s="12">
        <v>848</v>
      </c>
      <c r="B852" s="59">
        <v>317170</v>
      </c>
      <c r="C852" s="20" t="s">
        <v>1117</v>
      </c>
      <c r="D852" s="59" t="s">
        <v>33</v>
      </c>
      <c r="E852" s="59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4" t="s">
        <v>19</v>
      </c>
      <c r="P852" s="20"/>
    </row>
    <row r="853" spans="1:16" ht="15.75" x14ac:dyDescent="0.25">
      <c r="A853" s="12">
        <v>849</v>
      </c>
      <c r="B853" s="59">
        <v>317180</v>
      </c>
      <c r="C853" s="20" t="s">
        <v>1111</v>
      </c>
      <c r="D853" s="59" t="s">
        <v>90</v>
      </c>
      <c r="E853" s="59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4" t="s">
        <v>19</v>
      </c>
      <c r="P853" s="20"/>
    </row>
    <row r="854" spans="1:16" ht="15.75" x14ac:dyDescent="0.25">
      <c r="A854" s="12">
        <v>850</v>
      </c>
      <c r="B854" s="59">
        <v>317190</v>
      </c>
      <c r="C854" s="20" t="s">
        <v>1113</v>
      </c>
      <c r="D854" s="59" t="s">
        <v>22</v>
      </c>
      <c r="E854" s="59" t="s">
        <v>852</v>
      </c>
      <c r="F854" s="10">
        <v>0</v>
      </c>
      <c r="G854" s="10">
        <v>0</v>
      </c>
      <c r="H854" s="10">
        <v>0</v>
      </c>
      <c r="I854" s="10">
        <v>0</v>
      </c>
      <c r="J854" s="16">
        <v>0</v>
      </c>
      <c r="K854" s="14">
        <v>5420</v>
      </c>
      <c r="L854" s="58" t="s">
        <v>1125</v>
      </c>
      <c r="M854" s="11">
        <v>0</v>
      </c>
      <c r="N854" s="4" t="s">
        <v>19</v>
      </c>
      <c r="P854" s="20"/>
    </row>
    <row r="855" spans="1:16" ht="15.75" x14ac:dyDescent="0.25">
      <c r="A855" s="12">
        <v>851</v>
      </c>
      <c r="B855" s="59">
        <v>317200</v>
      </c>
      <c r="C855" s="20" t="s">
        <v>1118</v>
      </c>
      <c r="D855" s="59" t="s">
        <v>62</v>
      </c>
      <c r="E855" s="59" t="s">
        <v>853</v>
      </c>
      <c r="F855" s="10">
        <v>0</v>
      </c>
      <c r="G855" s="10">
        <v>0</v>
      </c>
      <c r="H855" s="10">
        <v>0</v>
      </c>
      <c r="I855" s="10">
        <v>0</v>
      </c>
      <c r="J855" s="16">
        <v>0</v>
      </c>
      <c r="K855" s="14">
        <v>42149</v>
      </c>
      <c r="L855" s="58" t="s">
        <v>1126</v>
      </c>
      <c r="M855" s="11">
        <v>0</v>
      </c>
      <c r="N855" s="4" t="s">
        <v>19</v>
      </c>
      <c r="P855" s="20"/>
    </row>
    <row r="856" spans="1:16" ht="15.75" x14ac:dyDescent="0.25">
      <c r="A856" s="12">
        <v>852</v>
      </c>
      <c r="B856" s="59">
        <v>317210</v>
      </c>
      <c r="C856" s="20" t="s">
        <v>1118</v>
      </c>
      <c r="D856" s="59" t="s">
        <v>38</v>
      </c>
      <c r="E856" s="59" t="s">
        <v>854</v>
      </c>
      <c r="F856" s="10">
        <v>0</v>
      </c>
      <c r="G856" s="10">
        <v>0</v>
      </c>
      <c r="H856" s="10">
        <v>0</v>
      </c>
      <c r="I856" s="10">
        <v>0</v>
      </c>
      <c r="J856" s="16">
        <v>0</v>
      </c>
      <c r="K856" s="14">
        <v>5243</v>
      </c>
      <c r="L856" s="58" t="s">
        <v>1125</v>
      </c>
      <c r="M856" s="11">
        <v>0</v>
      </c>
      <c r="N856" s="4" t="s">
        <v>19</v>
      </c>
      <c r="P856" s="20"/>
    </row>
    <row r="857" spans="1:16" ht="15.75" x14ac:dyDescent="0.25">
      <c r="A857" s="12">
        <v>853</v>
      </c>
      <c r="B857" s="59">
        <v>317220</v>
      </c>
      <c r="C857" s="20" t="s">
        <v>1117</v>
      </c>
      <c r="D857" s="59" t="s">
        <v>36</v>
      </c>
      <c r="E857" s="59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4" t="s">
        <v>19</v>
      </c>
      <c r="P857" s="20"/>
    </row>
    <row r="858" spans="1:16" x14ac:dyDescent="0.25">
      <c r="E858" s="3"/>
      <c r="F858" s="59"/>
      <c r="G858" s="59"/>
      <c r="H858" s="59"/>
      <c r="I858" s="59"/>
      <c r="J858" s="15"/>
      <c r="K858" s="15"/>
      <c r="L858" s="15"/>
    </row>
    <row r="859" spans="1:16" x14ac:dyDescent="0.25">
      <c r="F859" s="59">
        <v>134</v>
      </c>
      <c r="G859" s="59">
        <v>102</v>
      </c>
      <c r="H859" s="59">
        <v>69</v>
      </c>
      <c r="I859" s="59">
        <v>30</v>
      </c>
      <c r="J859" s="59">
        <v>335</v>
      </c>
    </row>
    <row r="862" spans="1:16" x14ac:dyDescent="0.25">
      <c r="I862" s="10" t="s">
        <v>0</v>
      </c>
    </row>
  </sheetData>
  <autoFilter ref="A4:R857">
    <sortState ref="A5:R857">
      <sortCondition descending="1" ref="M4:M857"/>
    </sortState>
  </autoFilter>
  <sortState ref="B5:M857">
    <sortCondition ref="E5:E857"/>
  </sortState>
  <mergeCells count="2">
    <mergeCell ref="A2:M2"/>
    <mergeCell ref="A3:B3"/>
  </mergeCells>
  <conditionalFormatting sqref="N5:N857">
    <cfRule type="cellIs" dxfId="16" priority="7" stopIfTrue="1" operator="equal">
      <formula>"Alta"</formula>
    </cfRule>
    <cfRule type="cellIs" dxfId="15" priority="8" stopIfTrue="1" operator="equal">
      <formula>"Média"</formula>
    </cfRule>
    <cfRule type="cellIs" dxfId="14" priority="9" stopIfTrue="1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62"/>
  <sheetViews>
    <sheetView workbookViewId="0">
      <selection activeCell="Q9" sqref="Q9"/>
    </sheetView>
  </sheetViews>
  <sheetFormatPr defaultRowHeight="15" x14ac:dyDescent="0.25"/>
  <cols>
    <col min="1" max="1" width="14.140625" style="59" customWidth="1"/>
    <col min="2" max="2" width="15.140625" style="59" bestFit="1" customWidth="1"/>
    <col min="3" max="3" width="15.140625" style="59" customWidth="1"/>
    <col min="4" max="4" width="20.85546875" style="59" customWidth="1"/>
    <col min="5" max="5" width="30" style="59" customWidth="1"/>
    <col min="6" max="9" width="7.85546875" style="10" customWidth="1"/>
    <col min="10" max="10" width="10.140625" style="10" customWidth="1"/>
    <col min="11" max="13" width="13.85546875" style="10" customWidth="1"/>
    <col min="14" max="14" width="14.85546875" style="59" bestFit="1" customWidth="1"/>
    <col min="15" max="249" width="9.140625" style="59"/>
    <col min="250" max="250" width="19.28515625" style="59" bestFit="1" customWidth="1"/>
    <col min="251" max="251" width="29.7109375" style="59" customWidth="1"/>
    <col min="252" max="253" width="6.7109375" style="59" customWidth="1"/>
    <col min="254" max="254" width="7.42578125" style="59" customWidth="1"/>
    <col min="255" max="255" width="7.140625" style="59" customWidth="1"/>
    <col min="256" max="256" width="9.140625" style="59"/>
    <col min="257" max="257" width="10.28515625" style="59" customWidth="1"/>
    <col min="258" max="258" width="10.5703125" style="59" customWidth="1"/>
    <col min="259" max="259" width="14.85546875" style="59" customWidth="1"/>
    <col min="260" max="260" width="13.7109375" style="59" customWidth="1"/>
    <col min="261" max="261" width="11.7109375" style="59" customWidth="1"/>
    <col min="262" max="505" width="9.140625" style="59"/>
    <col min="506" max="506" width="19.28515625" style="59" bestFit="1" customWidth="1"/>
    <col min="507" max="507" width="29.7109375" style="59" customWidth="1"/>
    <col min="508" max="509" width="6.7109375" style="59" customWidth="1"/>
    <col min="510" max="510" width="7.42578125" style="59" customWidth="1"/>
    <col min="511" max="511" width="7.140625" style="59" customWidth="1"/>
    <col min="512" max="512" width="9.140625" style="59"/>
    <col min="513" max="513" width="10.28515625" style="59" customWidth="1"/>
    <col min="514" max="514" width="10.5703125" style="59" customWidth="1"/>
    <col min="515" max="515" width="14.85546875" style="59" customWidth="1"/>
    <col min="516" max="516" width="13.7109375" style="59" customWidth="1"/>
    <col min="517" max="517" width="11.7109375" style="59" customWidth="1"/>
    <col min="518" max="761" width="9.140625" style="59"/>
    <col min="762" max="762" width="19.28515625" style="59" bestFit="1" customWidth="1"/>
    <col min="763" max="763" width="29.7109375" style="59" customWidth="1"/>
    <col min="764" max="765" width="6.7109375" style="59" customWidth="1"/>
    <col min="766" max="766" width="7.42578125" style="59" customWidth="1"/>
    <col min="767" max="767" width="7.140625" style="59" customWidth="1"/>
    <col min="768" max="768" width="9.140625" style="59"/>
    <col min="769" max="769" width="10.28515625" style="59" customWidth="1"/>
    <col min="770" max="770" width="10.5703125" style="59" customWidth="1"/>
    <col min="771" max="771" width="14.85546875" style="59" customWidth="1"/>
    <col min="772" max="772" width="13.7109375" style="59" customWidth="1"/>
    <col min="773" max="773" width="11.7109375" style="59" customWidth="1"/>
    <col min="774" max="1017" width="9.140625" style="59"/>
    <col min="1018" max="1018" width="19.28515625" style="59" bestFit="1" customWidth="1"/>
    <col min="1019" max="1019" width="29.7109375" style="59" customWidth="1"/>
    <col min="1020" max="1021" width="6.7109375" style="59" customWidth="1"/>
    <col min="1022" max="1022" width="7.42578125" style="59" customWidth="1"/>
    <col min="1023" max="1023" width="7.140625" style="59" customWidth="1"/>
    <col min="1024" max="1024" width="9.140625" style="59"/>
    <col min="1025" max="1025" width="10.28515625" style="59" customWidth="1"/>
    <col min="1026" max="1026" width="10.5703125" style="59" customWidth="1"/>
    <col min="1027" max="1027" width="14.85546875" style="59" customWidth="1"/>
    <col min="1028" max="1028" width="13.7109375" style="59" customWidth="1"/>
    <col min="1029" max="1029" width="11.7109375" style="59" customWidth="1"/>
    <col min="1030" max="1273" width="9.140625" style="59"/>
    <col min="1274" max="1274" width="19.28515625" style="59" bestFit="1" customWidth="1"/>
    <col min="1275" max="1275" width="29.7109375" style="59" customWidth="1"/>
    <col min="1276" max="1277" width="6.7109375" style="59" customWidth="1"/>
    <col min="1278" max="1278" width="7.42578125" style="59" customWidth="1"/>
    <col min="1279" max="1279" width="7.140625" style="59" customWidth="1"/>
    <col min="1280" max="1280" width="9.140625" style="59"/>
    <col min="1281" max="1281" width="10.28515625" style="59" customWidth="1"/>
    <col min="1282" max="1282" width="10.5703125" style="59" customWidth="1"/>
    <col min="1283" max="1283" width="14.85546875" style="59" customWidth="1"/>
    <col min="1284" max="1284" width="13.7109375" style="59" customWidth="1"/>
    <col min="1285" max="1285" width="11.7109375" style="59" customWidth="1"/>
    <col min="1286" max="1529" width="9.140625" style="59"/>
    <col min="1530" max="1530" width="19.28515625" style="59" bestFit="1" customWidth="1"/>
    <col min="1531" max="1531" width="29.7109375" style="59" customWidth="1"/>
    <col min="1532" max="1533" width="6.7109375" style="59" customWidth="1"/>
    <col min="1534" max="1534" width="7.42578125" style="59" customWidth="1"/>
    <col min="1535" max="1535" width="7.140625" style="59" customWidth="1"/>
    <col min="1536" max="1536" width="9.140625" style="59"/>
    <col min="1537" max="1537" width="10.28515625" style="59" customWidth="1"/>
    <col min="1538" max="1538" width="10.5703125" style="59" customWidth="1"/>
    <col min="1539" max="1539" width="14.85546875" style="59" customWidth="1"/>
    <col min="1540" max="1540" width="13.7109375" style="59" customWidth="1"/>
    <col min="1541" max="1541" width="11.7109375" style="59" customWidth="1"/>
    <col min="1542" max="1785" width="9.140625" style="59"/>
    <col min="1786" max="1786" width="19.28515625" style="59" bestFit="1" customWidth="1"/>
    <col min="1787" max="1787" width="29.7109375" style="59" customWidth="1"/>
    <col min="1788" max="1789" width="6.7109375" style="59" customWidth="1"/>
    <col min="1790" max="1790" width="7.42578125" style="59" customWidth="1"/>
    <col min="1791" max="1791" width="7.140625" style="59" customWidth="1"/>
    <col min="1792" max="1792" width="9.140625" style="59"/>
    <col min="1793" max="1793" width="10.28515625" style="59" customWidth="1"/>
    <col min="1794" max="1794" width="10.5703125" style="59" customWidth="1"/>
    <col min="1795" max="1795" width="14.85546875" style="59" customWidth="1"/>
    <col min="1796" max="1796" width="13.7109375" style="59" customWidth="1"/>
    <col min="1797" max="1797" width="11.7109375" style="59" customWidth="1"/>
    <col min="1798" max="2041" width="9.140625" style="59"/>
    <col min="2042" max="2042" width="19.28515625" style="59" bestFit="1" customWidth="1"/>
    <col min="2043" max="2043" width="29.7109375" style="59" customWidth="1"/>
    <col min="2044" max="2045" width="6.7109375" style="59" customWidth="1"/>
    <col min="2046" max="2046" width="7.42578125" style="59" customWidth="1"/>
    <col min="2047" max="2047" width="7.140625" style="59" customWidth="1"/>
    <col min="2048" max="2048" width="9.140625" style="59"/>
    <col min="2049" max="2049" width="10.28515625" style="59" customWidth="1"/>
    <col min="2050" max="2050" width="10.5703125" style="59" customWidth="1"/>
    <col min="2051" max="2051" width="14.85546875" style="59" customWidth="1"/>
    <col min="2052" max="2052" width="13.7109375" style="59" customWidth="1"/>
    <col min="2053" max="2053" width="11.7109375" style="59" customWidth="1"/>
    <col min="2054" max="2297" width="9.140625" style="59"/>
    <col min="2298" max="2298" width="19.28515625" style="59" bestFit="1" customWidth="1"/>
    <col min="2299" max="2299" width="29.7109375" style="59" customWidth="1"/>
    <col min="2300" max="2301" width="6.7109375" style="59" customWidth="1"/>
    <col min="2302" max="2302" width="7.42578125" style="59" customWidth="1"/>
    <col min="2303" max="2303" width="7.140625" style="59" customWidth="1"/>
    <col min="2304" max="2304" width="9.140625" style="59"/>
    <col min="2305" max="2305" width="10.28515625" style="59" customWidth="1"/>
    <col min="2306" max="2306" width="10.5703125" style="59" customWidth="1"/>
    <col min="2307" max="2307" width="14.85546875" style="59" customWidth="1"/>
    <col min="2308" max="2308" width="13.7109375" style="59" customWidth="1"/>
    <col min="2309" max="2309" width="11.7109375" style="59" customWidth="1"/>
    <col min="2310" max="2553" width="9.140625" style="59"/>
    <col min="2554" max="2554" width="19.28515625" style="59" bestFit="1" customWidth="1"/>
    <col min="2555" max="2555" width="29.7109375" style="59" customWidth="1"/>
    <col min="2556" max="2557" width="6.7109375" style="59" customWidth="1"/>
    <col min="2558" max="2558" width="7.42578125" style="59" customWidth="1"/>
    <col min="2559" max="2559" width="7.140625" style="59" customWidth="1"/>
    <col min="2560" max="2560" width="9.140625" style="59"/>
    <col min="2561" max="2561" width="10.28515625" style="59" customWidth="1"/>
    <col min="2562" max="2562" width="10.5703125" style="59" customWidth="1"/>
    <col min="2563" max="2563" width="14.85546875" style="59" customWidth="1"/>
    <col min="2564" max="2564" width="13.7109375" style="59" customWidth="1"/>
    <col min="2565" max="2565" width="11.7109375" style="59" customWidth="1"/>
    <col min="2566" max="2809" width="9.140625" style="59"/>
    <col min="2810" max="2810" width="19.28515625" style="59" bestFit="1" customWidth="1"/>
    <col min="2811" max="2811" width="29.7109375" style="59" customWidth="1"/>
    <col min="2812" max="2813" width="6.7109375" style="59" customWidth="1"/>
    <col min="2814" max="2814" width="7.42578125" style="59" customWidth="1"/>
    <col min="2815" max="2815" width="7.140625" style="59" customWidth="1"/>
    <col min="2816" max="2816" width="9.140625" style="59"/>
    <col min="2817" max="2817" width="10.28515625" style="59" customWidth="1"/>
    <col min="2818" max="2818" width="10.5703125" style="59" customWidth="1"/>
    <col min="2819" max="2819" width="14.85546875" style="59" customWidth="1"/>
    <col min="2820" max="2820" width="13.7109375" style="59" customWidth="1"/>
    <col min="2821" max="2821" width="11.7109375" style="59" customWidth="1"/>
    <col min="2822" max="3065" width="9.140625" style="59"/>
    <col min="3066" max="3066" width="19.28515625" style="59" bestFit="1" customWidth="1"/>
    <col min="3067" max="3067" width="29.7109375" style="59" customWidth="1"/>
    <col min="3068" max="3069" width="6.7109375" style="59" customWidth="1"/>
    <col min="3070" max="3070" width="7.42578125" style="59" customWidth="1"/>
    <col min="3071" max="3071" width="7.140625" style="59" customWidth="1"/>
    <col min="3072" max="3072" width="9.140625" style="59"/>
    <col min="3073" max="3073" width="10.28515625" style="59" customWidth="1"/>
    <col min="3074" max="3074" width="10.5703125" style="59" customWidth="1"/>
    <col min="3075" max="3075" width="14.85546875" style="59" customWidth="1"/>
    <col min="3076" max="3076" width="13.7109375" style="59" customWidth="1"/>
    <col min="3077" max="3077" width="11.7109375" style="59" customWidth="1"/>
    <col min="3078" max="3321" width="9.140625" style="59"/>
    <col min="3322" max="3322" width="19.28515625" style="59" bestFit="1" customWidth="1"/>
    <col min="3323" max="3323" width="29.7109375" style="59" customWidth="1"/>
    <col min="3324" max="3325" width="6.7109375" style="59" customWidth="1"/>
    <col min="3326" max="3326" width="7.42578125" style="59" customWidth="1"/>
    <col min="3327" max="3327" width="7.140625" style="59" customWidth="1"/>
    <col min="3328" max="3328" width="9.140625" style="59"/>
    <col min="3329" max="3329" width="10.28515625" style="59" customWidth="1"/>
    <col min="3330" max="3330" width="10.5703125" style="59" customWidth="1"/>
    <col min="3331" max="3331" width="14.85546875" style="59" customWidth="1"/>
    <col min="3332" max="3332" width="13.7109375" style="59" customWidth="1"/>
    <col min="3333" max="3333" width="11.7109375" style="59" customWidth="1"/>
    <col min="3334" max="3577" width="9.140625" style="59"/>
    <col min="3578" max="3578" width="19.28515625" style="59" bestFit="1" customWidth="1"/>
    <col min="3579" max="3579" width="29.7109375" style="59" customWidth="1"/>
    <col min="3580" max="3581" width="6.7109375" style="59" customWidth="1"/>
    <col min="3582" max="3582" width="7.42578125" style="59" customWidth="1"/>
    <col min="3583" max="3583" width="7.140625" style="59" customWidth="1"/>
    <col min="3584" max="3584" width="9.140625" style="59"/>
    <col min="3585" max="3585" width="10.28515625" style="59" customWidth="1"/>
    <col min="3586" max="3586" width="10.5703125" style="59" customWidth="1"/>
    <col min="3587" max="3587" width="14.85546875" style="59" customWidth="1"/>
    <col min="3588" max="3588" width="13.7109375" style="59" customWidth="1"/>
    <col min="3589" max="3589" width="11.7109375" style="59" customWidth="1"/>
    <col min="3590" max="3833" width="9.140625" style="59"/>
    <col min="3834" max="3834" width="19.28515625" style="59" bestFit="1" customWidth="1"/>
    <col min="3835" max="3835" width="29.7109375" style="59" customWidth="1"/>
    <col min="3836" max="3837" width="6.7109375" style="59" customWidth="1"/>
    <col min="3838" max="3838" width="7.42578125" style="59" customWidth="1"/>
    <col min="3839" max="3839" width="7.140625" style="59" customWidth="1"/>
    <col min="3840" max="3840" width="9.140625" style="59"/>
    <col min="3841" max="3841" width="10.28515625" style="59" customWidth="1"/>
    <col min="3842" max="3842" width="10.5703125" style="59" customWidth="1"/>
    <col min="3843" max="3843" width="14.85546875" style="59" customWidth="1"/>
    <col min="3844" max="3844" width="13.7109375" style="59" customWidth="1"/>
    <col min="3845" max="3845" width="11.7109375" style="59" customWidth="1"/>
    <col min="3846" max="4089" width="9.140625" style="59"/>
    <col min="4090" max="4090" width="19.28515625" style="59" bestFit="1" customWidth="1"/>
    <col min="4091" max="4091" width="29.7109375" style="59" customWidth="1"/>
    <col min="4092" max="4093" width="6.7109375" style="59" customWidth="1"/>
    <col min="4094" max="4094" width="7.42578125" style="59" customWidth="1"/>
    <col min="4095" max="4095" width="7.140625" style="59" customWidth="1"/>
    <col min="4096" max="4096" width="9.140625" style="59"/>
    <col min="4097" max="4097" width="10.28515625" style="59" customWidth="1"/>
    <col min="4098" max="4098" width="10.5703125" style="59" customWidth="1"/>
    <col min="4099" max="4099" width="14.85546875" style="59" customWidth="1"/>
    <col min="4100" max="4100" width="13.7109375" style="59" customWidth="1"/>
    <col min="4101" max="4101" width="11.7109375" style="59" customWidth="1"/>
    <col min="4102" max="4345" width="9.140625" style="59"/>
    <col min="4346" max="4346" width="19.28515625" style="59" bestFit="1" customWidth="1"/>
    <col min="4347" max="4347" width="29.7109375" style="59" customWidth="1"/>
    <col min="4348" max="4349" width="6.7109375" style="59" customWidth="1"/>
    <col min="4350" max="4350" width="7.42578125" style="59" customWidth="1"/>
    <col min="4351" max="4351" width="7.140625" style="59" customWidth="1"/>
    <col min="4352" max="4352" width="9.140625" style="59"/>
    <col min="4353" max="4353" width="10.28515625" style="59" customWidth="1"/>
    <col min="4354" max="4354" width="10.5703125" style="59" customWidth="1"/>
    <col min="4355" max="4355" width="14.85546875" style="59" customWidth="1"/>
    <col min="4356" max="4356" width="13.7109375" style="59" customWidth="1"/>
    <col min="4357" max="4357" width="11.7109375" style="59" customWidth="1"/>
    <col min="4358" max="4601" width="9.140625" style="59"/>
    <col min="4602" max="4602" width="19.28515625" style="59" bestFit="1" customWidth="1"/>
    <col min="4603" max="4603" width="29.7109375" style="59" customWidth="1"/>
    <col min="4604" max="4605" width="6.7109375" style="59" customWidth="1"/>
    <col min="4606" max="4606" width="7.42578125" style="59" customWidth="1"/>
    <col min="4607" max="4607" width="7.140625" style="59" customWidth="1"/>
    <col min="4608" max="4608" width="9.140625" style="59"/>
    <col min="4609" max="4609" width="10.28515625" style="59" customWidth="1"/>
    <col min="4610" max="4610" width="10.5703125" style="59" customWidth="1"/>
    <col min="4611" max="4611" width="14.85546875" style="59" customWidth="1"/>
    <col min="4612" max="4612" width="13.7109375" style="59" customWidth="1"/>
    <col min="4613" max="4613" width="11.7109375" style="59" customWidth="1"/>
    <col min="4614" max="4857" width="9.140625" style="59"/>
    <col min="4858" max="4858" width="19.28515625" style="59" bestFit="1" customWidth="1"/>
    <col min="4859" max="4859" width="29.7109375" style="59" customWidth="1"/>
    <col min="4860" max="4861" width="6.7109375" style="59" customWidth="1"/>
    <col min="4862" max="4862" width="7.42578125" style="59" customWidth="1"/>
    <col min="4863" max="4863" width="7.140625" style="59" customWidth="1"/>
    <col min="4864" max="4864" width="9.140625" style="59"/>
    <col min="4865" max="4865" width="10.28515625" style="59" customWidth="1"/>
    <col min="4866" max="4866" width="10.5703125" style="59" customWidth="1"/>
    <col min="4867" max="4867" width="14.85546875" style="59" customWidth="1"/>
    <col min="4868" max="4868" width="13.7109375" style="59" customWidth="1"/>
    <col min="4869" max="4869" width="11.7109375" style="59" customWidth="1"/>
    <col min="4870" max="5113" width="9.140625" style="59"/>
    <col min="5114" max="5114" width="19.28515625" style="59" bestFit="1" customWidth="1"/>
    <col min="5115" max="5115" width="29.7109375" style="59" customWidth="1"/>
    <col min="5116" max="5117" width="6.7109375" style="59" customWidth="1"/>
    <col min="5118" max="5118" width="7.42578125" style="59" customWidth="1"/>
    <col min="5119" max="5119" width="7.140625" style="59" customWidth="1"/>
    <col min="5120" max="5120" width="9.140625" style="59"/>
    <col min="5121" max="5121" width="10.28515625" style="59" customWidth="1"/>
    <col min="5122" max="5122" width="10.5703125" style="59" customWidth="1"/>
    <col min="5123" max="5123" width="14.85546875" style="59" customWidth="1"/>
    <col min="5124" max="5124" width="13.7109375" style="59" customWidth="1"/>
    <col min="5125" max="5125" width="11.7109375" style="59" customWidth="1"/>
    <col min="5126" max="5369" width="9.140625" style="59"/>
    <col min="5370" max="5370" width="19.28515625" style="59" bestFit="1" customWidth="1"/>
    <col min="5371" max="5371" width="29.7109375" style="59" customWidth="1"/>
    <col min="5372" max="5373" width="6.7109375" style="59" customWidth="1"/>
    <col min="5374" max="5374" width="7.42578125" style="59" customWidth="1"/>
    <col min="5375" max="5375" width="7.140625" style="59" customWidth="1"/>
    <col min="5376" max="5376" width="9.140625" style="59"/>
    <col min="5377" max="5377" width="10.28515625" style="59" customWidth="1"/>
    <col min="5378" max="5378" width="10.5703125" style="59" customWidth="1"/>
    <col min="5379" max="5379" width="14.85546875" style="59" customWidth="1"/>
    <col min="5380" max="5380" width="13.7109375" style="59" customWidth="1"/>
    <col min="5381" max="5381" width="11.7109375" style="59" customWidth="1"/>
    <col min="5382" max="5625" width="9.140625" style="59"/>
    <col min="5626" max="5626" width="19.28515625" style="59" bestFit="1" customWidth="1"/>
    <col min="5627" max="5627" width="29.7109375" style="59" customWidth="1"/>
    <col min="5628" max="5629" width="6.7109375" style="59" customWidth="1"/>
    <col min="5630" max="5630" width="7.42578125" style="59" customWidth="1"/>
    <col min="5631" max="5631" width="7.140625" style="59" customWidth="1"/>
    <col min="5632" max="5632" width="9.140625" style="59"/>
    <col min="5633" max="5633" width="10.28515625" style="59" customWidth="1"/>
    <col min="5634" max="5634" width="10.5703125" style="59" customWidth="1"/>
    <col min="5635" max="5635" width="14.85546875" style="59" customWidth="1"/>
    <col min="5636" max="5636" width="13.7109375" style="59" customWidth="1"/>
    <col min="5637" max="5637" width="11.7109375" style="59" customWidth="1"/>
    <col min="5638" max="5881" width="9.140625" style="59"/>
    <col min="5882" max="5882" width="19.28515625" style="59" bestFit="1" customWidth="1"/>
    <col min="5883" max="5883" width="29.7109375" style="59" customWidth="1"/>
    <col min="5884" max="5885" width="6.7109375" style="59" customWidth="1"/>
    <col min="5886" max="5886" width="7.42578125" style="59" customWidth="1"/>
    <col min="5887" max="5887" width="7.140625" style="59" customWidth="1"/>
    <col min="5888" max="5888" width="9.140625" style="59"/>
    <col min="5889" max="5889" width="10.28515625" style="59" customWidth="1"/>
    <col min="5890" max="5890" width="10.5703125" style="59" customWidth="1"/>
    <col min="5891" max="5891" width="14.85546875" style="59" customWidth="1"/>
    <col min="5892" max="5892" width="13.7109375" style="59" customWidth="1"/>
    <col min="5893" max="5893" width="11.7109375" style="59" customWidth="1"/>
    <col min="5894" max="6137" width="9.140625" style="59"/>
    <col min="6138" max="6138" width="19.28515625" style="59" bestFit="1" customWidth="1"/>
    <col min="6139" max="6139" width="29.7109375" style="59" customWidth="1"/>
    <col min="6140" max="6141" width="6.7109375" style="59" customWidth="1"/>
    <col min="6142" max="6142" width="7.42578125" style="59" customWidth="1"/>
    <col min="6143" max="6143" width="7.140625" style="59" customWidth="1"/>
    <col min="6144" max="6144" width="9.140625" style="59"/>
    <col min="6145" max="6145" width="10.28515625" style="59" customWidth="1"/>
    <col min="6146" max="6146" width="10.5703125" style="59" customWidth="1"/>
    <col min="6147" max="6147" width="14.85546875" style="59" customWidth="1"/>
    <col min="6148" max="6148" width="13.7109375" style="59" customWidth="1"/>
    <col min="6149" max="6149" width="11.7109375" style="59" customWidth="1"/>
    <col min="6150" max="6393" width="9.140625" style="59"/>
    <col min="6394" max="6394" width="19.28515625" style="59" bestFit="1" customWidth="1"/>
    <col min="6395" max="6395" width="29.7109375" style="59" customWidth="1"/>
    <col min="6396" max="6397" width="6.7109375" style="59" customWidth="1"/>
    <col min="6398" max="6398" width="7.42578125" style="59" customWidth="1"/>
    <col min="6399" max="6399" width="7.140625" style="59" customWidth="1"/>
    <col min="6400" max="6400" width="9.140625" style="59"/>
    <col min="6401" max="6401" width="10.28515625" style="59" customWidth="1"/>
    <col min="6402" max="6402" width="10.5703125" style="59" customWidth="1"/>
    <col min="6403" max="6403" width="14.85546875" style="59" customWidth="1"/>
    <col min="6404" max="6404" width="13.7109375" style="59" customWidth="1"/>
    <col min="6405" max="6405" width="11.7109375" style="59" customWidth="1"/>
    <col min="6406" max="6649" width="9.140625" style="59"/>
    <col min="6650" max="6650" width="19.28515625" style="59" bestFit="1" customWidth="1"/>
    <col min="6651" max="6651" width="29.7109375" style="59" customWidth="1"/>
    <col min="6652" max="6653" width="6.7109375" style="59" customWidth="1"/>
    <col min="6654" max="6654" width="7.42578125" style="59" customWidth="1"/>
    <col min="6655" max="6655" width="7.140625" style="59" customWidth="1"/>
    <col min="6656" max="6656" width="9.140625" style="59"/>
    <col min="6657" max="6657" width="10.28515625" style="59" customWidth="1"/>
    <col min="6658" max="6658" width="10.5703125" style="59" customWidth="1"/>
    <col min="6659" max="6659" width="14.85546875" style="59" customWidth="1"/>
    <col min="6660" max="6660" width="13.7109375" style="59" customWidth="1"/>
    <col min="6661" max="6661" width="11.7109375" style="59" customWidth="1"/>
    <col min="6662" max="6905" width="9.140625" style="59"/>
    <col min="6906" max="6906" width="19.28515625" style="59" bestFit="1" customWidth="1"/>
    <col min="6907" max="6907" width="29.7109375" style="59" customWidth="1"/>
    <col min="6908" max="6909" width="6.7109375" style="59" customWidth="1"/>
    <col min="6910" max="6910" width="7.42578125" style="59" customWidth="1"/>
    <col min="6911" max="6911" width="7.140625" style="59" customWidth="1"/>
    <col min="6912" max="6912" width="9.140625" style="59"/>
    <col min="6913" max="6913" width="10.28515625" style="59" customWidth="1"/>
    <col min="6914" max="6914" width="10.5703125" style="59" customWidth="1"/>
    <col min="6915" max="6915" width="14.85546875" style="59" customWidth="1"/>
    <col min="6916" max="6916" width="13.7109375" style="59" customWidth="1"/>
    <col min="6917" max="6917" width="11.7109375" style="59" customWidth="1"/>
    <col min="6918" max="7161" width="9.140625" style="59"/>
    <col min="7162" max="7162" width="19.28515625" style="59" bestFit="1" customWidth="1"/>
    <col min="7163" max="7163" width="29.7109375" style="59" customWidth="1"/>
    <col min="7164" max="7165" width="6.7109375" style="59" customWidth="1"/>
    <col min="7166" max="7166" width="7.42578125" style="59" customWidth="1"/>
    <col min="7167" max="7167" width="7.140625" style="59" customWidth="1"/>
    <col min="7168" max="7168" width="9.140625" style="59"/>
    <col min="7169" max="7169" width="10.28515625" style="59" customWidth="1"/>
    <col min="7170" max="7170" width="10.5703125" style="59" customWidth="1"/>
    <col min="7171" max="7171" width="14.85546875" style="59" customWidth="1"/>
    <col min="7172" max="7172" width="13.7109375" style="59" customWidth="1"/>
    <col min="7173" max="7173" width="11.7109375" style="59" customWidth="1"/>
    <col min="7174" max="7417" width="9.140625" style="59"/>
    <col min="7418" max="7418" width="19.28515625" style="59" bestFit="1" customWidth="1"/>
    <col min="7419" max="7419" width="29.7109375" style="59" customWidth="1"/>
    <col min="7420" max="7421" width="6.7109375" style="59" customWidth="1"/>
    <col min="7422" max="7422" width="7.42578125" style="59" customWidth="1"/>
    <col min="7423" max="7423" width="7.140625" style="59" customWidth="1"/>
    <col min="7424" max="7424" width="9.140625" style="59"/>
    <col min="7425" max="7425" width="10.28515625" style="59" customWidth="1"/>
    <col min="7426" max="7426" width="10.5703125" style="59" customWidth="1"/>
    <col min="7427" max="7427" width="14.85546875" style="59" customWidth="1"/>
    <col min="7428" max="7428" width="13.7109375" style="59" customWidth="1"/>
    <col min="7429" max="7429" width="11.7109375" style="59" customWidth="1"/>
    <col min="7430" max="7673" width="9.140625" style="59"/>
    <col min="7674" max="7674" width="19.28515625" style="59" bestFit="1" customWidth="1"/>
    <col min="7675" max="7675" width="29.7109375" style="59" customWidth="1"/>
    <col min="7676" max="7677" width="6.7109375" style="59" customWidth="1"/>
    <col min="7678" max="7678" width="7.42578125" style="59" customWidth="1"/>
    <col min="7679" max="7679" width="7.140625" style="59" customWidth="1"/>
    <col min="7680" max="7680" width="9.140625" style="59"/>
    <col min="7681" max="7681" width="10.28515625" style="59" customWidth="1"/>
    <col min="7682" max="7682" width="10.5703125" style="59" customWidth="1"/>
    <col min="7683" max="7683" width="14.85546875" style="59" customWidth="1"/>
    <col min="7684" max="7684" width="13.7109375" style="59" customWidth="1"/>
    <col min="7685" max="7685" width="11.7109375" style="59" customWidth="1"/>
    <col min="7686" max="7929" width="9.140625" style="59"/>
    <col min="7930" max="7930" width="19.28515625" style="59" bestFit="1" customWidth="1"/>
    <col min="7931" max="7931" width="29.7109375" style="59" customWidth="1"/>
    <col min="7932" max="7933" width="6.7109375" style="59" customWidth="1"/>
    <col min="7934" max="7934" width="7.42578125" style="59" customWidth="1"/>
    <col min="7935" max="7935" width="7.140625" style="59" customWidth="1"/>
    <col min="7936" max="7936" width="9.140625" style="59"/>
    <col min="7937" max="7937" width="10.28515625" style="59" customWidth="1"/>
    <col min="7938" max="7938" width="10.5703125" style="59" customWidth="1"/>
    <col min="7939" max="7939" width="14.85546875" style="59" customWidth="1"/>
    <col min="7940" max="7940" width="13.7109375" style="59" customWidth="1"/>
    <col min="7941" max="7941" width="11.7109375" style="59" customWidth="1"/>
    <col min="7942" max="8185" width="9.140625" style="59"/>
    <col min="8186" max="8186" width="19.28515625" style="59" bestFit="1" customWidth="1"/>
    <col min="8187" max="8187" width="29.7109375" style="59" customWidth="1"/>
    <col min="8188" max="8189" width="6.7109375" style="59" customWidth="1"/>
    <col min="8190" max="8190" width="7.42578125" style="59" customWidth="1"/>
    <col min="8191" max="8191" width="7.140625" style="59" customWidth="1"/>
    <col min="8192" max="8192" width="9.140625" style="59"/>
    <col min="8193" max="8193" width="10.28515625" style="59" customWidth="1"/>
    <col min="8194" max="8194" width="10.5703125" style="59" customWidth="1"/>
    <col min="8195" max="8195" width="14.85546875" style="59" customWidth="1"/>
    <col min="8196" max="8196" width="13.7109375" style="59" customWidth="1"/>
    <col min="8197" max="8197" width="11.7109375" style="59" customWidth="1"/>
    <col min="8198" max="8441" width="9.140625" style="59"/>
    <col min="8442" max="8442" width="19.28515625" style="59" bestFit="1" customWidth="1"/>
    <col min="8443" max="8443" width="29.7109375" style="59" customWidth="1"/>
    <col min="8444" max="8445" width="6.7109375" style="59" customWidth="1"/>
    <col min="8446" max="8446" width="7.42578125" style="59" customWidth="1"/>
    <col min="8447" max="8447" width="7.140625" style="59" customWidth="1"/>
    <col min="8448" max="8448" width="9.140625" style="59"/>
    <col min="8449" max="8449" width="10.28515625" style="59" customWidth="1"/>
    <col min="8450" max="8450" width="10.5703125" style="59" customWidth="1"/>
    <col min="8451" max="8451" width="14.85546875" style="59" customWidth="1"/>
    <col min="8452" max="8452" width="13.7109375" style="59" customWidth="1"/>
    <col min="8453" max="8453" width="11.7109375" style="59" customWidth="1"/>
    <col min="8454" max="8697" width="9.140625" style="59"/>
    <col min="8698" max="8698" width="19.28515625" style="59" bestFit="1" customWidth="1"/>
    <col min="8699" max="8699" width="29.7109375" style="59" customWidth="1"/>
    <col min="8700" max="8701" width="6.7109375" style="59" customWidth="1"/>
    <col min="8702" max="8702" width="7.42578125" style="59" customWidth="1"/>
    <col min="8703" max="8703" width="7.140625" style="59" customWidth="1"/>
    <col min="8704" max="8704" width="9.140625" style="59"/>
    <col min="8705" max="8705" width="10.28515625" style="59" customWidth="1"/>
    <col min="8706" max="8706" width="10.5703125" style="59" customWidth="1"/>
    <col min="8707" max="8707" width="14.85546875" style="59" customWidth="1"/>
    <col min="8708" max="8708" width="13.7109375" style="59" customWidth="1"/>
    <col min="8709" max="8709" width="11.7109375" style="59" customWidth="1"/>
    <col min="8710" max="8953" width="9.140625" style="59"/>
    <col min="8954" max="8954" width="19.28515625" style="59" bestFit="1" customWidth="1"/>
    <col min="8955" max="8955" width="29.7109375" style="59" customWidth="1"/>
    <col min="8956" max="8957" width="6.7109375" style="59" customWidth="1"/>
    <col min="8958" max="8958" width="7.42578125" style="59" customWidth="1"/>
    <col min="8959" max="8959" width="7.140625" style="59" customWidth="1"/>
    <col min="8960" max="8960" width="9.140625" style="59"/>
    <col min="8961" max="8961" width="10.28515625" style="59" customWidth="1"/>
    <col min="8962" max="8962" width="10.5703125" style="59" customWidth="1"/>
    <col min="8963" max="8963" width="14.85546875" style="59" customWidth="1"/>
    <col min="8964" max="8964" width="13.7109375" style="59" customWidth="1"/>
    <col min="8965" max="8965" width="11.7109375" style="59" customWidth="1"/>
    <col min="8966" max="9209" width="9.140625" style="59"/>
    <col min="9210" max="9210" width="19.28515625" style="59" bestFit="1" customWidth="1"/>
    <col min="9211" max="9211" width="29.7109375" style="59" customWidth="1"/>
    <col min="9212" max="9213" width="6.7109375" style="59" customWidth="1"/>
    <col min="9214" max="9214" width="7.42578125" style="59" customWidth="1"/>
    <col min="9215" max="9215" width="7.140625" style="59" customWidth="1"/>
    <col min="9216" max="9216" width="9.140625" style="59"/>
    <col min="9217" max="9217" width="10.28515625" style="59" customWidth="1"/>
    <col min="9218" max="9218" width="10.5703125" style="59" customWidth="1"/>
    <col min="9219" max="9219" width="14.85546875" style="59" customWidth="1"/>
    <col min="9220" max="9220" width="13.7109375" style="59" customWidth="1"/>
    <col min="9221" max="9221" width="11.7109375" style="59" customWidth="1"/>
    <col min="9222" max="9465" width="9.140625" style="59"/>
    <col min="9466" max="9466" width="19.28515625" style="59" bestFit="1" customWidth="1"/>
    <col min="9467" max="9467" width="29.7109375" style="59" customWidth="1"/>
    <col min="9468" max="9469" width="6.7109375" style="59" customWidth="1"/>
    <col min="9470" max="9470" width="7.42578125" style="59" customWidth="1"/>
    <col min="9471" max="9471" width="7.140625" style="59" customWidth="1"/>
    <col min="9472" max="9472" width="9.140625" style="59"/>
    <col min="9473" max="9473" width="10.28515625" style="59" customWidth="1"/>
    <col min="9474" max="9474" width="10.5703125" style="59" customWidth="1"/>
    <col min="9475" max="9475" width="14.85546875" style="59" customWidth="1"/>
    <col min="9476" max="9476" width="13.7109375" style="59" customWidth="1"/>
    <col min="9477" max="9477" width="11.7109375" style="59" customWidth="1"/>
    <col min="9478" max="9721" width="9.140625" style="59"/>
    <col min="9722" max="9722" width="19.28515625" style="59" bestFit="1" customWidth="1"/>
    <col min="9723" max="9723" width="29.7109375" style="59" customWidth="1"/>
    <col min="9724" max="9725" width="6.7109375" style="59" customWidth="1"/>
    <col min="9726" max="9726" width="7.42578125" style="59" customWidth="1"/>
    <col min="9727" max="9727" width="7.140625" style="59" customWidth="1"/>
    <col min="9728" max="9728" width="9.140625" style="59"/>
    <col min="9729" max="9729" width="10.28515625" style="59" customWidth="1"/>
    <col min="9730" max="9730" width="10.5703125" style="59" customWidth="1"/>
    <col min="9731" max="9731" width="14.85546875" style="59" customWidth="1"/>
    <col min="9732" max="9732" width="13.7109375" style="59" customWidth="1"/>
    <col min="9733" max="9733" width="11.7109375" style="59" customWidth="1"/>
    <col min="9734" max="9977" width="9.140625" style="59"/>
    <col min="9978" max="9978" width="19.28515625" style="59" bestFit="1" customWidth="1"/>
    <col min="9979" max="9979" width="29.7109375" style="59" customWidth="1"/>
    <col min="9980" max="9981" width="6.7109375" style="59" customWidth="1"/>
    <col min="9982" max="9982" width="7.42578125" style="59" customWidth="1"/>
    <col min="9983" max="9983" width="7.140625" style="59" customWidth="1"/>
    <col min="9984" max="9984" width="9.140625" style="59"/>
    <col min="9985" max="9985" width="10.28515625" style="59" customWidth="1"/>
    <col min="9986" max="9986" width="10.5703125" style="59" customWidth="1"/>
    <col min="9987" max="9987" width="14.85546875" style="59" customWidth="1"/>
    <col min="9988" max="9988" width="13.7109375" style="59" customWidth="1"/>
    <col min="9989" max="9989" width="11.7109375" style="59" customWidth="1"/>
    <col min="9990" max="10233" width="9.140625" style="59"/>
    <col min="10234" max="10234" width="19.28515625" style="59" bestFit="1" customWidth="1"/>
    <col min="10235" max="10235" width="29.7109375" style="59" customWidth="1"/>
    <col min="10236" max="10237" width="6.7109375" style="59" customWidth="1"/>
    <col min="10238" max="10238" width="7.42578125" style="59" customWidth="1"/>
    <col min="10239" max="10239" width="7.140625" style="59" customWidth="1"/>
    <col min="10240" max="10240" width="9.140625" style="59"/>
    <col min="10241" max="10241" width="10.28515625" style="59" customWidth="1"/>
    <col min="10242" max="10242" width="10.5703125" style="59" customWidth="1"/>
    <col min="10243" max="10243" width="14.85546875" style="59" customWidth="1"/>
    <col min="10244" max="10244" width="13.7109375" style="59" customWidth="1"/>
    <col min="10245" max="10245" width="11.7109375" style="59" customWidth="1"/>
    <col min="10246" max="10489" width="9.140625" style="59"/>
    <col min="10490" max="10490" width="19.28515625" style="59" bestFit="1" customWidth="1"/>
    <col min="10491" max="10491" width="29.7109375" style="59" customWidth="1"/>
    <col min="10492" max="10493" width="6.7109375" style="59" customWidth="1"/>
    <col min="10494" max="10494" width="7.42578125" style="59" customWidth="1"/>
    <col min="10495" max="10495" width="7.140625" style="59" customWidth="1"/>
    <col min="10496" max="10496" width="9.140625" style="59"/>
    <col min="10497" max="10497" width="10.28515625" style="59" customWidth="1"/>
    <col min="10498" max="10498" width="10.5703125" style="59" customWidth="1"/>
    <col min="10499" max="10499" width="14.85546875" style="59" customWidth="1"/>
    <col min="10500" max="10500" width="13.7109375" style="59" customWidth="1"/>
    <col min="10501" max="10501" width="11.7109375" style="59" customWidth="1"/>
    <col min="10502" max="10745" width="9.140625" style="59"/>
    <col min="10746" max="10746" width="19.28515625" style="59" bestFit="1" customWidth="1"/>
    <col min="10747" max="10747" width="29.7109375" style="59" customWidth="1"/>
    <col min="10748" max="10749" width="6.7109375" style="59" customWidth="1"/>
    <col min="10750" max="10750" width="7.42578125" style="59" customWidth="1"/>
    <col min="10751" max="10751" width="7.140625" style="59" customWidth="1"/>
    <col min="10752" max="10752" width="9.140625" style="59"/>
    <col min="10753" max="10753" width="10.28515625" style="59" customWidth="1"/>
    <col min="10754" max="10754" width="10.5703125" style="59" customWidth="1"/>
    <col min="10755" max="10755" width="14.85546875" style="59" customWidth="1"/>
    <col min="10756" max="10756" width="13.7109375" style="59" customWidth="1"/>
    <col min="10757" max="10757" width="11.7109375" style="59" customWidth="1"/>
    <col min="10758" max="11001" width="9.140625" style="59"/>
    <col min="11002" max="11002" width="19.28515625" style="59" bestFit="1" customWidth="1"/>
    <col min="11003" max="11003" width="29.7109375" style="59" customWidth="1"/>
    <col min="11004" max="11005" width="6.7109375" style="59" customWidth="1"/>
    <col min="11006" max="11006" width="7.42578125" style="59" customWidth="1"/>
    <col min="11007" max="11007" width="7.140625" style="59" customWidth="1"/>
    <col min="11008" max="11008" width="9.140625" style="59"/>
    <col min="11009" max="11009" width="10.28515625" style="59" customWidth="1"/>
    <col min="11010" max="11010" width="10.5703125" style="59" customWidth="1"/>
    <col min="11011" max="11011" width="14.85546875" style="59" customWidth="1"/>
    <col min="11012" max="11012" width="13.7109375" style="59" customWidth="1"/>
    <col min="11013" max="11013" width="11.7109375" style="59" customWidth="1"/>
    <col min="11014" max="11257" width="9.140625" style="59"/>
    <col min="11258" max="11258" width="19.28515625" style="59" bestFit="1" customWidth="1"/>
    <col min="11259" max="11259" width="29.7109375" style="59" customWidth="1"/>
    <col min="11260" max="11261" width="6.7109375" style="59" customWidth="1"/>
    <col min="11262" max="11262" width="7.42578125" style="59" customWidth="1"/>
    <col min="11263" max="11263" width="7.140625" style="59" customWidth="1"/>
    <col min="11264" max="11264" width="9.140625" style="59"/>
    <col min="11265" max="11265" width="10.28515625" style="59" customWidth="1"/>
    <col min="11266" max="11266" width="10.5703125" style="59" customWidth="1"/>
    <col min="11267" max="11267" width="14.85546875" style="59" customWidth="1"/>
    <col min="11268" max="11268" width="13.7109375" style="59" customWidth="1"/>
    <col min="11269" max="11269" width="11.7109375" style="59" customWidth="1"/>
    <col min="11270" max="11513" width="9.140625" style="59"/>
    <col min="11514" max="11514" width="19.28515625" style="59" bestFit="1" customWidth="1"/>
    <col min="11515" max="11515" width="29.7109375" style="59" customWidth="1"/>
    <col min="11516" max="11517" width="6.7109375" style="59" customWidth="1"/>
    <col min="11518" max="11518" width="7.42578125" style="59" customWidth="1"/>
    <col min="11519" max="11519" width="7.140625" style="59" customWidth="1"/>
    <col min="11520" max="11520" width="9.140625" style="59"/>
    <col min="11521" max="11521" width="10.28515625" style="59" customWidth="1"/>
    <col min="11522" max="11522" width="10.5703125" style="59" customWidth="1"/>
    <col min="11523" max="11523" width="14.85546875" style="59" customWidth="1"/>
    <col min="11524" max="11524" width="13.7109375" style="59" customWidth="1"/>
    <col min="11525" max="11525" width="11.7109375" style="59" customWidth="1"/>
    <col min="11526" max="11769" width="9.140625" style="59"/>
    <col min="11770" max="11770" width="19.28515625" style="59" bestFit="1" customWidth="1"/>
    <col min="11771" max="11771" width="29.7109375" style="59" customWidth="1"/>
    <col min="11772" max="11773" width="6.7109375" style="59" customWidth="1"/>
    <col min="11774" max="11774" width="7.42578125" style="59" customWidth="1"/>
    <col min="11775" max="11775" width="7.140625" style="59" customWidth="1"/>
    <col min="11776" max="11776" width="9.140625" style="59"/>
    <col min="11777" max="11777" width="10.28515625" style="59" customWidth="1"/>
    <col min="11778" max="11778" width="10.5703125" style="59" customWidth="1"/>
    <col min="11779" max="11779" width="14.85546875" style="59" customWidth="1"/>
    <col min="11780" max="11780" width="13.7109375" style="59" customWidth="1"/>
    <col min="11781" max="11781" width="11.7109375" style="59" customWidth="1"/>
    <col min="11782" max="12025" width="9.140625" style="59"/>
    <col min="12026" max="12026" width="19.28515625" style="59" bestFit="1" customWidth="1"/>
    <col min="12027" max="12027" width="29.7109375" style="59" customWidth="1"/>
    <col min="12028" max="12029" width="6.7109375" style="59" customWidth="1"/>
    <col min="12030" max="12030" width="7.42578125" style="59" customWidth="1"/>
    <col min="12031" max="12031" width="7.140625" style="59" customWidth="1"/>
    <col min="12032" max="12032" width="9.140625" style="59"/>
    <col min="12033" max="12033" width="10.28515625" style="59" customWidth="1"/>
    <col min="12034" max="12034" width="10.5703125" style="59" customWidth="1"/>
    <col min="12035" max="12035" width="14.85546875" style="59" customWidth="1"/>
    <col min="12036" max="12036" width="13.7109375" style="59" customWidth="1"/>
    <col min="12037" max="12037" width="11.7109375" style="59" customWidth="1"/>
    <col min="12038" max="12281" width="9.140625" style="59"/>
    <col min="12282" max="12282" width="19.28515625" style="59" bestFit="1" customWidth="1"/>
    <col min="12283" max="12283" width="29.7109375" style="59" customWidth="1"/>
    <col min="12284" max="12285" width="6.7109375" style="59" customWidth="1"/>
    <col min="12286" max="12286" width="7.42578125" style="59" customWidth="1"/>
    <col min="12287" max="12287" width="7.140625" style="59" customWidth="1"/>
    <col min="12288" max="12288" width="9.140625" style="59"/>
    <col min="12289" max="12289" width="10.28515625" style="59" customWidth="1"/>
    <col min="12290" max="12290" width="10.5703125" style="59" customWidth="1"/>
    <col min="12291" max="12291" width="14.85546875" style="59" customWidth="1"/>
    <col min="12292" max="12292" width="13.7109375" style="59" customWidth="1"/>
    <col min="12293" max="12293" width="11.7109375" style="59" customWidth="1"/>
    <col min="12294" max="12537" width="9.140625" style="59"/>
    <col min="12538" max="12538" width="19.28515625" style="59" bestFit="1" customWidth="1"/>
    <col min="12539" max="12539" width="29.7109375" style="59" customWidth="1"/>
    <col min="12540" max="12541" width="6.7109375" style="59" customWidth="1"/>
    <col min="12542" max="12542" width="7.42578125" style="59" customWidth="1"/>
    <col min="12543" max="12543" width="7.140625" style="59" customWidth="1"/>
    <col min="12544" max="12544" width="9.140625" style="59"/>
    <col min="12545" max="12545" width="10.28515625" style="59" customWidth="1"/>
    <col min="12546" max="12546" width="10.5703125" style="59" customWidth="1"/>
    <col min="12547" max="12547" width="14.85546875" style="59" customWidth="1"/>
    <col min="12548" max="12548" width="13.7109375" style="59" customWidth="1"/>
    <col min="12549" max="12549" width="11.7109375" style="59" customWidth="1"/>
    <col min="12550" max="12793" width="9.140625" style="59"/>
    <col min="12794" max="12794" width="19.28515625" style="59" bestFit="1" customWidth="1"/>
    <col min="12795" max="12795" width="29.7109375" style="59" customWidth="1"/>
    <col min="12796" max="12797" width="6.7109375" style="59" customWidth="1"/>
    <col min="12798" max="12798" width="7.42578125" style="59" customWidth="1"/>
    <col min="12799" max="12799" width="7.140625" style="59" customWidth="1"/>
    <col min="12800" max="12800" width="9.140625" style="59"/>
    <col min="12801" max="12801" width="10.28515625" style="59" customWidth="1"/>
    <col min="12802" max="12802" width="10.5703125" style="59" customWidth="1"/>
    <col min="12803" max="12803" width="14.85546875" style="59" customWidth="1"/>
    <col min="12804" max="12804" width="13.7109375" style="59" customWidth="1"/>
    <col min="12805" max="12805" width="11.7109375" style="59" customWidth="1"/>
    <col min="12806" max="13049" width="9.140625" style="59"/>
    <col min="13050" max="13050" width="19.28515625" style="59" bestFit="1" customWidth="1"/>
    <col min="13051" max="13051" width="29.7109375" style="59" customWidth="1"/>
    <col min="13052" max="13053" width="6.7109375" style="59" customWidth="1"/>
    <col min="13054" max="13054" width="7.42578125" style="59" customWidth="1"/>
    <col min="13055" max="13055" width="7.140625" style="59" customWidth="1"/>
    <col min="13056" max="13056" width="9.140625" style="59"/>
    <col min="13057" max="13057" width="10.28515625" style="59" customWidth="1"/>
    <col min="13058" max="13058" width="10.5703125" style="59" customWidth="1"/>
    <col min="13059" max="13059" width="14.85546875" style="59" customWidth="1"/>
    <col min="13060" max="13060" width="13.7109375" style="59" customWidth="1"/>
    <col min="13061" max="13061" width="11.7109375" style="59" customWidth="1"/>
    <col min="13062" max="13305" width="9.140625" style="59"/>
    <col min="13306" max="13306" width="19.28515625" style="59" bestFit="1" customWidth="1"/>
    <col min="13307" max="13307" width="29.7109375" style="59" customWidth="1"/>
    <col min="13308" max="13309" width="6.7109375" style="59" customWidth="1"/>
    <col min="13310" max="13310" width="7.42578125" style="59" customWidth="1"/>
    <col min="13311" max="13311" width="7.140625" style="59" customWidth="1"/>
    <col min="13312" max="13312" width="9.140625" style="59"/>
    <col min="13313" max="13313" width="10.28515625" style="59" customWidth="1"/>
    <col min="13314" max="13314" width="10.5703125" style="59" customWidth="1"/>
    <col min="13315" max="13315" width="14.85546875" style="59" customWidth="1"/>
    <col min="13316" max="13316" width="13.7109375" style="59" customWidth="1"/>
    <col min="13317" max="13317" width="11.7109375" style="59" customWidth="1"/>
    <col min="13318" max="13561" width="9.140625" style="59"/>
    <col min="13562" max="13562" width="19.28515625" style="59" bestFit="1" customWidth="1"/>
    <col min="13563" max="13563" width="29.7109375" style="59" customWidth="1"/>
    <col min="13564" max="13565" width="6.7109375" style="59" customWidth="1"/>
    <col min="13566" max="13566" width="7.42578125" style="59" customWidth="1"/>
    <col min="13567" max="13567" width="7.140625" style="59" customWidth="1"/>
    <col min="13568" max="13568" width="9.140625" style="59"/>
    <col min="13569" max="13569" width="10.28515625" style="59" customWidth="1"/>
    <col min="13570" max="13570" width="10.5703125" style="59" customWidth="1"/>
    <col min="13571" max="13571" width="14.85546875" style="59" customWidth="1"/>
    <col min="13572" max="13572" width="13.7109375" style="59" customWidth="1"/>
    <col min="13573" max="13573" width="11.7109375" style="59" customWidth="1"/>
    <col min="13574" max="13817" width="9.140625" style="59"/>
    <col min="13818" max="13818" width="19.28515625" style="59" bestFit="1" customWidth="1"/>
    <col min="13819" max="13819" width="29.7109375" style="59" customWidth="1"/>
    <col min="13820" max="13821" width="6.7109375" style="59" customWidth="1"/>
    <col min="13822" max="13822" width="7.42578125" style="59" customWidth="1"/>
    <col min="13823" max="13823" width="7.140625" style="59" customWidth="1"/>
    <col min="13824" max="13824" width="9.140625" style="59"/>
    <col min="13825" max="13825" width="10.28515625" style="59" customWidth="1"/>
    <col min="13826" max="13826" width="10.5703125" style="59" customWidth="1"/>
    <col min="13827" max="13827" width="14.85546875" style="59" customWidth="1"/>
    <col min="13828" max="13828" width="13.7109375" style="59" customWidth="1"/>
    <col min="13829" max="13829" width="11.7109375" style="59" customWidth="1"/>
    <col min="13830" max="14073" width="9.140625" style="59"/>
    <col min="14074" max="14074" width="19.28515625" style="59" bestFit="1" customWidth="1"/>
    <col min="14075" max="14075" width="29.7109375" style="59" customWidth="1"/>
    <col min="14076" max="14077" width="6.7109375" style="59" customWidth="1"/>
    <col min="14078" max="14078" width="7.42578125" style="59" customWidth="1"/>
    <col min="14079" max="14079" width="7.140625" style="59" customWidth="1"/>
    <col min="14080" max="14080" width="9.140625" style="59"/>
    <col min="14081" max="14081" width="10.28515625" style="59" customWidth="1"/>
    <col min="14082" max="14082" width="10.5703125" style="59" customWidth="1"/>
    <col min="14083" max="14083" width="14.85546875" style="59" customWidth="1"/>
    <col min="14084" max="14084" width="13.7109375" style="59" customWidth="1"/>
    <col min="14085" max="14085" width="11.7109375" style="59" customWidth="1"/>
    <col min="14086" max="14329" width="9.140625" style="59"/>
    <col min="14330" max="14330" width="19.28515625" style="59" bestFit="1" customWidth="1"/>
    <col min="14331" max="14331" width="29.7109375" style="59" customWidth="1"/>
    <col min="14332" max="14333" width="6.7109375" style="59" customWidth="1"/>
    <col min="14334" max="14334" width="7.42578125" style="59" customWidth="1"/>
    <col min="14335" max="14335" width="7.140625" style="59" customWidth="1"/>
    <col min="14336" max="14336" width="9.140625" style="59"/>
    <col min="14337" max="14337" width="10.28515625" style="59" customWidth="1"/>
    <col min="14338" max="14338" width="10.5703125" style="59" customWidth="1"/>
    <col min="14339" max="14339" width="14.85546875" style="59" customWidth="1"/>
    <col min="14340" max="14340" width="13.7109375" style="59" customWidth="1"/>
    <col min="14341" max="14341" width="11.7109375" style="59" customWidth="1"/>
    <col min="14342" max="14585" width="9.140625" style="59"/>
    <col min="14586" max="14586" width="19.28515625" style="59" bestFit="1" customWidth="1"/>
    <col min="14587" max="14587" width="29.7109375" style="59" customWidth="1"/>
    <col min="14588" max="14589" width="6.7109375" style="59" customWidth="1"/>
    <col min="14590" max="14590" width="7.42578125" style="59" customWidth="1"/>
    <col min="14591" max="14591" width="7.140625" style="59" customWidth="1"/>
    <col min="14592" max="14592" width="9.140625" style="59"/>
    <col min="14593" max="14593" width="10.28515625" style="59" customWidth="1"/>
    <col min="14594" max="14594" width="10.5703125" style="59" customWidth="1"/>
    <col min="14595" max="14595" width="14.85546875" style="59" customWidth="1"/>
    <col min="14596" max="14596" width="13.7109375" style="59" customWidth="1"/>
    <col min="14597" max="14597" width="11.7109375" style="59" customWidth="1"/>
    <col min="14598" max="14841" width="9.140625" style="59"/>
    <col min="14842" max="14842" width="19.28515625" style="59" bestFit="1" customWidth="1"/>
    <col min="14843" max="14843" width="29.7109375" style="59" customWidth="1"/>
    <col min="14844" max="14845" width="6.7109375" style="59" customWidth="1"/>
    <col min="14846" max="14846" width="7.42578125" style="59" customWidth="1"/>
    <col min="14847" max="14847" width="7.140625" style="59" customWidth="1"/>
    <col min="14848" max="14848" width="9.140625" style="59"/>
    <col min="14849" max="14849" width="10.28515625" style="59" customWidth="1"/>
    <col min="14850" max="14850" width="10.5703125" style="59" customWidth="1"/>
    <col min="14851" max="14851" width="14.85546875" style="59" customWidth="1"/>
    <col min="14852" max="14852" width="13.7109375" style="59" customWidth="1"/>
    <col min="14853" max="14853" width="11.7109375" style="59" customWidth="1"/>
    <col min="14854" max="15097" width="9.140625" style="59"/>
    <col min="15098" max="15098" width="19.28515625" style="59" bestFit="1" customWidth="1"/>
    <col min="15099" max="15099" width="29.7109375" style="59" customWidth="1"/>
    <col min="15100" max="15101" width="6.7109375" style="59" customWidth="1"/>
    <col min="15102" max="15102" width="7.42578125" style="59" customWidth="1"/>
    <col min="15103" max="15103" width="7.140625" style="59" customWidth="1"/>
    <col min="15104" max="15104" width="9.140625" style="59"/>
    <col min="15105" max="15105" width="10.28515625" style="59" customWidth="1"/>
    <col min="15106" max="15106" width="10.5703125" style="59" customWidth="1"/>
    <col min="15107" max="15107" width="14.85546875" style="59" customWidth="1"/>
    <col min="15108" max="15108" width="13.7109375" style="59" customWidth="1"/>
    <col min="15109" max="15109" width="11.7109375" style="59" customWidth="1"/>
    <col min="15110" max="15353" width="9.140625" style="59"/>
    <col min="15354" max="15354" width="19.28515625" style="59" bestFit="1" customWidth="1"/>
    <col min="15355" max="15355" width="29.7109375" style="59" customWidth="1"/>
    <col min="15356" max="15357" width="6.7109375" style="59" customWidth="1"/>
    <col min="15358" max="15358" width="7.42578125" style="59" customWidth="1"/>
    <col min="15359" max="15359" width="7.140625" style="59" customWidth="1"/>
    <col min="15360" max="15360" width="9.140625" style="59"/>
    <col min="15361" max="15361" width="10.28515625" style="59" customWidth="1"/>
    <col min="15362" max="15362" width="10.5703125" style="59" customWidth="1"/>
    <col min="15363" max="15363" width="14.85546875" style="59" customWidth="1"/>
    <col min="15364" max="15364" width="13.7109375" style="59" customWidth="1"/>
    <col min="15365" max="15365" width="11.7109375" style="59" customWidth="1"/>
    <col min="15366" max="15609" width="9.140625" style="59"/>
    <col min="15610" max="15610" width="19.28515625" style="59" bestFit="1" customWidth="1"/>
    <col min="15611" max="15611" width="29.7109375" style="59" customWidth="1"/>
    <col min="15612" max="15613" width="6.7109375" style="59" customWidth="1"/>
    <col min="15614" max="15614" width="7.42578125" style="59" customWidth="1"/>
    <col min="15615" max="15615" width="7.140625" style="59" customWidth="1"/>
    <col min="15616" max="15616" width="9.140625" style="59"/>
    <col min="15617" max="15617" width="10.28515625" style="59" customWidth="1"/>
    <col min="15618" max="15618" width="10.5703125" style="59" customWidth="1"/>
    <col min="15619" max="15619" width="14.85546875" style="59" customWidth="1"/>
    <col min="15620" max="15620" width="13.7109375" style="59" customWidth="1"/>
    <col min="15621" max="15621" width="11.7109375" style="59" customWidth="1"/>
    <col min="15622" max="15865" width="9.140625" style="59"/>
    <col min="15866" max="15866" width="19.28515625" style="59" bestFit="1" customWidth="1"/>
    <col min="15867" max="15867" width="29.7109375" style="59" customWidth="1"/>
    <col min="15868" max="15869" width="6.7109375" style="59" customWidth="1"/>
    <col min="15870" max="15870" width="7.42578125" style="59" customWidth="1"/>
    <col min="15871" max="15871" width="7.140625" style="59" customWidth="1"/>
    <col min="15872" max="15872" width="9.140625" style="59"/>
    <col min="15873" max="15873" width="10.28515625" style="59" customWidth="1"/>
    <col min="15874" max="15874" width="10.5703125" style="59" customWidth="1"/>
    <col min="15875" max="15875" width="14.85546875" style="59" customWidth="1"/>
    <col min="15876" max="15876" width="13.7109375" style="59" customWidth="1"/>
    <col min="15877" max="15877" width="11.7109375" style="59" customWidth="1"/>
    <col min="15878" max="16121" width="9.140625" style="59"/>
    <col min="16122" max="16122" width="19.28515625" style="59" bestFit="1" customWidth="1"/>
    <col min="16123" max="16123" width="29.7109375" style="59" customWidth="1"/>
    <col min="16124" max="16125" width="6.7109375" style="59" customWidth="1"/>
    <col min="16126" max="16126" width="7.42578125" style="59" customWidth="1"/>
    <col min="16127" max="16127" width="7.140625" style="59" customWidth="1"/>
    <col min="16128" max="16128" width="9.140625" style="59"/>
    <col min="16129" max="16129" width="10.28515625" style="59" customWidth="1"/>
    <col min="16130" max="16130" width="10.5703125" style="59" customWidth="1"/>
    <col min="16131" max="16131" width="14.85546875" style="59" customWidth="1"/>
    <col min="16132" max="16132" width="13.7109375" style="59" customWidth="1"/>
    <col min="16133" max="16133" width="11.7109375" style="59" customWidth="1"/>
    <col min="16134" max="16384" width="9.140625" style="59"/>
  </cols>
  <sheetData>
    <row r="2" spans="1:14" ht="18.75" x14ac:dyDescent="0.25">
      <c r="A2" s="60" t="s">
        <v>1130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4" ht="18.75" x14ac:dyDescent="0.25">
      <c r="A3" s="61" t="s">
        <v>1132</v>
      </c>
      <c r="B3" s="61"/>
      <c r="C3" s="43"/>
      <c r="D3" s="10"/>
      <c r="E3" s="10"/>
      <c r="N3" s="10"/>
    </row>
    <row r="4" spans="1:14" x14ac:dyDescent="0.25">
      <c r="A4" s="49" t="s">
        <v>866</v>
      </c>
      <c r="B4" s="49" t="s">
        <v>1</v>
      </c>
      <c r="C4" s="49" t="s">
        <v>1109</v>
      </c>
      <c r="D4" s="49" t="s">
        <v>2</v>
      </c>
      <c r="E4" s="52" t="s">
        <v>872</v>
      </c>
      <c r="F4" s="52">
        <v>22</v>
      </c>
      <c r="G4" s="52">
        <v>23</v>
      </c>
      <c r="H4" s="52">
        <v>24</v>
      </c>
      <c r="I4" s="52">
        <v>25</v>
      </c>
      <c r="J4" s="55" t="s">
        <v>3</v>
      </c>
      <c r="K4" s="56" t="s">
        <v>1122</v>
      </c>
      <c r="L4" s="56" t="s">
        <v>1124</v>
      </c>
      <c r="M4" s="19" t="s">
        <v>4</v>
      </c>
      <c r="N4" s="54" t="s">
        <v>5</v>
      </c>
    </row>
    <row r="5" spans="1:14" ht="15.75" x14ac:dyDescent="0.25">
      <c r="A5" s="12">
        <v>619</v>
      </c>
      <c r="B5" s="59">
        <v>315290</v>
      </c>
      <c r="C5" s="20" t="s">
        <v>1117</v>
      </c>
      <c r="D5" s="59" t="s">
        <v>45</v>
      </c>
      <c r="E5" s="59" t="s">
        <v>631</v>
      </c>
      <c r="F5" s="10">
        <v>1</v>
      </c>
      <c r="G5" s="10">
        <v>1</v>
      </c>
      <c r="H5" s="10">
        <v>5</v>
      </c>
      <c r="I5" s="10">
        <v>2</v>
      </c>
      <c r="J5" s="16">
        <v>9</v>
      </c>
      <c r="K5" s="14">
        <v>8642</v>
      </c>
      <c r="L5" s="58" t="s">
        <v>1125</v>
      </c>
      <c r="M5" s="11">
        <v>104.14255959268688</v>
      </c>
      <c r="N5" s="4" t="s">
        <v>13</v>
      </c>
    </row>
    <row r="6" spans="1:14" ht="15.75" x14ac:dyDescent="0.25">
      <c r="A6" s="12">
        <v>182</v>
      </c>
      <c r="B6" s="59">
        <v>311650</v>
      </c>
      <c r="C6" s="20" t="s">
        <v>1121</v>
      </c>
      <c r="D6" s="59" t="s">
        <v>102</v>
      </c>
      <c r="E6" s="59" t="s">
        <v>217</v>
      </c>
      <c r="F6" s="10">
        <v>1</v>
      </c>
      <c r="G6" s="10">
        <v>2</v>
      </c>
      <c r="H6" s="10">
        <v>1</v>
      </c>
      <c r="I6" s="10">
        <v>2</v>
      </c>
      <c r="J6" s="16">
        <v>6</v>
      </c>
      <c r="K6" s="14">
        <v>7590</v>
      </c>
      <c r="L6" s="58" t="s">
        <v>1125</v>
      </c>
      <c r="M6" s="11">
        <v>79.051383399209485</v>
      </c>
      <c r="N6" s="4" t="s">
        <v>16</v>
      </c>
    </row>
    <row r="7" spans="1:14" ht="15.75" x14ac:dyDescent="0.25">
      <c r="A7" s="12">
        <v>360</v>
      </c>
      <c r="B7" s="59">
        <v>313160</v>
      </c>
      <c r="C7" s="20" t="s">
        <v>1110</v>
      </c>
      <c r="D7" s="59" t="s">
        <v>8</v>
      </c>
      <c r="E7" s="59" t="s">
        <v>389</v>
      </c>
      <c r="F7" s="10">
        <v>0</v>
      </c>
      <c r="G7" s="10">
        <v>0</v>
      </c>
      <c r="H7" s="10">
        <v>2</v>
      </c>
      <c r="I7" s="10">
        <v>1</v>
      </c>
      <c r="J7" s="16">
        <v>3</v>
      </c>
      <c r="K7" s="14">
        <v>6944</v>
      </c>
      <c r="L7" s="58" t="s">
        <v>1125</v>
      </c>
      <c r="M7" s="11">
        <v>43.202764976958527</v>
      </c>
      <c r="N7" s="4" t="s">
        <v>16</v>
      </c>
    </row>
    <row r="8" spans="1:14" ht="15.75" x14ac:dyDescent="0.25">
      <c r="A8" s="12">
        <v>321</v>
      </c>
      <c r="B8" s="59">
        <v>312825</v>
      </c>
      <c r="C8" s="20" t="s">
        <v>1121</v>
      </c>
      <c r="D8" s="59" t="s">
        <v>102</v>
      </c>
      <c r="E8" s="59" t="s">
        <v>350</v>
      </c>
      <c r="F8" s="10">
        <v>1</v>
      </c>
      <c r="G8" s="10">
        <v>0</v>
      </c>
      <c r="H8" s="10">
        <v>1</v>
      </c>
      <c r="I8" s="10">
        <v>0</v>
      </c>
      <c r="J8" s="16">
        <v>2</v>
      </c>
      <c r="K8" s="14">
        <v>4954</v>
      </c>
      <c r="L8" s="58" t="s">
        <v>1125</v>
      </c>
      <c r="M8" s="11">
        <v>40.371417036737988</v>
      </c>
      <c r="N8" s="4" t="s">
        <v>16</v>
      </c>
    </row>
    <row r="9" spans="1:14" ht="15.75" x14ac:dyDescent="0.25">
      <c r="A9" s="12">
        <v>314</v>
      </c>
      <c r="B9" s="59">
        <v>312760</v>
      </c>
      <c r="C9" s="20" t="s">
        <v>432</v>
      </c>
      <c r="D9" s="59" t="s">
        <v>53</v>
      </c>
      <c r="E9" s="59" t="s">
        <v>858</v>
      </c>
      <c r="F9" s="10">
        <v>2</v>
      </c>
      <c r="G9" s="10">
        <v>0</v>
      </c>
      <c r="H9" s="10">
        <v>2</v>
      </c>
      <c r="I9" s="10">
        <v>0</v>
      </c>
      <c r="J9" s="16">
        <v>4</v>
      </c>
      <c r="K9" s="14">
        <v>11833</v>
      </c>
      <c r="L9" s="58" t="s">
        <v>1125</v>
      </c>
      <c r="M9" s="11">
        <v>33.803769120256909</v>
      </c>
      <c r="N9" s="4" t="s">
        <v>16</v>
      </c>
    </row>
    <row r="10" spans="1:14" ht="15.75" x14ac:dyDescent="0.25">
      <c r="A10" s="12">
        <v>64</v>
      </c>
      <c r="B10" s="59">
        <v>310600</v>
      </c>
      <c r="C10" s="20" t="s">
        <v>1111</v>
      </c>
      <c r="D10" s="59" t="s">
        <v>90</v>
      </c>
      <c r="E10" s="59" t="s">
        <v>96</v>
      </c>
      <c r="F10" s="10">
        <v>0</v>
      </c>
      <c r="G10" s="10">
        <v>2</v>
      </c>
      <c r="H10" s="10">
        <v>1</v>
      </c>
      <c r="I10" s="10">
        <v>0</v>
      </c>
      <c r="J10" s="16">
        <v>3</v>
      </c>
      <c r="K10" s="14">
        <v>10248</v>
      </c>
      <c r="L10" s="58" t="s">
        <v>1125</v>
      </c>
      <c r="M10" s="11">
        <v>29.274004683840751</v>
      </c>
      <c r="N10" s="4" t="s">
        <v>16</v>
      </c>
    </row>
    <row r="11" spans="1:14" ht="15.75" x14ac:dyDescent="0.25">
      <c r="A11" s="12">
        <v>671</v>
      </c>
      <c r="B11" s="59">
        <v>315750</v>
      </c>
      <c r="C11" s="20" t="s">
        <v>1113</v>
      </c>
      <c r="D11" s="59" t="s">
        <v>22</v>
      </c>
      <c r="E11" s="59" t="s">
        <v>682</v>
      </c>
      <c r="F11" s="10">
        <v>1</v>
      </c>
      <c r="G11" s="10">
        <v>0</v>
      </c>
      <c r="H11" s="10">
        <v>0</v>
      </c>
      <c r="I11" s="10">
        <v>0</v>
      </c>
      <c r="J11" s="16">
        <v>1</v>
      </c>
      <c r="K11" s="14">
        <v>4438</v>
      </c>
      <c r="L11" s="58" t="s">
        <v>1125</v>
      </c>
      <c r="M11" s="11">
        <v>22.532672374943669</v>
      </c>
      <c r="N11" s="4" t="s">
        <v>16</v>
      </c>
    </row>
    <row r="12" spans="1:14" ht="15.75" x14ac:dyDescent="0.25">
      <c r="A12" s="12">
        <v>170</v>
      </c>
      <c r="B12" s="59">
        <v>311547</v>
      </c>
      <c r="C12" s="20" t="s">
        <v>1121</v>
      </c>
      <c r="D12" s="59" t="s">
        <v>102</v>
      </c>
      <c r="E12" s="59" t="s">
        <v>205</v>
      </c>
      <c r="F12" s="10">
        <v>0</v>
      </c>
      <c r="G12" s="10">
        <v>0</v>
      </c>
      <c r="H12" s="10">
        <v>1</v>
      </c>
      <c r="I12" s="10">
        <v>0</v>
      </c>
      <c r="J12" s="16">
        <v>1</v>
      </c>
      <c r="K12" s="14">
        <v>5008</v>
      </c>
      <c r="L12" s="58" t="s">
        <v>1125</v>
      </c>
      <c r="M12" s="11">
        <v>19.968051118210862</v>
      </c>
      <c r="N12" s="4" t="s">
        <v>16</v>
      </c>
    </row>
    <row r="13" spans="1:14" ht="15.75" x14ac:dyDescent="0.25">
      <c r="A13" s="12">
        <v>603</v>
      </c>
      <c r="B13" s="59">
        <v>315150</v>
      </c>
      <c r="C13" s="20" t="s">
        <v>1117</v>
      </c>
      <c r="D13" s="59" t="s">
        <v>45</v>
      </c>
      <c r="E13" s="59" t="s">
        <v>862</v>
      </c>
      <c r="F13" s="10">
        <v>2</v>
      </c>
      <c r="G13" s="10">
        <v>3</v>
      </c>
      <c r="H13" s="10">
        <v>1</v>
      </c>
      <c r="I13" s="10">
        <v>0</v>
      </c>
      <c r="J13" s="16">
        <v>6</v>
      </c>
      <c r="K13" s="14">
        <v>34456</v>
      </c>
      <c r="L13" s="58" t="s">
        <v>1126</v>
      </c>
      <c r="M13" s="11">
        <v>17.413512885999538</v>
      </c>
      <c r="N13" s="4" t="s">
        <v>16</v>
      </c>
    </row>
    <row r="14" spans="1:14" ht="15.75" x14ac:dyDescent="0.25">
      <c r="A14" s="12">
        <v>386</v>
      </c>
      <c r="B14" s="59">
        <v>313410</v>
      </c>
      <c r="C14" s="20" t="s">
        <v>1113</v>
      </c>
      <c r="D14" s="59" t="s">
        <v>22</v>
      </c>
      <c r="E14" s="59" t="s">
        <v>413</v>
      </c>
      <c r="F14" s="10">
        <v>0</v>
      </c>
      <c r="G14" s="10">
        <v>1</v>
      </c>
      <c r="H14" s="10">
        <v>0</v>
      </c>
      <c r="I14" s="10">
        <v>0</v>
      </c>
      <c r="J14" s="16">
        <v>1</v>
      </c>
      <c r="K14" s="14">
        <v>6039</v>
      </c>
      <c r="L14" s="58" t="s">
        <v>1125</v>
      </c>
      <c r="M14" s="11">
        <v>16.559032952475576</v>
      </c>
      <c r="N14" s="4" t="s">
        <v>16</v>
      </c>
    </row>
    <row r="15" spans="1:14" ht="15.75" x14ac:dyDescent="0.25">
      <c r="A15" s="12">
        <v>584</v>
      </c>
      <c r="B15" s="59">
        <v>314995</v>
      </c>
      <c r="C15" s="20" t="s">
        <v>1113</v>
      </c>
      <c r="D15" s="59" t="s">
        <v>20</v>
      </c>
      <c r="E15" s="59" t="s">
        <v>601</v>
      </c>
      <c r="F15" s="10">
        <v>0</v>
      </c>
      <c r="G15" s="10">
        <v>1</v>
      </c>
      <c r="H15" s="10">
        <v>0</v>
      </c>
      <c r="I15" s="10">
        <v>0</v>
      </c>
      <c r="J15" s="16">
        <v>1</v>
      </c>
      <c r="K15" s="14">
        <v>6847</v>
      </c>
      <c r="L15" s="58" t="s">
        <v>1125</v>
      </c>
      <c r="M15" s="11">
        <v>14.604936468526361</v>
      </c>
      <c r="N15" s="4" t="s">
        <v>16</v>
      </c>
    </row>
    <row r="16" spans="1:14" ht="15.75" x14ac:dyDescent="0.25">
      <c r="A16" s="12">
        <v>523</v>
      </c>
      <c r="B16" s="59">
        <v>314505</v>
      </c>
      <c r="C16" s="20" t="s">
        <v>1121</v>
      </c>
      <c r="D16" s="59" t="s">
        <v>102</v>
      </c>
      <c r="E16" s="59" t="s">
        <v>544</v>
      </c>
      <c r="F16" s="10">
        <v>1</v>
      </c>
      <c r="G16" s="10">
        <v>0</v>
      </c>
      <c r="H16" s="10">
        <v>0</v>
      </c>
      <c r="I16" s="10">
        <v>0</v>
      </c>
      <c r="J16" s="16">
        <v>1</v>
      </c>
      <c r="K16" s="14">
        <v>7504</v>
      </c>
      <c r="L16" s="58" t="s">
        <v>1125</v>
      </c>
      <c r="M16" s="11">
        <v>13.326226012793176</v>
      </c>
      <c r="N16" s="4" t="s">
        <v>16</v>
      </c>
    </row>
    <row r="17" spans="1:14" ht="15.75" x14ac:dyDescent="0.25">
      <c r="A17" s="12">
        <v>729</v>
      </c>
      <c r="B17" s="59">
        <v>316240</v>
      </c>
      <c r="C17" s="20" t="s">
        <v>1121</v>
      </c>
      <c r="D17" s="59" t="s">
        <v>121</v>
      </c>
      <c r="E17" s="59" t="s">
        <v>739</v>
      </c>
      <c r="F17" s="10">
        <v>0</v>
      </c>
      <c r="G17" s="10">
        <v>3</v>
      </c>
      <c r="H17" s="10">
        <v>0</v>
      </c>
      <c r="I17" s="10">
        <v>0</v>
      </c>
      <c r="J17" s="16">
        <v>3</v>
      </c>
      <c r="K17" s="14">
        <v>25235</v>
      </c>
      <c r="L17" s="58" t="s">
        <v>1126</v>
      </c>
      <c r="M17" s="11">
        <v>11.88825044580939</v>
      </c>
      <c r="N17" s="4" t="s">
        <v>16</v>
      </c>
    </row>
    <row r="18" spans="1:14" ht="15.75" x14ac:dyDescent="0.25">
      <c r="A18" s="12">
        <v>799</v>
      </c>
      <c r="B18" s="59">
        <v>316800</v>
      </c>
      <c r="C18" s="20" t="s">
        <v>1121</v>
      </c>
      <c r="D18" s="59" t="s">
        <v>102</v>
      </c>
      <c r="E18" s="59" t="s">
        <v>807</v>
      </c>
      <c r="F18" s="10">
        <v>1</v>
      </c>
      <c r="G18" s="10">
        <v>1</v>
      </c>
      <c r="H18" s="10">
        <v>2</v>
      </c>
      <c r="I18" s="10">
        <v>0</v>
      </c>
      <c r="J18" s="16">
        <v>4</v>
      </c>
      <c r="K18" s="14">
        <v>33858</v>
      </c>
      <c r="L18" s="58" t="s">
        <v>1126</v>
      </c>
      <c r="M18" s="11">
        <v>11.814046901766201</v>
      </c>
      <c r="N18" s="4" t="s">
        <v>16</v>
      </c>
    </row>
    <row r="19" spans="1:14" ht="15.75" x14ac:dyDescent="0.25">
      <c r="A19" s="12">
        <v>43</v>
      </c>
      <c r="B19" s="59">
        <v>310390</v>
      </c>
      <c r="C19" s="20" t="s">
        <v>1115</v>
      </c>
      <c r="D19" s="59" t="s">
        <v>26</v>
      </c>
      <c r="E19" s="59" t="s">
        <v>73</v>
      </c>
      <c r="F19" s="10">
        <v>0</v>
      </c>
      <c r="G19" s="10">
        <v>0</v>
      </c>
      <c r="H19" s="10">
        <v>0</v>
      </c>
      <c r="I19" s="10">
        <v>1</v>
      </c>
      <c r="J19" s="16">
        <v>1</v>
      </c>
      <c r="K19" s="14">
        <v>9142</v>
      </c>
      <c r="L19" s="58" t="s">
        <v>1125</v>
      </c>
      <c r="M19" s="11">
        <v>10.938525486764384</v>
      </c>
      <c r="N19" s="4" t="s">
        <v>16</v>
      </c>
    </row>
    <row r="20" spans="1:14" ht="15.75" x14ac:dyDescent="0.25">
      <c r="A20" s="12">
        <v>636</v>
      </c>
      <c r="B20" s="59">
        <v>315450</v>
      </c>
      <c r="C20" s="20" t="s">
        <v>1121</v>
      </c>
      <c r="D20" s="59" t="s">
        <v>102</v>
      </c>
      <c r="E20" s="59" t="s">
        <v>647</v>
      </c>
      <c r="F20" s="10">
        <v>0</v>
      </c>
      <c r="G20" s="10">
        <v>0</v>
      </c>
      <c r="H20" s="10">
        <v>1</v>
      </c>
      <c r="I20" s="10">
        <v>0</v>
      </c>
      <c r="J20" s="16">
        <v>1</v>
      </c>
      <c r="K20" s="14">
        <v>9487</v>
      </c>
      <c r="L20" s="58" t="s">
        <v>1125</v>
      </c>
      <c r="M20" s="11">
        <v>10.540739959945189</v>
      </c>
      <c r="N20" s="4" t="s">
        <v>16</v>
      </c>
    </row>
    <row r="21" spans="1:14" ht="15.75" x14ac:dyDescent="0.25">
      <c r="A21" s="12">
        <v>838</v>
      </c>
      <c r="B21" s="59">
        <v>317090</v>
      </c>
      <c r="C21" s="20" t="s">
        <v>1121</v>
      </c>
      <c r="D21" s="59" t="s">
        <v>121</v>
      </c>
      <c r="E21" s="59" t="s">
        <v>840</v>
      </c>
      <c r="F21" s="10">
        <v>2</v>
      </c>
      <c r="G21" s="10">
        <v>0</v>
      </c>
      <c r="H21" s="10">
        <v>0</v>
      </c>
      <c r="I21" s="10">
        <v>0</v>
      </c>
      <c r="J21" s="16">
        <v>2</v>
      </c>
      <c r="K21" s="14">
        <v>19335</v>
      </c>
      <c r="L21" s="58" t="s">
        <v>1125</v>
      </c>
      <c r="M21" s="11">
        <v>10.343935867597621</v>
      </c>
      <c r="N21" s="4" t="s">
        <v>16</v>
      </c>
    </row>
    <row r="22" spans="1:14" ht="15.75" x14ac:dyDescent="0.25">
      <c r="A22" s="12">
        <v>687</v>
      </c>
      <c r="B22" s="59">
        <v>315980</v>
      </c>
      <c r="C22" s="20" t="s">
        <v>1110</v>
      </c>
      <c r="D22" s="59" t="s">
        <v>142</v>
      </c>
      <c r="E22" s="59" t="s">
        <v>697</v>
      </c>
      <c r="F22" s="10">
        <v>1</v>
      </c>
      <c r="G22" s="10">
        <v>1</v>
      </c>
      <c r="H22" s="10">
        <v>0</v>
      </c>
      <c r="I22" s="10">
        <v>0</v>
      </c>
      <c r="J22" s="16">
        <v>2</v>
      </c>
      <c r="K22" s="14">
        <v>19608</v>
      </c>
      <c r="L22" s="58" t="s">
        <v>1125</v>
      </c>
      <c r="M22" s="11">
        <v>10.199918400652795</v>
      </c>
      <c r="N22" s="4" t="s">
        <v>16</v>
      </c>
    </row>
    <row r="23" spans="1:14" ht="15.75" x14ac:dyDescent="0.25">
      <c r="A23" s="12">
        <v>816</v>
      </c>
      <c r="B23" s="59">
        <v>316940</v>
      </c>
      <c r="C23" s="20" t="s">
        <v>1117</v>
      </c>
      <c r="D23" s="59" t="s">
        <v>33</v>
      </c>
      <c r="E23" s="59" t="s">
        <v>823</v>
      </c>
      <c r="F23" s="10">
        <v>4</v>
      </c>
      <c r="G23" s="10">
        <v>0</v>
      </c>
      <c r="H23" s="10">
        <v>0</v>
      </c>
      <c r="I23" s="10">
        <v>0</v>
      </c>
      <c r="J23" s="16">
        <v>4</v>
      </c>
      <c r="K23" s="14">
        <v>56546</v>
      </c>
      <c r="L23" s="58" t="s">
        <v>1126</v>
      </c>
      <c r="M23" s="11">
        <v>7.0738867470731792</v>
      </c>
      <c r="N23" s="4" t="s">
        <v>16</v>
      </c>
    </row>
    <row r="24" spans="1:14" ht="15.75" x14ac:dyDescent="0.25">
      <c r="A24" s="12">
        <v>193</v>
      </c>
      <c r="B24" s="59">
        <v>311750</v>
      </c>
      <c r="C24" s="20" t="s">
        <v>1111</v>
      </c>
      <c r="D24" s="59" t="s">
        <v>90</v>
      </c>
      <c r="E24" s="59" t="s">
        <v>228</v>
      </c>
      <c r="F24" s="10">
        <v>0</v>
      </c>
      <c r="G24" s="10">
        <v>0</v>
      </c>
      <c r="H24" s="10">
        <v>0</v>
      </c>
      <c r="I24" s="10">
        <v>1</v>
      </c>
      <c r="J24" s="16">
        <v>1</v>
      </c>
      <c r="K24" s="14">
        <v>17641</v>
      </c>
      <c r="L24" s="58" t="s">
        <v>1125</v>
      </c>
      <c r="M24" s="11">
        <v>5.6686128904257123</v>
      </c>
      <c r="N24" s="4" t="s">
        <v>16</v>
      </c>
    </row>
    <row r="25" spans="1:14" ht="15.75" x14ac:dyDescent="0.25">
      <c r="A25" s="12">
        <v>158</v>
      </c>
      <c r="B25" s="59">
        <v>311450</v>
      </c>
      <c r="C25" s="20" t="s">
        <v>1115</v>
      </c>
      <c r="D25" s="59" t="s">
        <v>26</v>
      </c>
      <c r="E25" s="59" t="s">
        <v>193</v>
      </c>
      <c r="F25" s="10">
        <v>0</v>
      </c>
      <c r="G25" s="10">
        <v>1</v>
      </c>
      <c r="H25" s="10">
        <v>0</v>
      </c>
      <c r="I25" s="10">
        <v>0</v>
      </c>
      <c r="J25" s="16">
        <v>1</v>
      </c>
      <c r="K25" s="14">
        <v>19144</v>
      </c>
      <c r="L25" s="58" t="s">
        <v>1125</v>
      </c>
      <c r="M25" s="11">
        <v>5.2235687421646473</v>
      </c>
      <c r="N25" s="4" t="s">
        <v>16</v>
      </c>
    </row>
    <row r="26" spans="1:14" ht="15.75" x14ac:dyDescent="0.25">
      <c r="A26" s="12">
        <v>819</v>
      </c>
      <c r="B26" s="59">
        <v>316970</v>
      </c>
      <c r="C26" s="20" t="s">
        <v>432</v>
      </c>
      <c r="D26" s="59" t="s">
        <v>53</v>
      </c>
      <c r="E26" s="59" t="s">
        <v>826</v>
      </c>
      <c r="F26" s="10">
        <v>0</v>
      </c>
      <c r="G26" s="10">
        <v>1</v>
      </c>
      <c r="H26" s="10">
        <v>0</v>
      </c>
      <c r="I26" s="10">
        <v>0</v>
      </c>
      <c r="J26" s="16">
        <v>1</v>
      </c>
      <c r="K26" s="14">
        <v>19797</v>
      </c>
      <c r="L26" s="58" t="s">
        <v>1125</v>
      </c>
      <c r="M26" s="11">
        <v>5.0512703945042174</v>
      </c>
      <c r="N26" s="4" t="s">
        <v>16</v>
      </c>
    </row>
    <row r="27" spans="1:14" ht="15.75" x14ac:dyDescent="0.25">
      <c r="A27" s="12">
        <v>171</v>
      </c>
      <c r="B27" s="59">
        <v>311550</v>
      </c>
      <c r="C27" s="20" t="s">
        <v>1117</v>
      </c>
      <c r="D27" s="59" t="s">
        <v>33</v>
      </c>
      <c r="E27" s="59" t="s">
        <v>206</v>
      </c>
      <c r="F27" s="10">
        <v>1</v>
      </c>
      <c r="G27" s="10">
        <v>0</v>
      </c>
      <c r="H27" s="10">
        <v>0</v>
      </c>
      <c r="I27" s="10">
        <v>0</v>
      </c>
      <c r="J27" s="16">
        <v>1</v>
      </c>
      <c r="K27" s="14">
        <v>21703</v>
      </c>
      <c r="L27" s="58" t="s">
        <v>1125</v>
      </c>
      <c r="M27" s="11">
        <v>4.6076579274754641</v>
      </c>
      <c r="N27" s="4" t="s">
        <v>16</v>
      </c>
    </row>
    <row r="28" spans="1:14" ht="15.75" x14ac:dyDescent="0.25">
      <c r="A28" s="12">
        <v>821</v>
      </c>
      <c r="B28" s="59">
        <v>316990</v>
      </c>
      <c r="C28" s="20" t="s">
        <v>1118</v>
      </c>
      <c r="D28" s="59" t="s">
        <v>62</v>
      </c>
      <c r="E28" s="59" t="s">
        <v>62</v>
      </c>
      <c r="F28" s="10">
        <v>2</v>
      </c>
      <c r="G28" s="10">
        <v>1</v>
      </c>
      <c r="H28" s="10">
        <v>2</v>
      </c>
      <c r="I28" s="10">
        <v>0</v>
      </c>
      <c r="J28" s="16">
        <v>5</v>
      </c>
      <c r="K28" s="14">
        <v>114265</v>
      </c>
      <c r="L28" s="58" t="s">
        <v>1128</v>
      </c>
      <c r="M28" s="11">
        <v>4.3757931125016407</v>
      </c>
      <c r="N28" s="4" t="s">
        <v>16</v>
      </c>
    </row>
    <row r="29" spans="1:14" ht="15.75" x14ac:dyDescent="0.25">
      <c r="A29" s="12">
        <v>741</v>
      </c>
      <c r="B29" s="59">
        <v>316295</v>
      </c>
      <c r="C29" s="20" t="s">
        <v>1111</v>
      </c>
      <c r="D29" s="59" t="s">
        <v>98</v>
      </c>
      <c r="E29" s="59" t="s">
        <v>751</v>
      </c>
      <c r="F29" s="10">
        <v>0</v>
      </c>
      <c r="G29" s="10">
        <v>0</v>
      </c>
      <c r="H29" s="10">
        <v>1</v>
      </c>
      <c r="I29" s="10">
        <v>0</v>
      </c>
      <c r="J29" s="16">
        <v>1</v>
      </c>
      <c r="K29" s="14">
        <v>23385</v>
      </c>
      <c r="L29" s="58" t="s">
        <v>1125</v>
      </c>
      <c r="M29" s="11">
        <v>4.2762454564892023</v>
      </c>
      <c r="N29" s="4" t="s">
        <v>16</v>
      </c>
    </row>
    <row r="30" spans="1:14" ht="15.75" x14ac:dyDescent="0.25">
      <c r="A30" s="12">
        <v>555</v>
      </c>
      <c r="B30" s="59">
        <v>314740</v>
      </c>
      <c r="C30" s="20" t="s">
        <v>1111</v>
      </c>
      <c r="D30" s="59" t="s">
        <v>11</v>
      </c>
      <c r="E30" s="59" t="s">
        <v>576</v>
      </c>
      <c r="F30" s="10">
        <v>0</v>
      </c>
      <c r="G30" s="10">
        <v>1</v>
      </c>
      <c r="H30" s="10">
        <v>0</v>
      </c>
      <c r="I30" s="10">
        <v>0</v>
      </c>
      <c r="J30" s="16">
        <v>1</v>
      </c>
      <c r="K30" s="14">
        <v>24375</v>
      </c>
      <c r="L30" s="58" t="s">
        <v>1125</v>
      </c>
      <c r="M30" s="11">
        <v>4.1025641025641022</v>
      </c>
      <c r="N30" s="4" t="s">
        <v>16</v>
      </c>
    </row>
    <row r="31" spans="1:14" ht="15.75" x14ac:dyDescent="0.25">
      <c r="A31" s="12">
        <v>297</v>
      </c>
      <c r="B31" s="59">
        <v>312670</v>
      </c>
      <c r="C31" s="20" t="s">
        <v>1121</v>
      </c>
      <c r="D31" s="59" t="s">
        <v>102</v>
      </c>
      <c r="E31" s="59" t="s">
        <v>328</v>
      </c>
      <c r="F31" s="10">
        <v>0</v>
      </c>
      <c r="G31" s="10">
        <v>1</v>
      </c>
      <c r="H31" s="10">
        <v>0</v>
      </c>
      <c r="I31" s="10">
        <v>0</v>
      </c>
      <c r="J31" s="16">
        <v>1</v>
      </c>
      <c r="K31" s="14">
        <v>26181</v>
      </c>
      <c r="L31" s="58" t="s">
        <v>1126</v>
      </c>
      <c r="M31" s="11">
        <v>3.8195638058133765</v>
      </c>
      <c r="N31" s="4" t="s">
        <v>16</v>
      </c>
    </row>
    <row r="32" spans="1:14" ht="15.75" x14ac:dyDescent="0.25">
      <c r="A32" s="12">
        <v>675</v>
      </c>
      <c r="B32" s="59">
        <v>315780</v>
      </c>
      <c r="C32" s="20" t="s">
        <v>1111</v>
      </c>
      <c r="D32" s="59" t="s">
        <v>98</v>
      </c>
      <c r="E32" s="59" t="s">
        <v>686</v>
      </c>
      <c r="F32" s="10">
        <v>4</v>
      </c>
      <c r="G32" s="10">
        <v>1</v>
      </c>
      <c r="H32" s="10">
        <v>3</v>
      </c>
      <c r="I32" s="10">
        <v>0</v>
      </c>
      <c r="J32" s="16">
        <v>8</v>
      </c>
      <c r="K32" s="14">
        <v>218147</v>
      </c>
      <c r="L32" s="58" t="s">
        <v>1128</v>
      </c>
      <c r="M32" s="11">
        <v>3.6672518989488738</v>
      </c>
      <c r="N32" s="4" t="s">
        <v>16</v>
      </c>
    </row>
    <row r="33" spans="1:14" ht="15.75" x14ac:dyDescent="0.25">
      <c r="A33" s="12">
        <v>647</v>
      </c>
      <c r="B33" s="59">
        <v>315560</v>
      </c>
      <c r="C33" s="20" t="s">
        <v>1121</v>
      </c>
      <c r="D33" s="59" t="s">
        <v>102</v>
      </c>
      <c r="E33" s="59" t="s">
        <v>658</v>
      </c>
      <c r="F33" s="10">
        <v>0</v>
      </c>
      <c r="G33" s="10">
        <v>1</v>
      </c>
      <c r="H33" s="10">
        <v>0</v>
      </c>
      <c r="I33" s="10">
        <v>0</v>
      </c>
      <c r="J33" s="16">
        <v>1</v>
      </c>
      <c r="K33" s="14">
        <v>30779</v>
      </c>
      <c r="L33" s="58" t="s">
        <v>1126</v>
      </c>
      <c r="M33" s="11">
        <v>3.2489684525163258</v>
      </c>
      <c r="N33" s="4" t="s">
        <v>16</v>
      </c>
    </row>
    <row r="34" spans="1:14" ht="15.75" x14ac:dyDescent="0.25">
      <c r="A34" s="12">
        <v>470</v>
      </c>
      <c r="B34" s="59">
        <v>314070</v>
      </c>
      <c r="C34" s="20" t="s">
        <v>1111</v>
      </c>
      <c r="D34" s="59" t="s">
        <v>98</v>
      </c>
      <c r="E34" s="59" t="s">
        <v>492</v>
      </c>
      <c r="F34" s="10">
        <v>1</v>
      </c>
      <c r="G34" s="10">
        <v>0</v>
      </c>
      <c r="H34" s="10">
        <v>0</v>
      </c>
      <c r="I34" s="10">
        <v>0</v>
      </c>
      <c r="J34" s="16">
        <v>1</v>
      </c>
      <c r="K34" s="14">
        <v>30798</v>
      </c>
      <c r="L34" s="58" t="s">
        <v>1126</v>
      </c>
      <c r="M34" s="11">
        <v>3.2469640885771804</v>
      </c>
      <c r="N34" s="4" t="s">
        <v>16</v>
      </c>
    </row>
    <row r="35" spans="1:14" ht="15.75" x14ac:dyDescent="0.25">
      <c r="A35" s="12">
        <v>383</v>
      </c>
      <c r="B35" s="59">
        <v>313380</v>
      </c>
      <c r="C35" s="20" t="s">
        <v>1115</v>
      </c>
      <c r="D35" s="59" t="s">
        <v>26</v>
      </c>
      <c r="E35" s="59" t="s">
        <v>410</v>
      </c>
      <c r="F35" s="10">
        <v>1</v>
      </c>
      <c r="G35" s="10">
        <v>0</v>
      </c>
      <c r="H35" s="10">
        <v>0</v>
      </c>
      <c r="I35" s="10">
        <v>2</v>
      </c>
      <c r="J35" s="16">
        <v>3</v>
      </c>
      <c r="K35" s="14">
        <v>92561</v>
      </c>
      <c r="L35" s="58" t="s">
        <v>1127</v>
      </c>
      <c r="M35" s="11">
        <v>3.2411058653212472</v>
      </c>
      <c r="N35" s="4" t="s">
        <v>16</v>
      </c>
    </row>
    <row r="36" spans="1:14" ht="15.75" x14ac:dyDescent="0.25">
      <c r="A36" s="12">
        <v>78</v>
      </c>
      <c r="B36" s="59">
        <v>310730</v>
      </c>
      <c r="C36" s="20" t="s">
        <v>1121</v>
      </c>
      <c r="D36" s="59" t="s">
        <v>102</v>
      </c>
      <c r="E36" s="59" t="s">
        <v>111</v>
      </c>
      <c r="F36" s="10">
        <v>0</v>
      </c>
      <c r="G36" s="10">
        <v>1</v>
      </c>
      <c r="H36" s="10">
        <v>0</v>
      </c>
      <c r="I36" s="10">
        <v>0</v>
      </c>
      <c r="J36" s="16">
        <v>1</v>
      </c>
      <c r="K36" s="14">
        <v>49942</v>
      </c>
      <c r="L36" s="58" t="s">
        <v>1126</v>
      </c>
      <c r="M36" s="11">
        <v>2.0023226943254175</v>
      </c>
      <c r="N36" s="4" t="s">
        <v>16</v>
      </c>
    </row>
    <row r="37" spans="1:14" ht="15.75" x14ac:dyDescent="0.25">
      <c r="A37" s="12">
        <v>387</v>
      </c>
      <c r="B37" s="59">
        <v>313420</v>
      </c>
      <c r="C37" s="20" t="s">
        <v>1110</v>
      </c>
      <c r="D37" s="59" t="s">
        <v>142</v>
      </c>
      <c r="E37" s="59" t="s">
        <v>142</v>
      </c>
      <c r="F37" s="10">
        <v>1</v>
      </c>
      <c r="G37" s="10">
        <v>0</v>
      </c>
      <c r="H37" s="10">
        <v>0</v>
      </c>
      <c r="I37" s="10">
        <v>1</v>
      </c>
      <c r="J37" s="16">
        <v>2</v>
      </c>
      <c r="K37" s="14">
        <v>104067</v>
      </c>
      <c r="L37" s="58" t="s">
        <v>1128</v>
      </c>
      <c r="M37" s="11">
        <v>1.9218388153785544</v>
      </c>
      <c r="N37" s="4" t="s">
        <v>16</v>
      </c>
    </row>
    <row r="38" spans="1:14" ht="15.75" x14ac:dyDescent="0.25">
      <c r="A38" s="12">
        <v>577</v>
      </c>
      <c r="B38" s="59">
        <v>314930</v>
      </c>
      <c r="C38" s="20" t="s">
        <v>1111</v>
      </c>
      <c r="D38" s="59" t="s">
        <v>98</v>
      </c>
      <c r="E38" s="59" t="s">
        <v>594</v>
      </c>
      <c r="F38" s="10">
        <v>0</v>
      </c>
      <c r="G38" s="10">
        <v>0</v>
      </c>
      <c r="H38" s="10">
        <v>1</v>
      </c>
      <c r="I38" s="10">
        <v>0</v>
      </c>
      <c r="J38" s="16">
        <v>1</v>
      </c>
      <c r="K38" s="14">
        <v>63789</v>
      </c>
      <c r="L38" s="58" t="s">
        <v>1126</v>
      </c>
      <c r="M38" s="11">
        <v>1.5676684067785982</v>
      </c>
      <c r="N38" s="4" t="s">
        <v>16</v>
      </c>
    </row>
    <row r="39" spans="1:14" ht="15.75" x14ac:dyDescent="0.25">
      <c r="A39" s="12">
        <v>399</v>
      </c>
      <c r="B39" s="59">
        <v>313520</v>
      </c>
      <c r="C39" s="20" t="s">
        <v>1121</v>
      </c>
      <c r="D39" s="59" t="s">
        <v>121</v>
      </c>
      <c r="E39" s="59" t="s">
        <v>121</v>
      </c>
      <c r="F39" s="10">
        <v>1</v>
      </c>
      <c r="G39" s="10">
        <v>0</v>
      </c>
      <c r="H39" s="10">
        <v>0</v>
      </c>
      <c r="I39" s="10">
        <v>0</v>
      </c>
      <c r="J39" s="16">
        <v>1</v>
      </c>
      <c r="K39" s="14">
        <v>67628</v>
      </c>
      <c r="L39" s="58" t="s">
        <v>1126</v>
      </c>
      <c r="M39" s="11">
        <v>1.4786774708700539</v>
      </c>
      <c r="N39" s="4" t="s">
        <v>16</v>
      </c>
    </row>
    <row r="40" spans="1:14" ht="15.75" x14ac:dyDescent="0.25">
      <c r="A40" s="12">
        <v>271</v>
      </c>
      <c r="B40" s="59">
        <v>312410</v>
      </c>
      <c r="C40" s="20" t="s">
        <v>1111</v>
      </c>
      <c r="D40" s="59" t="s">
        <v>98</v>
      </c>
      <c r="E40" s="59" t="s">
        <v>302</v>
      </c>
      <c r="F40" s="10">
        <v>0</v>
      </c>
      <c r="G40" s="10">
        <v>0</v>
      </c>
      <c r="H40" s="10">
        <v>0</v>
      </c>
      <c r="I40" s="10">
        <v>1</v>
      </c>
      <c r="J40" s="16">
        <v>1</v>
      </c>
      <c r="K40" s="14">
        <v>70200</v>
      </c>
      <c r="L40" s="58" t="s">
        <v>1127</v>
      </c>
      <c r="M40" s="11">
        <v>1.4245014245014245</v>
      </c>
      <c r="N40" s="4" t="s">
        <v>16</v>
      </c>
    </row>
    <row r="41" spans="1:14" ht="15.75" x14ac:dyDescent="0.25">
      <c r="A41" s="12">
        <v>166</v>
      </c>
      <c r="B41" s="59">
        <v>311530</v>
      </c>
      <c r="C41" s="20" t="s">
        <v>1118</v>
      </c>
      <c r="D41" s="59" t="s">
        <v>38</v>
      </c>
      <c r="E41" s="59" t="s">
        <v>201</v>
      </c>
      <c r="F41" s="10">
        <v>1</v>
      </c>
      <c r="G41" s="10">
        <v>0</v>
      </c>
      <c r="H41" s="10">
        <v>0</v>
      </c>
      <c r="I41" s="10">
        <v>0</v>
      </c>
      <c r="J41" s="16">
        <v>1</v>
      </c>
      <c r="K41" s="14">
        <v>74691</v>
      </c>
      <c r="L41" s="58" t="s">
        <v>1127</v>
      </c>
      <c r="M41" s="11">
        <v>1.3388493928318004</v>
      </c>
      <c r="N41" s="4" t="s">
        <v>16</v>
      </c>
    </row>
    <row r="42" spans="1:14" ht="15.75" x14ac:dyDescent="0.25">
      <c r="A42" s="12">
        <v>411</v>
      </c>
      <c r="B42" s="59">
        <v>313620</v>
      </c>
      <c r="C42" s="20" t="s">
        <v>1111</v>
      </c>
      <c r="D42" s="59" t="s">
        <v>90</v>
      </c>
      <c r="E42" s="59" t="s">
        <v>436</v>
      </c>
      <c r="F42" s="10">
        <v>0</v>
      </c>
      <c r="G42" s="10">
        <v>0</v>
      </c>
      <c r="H42" s="10">
        <v>0</v>
      </c>
      <c r="I42" s="10">
        <v>1</v>
      </c>
      <c r="J42" s="16">
        <v>1</v>
      </c>
      <c r="K42" s="14">
        <v>79387</v>
      </c>
      <c r="L42" s="58" t="s">
        <v>1127</v>
      </c>
      <c r="M42" s="11">
        <v>1.259652084094373</v>
      </c>
      <c r="N42" s="4" t="s">
        <v>16</v>
      </c>
    </row>
    <row r="43" spans="1:14" ht="15.75" x14ac:dyDescent="0.25">
      <c r="A43" s="12">
        <v>563</v>
      </c>
      <c r="B43" s="59">
        <v>314810</v>
      </c>
      <c r="C43" s="20" t="s">
        <v>1110</v>
      </c>
      <c r="D43" s="59" t="s">
        <v>8</v>
      </c>
      <c r="E43" s="59" t="s">
        <v>581</v>
      </c>
      <c r="F43" s="10">
        <v>0</v>
      </c>
      <c r="G43" s="10">
        <v>1</v>
      </c>
      <c r="H43" s="10">
        <v>0</v>
      </c>
      <c r="I43" s="10">
        <v>0</v>
      </c>
      <c r="J43" s="16">
        <v>1</v>
      </c>
      <c r="K43" s="14">
        <v>90041</v>
      </c>
      <c r="L43" s="58" t="s">
        <v>1127</v>
      </c>
      <c r="M43" s="11">
        <v>1.1106051687564553</v>
      </c>
      <c r="N43" s="4" t="s">
        <v>16</v>
      </c>
    </row>
    <row r="44" spans="1:14" ht="15.75" x14ac:dyDescent="0.25">
      <c r="A44" s="12">
        <v>147</v>
      </c>
      <c r="B44" s="59">
        <v>311340</v>
      </c>
      <c r="C44" s="20" t="s">
        <v>1113</v>
      </c>
      <c r="D44" s="59" t="s">
        <v>20</v>
      </c>
      <c r="E44" s="59" t="s">
        <v>182</v>
      </c>
      <c r="F44" s="10">
        <v>0</v>
      </c>
      <c r="G44" s="10">
        <v>1</v>
      </c>
      <c r="H44" s="10">
        <v>0</v>
      </c>
      <c r="I44" s="10">
        <v>0</v>
      </c>
      <c r="J44" s="16">
        <v>1</v>
      </c>
      <c r="K44" s="14">
        <v>91503</v>
      </c>
      <c r="L44" s="58" t="s">
        <v>1127</v>
      </c>
      <c r="M44" s="11">
        <v>1.0928603433767199</v>
      </c>
      <c r="N44" s="4" t="s">
        <v>16</v>
      </c>
    </row>
    <row r="45" spans="1:14" ht="15.75" x14ac:dyDescent="0.25">
      <c r="A45" s="12">
        <v>560</v>
      </c>
      <c r="B45" s="59">
        <v>314790</v>
      </c>
      <c r="C45" s="20" t="s">
        <v>1117</v>
      </c>
      <c r="D45" s="59" t="s">
        <v>45</v>
      </c>
      <c r="E45" s="59" t="s">
        <v>45</v>
      </c>
      <c r="F45" s="10">
        <v>1</v>
      </c>
      <c r="G45" s="10">
        <v>0</v>
      </c>
      <c r="H45" s="10">
        <v>0</v>
      </c>
      <c r="I45" s="10">
        <v>0</v>
      </c>
      <c r="J45" s="16">
        <v>1</v>
      </c>
      <c r="K45" s="14">
        <v>113998</v>
      </c>
      <c r="L45" s="58" t="s">
        <v>1128</v>
      </c>
      <c r="M45" s="11">
        <v>0.87720837207670299</v>
      </c>
      <c r="N45" s="4" t="s">
        <v>16</v>
      </c>
    </row>
    <row r="46" spans="1:14" ht="15.75" x14ac:dyDescent="0.25">
      <c r="A46" s="12">
        <v>248</v>
      </c>
      <c r="B46" s="59">
        <v>312230</v>
      </c>
      <c r="C46" s="20" t="s">
        <v>1115</v>
      </c>
      <c r="D46" s="59" t="s">
        <v>26</v>
      </c>
      <c r="E46" s="59" t="s">
        <v>26</v>
      </c>
      <c r="F46" s="10">
        <v>2</v>
      </c>
      <c r="G46" s="10">
        <v>0</v>
      </c>
      <c r="H46" s="10">
        <v>0</v>
      </c>
      <c r="I46" s="10">
        <v>0</v>
      </c>
      <c r="J46" s="16">
        <v>2</v>
      </c>
      <c r="K46" s="14">
        <v>235977</v>
      </c>
      <c r="L46" s="58" t="s">
        <v>1128</v>
      </c>
      <c r="M46" s="11">
        <v>0.84754022637799453</v>
      </c>
      <c r="N46" s="4" t="s">
        <v>16</v>
      </c>
    </row>
    <row r="47" spans="1:14" ht="15.75" x14ac:dyDescent="0.25">
      <c r="A47" s="12">
        <v>66</v>
      </c>
      <c r="B47" s="59">
        <v>310620</v>
      </c>
      <c r="C47" s="20" t="s">
        <v>1111</v>
      </c>
      <c r="D47" s="59" t="s">
        <v>98</v>
      </c>
      <c r="E47" s="59" t="s">
        <v>98</v>
      </c>
      <c r="F47" s="10">
        <v>12</v>
      </c>
      <c r="G47" s="10">
        <v>2</v>
      </c>
      <c r="H47" s="10">
        <v>4</v>
      </c>
      <c r="I47" s="10">
        <v>3</v>
      </c>
      <c r="J47" s="16">
        <v>21</v>
      </c>
      <c r="K47" s="14">
        <v>2501576</v>
      </c>
      <c r="L47" s="58" t="s">
        <v>1129</v>
      </c>
      <c r="M47" s="11">
        <v>0.83947079760918708</v>
      </c>
      <c r="N47" s="4" t="s">
        <v>16</v>
      </c>
    </row>
    <row r="48" spans="1:14" ht="15.75" x14ac:dyDescent="0.25">
      <c r="A48" s="12">
        <v>844</v>
      </c>
      <c r="B48" s="59">
        <v>317120</v>
      </c>
      <c r="C48" s="20" t="s">
        <v>1111</v>
      </c>
      <c r="D48" s="59" t="s">
        <v>98</v>
      </c>
      <c r="E48" s="59" t="s">
        <v>846</v>
      </c>
      <c r="F48" s="10">
        <v>1</v>
      </c>
      <c r="G48" s="10">
        <v>0</v>
      </c>
      <c r="H48" s="10">
        <v>0</v>
      </c>
      <c r="I48" s="10">
        <v>0</v>
      </c>
      <c r="J48" s="16">
        <v>1</v>
      </c>
      <c r="K48" s="14">
        <v>125376</v>
      </c>
      <c r="L48" s="58" t="s">
        <v>1128</v>
      </c>
      <c r="M48" s="11">
        <v>0.79760081674323635</v>
      </c>
      <c r="N48" s="4" t="s">
        <v>16</v>
      </c>
    </row>
    <row r="49" spans="1:14" ht="15.75" x14ac:dyDescent="0.25">
      <c r="A49" s="12">
        <v>357</v>
      </c>
      <c r="B49" s="59">
        <v>313130</v>
      </c>
      <c r="C49" s="20" t="s">
        <v>1113</v>
      </c>
      <c r="D49" s="59" t="s">
        <v>20</v>
      </c>
      <c r="E49" s="59" t="s">
        <v>386</v>
      </c>
      <c r="F49" s="10">
        <v>1</v>
      </c>
      <c r="G49" s="10">
        <v>1</v>
      </c>
      <c r="H49" s="10">
        <v>0</v>
      </c>
      <c r="I49" s="10">
        <v>0</v>
      </c>
      <c r="J49" s="16">
        <v>2</v>
      </c>
      <c r="K49" s="14">
        <v>261344</v>
      </c>
      <c r="L49" s="58" t="s">
        <v>1128</v>
      </c>
      <c r="M49" s="11">
        <v>0.76527488673931676</v>
      </c>
      <c r="N49" s="4" t="s">
        <v>16</v>
      </c>
    </row>
    <row r="50" spans="1:14" ht="15.75" x14ac:dyDescent="0.25">
      <c r="A50" s="12">
        <v>315</v>
      </c>
      <c r="B50" s="59">
        <v>312770</v>
      </c>
      <c r="C50" s="20" t="s">
        <v>1113</v>
      </c>
      <c r="D50" s="59" t="s">
        <v>22</v>
      </c>
      <c r="E50" s="59" t="s">
        <v>22</v>
      </c>
      <c r="F50" s="10">
        <v>1</v>
      </c>
      <c r="G50" s="10">
        <v>0</v>
      </c>
      <c r="H50" s="10">
        <v>1</v>
      </c>
      <c r="I50" s="10">
        <v>0</v>
      </c>
      <c r="J50" s="16">
        <v>2</v>
      </c>
      <c r="K50" s="14">
        <v>278685</v>
      </c>
      <c r="L50" s="58" t="s">
        <v>1128</v>
      </c>
      <c r="M50" s="11">
        <v>0.71765613506288461</v>
      </c>
      <c r="N50" s="4" t="s">
        <v>16</v>
      </c>
    </row>
    <row r="51" spans="1:14" ht="15.75" x14ac:dyDescent="0.25">
      <c r="A51" s="12">
        <v>806</v>
      </c>
      <c r="B51" s="59">
        <v>316860</v>
      </c>
      <c r="C51" s="20" t="s">
        <v>1116</v>
      </c>
      <c r="D51" s="59" t="s">
        <v>28</v>
      </c>
      <c r="E51" s="59" t="s">
        <v>28</v>
      </c>
      <c r="F51" s="10">
        <v>0</v>
      </c>
      <c r="G51" s="10">
        <v>0</v>
      </c>
      <c r="H51" s="10">
        <v>0</v>
      </c>
      <c r="I51" s="10">
        <v>1</v>
      </c>
      <c r="J51" s="16">
        <v>1</v>
      </c>
      <c r="K51" s="14">
        <v>140235</v>
      </c>
      <c r="L51" s="58" t="s">
        <v>1128</v>
      </c>
      <c r="M51" s="11">
        <v>0.71308874389417765</v>
      </c>
      <c r="N51" s="4" t="s">
        <v>16</v>
      </c>
    </row>
    <row r="52" spans="1:14" ht="15.75" x14ac:dyDescent="0.25">
      <c r="A52" s="12">
        <v>206</v>
      </c>
      <c r="B52" s="59">
        <v>311860</v>
      </c>
      <c r="C52" s="20" t="s">
        <v>1111</v>
      </c>
      <c r="D52" s="59" t="s">
        <v>98</v>
      </c>
      <c r="E52" s="59" t="s">
        <v>241</v>
      </c>
      <c r="F52" s="10">
        <v>3</v>
      </c>
      <c r="G52" s="10">
        <v>1</v>
      </c>
      <c r="H52" s="10">
        <v>0</v>
      </c>
      <c r="I52" s="10">
        <v>0</v>
      </c>
      <c r="J52" s="16">
        <v>4</v>
      </c>
      <c r="K52" s="14">
        <v>659070</v>
      </c>
      <c r="L52" s="58" t="s">
        <v>1129</v>
      </c>
      <c r="M52" s="11">
        <v>0.60691580560486746</v>
      </c>
      <c r="N52" s="4" t="s">
        <v>16</v>
      </c>
    </row>
    <row r="53" spans="1:14" ht="15.75" x14ac:dyDescent="0.25">
      <c r="A53" s="12">
        <v>824</v>
      </c>
      <c r="B53" s="59">
        <v>317010</v>
      </c>
      <c r="C53" s="20" t="s">
        <v>1114</v>
      </c>
      <c r="D53" s="59" t="s">
        <v>24</v>
      </c>
      <c r="E53" s="59" t="s">
        <v>24</v>
      </c>
      <c r="F53" s="10">
        <v>2</v>
      </c>
      <c r="G53" s="10">
        <v>0</v>
      </c>
      <c r="H53" s="10">
        <v>0</v>
      </c>
      <c r="I53" s="10">
        <v>0</v>
      </c>
      <c r="J53" s="16">
        <v>2</v>
      </c>
      <c r="K53" s="14">
        <v>330361</v>
      </c>
      <c r="L53" s="58" t="s">
        <v>1128</v>
      </c>
      <c r="M53" s="11">
        <v>0.60539833697076839</v>
      </c>
      <c r="N53" s="4" t="s">
        <v>16</v>
      </c>
    </row>
    <row r="54" spans="1:14" ht="15.75" x14ac:dyDescent="0.25">
      <c r="A54" s="12">
        <v>419</v>
      </c>
      <c r="B54" s="59">
        <v>313670</v>
      </c>
      <c r="C54" s="20" t="s">
        <v>1118</v>
      </c>
      <c r="D54" s="59" t="s">
        <v>57</v>
      </c>
      <c r="E54" s="59" t="s">
        <v>57</v>
      </c>
      <c r="F54" s="10">
        <v>3</v>
      </c>
      <c r="G54" s="10">
        <v>0</v>
      </c>
      <c r="H54" s="10">
        <v>0</v>
      </c>
      <c r="I54" s="10">
        <v>0</v>
      </c>
      <c r="J54" s="16">
        <v>3</v>
      </c>
      <c r="K54" s="14">
        <v>564310</v>
      </c>
      <c r="L54" s="58" t="s">
        <v>1129</v>
      </c>
      <c r="M54" s="11">
        <v>0.53162268965639459</v>
      </c>
      <c r="N54" s="4" t="s">
        <v>16</v>
      </c>
    </row>
    <row r="55" spans="1:14" ht="15.75" x14ac:dyDescent="0.25">
      <c r="A55" s="12">
        <v>72</v>
      </c>
      <c r="B55" s="59">
        <v>310670</v>
      </c>
      <c r="C55" s="20" t="s">
        <v>1111</v>
      </c>
      <c r="D55" s="59" t="s">
        <v>98</v>
      </c>
      <c r="E55" s="59" t="s">
        <v>105</v>
      </c>
      <c r="F55" s="10">
        <v>1</v>
      </c>
      <c r="G55" s="10">
        <v>1</v>
      </c>
      <c r="H55" s="10">
        <v>0</v>
      </c>
      <c r="I55" s="10">
        <v>0</v>
      </c>
      <c r="J55" s="16">
        <v>2</v>
      </c>
      <c r="K55" s="14">
        <v>432575</v>
      </c>
      <c r="L55" s="58" t="s">
        <v>1129</v>
      </c>
      <c r="M55" s="11">
        <v>0.46234756978558633</v>
      </c>
      <c r="N55" s="4" t="s">
        <v>16</v>
      </c>
    </row>
    <row r="56" spans="1:14" ht="15.75" x14ac:dyDescent="0.25">
      <c r="A56" s="12">
        <v>825</v>
      </c>
      <c r="B56" s="59">
        <v>317020</v>
      </c>
      <c r="C56" s="20" t="s">
        <v>1110</v>
      </c>
      <c r="D56" s="59" t="s">
        <v>8</v>
      </c>
      <c r="E56" s="59" t="s">
        <v>8</v>
      </c>
      <c r="F56" s="10">
        <v>0</v>
      </c>
      <c r="G56" s="10">
        <v>1</v>
      </c>
      <c r="H56" s="10">
        <v>1</v>
      </c>
      <c r="I56" s="10">
        <v>0</v>
      </c>
      <c r="J56" s="16">
        <v>2</v>
      </c>
      <c r="K56" s="14">
        <v>683247</v>
      </c>
      <c r="L56" s="58" t="s">
        <v>1129</v>
      </c>
      <c r="M56" s="11">
        <v>0.29271990949100402</v>
      </c>
      <c r="N56" s="4" t="s">
        <v>16</v>
      </c>
    </row>
    <row r="57" spans="1:14" ht="15.75" x14ac:dyDescent="0.25">
      <c r="A57" s="12">
        <v>727</v>
      </c>
      <c r="B57" s="59">
        <v>316225</v>
      </c>
      <c r="C57" s="20" t="s">
        <v>1121</v>
      </c>
      <c r="D57" s="59" t="s">
        <v>102</v>
      </c>
      <c r="E57" s="59" t="s">
        <v>737</v>
      </c>
      <c r="F57" s="10">
        <v>0</v>
      </c>
      <c r="G57" s="10">
        <v>0</v>
      </c>
      <c r="H57" s="10">
        <v>0</v>
      </c>
      <c r="I57" s="10">
        <v>0</v>
      </c>
      <c r="J57" s="16">
        <v>0</v>
      </c>
      <c r="K57" s="14">
        <v>4896</v>
      </c>
      <c r="L57" s="58" t="s">
        <v>1125</v>
      </c>
      <c r="M57" s="11">
        <v>0</v>
      </c>
      <c r="N57" s="4" t="s">
        <v>19</v>
      </c>
    </row>
    <row r="58" spans="1:14" ht="15.75" x14ac:dyDescent="0.25">
      <c r="A58" s="12">
        <v>443</v>
      </c>
      <c r="B58" s="59">
        <v>313865</v>
      </c>
      <c r="C58" s="20" t="s">
        <v>1121</v>
      </c>
      <c r="D58" s="59" t="s">
        <v>121</v>
      </c>
      <c r="E58" s="59" t="s">
        <v>466</v>
      </c>
      <c r="F58" s="10">
        <v>0</v>
      </c>
      <c r="G58" s="10">
        <v>0</v>
      </c>
      <c r="H58" s="10">
        <v>0</v>
      </c>
      <c r="I58" s="10">
        <v>0</v>
      </c>
      <c r="J58" s="16">
        <v>0</v>
      </c>
      <c r="K58" s="14">
        <v>9008</v>
      </c>
      <c r="L58" s="58" t="s">
        <v>1125</v>
      </c>
      <c r="M58" s="11">
        <v>0</v>
      </c>
      <c r="N58" s="4" t="s">
        <v>19</v>
      </c>
    </row>
    <row r="59" spans="1:14" ht="15.75" x14ac:dyDescent="0.25">
      <c r="A59" s="12">
        <v>531</v>
      </c>
      <c r="B59" s="59">
        <v>314545</v>
      </c>
      <c r="C59" s="20" t="s">
        <v>1121</v>
      </c>
      <c r="D59" s="59" t="s">
        <v>102</v>
      </c>
      <c r="E59" s="59" t="s">
        <v>552</v>
      </c>
      <c r="F59" s="10">
        <v>0</v>
      </c>
      <c r="G59" s="10">
        <v>0</v>
      </c>
      <c r="H59" s="10">
        <v>0</v>
      </c>
      <c r="I59" s="10">
        <v>0</v>
      </c>
      <c r="J59" s="16">
        <v>0</v>
      </c>
      <c r="K59" s="14">
        <v>6018</v>
      </c>
      <c r="L59" s="58" t="s">
        <v>1125</v>
      </c>
      <c r="M59" s="11">
        <v>0</v>
      </c>
      <c r="N59" s="4" t="s">
        <v>19</v>
      </c>
    </row>
    <row r="60" spans="1:14" ht="15.75" x14ac:dyDescent="0.25">
      <c r="A60" s="12">
        <v>308</v>
      </c>
      <c r="B60" s="59">
        <v>312733</v>
      </c>
      <c r="C60" s="20" t="s">
        <v>1121</v>
      </c>
      <c r="D60" s="59" t="s">
        <v>102</v>
      </c>
      <c r="E60" s="59" t="s">
        <v>339</v>
      </c>
      <c r="F60" s="10">
        <v>0</v>
      </c>
      <c r="G60" s="10">
        <v>0</v>
      </c>
      <c r="H60" s="10">
        <v>0</v>
      </c>
      <c r="I60" s="10">
        <v>0</v>
      </c>
      <c r="J60" s="16">
        <v>0</v>
      </c>
      <c r="K60" s="14">
        <v>5122</v>
      </c>
      <c r="L60" s="58" t="s">
        <v>1125</v>
      </c>
      <c r="M60" s="11">
        <v>0</v>
      </c>
      <c r="N60" s="4" t="s">
        <v>19</v>
      </c>
    </row>
    <row r="61" spans="1:14" ht="15.75" x14ac:dyDescent="0.25">
      <c r="A61" s="12">
        <v>2</v>
      </c>
      <c r="B61" s="59">
        <v>310020</v>
      </c>
      <c r="C61" s="20" t="s">
        <v>1111</v>
      </c>
      <c r="D61" s="59" t="s">
        <v>11</v>
      </c>
      <c r="E61" s="59" t="s">
        <v>12</v>
      </c>
      <c r="F61" s="10">
        <v>0</v>
      </c>
      <c r="G61" s="10">
        <v>0</v>
      </c>
      <c r="H61" s="10">
        <v>0</v>
      </c>
      <c r="I61" s="10">
        <v>0</v>
      </c>
      <c r="J61" s="16">
        <v>0</v>
      </c>
      <c r="K61" s="14">
        <v>23223</v>
      </c>
      <c r="L61" s="58" t="s">
        <v>1125</v>
      </c>
      <c r="M61" s="11">
        <v>0</v>
      </c>
      <c r="N61" s="4" t="s">
        <v>19</v>
      </c>
    </row>
    <row r="62" spans="1:14" ht="15.75" x14ac:dyDescent="0.25">
      <c r="A62" s="12">
        <v>435</v>
      </c>
      <c r="B62" s="59">
        <v>313810</v>
      </c>
      <c r="C62" s="20" t="s">
        <v>1121</v>
      </c>
      <c r="D62" s="59" t="s">
        <v>135</v>
      </c>
      <c r="E62" s="59" t="s">
        <v>459</v>
      </c>
      <c r="F62" s="10">
        <v>0</v>
      </c>
      <c r="G62" s="10">
        <v>0</v>
      </c>
      <c r="H62" s="10">
        <v>0</v>
      </c>
      <c r="I62" s="10">
        <v>0</v>
      </c>
      <c r="J62" s="16">
        <v>0</v>
      </c>
      <c r="K62" s="14">
        <v>6522</v>
      </c>
      <c r="L62" s="58" t="s">
        <v>1125</v>
      </c>
      <c r="M62" s="11">
        <v>0</v>
      </c>
      <c r="N62" s="4" t="s">
        <v>19</v>
      </c>
    </row>
    <row r="63" spans="1:14" ht="15.75" x14ac:dyDescent="0.25">
      <c r="A63" s="12">
        <v>654</v>
      </c>
      <c r="B63" s="59">
        <v>315630</v>
      </c>
      <c r="C63" s="20" t="s">
        <v>1118</v>
      </c>
      <c r="D63" s="59" t="s">
        <v>62</v>
      </c>
      <c r="E63" s="59" t="s">
        <v>665</v>
      </c>
      <c r="F63" s="10">
        <v>0</v>
      </c>
      <c r="G63" s="10">
        <v>0</v>
      </c>
      <c r="H63" s="10">
        <v>0</v>
      </c>
      <c r="I63" s="10">
        <v>0</v>
      </c>
      <c r="J63" s="16">
        <v>0</v>
      </c>
      <c r="K63" s="14">
        <v>7991</v>
      </c>
      <c r="L63" s="58" t="s">
        <v>1125</v>
      </c>
      <c r="M63" s="11">
        <v>0</v>
      </c>
      <c r="N63" s="4" t="s">
        <v>19</v>
      </c>
    </row>
    <row r="64" spans="1:14" ht="15.75" x14ac:dyDescent="0.25">
      <c r="A64" s="12">
        <v>381</v>
      </c>
      <c r="B64" s="59">
        <v>313370</v>
      </c>
      <c r="C64" s="20" t="s">
        <v>1115</v>
      </c>
      <c r="D64" s="59" t="s">
        <v>26</v>
      </c>
      <c r="E64" s="59" t="s">
        <v>408</v>
      </c>
      <c r="F64" s="10">
        <v>0</v>
      </c>
      <c r="G64" s="10">
        <v>0</v>
      </c>
      <c r="H64" s="10">
        <v>0</v>
      </c>
      <c r="I64" s="10">
        <v>0</v>
      </c>
      <c r="J64" s="16">
        <v>0</v>
      </c>
      <c r="K64" s="14">
        <v>11037</v>
      </c>
      <c r="L64" s="58" t="s">
        <v>1125</v>
      </c>
      <c r="M64" s="11">
        <v>0</v>
      </c>
      <c r="N64" s="4" t="s">
        <v>19</v>
      </c>
    </row>
    <row r="65" spans="1:14" ht="15.75" x14ac:dyDescent="0.25">
      <c r="A65" s="12">
        <v>398</v>
      </c>
      <c r="B65" s="59">
        <v>313510</v>
      </c>
      <c r="C65" s="20" t="s">
        <v>1121</v>
      </c>
      <c r="D65" s="59" t="s">
        <v>102</v>
      </c>
      <c r="E65" s="59" t="s">
        <v>424</v>
      </c>
      <c r="F65" s="10">
        <v>0</v>
      </c>
      <c r="G65" s="10">
        <v>0</v>
      </c>
      <c r="H65" s="10">
        <v>0</v>
      </c>
      <c r="I65" s="10">
        <v>0</v>
      </c>
      <c r="J65" s="16">
        <v>0</v>
      </c>
      <c r="K65" s="14">
        <v>71265</v>
      </c>
      <c r="L65" s="58" t="s">
        <v>1127</v>
      </c>
      <c r="M65" s="11">
        <v>0</v>
      </c>
      <c r="N65" s="4" t="s">
        <v>19</v>
      </c>
    </row>
    <row r="66" spans="1:14" ht="15.75" x14ac:dyDescent="0.25">
      <c r="A66" s="12">
        <v>501</v>
      </c>
      <c r="B66" s="59">
        <v>314330</v>
      </c>
      <c r="C66" s="20" t="s">
        <v>1121</v>
      </c>
      <c r="D66" s="59" t="s">
        <v>102</v>
      </c>
      <c r="E66" s="59" t="s">
        <v>102</v>
      </c>
      <c r="F66" s="10">
        <v>0</v>
      </c>
      <c r="G66" s="10">
        <v>0</v>
      </c>
      <c r="H66" s="10">
        <v>0</v>
      </c>
      <c r="I66" s="10">
        <v>0</v>
      </c>
      <c r="J66" s="16">
        <v>0</v>
      </c>
      <c r="K66" s="14">
        <v>404804</v>
      </c>
      <c r="L66" s="58" t="s">
        <v>1129</v>
      </c>
      <c r="M66" s="11">
        <v>0</v>
      </c>
      <c r="N66" s="4" t="s">
        <v>19</v>
      </c>
    </row>
    <row r="67" spans="1:14" ht="15.75" x14ac:dyDescent="0.25">
      <c r="A67" s="12">
        <v>366</v>
      </c>
      <c r="B67" s="59">
        <v>313220</v>
      </c>
      <c r="C67" s="20" t="s">
        <v>1115</v>
      </c>
      <c r="D67" s="59" t="s">
        <v>26</v>
      </c>
      <c r="E67" s="59" t="s">
        <v>393</v>
      </c>
      <c r="F67" s="10">
        <v>0</v>
      </c>
      <c r="G67" s="10">
        <v>0</v>
      </c>
      <c r="H67" s="10">
        <v>0</v>
      </c>
      <c r="I67" s="10">
        <v>0</v>
      </c>
      <c r="J67" s="16">
        <v>0</v>
      </c>
      <c r="K67" s="14">
        <v>13278</v>
      </c>
      <c r="L67" s="58" t="s">
        <v>1125</v>
      </c>
      <c r="M67" s="11">
        <v>0</v>
      </c>
      <c r="N67" s="4" t="s">
        <v>19</v>
      </c>
    </row>
    <row r="68" spans="1:14" ht="15.75" x14ac:dyDescent="0.25">
      <c r="A68" s="12">
        <v>466</v>
      </c>
      <c r="B68" s="59">
        <v>314050</v>
      </c>
      <c r="C68" s="20" t="s">
        <v>1115</v>
      </c>
      <c r="D68" s="59" t="s">
        <v>26</v>
      </c>
      <c r="E68" s="59" t="s">
        <v>488</v>
      </c>
      <c r="F68" s="10">
        <v>0</v>
      </c>
      <c r="G68" s="10">
        <v>0</v>
      </c>
      <c r="H68" s="10">
        <v>0</v>
      </c>
      <c r="I68" s="10">
        <v>0</v>
      </c>
      <c r="J68" s="16">
        <v>0</v>
      </c>
      <c r="K68" s="14">
        <v>13330</v>
      </c>
      <c r="L68" s="58" t="s">
        <v>1125</v>
      </c>
      <c r="M68" s="11">
        <v>0</v>
      </c>
      <c r="N68" s="4" t="s">
        <v>19</v>
      </c>
    </row>
    <row r="69" spans="1:14" ht="15.75" x14ac:dyDescent="0.25">
      <c r="A69" s="12">
        <v>485</v>
      </c>
      <c r="B69" s="59">
        <v>314200</v>
      </c>
      <c r="C69" s="20" t="s">
        <v>1121</v>
      </c>
      <c r="D69" s="59" t="s">
        <v>121</v>
      </c>
      <c r="E69" s="59" t="s">
        <v>507</v>
      </c>
      <c r="F69" s="10">
        <v>0</v>
      </c>
      <c r="G69" s="10">
        <v>0</v>
      </c>
      <c r="H69" s="10">
        <v>0</v>
      </c>
      <c r="I69" s="10">
        <v>0</v>
      </c>
      <c r="J69" s="16">
        <v>0</v>
      </c>
      <c r="K69" s="14">
        <v>13557</v>
      </c>
      <c r="L69" s="58" t="s">
        <v>1125</v>
      </c>
      <c r="M69" s="11">
        <v>0</v>
      </c>
      <c r="N69" s="4" t="s">
        <v>19</v>
      </c>
    </row>
    <row r="70" spans="1:14" ht="15.75" x14ac:dyDescent="0.25">
      <c r="A70" s="12">
        <v>110</v>
      </c>
      <c r="B70" s="59">
        <v>311000</v>
      </c>
      <c r="C70" s="20" t="s">
        <v>1111</v>
      </c>
      <c r="D70" s="59" t="s">
        <v>98</v>
      </c>
      <c r="E70" s="59" t="s">
        <v>145</v>
      </c>
      <c r="F70" s="10">
        <v>0</v>
      </c>
      <c r="G70" s="10">
        <v>0</v>
      </c>
      <c r="H70" s="10">
        <v>0</v>
      </c>
      <c r="I70" s="10">
        <v>0</v>
      </c>
      <c r="J70" s="16">
        <v>0</v>
      </c>
      <c r="K70" s="14">
        <v>44377</v>
      </c>
      <c r="L70" s="58" t="s">
        <v>1126</v>
      </c>
      <c r="M70" s="11">
        <v>0</v>
      </c>
      <c r="N70" s="4" t="s">
        <v>19</v>
      </c>
    </row>
    <row r="71" spans="1:14" ht="15.75" x14ac:dyDescent="0.25">
      <c r="A71" s="12">
        <v>233</v>
      </c>
      <c r="B71" s="59">
        <v>312090</v>
      </c>
      <c r="C71" s="20" t="s">
        <v>1111</v>
      </c>
      <c r="D71" s="59" t="s">
        <v>11</v>
      </c>
      <c r="E71" s="59" t="s">
        <v>267</v>
      </c>
      <c r="F71" s="10">
        <v>0</v>
      </c>
      <c r="G71" s="10">
        <v>0</v>
      </c>
      <c r="H71" s="10">
        <v>0</v>
      </c>
      <c r="I71" s="10">
        <v>0</v>
      </c>
      <c r="J71" s="16">
        <v>0</v>
      </c>
      <c r="K71" s="14">
        <v>79625</v>
      </c>
      <c r="L71" s="58" t="s">
        <v>1127</v>
      </c>
      <c r="M71" s="11">
        <v>0</v>
      </c>
      <c r="N71" s="4" t="s">
        <v>19</v>
      </c>
    </row>
    <row r="72" spans="1:14" ht="15.75" x14ac:dyDescent="0.25">
      <c r="A72" s="12">
        <v>713</v>
      </c>
      <c r="B72" s="59">
        <v>316110</v>
      </c>
      <c r="C72" s="20" t="s">
        <v>1121</v>
      </c>
      <c r="D72" s="59" t="s">
        <v>121</v>
      </c>
      <c r="E72" s="59" t="s">
        <v>723</v>
      </c>
      <c r="F72" s="10">
        <v>0</v>
      </c>
      <c r="G72" s="10">
        <v>0</v>
      </c>
      <c r="H72" s="10">
        <v>0</v>
      </c>
      <c r="I72" s="10">
        <v>0</v>
      </c>
      <c r="J72" s="16">
        <v>0</v>
      </c>
      <c r="K72" s="14">
        <v>56163</v>
      </c>
      <c r="L72" s="58" t="s">
        <v>1126</v>
      </c>
      <c r="M72" s="11">
        <v>0</v>
      </c>
      <c r="N72" s="4" t="s">
        <v>19</v>
      </c>
    </row>
    <row r="73" spans="1:14" ht="15.75" x14ac:dyDescent="0.25">
      <c r="A73" s="12">
        <v>9</v>
      </c>
      <c r="B73" s="59">
        <v>310090</v>
      </c>
      <c r="C73" s="20" t="s">
        <v>1116</v>
      </c>
      <c r="D73" s="59" t="s">
        <v>28</v>
      </c>
      <c r="E73" s="59" t="s">
        <v>29</v>
      </c>
      <c r="F73" s="10">
        <v>0</v>
      </c>
      <c r="G73" s="10">
        <v>0</v>
      </c>
      <c r="H73" s="10">
        <v>0</v>
      </c>
      <c r="I73" s="10">
        <v>0</v>
      </c>
      <c r="J73" s="16">
        <v>0</v>
      </c>
      <c r="K73" s="14">
        <v>19166</v>
      </c>
      <c r="L73" s="58" t="s">
        <v>1125</v>
      </c>
      <c r="M73" s="11">
        <v>0</v>
      </c>
      <c r="N73" s="4" t="s">
        <v>19</v>
      </c>
    </row>
    <row r="74" spans="1:14" ht="15.75" x14ac:dyDescent="0.25">
      <c r="A74" s="12">
        <v>533</v>
      </c>
      <c r="B74" s="59">
        <v>314560</v>
      </c>
      <c r="C74" s="20" t="s">
        <v>1115</v>
      </c>
      <c r="D74" s="59" t="s">
        <v>26</v>
      </c>
      <c r="E74" s="59" t="s">
        <v>554</v>
      </c>
      <c r="F74" s="10">
        <v>0</v>
      </c>
      <c r="G74" s="10">
        <v>0</v>
      </c>
      <c r="H74" s="10">
        <v>0</v>
      </c>
      <c r="I74" s="10">
        <v>0</v>
      </c>
      <c r="J74" s="16">
        <v>0</v>
      </c>
      <c r="K74" s="14">
        <v>41529</v>
      </c>
      <c r="L74" s="58" t="s">
        <v>1126</v>
      </c>
      <c r="M74" s="11">
        <v>0</v>
      </c>
      <c r="N74" s="4" t="s">
        <v>19</v>
      </c>
    </row>
    <row r="75" spans="1:14" ht="15.75" x14ac:dyDescent="0.25">
      <c r="A75" s="12">
        <v>494</v>
      </c>
      <c r="B75" s="59">
        <v>314280</v>
      </c>
      <c r="C75" s="20" t="s">
        <v>1110</v>
      </c>
      <c r="D75" s="59" t="s">
        <v>8</v>
      </c>
      <c r="E75" s="59" t="s">
        <v>516</v>
      </c>
      <c r="F75" s="10">
        <v>0</v>
      </c>
      <c r="G75" s="10">
        <v>0</v>
      </c>
      <c r="H75" s="10">
        <v>0</v>
      </c>
      <c r="I75" s="10">
        <v>0</v>
      </c>
      <c r="J75" s="16">
        <v>0</v>
      </c>
      <c r="K75" s="14">
        <v>20999</v>
      </c>
      <c r="L75" s="58" t="s">
        <v>1125</v>
      </c>
      <c r="M75" s="11">
        <v>0</v>
      </c>
      <c r="N75" s="4" t="s">
        <v>19</v>
      </c>
    </row>
    <row r="76" spans="1:14" ht="15.75" x14ac:dyDescent="0.25">
      <c r="A76" s="12">
        <v>11</v>
      </c>
      <c r="B76" s="59">
        <v>310110</v>
      </c>
      <c r="C76" s="20" t="s">
        <v>1113</v>
      </c>
      <c r="D76" s="59" t="s">
        <v>22</v>
      </c>
      <c r="E76" s="59" t="s">
        <v>32</v>
      </c>
      <c r="F76" s="10">
        <v>0</v>
      </c>
      <c r="G76" s="10">
        <v>0</v>
      </c>
      <c r="H76" s="10">
        <v>0</v>
      </c>
      <c r="I76" s="10">
        <v>0</v>
      </c>
      <c r="J76" s="16">
        <v>0</v>
      </c>
      <c r="K76" s="14">
        <v>25193</v>
      </c>
      <c r="L76" s="58" t="s">
        <v>1126</v>
      </c>
      <c r="M76" s="11">
        <v>0</v>
      </c>
      <c r="N76" s="4" t="s">
        <v>19</v>
      </c>
    </row>
    <row r="77" spans="1:14" ht="15.75" x14ac:dyDescent="0.25">
      <c r="A77" s="12">
        <v>456</v>
      </c>
      <c r="B77" s="59">
        <v>313960</v>
      </c>
      <c r="C77" s="20" t="s">
        <v>1113</v>
      </c>
      <c r="D77" s="59" t="s">
        <v>22</v>
      </c>
      <c r="E77" s="59" t="s">
        <v>478</v>
      </c>
      <c r="F77" s="10">
        <v>0</v>
      </c>
      <c r="G77" s="10">
        <v>0</v>
      </c>
      <c r="H77" s="10">
        <v>0</v>
      </c>
      <c r="I77" s="10">
        <v>0</v>
      </c>
      <c r="J77" s="16">
        <v>0</v>
      </c>
      <c r="K77" s="14">
        <v>27640</v>
      </c>
      <c r="L77" s="58" t="s">
        <v>1126</v>
      </c>
      <c r="M77" s="11">
        <v>0</v>
      </c>
      <c r="N77" s="4" t="s">
        <v>19</v>
      </c>
    </row>
    <row r="78" spans="1:14" ht="15.75" x14ac:dyDescent="0.25">
      <c r="A78" s="12">
        <v>273</v>
      </c>
      <c r="B78" s="59">
        <v>312430</v>
      </c>
      <c r="C78" s="20" t="s">
        <v>1121</v>
      </c>
      <c r="D78" s="59" t="s">
        <v>102</v>
      </c>
      <c r="E78" s="59" t="s">
        <v>304</v>
      </c>
      <c r="F78" s="10">
        <v>0</v>
      </c>
      <c r="G78" s="10">
        <v>0</v>
      </c>
      <c r="H78" s="10">
        <v>0</v>
      </c>
      <c r="I78" s="10">
        <v>0</v>
      </c>
      <c r="J78" s="16">
        <v>0</v>
      </c>
      <c r="K78" s="14">
        <v>31624</v>
      </c>
      <c r="L78" s="58" t="s">
        <v>1126</v>
      </c>
      <c r="M78" s="11">
        <v>0</v>
      </c>
      <c r="N78" s="4" t="s">
        <v>19</v>
      </c>
    </row>
    <row r="79" spans="1:14" ht="15.75" x14ac:dyDescent="0.25">
      <c r="A79" s="12">
        <v>389</v>
      </c>
      <c r="B79" s="59">
        <v>313440</v>
      </c>
      <c r="C79" s="20" t="s">
        <v>1114</v>
      </c>
      <c r="D79" s="59" t="s">
        <v>24</v>
      </c>
      <c r="E79" s="59" t="s">
        <v>415</v>
      </c>
      <c r="F79" s="10">
        <v>0</v>
      </c>
      <c r="G79" s="10">
        <v>0</v>
      </c>
      <c r="H79" s="10">
        <v>0</v>
      </c>
      <c r="I79" s="10">
        <v>0</v>
      </c>
      <c r="J79" s="16">
        <v>0</v>
      </c>
      <c r="K79" s="14">
        <v>38822</v>
      </c>
      <c r="L79" s="58" t="s">
        <v>1126</v>
      </c>
      <c r="M79" s="11">
        <v>0</v>
      </c>
      <c r="N79" s="4" t="s">
        <v>19</v>
      </c>
    </row>
    <row r="80" spans="1:14" ht="15.75" x14ac:dyDescent="0.25">
      <c r="A80" s="12">
        <v>38</v>
      </c>
      <c r="B80" s="59">
        <v>310350</v>
      </c>
      <c r="C80" s="20" t="s">
        <v>1110</v>
      </c>
      <c r="D80" s="59" t="s">
        <v>8</v>
      </c>
      <c r="E80" s="59" t="s">
        <v>67</v>
      </c>
      <c r="F80" s="10">
        <v>0</v>
      </c>
      <c r="G80" s="10">
        <v>0</v>
      </c>
      <c r="H80" s="10">
        <v>0</v>
      </c>
      <c r="I80" s="10">
        <v>0</v>
      </c>
      <c r="J80" s="16">
        <v>0</v>
      </c>
      <c r="K80" s="14">
        <v>116691</v>
      </c>
      <c r="L80" s="58" t="s">
        <v>1128</v>
      </c>
      <c r="M80" s="11">
        <v>0</v>
      </c>
      <c r="N80" s="4" t="s">
        <v>19</v>
      </c>
    </row>
    <row r="81" spans="1:14" ht="15.75" x14ac:dyDescent="0.25">
      <c r="A81" s="12">
        <v>497</v>
      </c>
      <c r="B81" s="59">
        <v>314310</v>
      </c>
      <c r="C81" s="20" t="s">
        <v>1110</v>
      </c>
      <c r="D81" s="59" t="s">
        <v>8</v>
      </c>
      <c r="E81" s="59" t="s">
        <v>519</v>
      </c>
      <c r="F81" s="10">
        <v>0</v>
      </c>
      <c r="G81" s="10">
        <v>0</v>
      </c>
      <c r="H81" s="10">
        <v>0</v>
      </c>
      <c r="I81" s="10">
        <v>0</v>
      </c>
      <c r="J81" s="16">
        <v>0</v>
      </c>
      <c r="K81" s="14">
        <v>47682</v>
      </c>
      <c r="L81" s="58" t="s">
        <v>1126</v>
      </c>
      <c r="M81" s="11">
        <v>0</v>
      </c>
      <c r="N81" s="4" t="s">
        <v>19</v>
      </c>
    </row>
    <row r="82" spans="1:14" ht="15.75" x14ac:dyDescent="0.25">
      <c r="A82" s="12">
        <v>637</v>
      </c>
      <c r="B82" s="59">
        <v>315460</v>
      </c>
      <c r="C82" s="20" t="s">
        <v>1111</v>
      </c>
      <c r="D82" s="59" t="s">
        <v>98</v>
      </c>
      <c r="E82" s="59" t="s">
        <v>648</v>
      </c>
      <c r="F82" s="10">
        <v>0</v>
      </c>
      <c r="G82" s="10">
        <v>0</v>
      </c>
      <c r="H82" s="10">
        <v>0</v>
      </c>
      <c r="I82" s="10">
        <v>0</v>
      </c>
      <c r="J82" s="16">
        <v>0</v>
      </c>
      <c r="K82" s="14">
        <v>331045</v>
      </c>
      <c r="L82" s="58" t="s">
        <v>1128</v>
      </c>
      <c r="M82" s="11">
        <v>0</v>
      </c>
      <c r="N82" s="4" t="s">
        <v>19</v>
      </c>
    </row>
    <row r="83" spans="1:14" ht="15.75" x14ac:dyDescent="0.25">
      <c r="A83" s="12">
        <v>525</v>
      </c>
      <c r="B83" s="59">
        <v>314520</v>
      </c>
      <c r="C83" s="20" t="s">
        <v>1115</v>
      </c>
      <c r="D83" s="59" t="s">
        <v>26</v>
      </c>
      <c r="E83" s="59" t="s">
        <v>546</v>
      </c>
      <c r="F83" s="10">
        <v>0</v>
      </c>
      <c r="G83" s="10">
        <v>0</v>
      </c>
      <c r="H83" s="10">
        <v>0</v>
      </c>
      <c r="I83" s="10">
        <v>0</v>
      </c>
      <c r="J83" s="16">
        <v>0</v>
      </c>
      <c r="K83" s="14">
        <v>99770</v>
      </c>
      <c r="L83" s="58" t="s">
        <v>1127</v>
      </c>
      <c r="M83" s="11">
        <v>0</v>
      </c>
      <c r="N83" s="4" t="s">
        <v>19</v>
      </c>
    </row>
    <row r="84" spans="1:14" ht="15.75" x14ac:dyDescent="0.25">
      <c r="A84" s="12">
        <v>1</v>
      </c>
      <c r="B84" s="59">
        <v>310010</v>
      </c>
      <c r="C84" s="20" t="s">
        <v>1110</v>
      </c>
      <c r="D84" s="59" t="s">
        <v>8</v>
      </c>
      <c r="E84" s="59" t="s">
        <v>9</v>
      </c>
      <c r="F84" s="10">
        <v>0</v>
      </c>
      <c r="G84" s="10">
        <v>0</v>
      </c>
      <c r="H84" s="10">
        <v>0</v>
      </c>
      <c r="I84" s="10">
        <v>0</v>
      </c>
      <c r="J84" s="16">
        <v>0</v>
      </c>
      <c r="K84" s="14">
        <v>6972</v>
      </c>
      <c r="L84" s="58" t="s">
        <v>1125</v>
      </c>
      <c r="M84" s="11">
        <v>0</v>
      </c>
      <c r="N84" s="4" t="s">
        <v>19</v>
      </c>
    </row>
    <row r="85" spans="1:14" ht="15.75" x14ac:dyDescent="0.25">
      <c r="A85" s="12">
        <v>3</v>
      </c>
      <c r="B85" s="59">
        <v>310030</v>
      </c>
      <c r="C85" s="20" t="s">
        <v>1112</v>
      </c>
      <c r="D85" s="59" t="s">
        <v>14</v>
      </c>
      <c r="E85" s="59" t="s">
        <v>15</v>
      </c>
      <c r="F85" s="10">
        <v>0</v>
      </c>
      <c r="G85" s="10">
        <v>0</v>
      </c>
      <c r="H85" s="10">
        <v>0</v>
      </c>
      <c r="I85" s="10">
        <v>0</v>
      </c>
      <c r="J85" s="16">
        <v>0</v>
      </c>
      <c r="K85" s="14">
        <v>13465</v>
      </c>
      <c r="L85" s="58" t="s">
        <v>1125</v>
      </c>
      <c r="M85" s="11">
        <v>0</v>
      </c>
      <c r="N85" s="4" t="s">
        <v>19</v>
      </c>
    </row>
    <row r="86" spans="1:14" ht="15.75" x14ac:dyDescent="0.25">
      <c r="A86" s="12">
        <v>4</v>
      </c>
      <c r="B86" s="59">
        <v>310040</v>
      </c>
      <c r="C86" s="20" t="s">
        <v>1112</v>
      </c>
      <c r="D86" s="59" t="s">
        <v>17</v>
      </c>
      <c r="E86" s="59" t="s">
        <v>18</v>
      </c>
      <c r="F86" s="10">
        <v>0</v>
      </c>
      <c r="G86" s="10">
        <v>0</v>
      </c>
      <c r="H86" s="10">
        <v>0</v>
      </c>
      <c r="I86" s="10">
        <v>0</v>
      </c>
      <c r="J86" s="16">
        <v>0</v>
      </c>
      <c r="K86" s="14">
        <v>3994</v>
      </c>
      <c r="L86" s="58" t="s">
        <v>1125</v>
      </c>
      <c r="M86" s="11">
        <v>0</v>
      </c>
      <c r="N86" s="4" t="s">
        <v>19</v>
      </c>
    </row>
    <row r="87" spans="1:14" ht="15.75" x14ac:dyDescent="0.25">
      <c r="A87" s="12">
        <v>5</v>
      </c>
      <c r="B87" s="59">
        <v>310050</v>
      </c>
      <c r="C87" s="20" t="s">
        <v>1113</v>
      </c>
      <c r="D87" s="59" t="s">
        <v>20</v>
      </c>
      <c r="E87" s="59" t="s">
        <v>21</v>
      </c>
      <c r="F87" s="10">
        <v>0</v>
      </c>
      <c r="G87" s="10">
        <v>0</v>
      </c>
      <c r="H87" s="10">
        <v>0</v>
      </c>
      <c r="I87" s="10">
        <v>0</v>
      </c>
      <c r="J87" s="16">
        <v>0</v>
      </c>
      <c r="K87" s="14">
        <v>9575</v>
      </c>
      <c r="L87" s="58" t="s">
        <v>1125</v>
      </c>
      <c r="M87" s="11">
        <v>0</v>
      </c>
      <c r="N87" s="4" t="s">
        <v>19</v>
      </c>
    </row>
    <row r="88" spans="1:14" ht="15.75" x14ac:dyDescent="0.25">
      <c r="A88" s="12">
        <v>6</v>
      </c>
      <c r="B88" s="59">
        <v>310060</v>
      </c>
      <c r="C88" s="20" t="s">
        <v>1113</v>
      </c>
      <c r="D88" s="59" t="s">
        <v>22</v>
      </c>
      <c r="E88" s="59" t="s">
        <v>23</v>
      </c>
      <c r="F88" s="10">
        <v>0</v>
      </c>
      <c r="G88" s="10">
        <v>0</v>
      </c>
      <c r="H88" s="10">
        <v>0</v>
      </c>
      <c r="I88" s="10">
        <v>0</v>
      </c>
      <c r="J88" s="16">
        <v>0</v>
      </c>
      <c r="K88" s="14">
        <v>13600</v>
      </c>
      <c r="L88" s="58" t="s">
        <v>1125</v>
      </c>
      <c r="M88" s="11">
        <v>0</v>
      </c>
      <c r="N88" s="4" t="s">
        <v>19</v>
      </c>
    </row>
    <row r="89" spans="1:14" ht="15.75" x14ac:dyDescent="0.25">
      <c r="A89" s="12">
        <v>7</v>
      </c>
      <c r="B89" s="59">
        <v>310070</v>
      </c>
      <c r="C89" s="20" t="s">
        <v>1114</v>
      </c>
      <c r="D89" s="59" t="s">
        <v>24</v>
      </c>
      <c r="E89" s="59" t="s">
        <v>25</v>
      </c>
      <c r="F89" s="10">
        <v>0</v>
      </c>
      <c r="G89" s="10">
        <v>0</v>
      </c>
      <c r="H89" s="10">
        <v>0</v>
      </c>
      <c r="I89" s="10">
        <v>0</v>
      </c>
      <c r="J89" s="16">
        <v>0</v>
      </c>
      <c r="K89" s="14">
        <v>2005</v>
      </c>
      <c r="L89" s="58" t="s">
        <v>1125</v>
      </c>
      <c r="M89" s="11">
        <v>0</v>
      </c>
      <c r="N89" s="4" t="s">
        <v>19</v>
      </c>
    </row>
    <row r="90" spans="1:14" ht="15.75" x14ac:dyDescent="0.25">
      <c r="A90" s="12">
        <v>8</v>
      </c>
      <c r="B90" s="59">
        <v>310080</v>
      </c>
      <c r="C90" s="20" t="s">
        <v>1115</v>
      </c>
      <c r="D90" s="59" t="s">
        <v>26</v>
      </c>
      <c r="E90" s="59" t="s">
        <v>27</v>
      </c>
      <c r="F90" s="10">
        <v>0</v>
      </c>
      <c r="G90" s="10">
        <v>0</v>
      </c>
      <c r="H90" s="10">
        <v>0</v>
      </c>
      <c r="I90" s="10">
        <v>0</v>
      </c>
      <c r="J90" s="16">
        <v>0</v>
      </c>
      <c r="K90" s="14">
        <v>4448</v>
      </c>
      <c r="L90" s="58" t="s">
        <v>1125</v>
      </c>
      <c r="M90" s="11">
        <v>0</v>
      </c>
      <c r="N90" s="4" t="s">
        <v>19</v>
      </c>
    </row>
    <row r="91" spans="1:14" ht="15.75" x14ac:dyDescent="0.25">
      <c r="A91" s="12">
        <v>10</v>
      </c>
      <c r="B91" s="59">
        <v>310100</v>
      </c>
      <c r="C91" s="20" t="s">
        <v>1116</v>
      </c>
      <c r="D91" s="59" t="s">
        <v>30</v>
      </c>
      <c r="E91" s="59" t="s">
        <v>31</v>
      </c>
      <c r="F91" s="10">
        <v>0</v>
      </c>
      <c r="G91" s="10">
        <v>0</v>
      </c>
      <c r="H91" s="10">
        <v>0</v>
      </c>
      <c r="I91" s="10">
        <v>0</v>
      </c>
      <c r="J91" s="16">
        <v>0</v>
      </c>
      <c r="K91" s="14">
        <v>13477</v>
      </c>
      <c r="L91" s="58" t="s">
        <v>1125</v>
      </c>
      <c r="M91" s="11">
        <v>0</v>
      </c>
      <c r="N91" s="4" t="s">
        <v>19</v>
      </c>
    </row>
    <row r="92" spans="1:14" ht="15.75" x14ac:dyDescent="0.25">
      <c r="A92" s="12">
        <v>12</v>
      </c>
      <c r="B92" s="59">
        <v>310120</v>
      </c>
      <c r="C92" s="20" t="s">
        <v>1117</v>
      </c>
      <c r="D92" s="59" t="s">
        <v>33</v>
      </c>
      <c r="E92" s="59" t="s">
        <v>34</v>
      </c>
      <c r="F92" s="10">
        <v>0</v>
      </c>
      <c r="G92" s="10">
        <v>0</v>
      </c>
      <c r="H92" s="10">
        <v>0</v>
      </c>
      <c r="I92" s="10">
        <v>0</v>
      </c>
      <c r="J92" s="16">
        <v>0</v>
      </c>
      <c r="K92" s="14">
        <v>6032</v>
      </c>
      <c r="L92" s="58" t="s">
        <v>1125</v>
      </c>
      <c r="M92" s="11">
        <v>0</v>
      </c>
      <c r="N92" s="4" t="s">
        <v>19</v>
      </c>
    </row>
    <row r="93" spans="1:14" ht="15.75" x14ac:dyDescent="0.25">
      <c r="A93" s="12">
        <v>13</v>
      </c>
      <c r="B93" s="59">
        <v>310130</v>
      </c>
      <c r="C93" s="20" t="s">
        <v>1117</v>
      </c>
      <c r="D93" s="59" t="s">
        <v>33</v>
      </c>
      <c r="E93" s="59" t="s">
        <v>35</v>
      </c>
      <c r="F93" s="10">
        <v>0</v>
      </c>
      <c r="G93" s="10">
        <v>0</v>
      </c>
      <c r="H93" s="10">
        <v>0</v>
      </c>
      <c r="I93" s="10">
        <v>0</v>
      </c>
      <c r="J93" s="16">
        <v>0</v>
      </c>
      <c r="K93" s="14">
        <v>2683</v>
      </c>
      <c r="L93" s="58" t="s">
        <v>1125</v>
      </c>
      <c r="M93" s="11">
        <v>0</v>
      </c>
      <c r="N93" s="4" t="s">
        <v>19</v>
      </c>
    </row>
    <row r="94" spans="1:14" ht="15.75" x14ac:dyDescent="0.25">
      <c r="A94" s="12">
        <v>14</v>
      </c>
      <c r="B94" s="59">
        <v>310140</v>
      </c>
      <c r="C94" s="20" t="s">
        <v>1117</v>
      </c>
      <c r="D94" s="59" t="s">
        <v>36</v>
      </c>
      <c r="E94" s="59" t="s">
        <v>37</v>
      </c>
      <c r="F94" s="10">
        <v>0</v>
      </c>
      <c r="G94" s="10">
        <v>0</v>
      </c>
      <c r="H94" s="10">
        <v>0</v>
      </c>
      <c r="I94" s="10">
        <v>0</v>
      </c>
      <c r="J94" s="16">
        <v>0</v>
      </c>
      <c r="K94" s="14">
        <v>3003</v>
      </c>
      <c r="L94" s="58" t="s">
        <v>1125</v>
      </c>
      <c r="M94" s="11">
        <v>0</v>
      </c>
      <c r="N94" s="4" t="s">
        <v>19</v>
      </c>
    </row>
    <row r="95" spans="1:14" ht="15.75" x14ac:dyDescent="0.25">
      <c r="A95" s="12">
        <v>15</v>
      </c>
      <c r="B95" s="59">
        <v>310150</v>
      </c>
      <c r="C95" s="20" t="s">
        <v>1118</v>
      </c>
      <c r="D95" s="59" t="s">
        <v>38</v>
      </c>
      <c r="E95" s="59" t="s">
        <v>39</v>
      </c>
      <c r="F95" s="10">
        <v>0</v>
      </c>
      <c r="G95" s="10">
        <v>0</v>
      </c>
      <c r="H95" s="10">
        <v>0</v>
      </c>
      <c r="I95" s="10">
        <v>0</v>
      </c>
      <c r="J95" s="16">
        <v>0</v>
      </c>
      <c r="K95" s="14">
        <v>35321</v>
      </c>
      <c r="L95" s="58" t="s">
        <v>1126</v>
      </c>
      <c r="M95" s="11">
        <v>0</v>
      </c>
      <c r="N95" s="4" t="s">
        <v>19</v>
      </c>
    </row>
    <row r="96" spans="1:14" ht="15.75" x14ac:dyDescent="0.25">
      <c r="A96" s="12">
        <v>16</v>
      </c>
      <c r="B96" s="59">
        <v>310160</v>
      </c>
      <c r="C96" s="20" t="s">
        <v>1117</v>
      </c>
      <c r="D96" s="59" t="s">
        <v>40</v>
      </c>
      <c r="E96" s="59" t="s">
        <v>40</v>
      </c>
      <c r="F96" s="10">
        <v>0</v>
      </c>
      <c r="G96" s="10">
        <v>0</v>
      </c>
      <c r="H96" s="10">
        <v>0</v>
      </c>
      <c r="I96" s="10">
        <v>0</v>
      </c>
      <c r="J96" s="16">
        <v>0</v>
      </c>
      <c r="K96" s="14">
        <v>79481</v>
      </c>
      <c r="L96" s="58" t="s">
        <v>1127</v>
      </c>
      <c r="M96" s="11">
        <v>0</v>
      </c>
      <c r="N96" s="4" t="s">
        <v>19</v>
      </c>
    </row>
    <row r="97" spans="1:14" ht="15.75" x14ac:dyDescent="0.25">
      <c r="A97" s="12">
        <v>17</v>
      </c>
      <c r="B97" s="59">
        <v>310163</v>
      </c>
      <c r="C97" s="20" t="s">
        <v>1119</v>
      </c>
      <c r="D97" s="59" t="s">
        <v>41</v>
      </c>
      <c r="E97" s="59" t="s">
        <v>42</v>
      </c>
      <c r="F97" s="10">
        <v>0</v>
      </c>
      <c r="G97" s="10">
        <v>0</v>
      </c>
      <c r="H97" s="10">
        <v>0</v>
      </c>
      <c r="I97" s="10">
        <v>0</v>
      </c>
      <c r="J97" s="16">
        <v>0</v>
      </c>
      <c r="K97" s="14">
        <v>6831</v>
      </c>
      <c r="L97" s="58" t="s">
        <v>1125</v>
      </c>
      <c r="M97" s="11">
        <v>0</v>
      </c>
      <c r="N97" s="4" t="s">
        <v>19</v>
      </c>
    </row>
    <row r="98" spans="1:14" ht="15.75" x14ac:dyDescent="0.25">
      <c r="A98" s="12">
        <v>18</v>
      </c>
      <c r="B98" s="59">
        <v>310170</v>
      </c>
      <c r="C98" s="20" t="s">
        <v>1116</v>
      </c>
      <c r="D98" s="59" t="s">
        <v>30</v>
      </c>
      <c r="E98" s="59" t="s">
        <v>43</v>
      </c>
      <c r="F98" s="10">
        <v>0</v>
      </c>
      <c r="G98" s="10">
        <v>0</v>
      </c>
      <c r="H98" s="10">
        <v>0</v>
      </c>
      <c r="I98" s="10">
        <v>0</v>
      </c>
      <c r="J98" s="16">
        <v>0</v>
      </c>
      <c r="K98" s="14">
        <v>41642</v>
      </c>
      <c r="L98" s="58" t="s">
        <v>1126</v>
      </c>
      <c r="M98" s="11">
        <v>0</v>
      </c>
      <c r="N98" s="4" t="s">
        <v>19</v>
      </c>
    </row>
    <row r="99" spans="1:14" ht="15.75" x14ac:dyDescent="0.25">
      <c r="A99" s="12">
        <v>19</v>
      </c>
      <c r="B99" s="59">
        <v>310180</v>
      </c>
      <c r="C99" s="20" t="s">
        <v>1113</v>
      </c>
      <c r="D99" s="59" t="s">
        <v>22</v>
      </c>
      <c r="E99" s="59" t="s">
        <v>44</v>
      </c>
      <c r="F99" s="10">
        <v>0</v>
      </c>
      <c r="G99" s="10">
        <v>0</v>
      </c>
      <c r="H99" s="10">
        <v>0</v>
      </c>
      <c r="I99" s="10">
        <v>0</v>
      </c>
      <c r="J99" s="16">
        <v>0</v>
      </c>
      <c r="K99" s="14">
        <v>7411</v>
      </c>
      <c r="L99" s="58" t="s">
        <v>1125</v>
      </c>
      <c r="M99" s="11">
        <v>0</v>
      </c>
      <c r="N99" s="4" t="s">
        <v>19</v>
      </c>
    </row>
    <row r="100" spans="1:14" ht="15.75" x14ac:dyDescent="0.25">
      <c r="A100" s="12">
        <v>20</v>
      </c>
      <c r="B100" s="59">
        <v>310190</v>
      </c>
      <c r="C100" s="20" t="s">
        <v>1117</v>
      </c>
      <c r="D100" s="59" t="s">
        <v>45</v>
      </c>
      <c r="E100" s="59" t="s">
        <v>46</v>
      </c>
      <c r="F100" s="10">
        <v>0</v>
      </c>
      <c r="G100" s="10">
        <v>0</v>
      </c>
      <c r="H100" s="10">
        <v>0</v>
      </c>
      <c r="I100" s="10">
        <v>0</v>
      </c>
      <c r="J100" s="16">
        <v>0</v>
      </c>
      <c r="K100" s="14">
        <v>19745</v>
      </c>
      <c r="L100" s="58" t="s">
        <v>1125</v>
      </c>
      <c r="M100" s="11">
        <v>0</v>
      </c>
      <c r="N100" s="4" t="s">
        <v>19</v>
      </c>
    </row>
    <row r="101" spans="1:14" ht="15.75" x14ac:dyDescent="0.25">
      <c r="A101" s="12">
        <v>21</v>
      </c>
      <c r="B101" s="59">
        <v>310200</v>
      </c>
      <c r="C101" s="20" t="s">
        <v>1117</v>
      </c>
      <c r="D101" s="59" t="s">
        <v>40</v>
      </c>
      <c r="E101" s="59" t="s">
        <v>47</v>
      </c>
      <c r="F101" s="10">
        <v>0</v>
      </c>
      <c r="G101" s="10">
        <v>0</v>
      </c>
      <c r="H101" s="10">
        <v>0</v>
      </c>
      <c r="I101" s="10">
        <v>0</v>
      </c>
      <c r="J101" s="16">
        <v>0</v>
      </c>
      <c r="K101" s="14">
        <v>14414</v>
      </c>
      <c r="L101" s="58" t="s">
        <v>1125</v>
      </c>
      <c r="M101" s="11">
        <v>0</v>
      </c>
      <c r="N101" s="4" t="s">
        <v>19</v>
      </c>
    </row>
    <row r="102" spans="1:14" ht="15.75" x14ac:dyDescent="0.25">
      <c r="A102" s="12">
        <v>22</v>
      </c>
      <c r="B102" s="59">
        <v>310205</v>
      </c>
      <c r="C102" s="20" t="s">
        <v>1112</v>
      </c>
      <c r="D102" s="59" t="s">
        <v>14</v>
      </c>
      <c r="E102" s="59" t="s">
        <v>48</v>
      </c>
      <c r="F102" s="10">
        <v>0</v>
      </c>
      <c r="G102" s="10">
        <v>0</v>
      </c>
      <c r="H102" s="10">
        <v>0</v>
      </c>
      <c r="I102" s="10">
        <v>0</v>
      </c>
      <c r="J102" s="16">
        <v>0</v>
      </c>
      <c r="K102" s="14">
        <v>5799</v>
      </c>
      <c r="L102" s="58" t="s">
        <v>1125</v>
      </c>
      <c r="M102" s="11">
        <v>0</v>
      </c>
      <c r="N102" s="4" t="s">
        <v>19</v>
      </c>
    </row>
    <row r="103" spans="1:14" ht="15.75" x14ac:dyDescent="0.25">
      <c r="A103" s="12">
        <v>23</v>
      </c>
      <c r="B103" s="59">
        <v>315350</v>
      </c>
      <c r="C103" s="20" t="s">
        <v>1112</v>
      </c>
      <c r="D103" s="59" t="s">
        <v>14</v>
      </c>
      <c r="E103" s="59" t="s">
        <v>49</v>
      </c>
      <c r="F103" s="10">
        <v>0</v>
      </c>
      <c r="G103" s="10">
        <v>0</v>
      </c>
      <c r="H103" s="10">
        <v>0</v>
      </c>
      <c r="I103" s="10">
        <v>0</v>
      </c>
      <c r="J103" s="16">
        <v>0</v>
      </c>
      <c r="K103" s="14">
        <v>8333</v>
      </c>
      <c r="L103" s="58" t="s">
        <v>1125</v>
      </c>
      <c r="M103" s="11">
        <v>0</v>
      </c>
      <c r="N103" s="4" t="s">
        <v>19</v>
      </c>
    </row>
    <row r="104" spans="1:14" ht="15.75" x14ac:dyDescent="0.25">
      <c r="A104" s="12">
        <v>24</v>
      </c>
      <c r="B104" s="59">
        <v>310210</v>
      </c>
      <c r="C104" s="20" t="s">
        <v>1119</v>
      </c>
      <c r="D104" s="59" t="s">
        <v>41</v>
      </c>
      <c r="E104" s="59" t="s">
        <v>50</v>
      </c>
      <c r="F104" s="10">
        <v>0</v>
      </c>
      <c r="G104" s="10">
        <v>0</v>
      </c>
      <c r="H104" s="10">
        <v>0</v>
      </c>
      <c r="I104" s="10">
        <v>0</v>
      </c>
      <c r="J104" s="16">
        <v>0</v>
      </c>
      <c r="K104" s="14">
        <v>11146</v>
      </c>
      <c r="L104" s="58" t="s">
        <v>1125</v>
      </c>
      <c r="M104" s="11">
        <v>0</v>
      </c>
      <c r="N104" s="4" t="s">
        <v>19</v>
      </c>
    </row>
    <row r="105" spans="1:14" ht="15.75" x14ac:dyDescent="0.25">
      <c r="A105" s="12">
        <v>25</v>
      </c>
      <c r="B105" s="59">
        <v>310220</v>
      </c>
      <c r="C105" s="20" t="s">
        <v>1113</v>
      </c>
      <c r="D105" s="59" t="s">
        <v>22</v>
      </c>
      <c r="E105" s="59" t="s">
        <v>51</v>
      </c>
      <c r="F105" s="10">
        <v>0</v>
      </c>
      <c r="G105" s="10">
        <v>0</v>
      </c>
      <c r="H105" s="10">
        <v>0</v>
      </c>
      <c r="I105" s="10">
        <v>0</v>
      </c>
      <c r="J105" s="16">
        <v>0</v>
      </c>
      <c r="K105" s="14">
        <v>3973</v>
      </c>
      <c r="L105" s="58" t="s">
        <v>1125</v>
      </c>
      <c r="M105" s="11">
        <v>0</v>
      </c>
      <c r="N105" s="4" t="s">
        <v>19</v>
      </c>
    </row>
    <row r="106" spans="1:14" ht="15.75" x14ac:dyDescent="0.25">
      <c r="A106" s="12">
        <v>26</v>
      </c>
      <c r="B106" s="59">
        <v>310230</v>
      </c>
      <c r="C106" s="20" t="s">
        <v>1112</v>
      </c>
      <c r="D106" s="59" t="s">
        <v>17</v>
      </c>
      <c r="E106" s="59" t="s">
        <v>52</v>
      </c>
      <c r="F106" s="10">
        <v>0</v>
      </c>
      <c r="G106" s="10">
        <v>0</v>
      </c>
      <c r="H106" s="10">
        <v>0</v>
      </c>
      <c r="I106" s="10">
        <v>0</v>
      </c>
      <c r="J106" s="16">
        <v>0</v>
      </c>
      <c r="K106" s="14">
        <v>15239</v>
      </c>
      <c r="L106" s="58" t="s">
        <v>1125</v>
      </c>
      <c r="M106" s="11">
        <v>0</v>
      </c>
      <c r="N106" s="4" t="s">
        <v>19</v>
      </c>
    </row>
    <row r="107" spans="1:14" ht="15.75" x14ac:dyDescent="0.25">
      <c r="A107" s="12">
        <v>27</v>
      </c>
      <c r="B107" s="59">
        <v>310240</v>
      </c>
      <c r="C107" s="20" t="s">
        <v>432</v>
      </c>
      <c r="D107" s="59" t="s">
        <v>53</v>
      </c>
      <c r="E107" s="59" t="s">
        <v>54</v>
      </c>
      <c r="F107" s="10">
        <v>0</v>
      </c>
      <c r="G107" s="10">
        <v>0</v>
      </c>
      <c r="H107" s="10">
        <v>0</v>
      </c>
      <c r="I107" s="10">
        <v>0</v>
      </c>
      <c r="J107" s="16">
        <v>0</v>
      </c>
      <c r="K107" s="14">
        <v>3606</v>
      </c>
      <c r="L107" s="58" t="s">
        <v>1125</v>
      </c>
      <c r="M107" s="11">
        <v>0</v>
      </c>
      <c r="N107" s="4" t="s">
        <v>19</v>
      </c>
    </row>
    <row r="108" spans="1:14" ht="15.75" x14ac:dyDescent="0.25">
      <c r="A108" s="12">
        <v>28</v>
      </c>
      <c r="B108" s="59">
        <v>310250</v>
      </c>
      <c r="C108" s="20" t="s">
        <v>1112</v>
      </c>
      <c r="D108" s="59" t="s">
        <v>17</v>
      </c>
      <c r="E108" s="59" t="s">
        <v>55</v>
      </c>
      <c r="F108" s="10">
        <v>0</v>
      </c>
      <c r="G108" s="10">
        <v>0</v>
      </c>
      <c r="H108" s="10">
        <v>0</v>
      </c>
      <c r="I108" s="10">
        <v>0</v>
      </c>
      <c r="J108" s="16">
        <v>0</v>
      </c>
      <c r="K108" s="14">
        <v>4751</v>
      </c>
      <c r="L108" s="58" t="s">
        <v>1125</v>
      </c>
      <c r="M108" s="11">
        <v>0</v>
      </c>
      <c r="N108" s="4" t="s">
        <v>19</v>
      </c>
    </row>
    <row r="109" spans="1:14" ht="15.75" x14ac:dyDescent="0.25">
      <c r="A109" s="12">
        <v>29</v>
      </c>
      <c r="B109" s="59">
        <v>310260</v>
      </c>
      <c r="C109" s="20" t="s">
        <v>1117</v>
      </c>
      <c r="D109" s="59" t="s">
        <v>36</v>
      </c>
      <c r="E109" s="59" t="s">
        <v>56</v>
      </c>
      <c r="F109" s="10">
        <v>0</v>
      </c>
      <c r="G109" s="10">
        <v>0</v>
      </c>
      <c r="H109" s="10">
        <v>0</v>
      </c>
      <c r="I109" s="10">
        <v>0</v>
      </c>
      <c r="J109" s="16">
        <v>0</v>
      </c>
      <c r="K109" s="14">
        <v>40747</v>
      </c>
      <c r="L109" s="58" t="s">
        <v>1126</v>
      </c>
      <c r="M109" s="11">
        <v>0</v>
      </c>
      <c r="N109" s="4" t="s">
        <v>19</v>
      </c>
    </row>
    <row r="110" spans="1:14" ht="15.75" x14ac:dyDescent="0.25">
      <c r="A110" s="12">
        <v>30</v>
      </c>
      <c r="B110" s="59">
        <v>310280</v>
      </c>
      <c r="C110" s="20" t="s">
        <v>1118</v>
      </c>
      <c r="D110" s="59" t="s">
        <v>57</v>
      </c>
      <c r="E110" s="59" t="s">
        <v>58</v>
      </c>
      <c r="F110" s="10">
        <v>0</v>
      </c>
      <c r="G110" s="10">
        <v>0</v>
      </c>
      <c r="H110" s="10">
        <v>0</v>
      </c>
      <c r="I110" s="10">
        <v>0</v>
      </c>
      <c r="J110" s="16">
        <v>0</v>
      </c>
      <c r="K110" s="14">
        <v>12242</v>
      </c>
      <c r="L110" s="58" t="s">
        <v>1125</v>
      </c>
      <c r="M110" s="11">
        <v>0</v>
      </c>
      <c r="N110" s="4" t="s">
        <v>19</v>
      </c>
    </row>
    <row r="111" spans="1:14" ht="15.75" x14ac:dyDescent="0.25">
      <c r="A111" s="12">
        <v>31</v>
      </c>
      <c r="B111" s="59">
        <v>310285</v>
      </c>
      <c r="C111" s="20" t="s">
        <v>1116</v>
      </c>
      <c r="D111" s="59" t="s">
        <v>28</v>
      </c>
      <c r="E111" s="59" t="s">
        <v>59</v>
      </c>
      <c r="F111" s="10">
        <v>0</v>
      </c>
      <c r="G111" s="10">
        <v>0</v>
      </c>
      <c r="H111" s="10">
        <v>0</v>
      </c>
      <c r="I111" s="10">
        <v>0</v>
      </c>
      <c r="J111" s="16">
        <v>0</v>
      </c>
      <c r="K111" s="14">
        <v>8481</v>
      </c>
      <c r="L111" s="58" t="s">
        <v>1125</v>
      </c>
      <c r="M111" s="11">
        <v>0</v>
      </c>
      <c r="N111" s="4" t="s">
        <v>19</v>
      </c>
    </row>
    <row r="112" spans="1:14" ht="15.75" x14ac:dyDescent="0.25">
      <c r="A112" s="12">
        <v>32</v>
      </c>
      <c r="B112" s="59">
        <v>310290</v>
      </c>
      <c r="C112" s="20" t="s">
        <v>1119</v>
      </c>
      <c r="D112" s="59" t="s">
        <v>41</v>
      </c>
      <c r="E112" s="59" t="s">
        <v>60</v>
      </c>
      <c r="F112" s="10">
        <v>0</v>
      </c>
      <c r="G112" s="10">
        <v>0</v>
      </c>
      <c r="H112" s="10">
        <v>0</v>
      </c>
      <c r="I112" s="10">
        <v>0</v>
      </c>
      <c r="J112" s="16">
        <v>0</v>
      </c>
      <c r="K112" s="14">
        <v>11432</v>
      </c>
      <c r="L112" s="58" t="s">
        <v>1125</v>
      </c>
      <c r="M112" s="11">
        <v>0</v>
      </c>
      <c r="N112" s="4" t="s">
        <v>19</v>
      </c>
    </row>
    <row r="113" spans="1:14" ht="15.75" x14ac:dyDescent="0.25">
      <c r="A113" s="12">
        <v>33</v>
      </c>
      <c r="B113" s="59">
        <v>310300</v>
      </c>
      <c r="C113" s="20" t="s">
        <v>1113</v>
      </c>
      <c r="D113" s="59" t="s">
        <v>20</v>
      </c>
      <c r="E113" s="59" t="s">
        <v>61</v>
      </c>
      <c r="F113" s="10">
        <v>0</v>
      </c>
      <c r="G113" s="10">
        <v>0</v>
      </c>
      <c r="H113" s="10">
        <v>0</v>
      </c>
      <c r="I113" s="10">
        <v>0</v>
      </c>
      <c r="J113" s="16">
        <v>0</v>
      </c>
      <c r="K113" s="14">
        <v>9363</v>
      </c>
      <c r="L113" s="58" t="s">
        <v>1125</v>
      </c>
      <c r="M113" s="11">
        <v>0</v>
      </c>
      <c r="N113" s="4" t="s">
        <v>19</v>
      </c>
    </row>
    <row r="114" spans="1:14" ht="15.75" x14ac:dyDescent="0.25">
      <c r="A114" s="12">
        <v>34</v>
      </c>
      <c r="B114" s="59">
        <v>310310</v>
      </c>
      <c r="C114" s="20" t="s">
        <v>1118</v>
      </c>
      <c r="D114" s="59" t="s">
        <v>62</v>
      </c>
      <c r="E114" s="59" t="s">
        <v>63</v>
      </c>
      <c r="F114" s="10">
        <v>0</v>
      </c>
      <c r="G114" s="10">
        <v>0</v>
      </c>
      <c r="H114" s="10">
        <v>0</v>
      </c>
      <c r="I114" s="10">
        <v>0</v>
      </c>
      <c r="J114" s="16">
        <v>0</v>
      </c>
      <c r="K114" s="14">
        <v>1609</v>
      </c>
      <c r="L114" s="58" t="s">
        <v>1125</v>
      </c>
      <c r="M114" s="11">
        <v>0</v>
      </c>
      <c r="N114" s="4" t="s">
        <v>19</v>
      </c>
    </row>
    <row r="115" spans="1:14" ht="15.75" x14ac:dyDescent="0.25">
      <c r="A115" s="12">
        <v>35</v>
      </c>
      <c r="B115" s="59">
        <v>310320</v>
      </c>
      <c r="C115" s="20" t="s">
        <v>1111</v>
      </c>
      <c r="D115" s="59" t="s">
        <v>11</v>
      </c>
      <c r="E115" s="59" t="s">
        <v>64</v>
      </c>
      <c r="F115" s="10">
        <v>0</v>
      </c>
      <c r="G115" s="10">
        <v>0</v>
      </c>
      <c r="H115" s="10">
        <v>0</v>
      </c>
      <c r="I115" s="10">
        <v>0</v>
      </c>
      <c r="J115" s="16">
        <v>0</v>
      </c>
      <c r="K115" s="14">
        <v>2341</v>
      </c>
      <c r="L115" s="58" t="s">
        <v>1125</v>
      </c>
      <c r="M115" s="11">
        <v>0</v>
      </c>
      <c r="N115" s="4" t="s">
        <v>19</v>
      </c>
    </row>
    <row r="116" spans="1:14" ht="15.75" x14ac:dyDescent="0.25">
      <c r="A116" s="12">
        <v>36</v>
      </c>
      <c r="B116" s="59">
        <v>310330</v>
      </c>
      <c r="C116" s="20" t="s">
        <v>1118</v>
      </c>
      <c r="D116" s="59" t="s">
        <v>57</v>
      </c>
      <c r="E116" s="59" t="s">
        <v>65</v>
      </c>
      <c r="F116" s="10">
        <v>0</v>
      </c>
      <c r="G116" s="10">
        <v>0</v>
      </c>
      <c r="H116" s="10">
        <v>0</v>
      </c>
      <c r="I116" s="10">
        <v>0</v>
      </c>
      <c r="J116" s="16">
        <v>0</v>
      </c>
      <c r="K116" s="14">
        <v>2066</v>
      </c>
      <c r="L116" s="58" t="s">
        <v>1125</v>
      </c>
      <c r="M116" s="11">
        <v>0</v>
      </c>
      <c r="N116" s="4" t="s">
        <v>19</v>
      </c>
    </row>
    <row r="117" spans="1:14" ht="15.75" x14ac:dyDescent="0.25">
      <c r="A117" s="12">
        <v>37</v>
      </c>
      <c r="B117" s="59">
        <v>310340</v>
      </c>
      <c r="C117" s="20" t="s">
        <v>432</v>
      </c>
      <c r="D117" s="59" t="s">
        <v>53</v>
      </c>
      <c r="E117" s="59" t="s">
        <v>66</v>
      </c>
      <c r="F117" s="10">
        <v>0</v>
      </c>
      <c r="G117" s="10">
        <v>0</v>
      </c>
      <c r="H117" s="10">
        <v>0</v>
      </c>
      <c r="I117" s="10">
        <v>0</v>
      </c>
      <c r="J117" s="16">
        <v>0</v>
      </c>
      <c r="K117" s="14">
        <v>36705</v>
      </c>
      <c r="L117" s="58" t="s">
        <v>1126</v>
      </c>
      <c r="M117" s="11">
        <v>0</v>
      </c>
      <c r="N117" s="4" t="s">
        <v>19</v>
      </c>
    </row>
    <row r="118" spans="1:14" ht="15.75" x14ac:dyDescent="0.25">
      <c r="A118" s="12">
        <v>39</v>
      </c>
      <c r="B118" s="59">
        <v>310360</v>
      </c>
      <c r="C118" s="20" t="s">
        <v>1118</v>
      </c>
      <c r="D118" s="59" t="s">
        <v>57</v>
      </c>
      <c r="E118" s="59" t="s">
        <v>68</v>
      </c>
      <c r="F118" s="10">
        <v>0</v>
      </c>
      <c r="G118" s="10">
        <v>0</v>
      </c>
      <c r="H118" s="10">
        <v>0</v>
      </c>
      <c r="I118" s="10">
        <v>0</v>
      </c>
      <c r="J118" s="16">
        <v>0</v>
      </c>
      <c r="K118" s="14">
        <v>2804</v>
      </c>
      <c r="L118" s="58" t="s">
        <v>1125</v>
      </c>
      <c r="M118" s="11">
        <v>0</v>
      </c>
      <c r="N118" s="4" t="s">
        <v>19</v>
      </c>
    </row>
    <row r="119" spans="1:14" ht="15.75" x14ac:dyDescent="0.25">
      <c r="A119" s="12">
        <v>40</v>
      </c>
      <c r="B119" s="59">
        <v>310370</v>
      </c>
      <c r="C119" s="20" t="s">
        <v>1112</v>
      </c>
      <c r="D119" s="59" t="s">
        <v>17</v>
      </c>
      <c r="E119" s="59" t="s">
        <v>69</v>
      </c>
      <c r="F119" s="10">
        <v>0</v>
      </c>
      <c r="G119" s="10">
        <v>0</v>
      </c>
      <c r="H119" s="10">
        <v>0</v>
      </c>
      <c r="I119" s="10">
        <v>0</v>
      </c>
      <c r="J119" s="16">
        <v>0</v>
      </c>
      <c r="K119" s="14">
        <v>8425</v>
      </c>
      <c r="L119" s="58" t="s">
        <v>1125</v>
      </c>
      <c r="M119" s="11">
        <v>0</v>
      </c>
      <c r="N119" s="4" t="s">
        <v>19</v>
      </c>
    </row>
    <row r="120" spans="1:14" ht="15.75" x14ac:dyDescent="0.25">
      <c r="A120" s="12">
        <v>41</v>
      </c>
      <c r="B120" s="59">
        <v>310375</v>
      </c>
      <c r="C120" s="20" t="s">
        <v>1110</v>
      </c>
      <c r="D120" s="59" t="s">
        <v>8</v>
      </c>
      <c r="E120" s="59" t="s">
        <v>70</v>
      </c>
      <c r="F120" s="10">
        <v>0</v>
      </c>
      <c r="G120" s="10">
        <v>0</v>
      </c>
      <c r="H120" s="10">
        <v>0</v>
      </c>
      <c r="I120" s="10">
        <v>0</v>
      </c>
      <c r="J120" s="16">
        <v>0</v>
      </c>
      <c r="K120" s="14">
        <v>6804</v>
      </c>
      <c r="L120" s="58" t="s">
        <v>1125</v>
      </c>
      <c r="M120" s="11">
        <v>0</v>
      </c>
      <c r="N120" s="4" t="s">
        <v>19</v>
      </c>
    </row>
    <row r="121" spans="1:14" ht="15.75" x14ac:dyDescent="0.25">
      <c r="A121" s="12">
        <v>42</v>
      </c>
      <c r="B121" s="59">
        <v>310380</v>
      </c>
      <c r="C121" s="20" t="s">
        <v>1120</v>
      </c>
      <c r="D121" s="59" t="s">
        <v>71</v>
      </c>
      <c r="E121" s="59" t="s">
        <v>72</v>
      </c>
      <c r="F121" s="10">
        <v>0</v>
      </c>
      <c r="G121" s="10">
        <v>0</v>
      </c>
      <c r="H121" s="10">
        <v>0</v>
      </c>
      <c r="I121" s="10">
        <v>0</v>
      </c>
      <c r="J121" s="16">
        <v>0</v>
      </c>
      <c r="K121" s="14">
        <v>2833</v>
      </c>
      <c r="L121" s="58" t="s">
        <v>1125</v>
      </c>
      <c r="M121" s="11">
        <v>0</v>
      </c>
      <c r="N121" s="4" t="s">
        <v>19</v>
      </c>
    </row>
    <row r="122" spans="1:14" ht="15.75" x14ac:dyDescent="0.25">
      <c r="A122" s="12">
        <v>44</v>
      </c>
      <c r="B122" s="59">
        <v>310400</v>
      </c>
      <c r="C122" s="20" t="s">
        <v>1114</v>
      </c>
      <c r="D122" s="59" t="s">
        <v>24</v>
      </c>
      <c r="E122" s="59" t="s">
        <v>74</v>
      </c>
      <c r="F122" s="10">
        <v>0</v>
      </c>
      <c r="G122" s="10">
        <v>0</v>
      </c>
      <c r="H122" s="10">
        <v>0</v>
      </c>
      <c r="I122" s="10">
        <v>0</v>
      </c>
      <c r="J122" s="16">
        <v>0</v>
      </c>
      <c r="K122" s="14">
        <v>105083</v>
      </c>
      <c r="L122" s="58" t="s">
        <v>1128</v>
      </c>
      <c r="M122" s="11">
        <v>0</v>
      </c>
      <c r="N122" s="4" t="s">
        <v>19</v>
      </c>
    </row>
    <row r="123" spans="1:14" ht="15.75" x14ac:dyDescent="0.25">
      <c r="A123" s="12">
        <v>45</v>
      </c>
      <c r="B123" s="59">
        <v>310410</v>
      </c>
      <c r="C123" s="20" t="s">
        <v>1117</v>
      </c>
      <c r="D123" s="59" t="s">
        <v>40</v>
      </c>
      <c r="E123" s="59" t="s">
        <v>75</v>
      </c>
      <c r="F123" s="10">
        <v>0</v>
      </c>
      <c r="G123" s="10">
        <v>0</v>
      </c>
      <c r="H123" s="10">
        <v>0</v>
      </c>
      <c r="I123" s="10">
        <v>0</v>
      </c>
      <c r="J123" s="16">
        <v>0</v>
      </c>
      <c r="K123" s="14">
        <v>10657</v>
      </c>
      <c r="L123" s="58" t="s">
        <v>1125</v>
      </c>
      <c r="M123" s="11">
        <v>0</v>
      </c>
      <c r="N123" s="4" t="s">
        <v>19</v>
      </c>
    </row>
    <row r="124" spans="1:14" ht="15.75" x14ac:dyDescent="0.25">
      <c r="A124" s="12">
        <v>46</v>
      </c>
      <c r="B124" s="59">
        <v>310420</v>
      </c>
      <c r="C124" s="20" t="s">
        <v>1115</v>
      </c>
      <c r="D124" s="59" t="s">
        <v>26</v>
      </c>
      <c r="E124" s="59" t="s">
        <v>76</v>
      </c>
      <c r="F124" s="10">
        <v>0</v>
      </c>
      <c r="G124" s="10">
        <v>0</v>
      </c>
      <c r="H124" s="10">
        <v>0</v>
      </c>
      <c r="I124" s="10">
        <v>0</v>
      </c>
      <c r="J124" s="16">
        <v>0</v>
      </c>
      <c r="K124" s="14">
        <v>39793</v>
      </c>
      <c r="L124" s="58" t="s">
        <v>1126</v>
      </c>
      <c r="M124" s="11">
        <v>0</v>
      </c>
      <c r="N124" s="4" t="s">
        <v>19</v>
      </c>
    </row>
    <row r="125" spans="1:14" ht="15.75" x14ac:dyDescent="0.25">
      <c r="A125" s="12">
        <v>47</v>
      </c>
      <c r="B125" s="59">
        <v>310430</v>
      </c>
      <c r="C125" s="20" t="s">
        <v>1117</v>
      </c>
      <c r="D125" s="59" t="s">
        <v>40</v>
      </c>
      <c r="E125" s="59" t="s">
        <v>77</v>
      </c>
      <c r="F125" s="10">
        <v>0</v>
      </c>
      <c r="G125" s="10">
        <v>0</v>
      </c>
      <c r="H125" s="10">
        <v>0</v>
      </c>
      <c r="I125" s="10">
        <v>0</v>
      </c>
      <c r="J125" s="16">
        <v>0</v>
      </c>
      <c r="K125" s="14">
        <v>14955</v>
      </c>
      <c r="L125" s="58" t="s">
        <v>1125</v>
      </c>
      <c r="M125" s="11">
        <v>0</v>
      </c>
      <c r="N125" s="4" t="s">
        <v>19</v>
      </c>
    </row>
    <row r="126" spans="1:14" ht="15.75" x14ac:dyDescent="0.25">
      <c r="A126" s="12">
        <v>48</v>
      </c>
      <c r="B126" s="59">
        <v>310440</v>
      </c>
      <c r="C126" s="20" t="s">
        <v>1118</v>
      </c>
      <c r="D126" s="59" t="s">
        <v>38</v>
      </c>
      <c r="E126" s="59" t="s">
        <v>78</v>
      </c>
      <c r="F126" s="10">
        <v>0</v>
      </c>
      <c r="G126" s="10">
        <v>0</v>
      </c>
      <c r="H126" s="10">
        <v>0</v>
      </c>
      <c r="I126" s="10">
        <v>0</v>
      </c>
      <c r="J126" s="16">
        <v>0</v>
      </c>
      <c r="K126" s="14">
        <v>2751</v>
      </c>
      <c r="L126" s="58" t="s">
        <v>1125</v>
      </c>
      <c r="M126" s="11">
        <v>0</v>
      </c>
      <c r="N126" s="4" t="s">
        <v>19</v>
      </c>
    </row>
    <row r="127" spans="1:14" ht="15.75" x14ac:dyDescent="0.25">
      <c r="A127" s="12">
        <v>49</v>
      </c>
      <c r="B127" s="59">
        <v>310445</v>
      </c>
      <c r="C127" s="20" t="s">
        <v>432</v>
      </c>
      <c r="D127" s="59" t="s">
        <v>53</v>
      </c>
      <c r="E127" s="59" t="s">
        <v>79</v>
      </c>
      <c r="F127" s="10">
        <v>0</v>
      </c>
      <c r="G127" s="10">
        <v>0</v>
      </c>
      <c r="H127" s="10">
        <v>0</v>
      </c>
      <c r="I127" s="10">
        <v>0</v>
      </c>
      <c r="J127" s="16">
        <v>0</v>
      </c>
      <c r="K127" s="14">
        <v>5191</v>
      </c>
      <c r="L127" s="58" t="s">
        <v>1125</v>
      </c>
      <c r="M127" s="11">
        <v>0</v>
      </c>
      <c r="N127" s="4" t="s">
        <v>19</v>
      </c>
    </row>
    <row r="128" spans="1:14" ht="15.75" x14ac:dyDescent="0.25">
      <c r="A128" s="12">
        <v>50</v>
      </c>
      <c r="B128" s="59">
        <v>310450</v>
      </c>
      <c r="C128" s="20" t="s">
        <v>1120</v>
      </c>
      <c r="D128" s="59" t="s">
        <v>80</v>
      </c>
      <c r="E128" s="59" t="s">
        <v>81</v>
      </c>
      <c r="F128" s="10">
        <v>0</v>
      </c>
      <c r="G128" s="10">
        <v>0</v>
      </c>
      <c r="H128" s="10">
        <v>0</v>
      </c>
      <c r="I128" s="10">
        <v>0</v>
      </c>
      <c r="J128" s="16">
        <v>0</v>
      </c>
      <c r="K128" s="14">
        <v>17888</v>
      </c>
      <c r="L128" s="58" t="s">
        <v>1125</v>
      </c>
      <c r="M128" s="11">
        <v>0</v>
      </c>
      <c r="N128" s="4" t="s">
        <v>19</v>
      </c>
    </row>
    <row r="129" spans="1:14" ht="15.75" x14ac:dyDescent="0.25">
      <c r="A129" s="12">
        <v>51</v>
      </c>
      <c r="B129" s="59">
        <v>310460</v>
      </c>
      <c r="C129" s="20" t="s">
        <v>1118</v>
      </c>
      <c r="D129" s="59" t="s">
        <v>38</v>
      </c>
      <c r="E129" s="59" t="s">
        <v>82</v>
      </c>
      <c r="F129" s="10">
        <v>0</v>
      </c>
      <c r="G129" s="10">
        <v>0</v>
      </c>
      <c r="H129" s="10">
        <v>0</v>
      </c>
      <c r="I129" s="10">
        <v>0</v>
      </c>
      <c r="J129" s="16">
        <v>0</v>
      </c>
      <c r="K129" s="14">
        <v>14085</v>
      </c>
      <c r="L129" s="58" t="s">
        <v>1125</v>
      </c>
      <c r="M129" s="11">
        <v>0</v>
      </c>
      <c r="N129" s="4" t="s">
        <v>19</v>
      </c>
    </row>
    <row r="130" spans="1:14" ht="15.75" x14ac:dyDescent="0.25">
      <c r="A130" s="12">
        <v>52</v>
      </c>
      <c r="B130" s="59">
        <v>310470</v>
      </c>
      <c r="C130" s="20" t="s">
        <v>1116</v>
      </c>
      <c r="D130" s="59" t="s">
        <v>28</v>
      </c>
      <c r="E130" s="59" t="s">
        <v>83</v>
      </c>
      <c r="F130" s="10">
        <v>0</v>
      </c>
      <c r="G130" s="10">
        <v>0</v>
      </c>
      <c r="H130" s="10">
        <v>0</v>
      </c>
      <c r="I130" s="10">
        <v>0</v>
      </c>
      <c r="J130" s="16">
        <v>0</v>
      </c>
      <c r="K130" s="14">
        <v>13064</v>
      </c>
      <c r="L130" s="58" t="s">
        <v>1125</v>
      </c>
      <c r="M130" s="11">
        <v>0</v>
      </c>
      <c r="N130" s="4" t="s">
        <v>19</v>
      </c>
    </row>
    <row r="131" spans="1:14" ht="15.75" x14ac:dyDescent="0.25">
      <c r="A131" s="12">
        <v>53</v>
      </c>
      <c r="B131" s="59">
        <v>310480</v>
      </c>
      <c r="C131" s="20" t="s">
        <v>1111</v>
      </c>
      <c r="D131" s="59" t="s">
        <v>11</v>
      </c>
      <c r="E131" s="59" t="s">
        <v>84</v>
      </c>
      <c r="F131" s="10">
        <v>0</v>
      </c>
      <c r="G131" s="10">
        <v>0</v>
      </c>
      <c r="H131" s="10">
        <v>0</v>
      </c>
      <c r="I131" s="10">
        <v>0</v>
      </c>
      <c r="J131" s="16">
        <v>0</v>
      </c>
      <c r="K131" s="14">
        <v>4888</v>
      </c>
      <c r="L131" s="58" t="s">
        <v>1125</v>
      </c>
      <c r="M131" s="11">
        <v>0</v>
      </c>
      <c r="N131" s="4" t="s">
        <v>19</v>
      </c>
    </row>
    <row r="132" spans="1:14" ht="15.75" x14ac:dyDescent="0.25">
      <c r="A132" s="12">
        <v>54</v>
      </c>
      <c r="B132" s="59">
        <v>310490</v>
      </c>
      <c r="C132" s="20" t="s">
        <v>1117</v>
      </c>
      <c r="D132" s="59" t="s">
        <v>33</v>
      </c>
      <c r="E132" s="59" t="s">
        <v>85</v>
      </c>
      <c r="F132" s="10">
        <v>0</v>
      </c>
      <c r="G132" s="10">
        <v>0</v>
      </c>
      <c r="H132" s="10">
        <v>0</v>
      </c>
      <c r="I132" s="10">
        <v>0</v>
      </c>
      <c r="J132" s="16">
        <v>0</v>
      </c>
      <c r="K132" s="14">
        <v>19094</v>
      </c>
      <c r="L132" s="58" t="s">
        <v>1125</v>
      </c>
      <c r="M132" s="11">
        <v>0</v>
      </c>
      <c r="N132" s="4" t="s">
        <v>19</v>
      </c>
    </row>
    <row r="133" spans="1:14" ht="15.75" x14ac:dyDescent="0.25">
      <c r="A133" s="12">
        <v>55</v>
      </c>
      <c r="B133" s="59">
        <v>310500</v>
      </c>
      <c r="C133" s="20" t="s">
        <v>1111</v>
      </c>
      <c r="D133" s="59" t="s">
        <v>11</v>
      </c>
      <c r="E133" s="59" t="s">
        <v>86</v>
      </c>
      <c r="F133" s="10">
        <v>0</v>
      </c>
      <c r="G133" s="10">
        <v>0</v>
      </c>
      <c r="H133" s="10">
        <v>0</v>
      </c>
      <c r="I133" s="10">
        <v>0</v>
      </c>
      <c r="J133" s="16">
        <v>0</v>
      </c>
      <c r="K133" s="14">
        <v>7851</v>
      </c>
      <c r="L133" s="58" t="s">
        <v>1125</v>
      </c>
      <c r="M133" s="11">
        <v>0</v>
      </c>
      <c r="N133" s="4" t="s">
        <v>19</v>
      </c>
    </row>
    <row r="134" spans="1:14" ht="15.75" x14ac:dyDescent="0.25">
      <c r="A134" s="12">
        <v>56</v>
      </c>
      <c r="B134" s="59">
        <v>310510</v>
      </c>
      <c r="C134" s="20" t="s">
        <v>1115</v>
      </c>
      <c r="D134" s="59" t="s">
        <v>26</v>
      </c>
      <c r="E134" s="59" t="s">
        <v>87</v>
      </c>
      <c r="F134" s="10">
        <v>0</v>
      </c>
      <c r="G134" s="10">
        <v>0</v>
      </c>
      <c r="H134" s="10">
        <v>0</v>
      </c>
      <c r="I134" s="10">
        <v>0</v>
      </c>
      <c r="J134" s="16">
        <v>0</v>
      </c>
      <c r="K134" s="14">
        <v>23757</v>
      </c>
      <c r="L134" s="58" t="s">
        <v>1125</v>
      </c>
      <c r="M134" s="11">
        <v>0</v>
      </c>
      <c r="N134" s="4" t="s">
        <v>19</v>
      </c>
    </row>
    <row r="135" spans="1:14" ht="15.75" x14ac:dyDescent="0.25">
      <c r="A135" s="12">
        <v>57</v>
      </c>
      <c r="B135" s="59">
        <v>310520</v>
      </c>
      <c r="C135" s="20" t="s">
        <v>1116</v>
      </c>
      <c r="D135" s="59" t="s">
        <v>30</v>
      </c>
      <c r="E135" s="59" t="s">
        <v>88</v>
      </c>
      <c r="F135" s="10">
        <v>0</v>
      </c>
      <c r="G135" s="10">
        <v>0</v>
      </c>
      <c r="H135" s="10">
        <v>0</v>
      </c>
      <c r="I135" s="10">
        <v>0</v>
      </c>
      <c r="J135" s="16">
        <v>0</v>
      </c>
      <c r="K135" s="14">
        <v>4825</v>
      </c>
      <c r="L135" s="58" t="s">
        <v>1125</v>
      </c>
      <c r="M135" s="11">
        <v>0</v>
      </c>
      <c r="N135" s="4" t="s">
        <v>19</v>
      </c>
    </row>
    <row r="136" spans="1:14" ht="15.75" x14ac:dyDescent="0.25">
      <c r="A136" s="12">
        <v>58</v>
      </c>
      <c r="B136" s="59">
        <v>310530</v>
      </c>
      <c r="C136" s="20" t="s">
        <v>1117</v>
      </c>
      <c r="D136" s="59" t="s">
        <v>40</v>
      </c>
      <c r="E136" s="59" t="s">
        <v>89</v>
      </c>
      <c r="F136" s="10">
        <v>0</v>
      </c>
      <c r="G136" s="10">
        <v>0</v>
      </c>
      <c r="H136" s="10">
        <v>0</v>
      </c>
      <c r="I136" s="10">
        <v>0</v>
      </c>
      <c r="J136" s="16">
        <v>0</v>
      </c>
      <c r="K136" s="14">
        <v>5713</v>
      </c>
      <c r="L136" s="58" t="s">
        <v>1125</v>
      </c>
      <c r="M136" s="11">
        <v>0</v>
      </c>
      <c r="N136" s="4" t="s">
        <v>19</v>
      </c>
    </row>
    <row r="137" spans="1:14" ht="15.75" x14ac:dyDescent="0.25">
      <c r="A137" s="12">
        <v>59</v>
      </c>
      <c r="B137" s="59">
        <v>310540</v>
      </c>
      <c r="C137" s="20" t="s">
        <v>1111</v>
      </c>
      <c r="D137" s="59" t="s">
        <v>90</v>
      </c>
      <c r="E137" s="59" t="s">
        <v>91</v>
      </c>
      <c r="F137" s="10">
        <v>0</v>
      </c>
      <c r="G137" s="10">
        <v>0</v>
      </c>
      <c r="H137" s="10">
        <v>0</v>
      </c>
      <c r="I137" s="10">
        <v>0</v>
      </c>
      <c r="J137" s="16">
        <v>0</v>
      </c>
      <c r="K137" s="14">
        <v>32319</v>
      </c>
      <c r="L137" s="58" t="s">
        <v>1126</v>
      </c>
      <c r="M137" s="11">
        <v>0</v>
      </c>
      <c r="N137" s="4" t="s">
        <v>19</v>
      </c>
    </row>
    <row r="138" spans="1:14" ht="15.75" x14ac:dyDescent="0.25">
      <c r="A138" s="12">
        <v>60</v>
      </c>
      <c r="B138" s="59">
        <v>310550</v>
      </c>
      <c r="C138" s="20" t="s">
        <v>1118</v>
      </c>
      <c r="D138" s="59" t="s">
        <v>62</v>
      </c>
      <c r="E138" s="59" t="s">
        <v>92</v>
      </c>
      <c r="F138" s="10">
        <v>0</v>
      </c>
      <c r="G138" s="10">
        <v>0</v>
      </c>
      <c r="H138" s="10">
        <v>0</v>
      </c>
      <c r="I138" s="10">
        <v>0</v>
      </c>
      <c r="J138" s="16">
        <v>0</v>
      </c>
      <c r="K138" s="14">
        <v>5443</v>
      </c>
      <c r="L138" s="58" t="s">
        <v>1125</v>
      </c>
      <c r="M138" s="11">
        <v>0</v>
      </c>
      <c r="N138" s="4" t="s">
        <v>19</v>
      </c>
    </row>
    <row r="139" spans="1:14" ht="15.75" x14ac:dyDescent="0.25">
      <c r="A139" s="12">
        <v>61</v>
      </c>
      <c r="B139" s="59">
        <v>310560</v>
      </c>
      <c r="C139" s="20" t="s">
        <v>1119</v>
      </c>
      <c r="D139" s="59" t="s">
        <v>41</v>
      </c>
      <c r="E139" s="59" t="s">
        <v>41</v>
      </c>
      <c r="F139" s="10">
        <v>0</v>
      </c>
      <c r="G139" s="10">
        <v>0</v>
      </c>
      <c r="H139" s="10">
        <v>0</v>
      </c>
      <c r="I139" s="10">
        <v>0</v>
      </c>
      <c r="J139" s="16">
        <v>0</v>
      </c>
      <c r="K139" s="14">
        <v>136392</v>
      </c>
      <c r="L139" s="58" t="s">
        <v>1128</v>
      </c>
      <c r="M139" s="11">
        <v>0</v>
      </c>
      <c r="N139" s="4" t="s">
        <v>19</v>
      </c>
    </row>
    <row r="140" spans="1:14" ht="15.75" x14ac:dyDescent="0.25">
      <c r="A140" s="12">
        <v>62</v>
      </c>
      <c r="B140" s="59">
        <v>310570</v>
      </c>
      <c r="C140" s="20" t="s">
        <v>1112</v>
      </c>
      <c r="D140" s="59" t="s">
        <v>17</v>
      </c>
      <c r="E140" s="59" t="s">
        <v>93</v>
      </c>
      <c r="F140" s="10">
        <v>0</v>
      </c>
      <c r="G140" s="10">
        <v>0</v>
      </c>
      <c r="H140" s="10">
        <v>0</v>
      </c>
      <c r="I140" s="10">
        <v>0</v>
      </c>
      <c r="J140" s="16">
        <v>0</v>
      </c>
      <c r="K140" s="14">
        <v>5250</v>
      </c>
      <c r="L140" s="58" t="s">
        <v>1125</v>
      </c>
      <c r="M140" s="11">
        <v>0</v>
      </c>
      <c r="N140" s="4" t="s">
        <v>19</v>
      </c>
    </row>
    <row r="141" spans="1:14" ht="15.75" x14ac:dyDescent="0.25">
      <c r="A141" s="12">
        <v>63</v>
      </c>
      <c r="B141" s="59">
        <v>310590</v>
      </c>
      <c r="C141" s="20" t="s">
        <v>1119</v>
      </c>
      <c r="D141" s="59" t="s">
        <v>94</v>
      </c>
      <c r="E141" s="59" t="s">
        <v>95</v>
      </c>
      <c r="F141" s="10">
        <v>0</v>
      </c>
      <c r="G141" s="10">
        <v>0</v>
      </c>
      <c r="H141" s="10">
        <v>0</v>
      </c>
      <c r="I141" s="10">
        <v>0</v>
      </c>
      <c r="J141" s="16">
        <v>0</v>
      </c>
      <c r="K141" s="14">
        <v>20720</v>
      </c>
      <c r="L141" s="58" t="s">
        <v>1125</v>
      </c>
      <c r="M141" s="11">
        <v>0</v>
      </c>
      <c r="N141" s="4" t="s">
        <v>19</v>
      </c>
    </row>
    <row r="142" spans="1:14" ht="15.75" x14ac:dyDescent="0.25">
      <c r="A142" s="12">
        <v>65</v>
      </c>
      <c r="B142" s="59">
        <v>310610</v>
      </c>
      <c r="C142" s="20" t="s">
        <v>1118</v>
      </c>
      <c r="D142" s="59" t="s">
        <v>57</v>
      </c>
      <c r="E142" s="59" t="s">
        <v>97</v>
      </c>
      <c r="F142" s="10">
        <v>0</v>
      </c>
      <c r="G142" s="10">
        <v>0</v>
      </c>
      <c r="H142" s="10">
        <v>0</v>
      </c>
      <c r="I142" s="10">
        <v>0</v>
      </c>
      <c r="J142" s="16">
        <v>0</v>
      </c>
      <c r="K142" s="14">
        <v>3433</v>
      </c>
      <c r="L142" s="58" t="s">
        <v>1125</v>
      </c>
      <c r="M142" s="11">
        <v>0</v>
      </c>
      <c r="N142" s="4" t="s">
        <v>19</v>
      </c>
    </row>
    <row r="143" spans="1:14" ht="15.75" x14ac:dyDescent="0.25">
      <c r="A143" s="12">
        <v>67</v>
      </c>
      <c r="B143" s="59">
        <v>310630</v>
      </c>
      <c r="C143" s="20" t="s">
        <v>1113</v>
      </c>
      <c r="D143" s="59" t="s">
        <v>20</v>
      </c>
      <c r="E143" s="59" t="s">
        <v>99</v>
      </c>
      <c r="F143" s="10">
        <v>0</v>
      </c>
      <c r="G143" s="10">
        <v>0</v>
      </c>
      <c r="H143" s="10">
        <v>0</v>
      </c>
      <c r="I143" s="10">
        <v>0</v>
      </c>
      <c r="J143" s="16">
        <v>0</v>
      </c>
      <c r="K143" s="14">
        <v>26396</v>
      </c>
      <c r="L143" s="58" t="s">
        <v>1126</v>
      </c>
      <c r="M143" s="11">
        <v>0</v>
      </c>
      <c r="N143" s="4" t="s">
        <v>19</v>
      </c>
    </row>
    <row r="144" spans="1:14" ht="15.75" x14ac:dyDescent="0.25">
      <c r="A144" s="12">
        <v>68</v>
      </c>
      <c r="B144" s="59">
        <v>310640</v>
      </c>
      <c r="C144" s="20" t="s">
        <v>1111</v>
      </c>
      <c r="D144" s="59" t="s">
        <v>98</v>
      </c>
      <c r="E144" s="59" t="s">
        <v>100</v>
      </c>
      <c r="F144" s="10">
        <v>0</v>
      </c>
      <c r="G144" s="10">
        <v>0</v>
      </c>
      <c r="H144" s="10">
        <v>0</v>
      </c>
      <c r="I144" s="10">
        <v>0</v>
      </c>
      <c r="J144" s="16">
        <v>0</v>
      </c>
      <c r="K144" s="14">
        <v>7710</v>
      </c>
      <c r="L144" s="58" t="s">
        <v>1125</v>
      </c>
      <c r="M144" s="11">
        <v>0</v>
      </c>
      <c r="N144" s="4" t="s">
        <v>19</v>
      </c>
    </row>
    <row r="145" spans="1:14" ht="15.75" x14ac:dyDescent="0.25">
      <c r="A145" s="12">
        <v>69</v>
      </c>
      <c r="B145" s="59">
        <v>310650</v>
      </c>
      <c r="C145" s="20" t="s">
        <v>432</v>
      </c>
      <c r="D145" s="59" t="s">
        <v>53</v>
      </c>
      <c r="E145" s="59" t="s">
        <v>101</v>
      </c>
      <c r="F145" s="10">
        <v>0</v>
      </c>
      <c r="G145" s="10">
        <v>0</v>
      </c>
      <c r="H145" s="10">
        <v>0</v>
      </c>
      <c r="I145" s="10">
        <v>0</v>
      </c>
      <c r="J145" s="16">
        <v>0</v>
      </c>
      <c r="K145" s="14">
        <v>11995</v>
      </c>
      <c r="L145" s="58" t="s">
        <v>1125</v>
      </c>
      <c r="M145" s="11">
        <v>0</v>
      </c>
      <c r="N145" s="4" t="s">
        <v>19</v>
      </c>
    </row>
    <row r="146" spans="1:14" ht="15.75" x14ac:dyDescent="0.25">
      <c r="A146" s="12">
        <v>70</v>
      </c>
      <c r="B146" s="59">
        <v>310665</v>
      </c>
      <c r="C146" s="20" t="s">
        <v>1121</v>
      </c>
      <c r="D146" s="59" t="s">
        <v>102</v>
      </c>
      <c r="E146" s="59" t="s">
        <v>103</v>
      </c>
      <c r="F146" s="10">
        <v>0</v>
      </c>
      <c r="G146" s="10">
        <v>0</v>
      </c>
      <c r="H146" s="10">
        <v>0</v>
      </c>
      <c r="I146" s="10">
        <v>0</v>
      </c>
      <c r="J146" s="16">
        <v>0</v>
      </c>
      <c r="K146" s="14">
        <v>4705</v>
      </c>
      <c r="L146" s="58" t="s">
        <v>1125</v>
      </c>
      <c r="M146" s="11">
        <v>0</v>
      </c>
      <c r="N146" s="4" t="s">
        <v>19</v>
      </c>
    </row>
    <row r="147" spans="1:14" ht="15.75" x14ac:dyDescent="0.25">
      <c r="A147" s="12">
        <v>71</v>
      </c>
      <c r="B147" s="59">
        <v>310660</v>
      </c>
      <c r="C147" s="20" t="s">
        <v>1116</v>
      </c>
      <c r="D147" s="59" t="s">
        <v>28</v>
      </c>
      <c r="E147" s="59" t="s">
        <v>104</v>
      </c>
      <c r="F147" s="10">
        <v>0</v>
      </c>
      <c r="G147" s="10">
        <v>0</v>
      </c>
      <c r="H147" s="10">
        <v>0</v>
      </c>
      <c r="I147" s="10">
        <v>0</v>
      </c>
      <c r="J147" s="16">
        <v>0</v>
      </c>
      <c r="K147" s="14">
        <v>4602</v>
      </c>
      <c r="L147" s="58" t="s">
        <v>1125</v>
      </c>
      <c r="M147" s="11">
        <v>0</v>
      </c>
      <c r="N147" s="4" t="s">
        <v>19</v>
      </c>
    </row>
    <row r="148" spans="1:14" ht="15.75" x14ac:dyDescent="0.25">
      <c r="A148" s="12">
        <v>73</v>
      </c>
      <c r="B148" s="59">
        <v>310680</v>
      </c>
      <c r="C148" s="20" t="s">
        <v>1118</v>
      </c>
      <c r="D148" s="59" t="s">
        <v>57</v>
      </c>
      <c r="E148" s="59" t="s">
        <v>106</v>
      </c>
      <c r="F148" s="10">
        <v>0</v>
      </c>
      <c r="G148" s="10">
        <v>0</v>
      </c>
      <c r="H148" s="10">
        <v>0</v>
      </c>
      <c r="I148" s="10">
        <v>0</v>
      </c>
      <c r="J148" s="16">
        <v>0</v>
      </c>
      <c r="K148" s="14">
        <v>3430</v>
      </c>
      <c r="L148" s="58" t="s">
        <v>1125</v>
      </c>
      <c r="M148" s="11">
        <v>0</v>
      </c>
      <c r="N148" s="4" t="s">
        <v>19</v>
      </c>
    </row>
    <row r="149" spans="1:14" ht="15.75" x14ac:dyDescent="0.25">
      <c r="A149" s="12">
        <v>74</v>
      </c>
      <c r="B149" s="59">
        <v>310690</v>
      </c>
      <c r="C149" s="20" t="s">
        <v>1118</v>
      </c>
      <c r="D149" s="59" t="s">
        <v>57</v>
      </c>
      <c r="E149" s="59" t="s">
        <v>107</v>
      </c>
      <c r="F149" s="10">
        <v>0</v>
      </c>
      <c r="G149" s="10">
        <v>0</v>
      </c>
      <c r="H149" s="10">
        <v>0</v>
      </c>
      <c r="I149" s="10">
        <v>0</v>
      </c>
      <c r="J149" s="16">
        <v>0</v>
      </c>
      <c r="K149" s="14">
        <v>14431</v>
      </c>
      <c r="L149" s="58" t="s">
        <v>1125</v>
      </c>
      <c r="M149" s="11">
        <v>0</v>
      </c>
      <c r="N149" s="4" t="s">
        <v>19</v>
      </c>
    </row>
    <row r="150" spans="1:14" ht="15.75" x14ac:dyDescent="0.25">
      <c r="A150" s="12">
        <v>75</v>
      </c>
      <c r="B150" s="59">
        <v>310700</v>
      </c>
      <c r="C150" s="20" t="s">
        <v>1111</v>
      </c>
      <c r="D150" s="59" t="s">
        <v>11</v>
      </c>
      <c r="E150" s="59" t="s">
        <v>108</v>
      </c>
      <c r="F150" s="10">
        <v>0</v>
      </c>
      <c r="G150" s="10">
        <v>0</v>
      </c>
      <c r="H150" s="10">
        <v>0</v>
      </c>
      <c r="I150" s="10">
        <v>0</v>
      </c>
      <c r="J150" s="16">
        <v>0</v>
      </c>
      <c r="K150" s="14">
        <v>2532</v>
      </c>
      <c r="L150" s="58" t="s">
        <v>1125</v>
      </c>
      <c r="M150" s="11">
        <v>0</v>
      </c>
      <c r="N150" s="4" t="s">
        <v>19</v>
      </c>
    </row>
    <row r="151" spans="1:14" ht="15.75" x14ac:dyDescent="0.25">
      <c r="A151" s="12">
        <v>76</v>
      </c>
      <c r="B151" s="59">
        <v>310710</v>
      </c>
      <c r="C151" s="20" t="s">
        <v>1117</v>
      </c>
      <c r="D151" s="59" t="s">
        <v>33</v>
      </c>
      <c r="E151" s="59" t="s">
        <v>109</v>
      </c>
      <c r="F151" s="10">
        <v>0</v>
      </c>
      <c r="G151" s="10">
        <v>0</v>
      </c>
      <c r="H151" s="10">
        <v>0</v>
      </c>
      <c r="I151" s="10">
        <v>0</v>
      </c>
      <c r="J151" s="16">
        <v>0</v>
      </c>
      <c r="K151" s="14">
        <v>40031</v>
      </c>
      <c r="L151" s="58" t="s">
        <v>1126</v>
      </c>
      <c r="M151" s="11">
        <v>0</v>
      </c>
      <c r="N151" s="4" t="s">
        <v>19</v>
      </c>
    </row>
    <row r="152" spans="1:14" ht="15.75" x14ac:dyDescent="0.25">
      <c r="A152" s="12">
        <v>77</v>
      </c>
      <c r="B152" s="59">
        <v>310720</v>
      </c>
      <c r="C152" s="20" t="s">
        <v>1118</v>
      </c>
      <c r="D152" s="59" t="s">
        <v>57</v>
      </c>
      <c r="E152" s="59" t="s">
        <v>110</v>
      </c>
      <c r="F152" s="10">
        <v>0</v>
      </c>
      <c r="G152" s="10">
        <v>0</v>
      </c>
      <c r="H152" s="10">
        <v>0</v>
      </c>
      <c r="I152" s="10">
        <v>0</v>
      </c>
      <c r="J152" s="16">
        <v>0</v>
      </c>
      <c r="K152" s="14">
        <v>5091</v>
      </c>
      <c r="L152" s="58" t="s">
        <v>1125</v>
      </c>
      <c r="M152" s="11">
        <v>0</v>
      </c>
      <c r="N152" s="4" t="s">
        <v>19</v>
      </c>
    </row>
    <row r="153" spans="1:14" ht="15.75" x14ac:dyDescent="0.25">
      <c r="A153" s="12">
        <v>79</v>
      </c>
      <c r="B153" s="59">
        <v>310740</v>
      </c>
      <c r="C153" s="20" t="s">
        <v>1115</v>
      </c>
      <c r="D153" s="59" t="s">
        <v>26</v>
      </c>
      <c r="E153" s="59" t="s">
        <v>112</v>
      </c>
      <c r="F153" s="10">
        <v>0</v>
      </c>
      <c r="G153" s="10">
        <v>0</v>
      </c>
      <c r="H153" s="10">
        <v>0</v>
      </c>
      <c r="I153" s="10">
        <v>0</v>
      </c>
      <c r="J153" s="16">
        <v>0</v>
      </c>
      <c r="K153" s="14">
        <v>50166</v>
      </c>
      <c r="L153" s="58" t="s">
        <v>1126</v>
      </c>
      <c r="M153" s="11">
        <v>0</v>
      </c>
      <c r="N153" s="4" t="s">
        <v>19</v>
      </c>
    </row>
    <row r="154" spans="1:14" ht="15.75" x14ac:dyDescent="0.25">
      <c r="A154" s="12">
        <v>80</v>
      </c>
      <c r="B154" s="59">
        <v>310750</v>
      </c>
      <c r="C154" s="20" t="s">
        <v>1118</v>
      </c>
      <c r="D154" s="59" t="s">
        <v>57</v>
      </c>
      <c r="E154" s="59" t="s">
        <v>113</v>
      </c>
      <c r="F154" s="10">
        <v>0</v>
      </c>
      <c r="G154" s="10">
        <v>0</v>
      </c>
      <c r="H154" s="10">
        <v>0</v>
      </c>
      <c r="I154" s="10">
        <v>0</v>
      </c>
      <c r="J154" s="16">
        <v>0</v>
      </c>
      <c r="K154" s="14">
        <v>6489</v>
      </c>
      <c r="L154" s="58" t="s">
        <v>1125</v>
      </c>
      <c r="M154" s="11">
        <v>0</v>
      </c>
      <c r="N154" s="4" t="s">
        <v>19</v>
      </c>
    </row>
    <row r="155" spans="1:14" ht="15.75" x14ac:dyDescent="0.25">
      <c r="A155" s="12">
        <v>81</v>
      </c>
      <c r="B155" s="59">
        <v>310760</v>
      </c>
      <c r="C155" s="20" t="s">
        <v>1117</v>
      </c>
      <c r="D155" s="59" t="s">
        <v>45</v>
      </c>
      <c r="E155" s="59" t="s">
        <v>114</v>
      </c>
      <c r="F155" s="10">
        <v>0</v>
      </c>
      <c r="G155" s="10">
        <v>0</v>
      </c>
      <c r="H155" s="10">
        <v>0</v>
      </c>
      <c r="I155" s="10">
        <v>0</v>
      </c>
      <c r="J155" s="16">
        <v>0</v>
      </c>
      <c r="K155" s="14">
        <v>4190</v>
      </c>
      <c r="L155" s="58" t="s">
        <v>1125</v>
      </c>
      <c r="M155" s="11">
        <v>0</v>
      </c>
      <c r="N155" s="4" t="s">
        <v>19</v>
      </c>
    </row>
    <row r="156" spans="1:14" ht="15.75" x14ac:dyDescent="0.25">
      <c r="A156" s="12">
        <v>82</v>
      </c>
      <c r="B156" s="59">
        <v>310770</v>
      </c>
      <c r="C156" s="20" t="s">
        <v>1111</v>
      </c>
      <c r="D156" s="59" t="s">
        <v>90</v>
      </c>
      <c r="E156" s="59" t="s">
        <v>115</v>
      </c>
      <c r="F156" s="10">
        <v>0</v>
      </c>
      <c r="G156" s="10">
        <v>0</v>
      </c>
      <c r="H156" s="10">
        <v>0</v>
      </c>
      <c r="I156" s="10">
        <v>0</v>
      </c>
      <c r="J156" s="16">
        <v>0</v>
      </c>
      <c r="K156" s="14">
        <v>6031</v>
      </c>
      <c r="L156" s="58" t="s">
        <v>1125</v>
      </c>
      <c r="M156" s="11">
        <v>0</v>
      </c>
      <c r="N156" s="4" t="s">
        <v>19</v>
      </c>
    </row>
    <row r="157" spans="1:14" ht="15.75" x14ac:dyDescent="0.25">
      <c r="A157" s="12">
        <v>83</v>
      </c>
      <c r="B157" s="59">
        <v>310780</v>
      </c>
      <c r="C157" s="20" t="s">
        <v>1113</v>
      </c>
      <c r="D157" s="59" t="s">
        <v>20</v>
      </c>
      <c r="E157" s="59" t="s">
        <v>116</v>
      </c>
      <c r="F157" s="10">
        <v>0</v>
      </c>
      <c r="G157" s="10">
        <v>0</v>
      </c>
      <c r="H157" s="10">
        <v>0</v>
      </c>
      <c r="I157" s="10">
        <v>0</v>
      </c>
      <c r="J157" s="16">
        <v>0</v>
      </c>
      <c r="K157" s="14">
        <v>15010</v>
      </c>
      <c r="L157" s="58" t="s">
        <v>1125</v>
      </c>
      <c r="M157" s="11">
        <v>0</v>
      </c>
      <c r="N157" s="4" t="s">
        <v>19</v>
      </c>
    </row>
    <row r="158" spans="1:14" ht="15.75" x14ac:dyDescent="0.25">
      <c r="A158" s="12">
        <v>84</v>
      </c>
      <c r="B158" s="59">
        <v>310790</v>
      </c>
      <c r="C158" s="20" t="s">
        <v>1117</v>
      </c>
      <c r="D158" s="59" t="s">
        <v>36</v>
      </c>
      <c r="E158" s="59" t="s">
        <v>117</v>
      </c>
      <c r="F158" s="10">
        <v>0</v>
      </c>
      <c r="G158" s="10">
        <v>0</v>
      </c>
      <c r="H158" s="10">
        <v>0</v>
      </c>
      <c r="I158" s="10">
        <v>0</v>
      </c>
      <c r="J158" s="16">
        <v>0</v>
      </c>
      <c r="K158" s="14">
        <v>10558</v>
      </c>
      <c r="L158" s="58" t="s">
        <v>1125</v>
      </c>
      <c r="M158" s="11">
        <v>0</v>
      </c>
      <c r="N158" s="4" t="s">
        <v>19</v>
      </c>
    </row>
    <row r="159" spans="1:14" ht="15.75" x14ac:dyDescent="0.25">
      <c r="A159" s="12">
        <v>85</v>
      </c>
      <c r="B159" s="59">
        <v>310800</v>
      </c>
      <c r="C159" s="20" t="s">
        <v>1115</v>
      </c>
      <c r="D159" s="59" t="s">
        <v>94</v>
      </c>
      <c r="E159" s="59" t="s">
        <v>118</v>
      </c>
      <c r="F159" s="10">
        <v>0</v>
      </c>
      <c r="G159" s="10">
        <v>0</v>
      </c>
      <c r="H159" s="10">
        <v>0</v>
      </c>
      <c r="I159" s="10">
        <v>0</v>
      </c>
      <c r="J159" s="16">
        <v>0</v>
      </c>
      <c r="K159" s="14">
        <v>17598</v>
      </c>
      <c r="L159" s="58" t="s">
        <v>1125</v>
      </c>
      <c r="M159" s="11">
        <v>0</v>
      </c>
      <c r="N159" s="4" t="s">
        <v>19</v>
      </c>
    </row>
    <row r="160" spans="1:14" ht="15.75" x14ac:dyDescent="0.25">
      <c r="A160" s="12">
        <v>86</v>
      </c>
      <c r="B160" s="59">
        <v>310810</v>
      </c>
      <c r="C160" s="20" t="s">
        <v>1111</v>
      </c>
      <c r="D160" s="59" t="s">
        <v>98</v>
      </c>
      <c r="E160" s="59" t="s">
        <v>119</v>
      </c>
      <c r="F160" s="10">
        <v>0</v>
      </c>
      <c r="G160" s="10">
        <v>0</v>
      </c>
      <c r="H160" s="10">
        <v>0</v>
      </c>
      <c r="I160" s="10">
        <v>0</v>
      </c>
      <c r="J160" s="16">
        <v>0</v>
      </c>
      <c r="K160" s="14">
        <v>6876</v>
      </c>
      <c r="L160" s="58" t="s">
        <v>1125</v>
      </c>
      <c r="M160" s="11">
        <v>0</v>
      </c>
      <c r="N160" s="4" t="s">
        <v>19</v>
      </c>
    </row>
    <row r="161" spans="1:14" ht="15.75" x14ac:dyDescent="0.25">
      <c r="A161" s="12">
        <v>87</v>
      </c>
      <c r="B161" s="59">
        <v>310820</v>
      </c>
      <c r="C161" s="20" t="s">
        <v>1120</v>
      </c>
      <c r="D161" s="59" t="s">
        <v>80</v>
      </c>
      <c r="E161" s="59" t="s">
        <v>120</v>
      </c>
      <c r="F161" s="10">
        <v>0</v>
      </c>
      <c r="G161" s="10">
        <v>0</v>
      </c>
      <c r="H161" s="10">
        <v>0</v>
      </c>
      <c r="I161" s="10">
        <v>0</v>
      </c>
      <c r="J161" s="16">
        <v>0</v>
      </c>
      <c r="K161" s="14">
        <v>5544</v>
      </c>
      <c r="L161" s="58" t="s">
        <v>1125</v>
      </c>
      <c r="M161" s="11">
        <v>0</v>
      </c>
      <c r="N161" s="4" t="s">
        <v>19</v>
      </c>
    </row>
    <row r="162" spans="1:14" ht="15.75" x14ac:dyDescent="0.25">
      <c r="A162" s="12">
        <v>88</v>
      </c>
      <c r="B162" s="59">
        <v>310825</v>
      </c>
      <c r="C162" s="20" t="s">
        <v>1121</v>
      </c>
      <c r="D162" s="59" t="s">
        <v>121</v>
      </c>
      <c r="E162" s="59" t="s">
        <v>122</v>
      </c>
      <c r="F162" s="10">
        <v>0</v>
      </c>
      <c r="G162" s="10">
        <v>0</v>
      </c>
      <c r="H162" s="10">
        <v>0</v>
      </c>
      <c r="I162" s="10">
        <v>0</v>
      </c>
      <c r="J162" s="16">
        <v>0</v>
      </c>
      <c r="K162" s="14">
        <v>11088</v>
      </c>
      <c r="L162" s="58" t="s">
        <v>1125</v>
      </c>
      <c r="M162" s="11">
        <v>0</v>
      </c>
      <c r="N162" s="4" t="s">
        <v>19</v>
      </c>
    </row>
    <row r="163" spans="1:14" ht="15.75" x14ac:dyDescent="0.25">
      <c r="A163" s="12">
        <v>89</v>
      </c>
      <c r="B163" s="59">
        <v>310830</v>
      </c>
      <c r="C163" s="20" t="s">
        <v>1117</v>
      </c>
      <c r="D163" s="59" t="s">
        <v>36</v>
      </c>
      <c r="E163" s="59" t="s">
        <v>123</v>
      </c>
      <c r="F163" s="10">
        <v>0</v>
      </c>
      <c r="G163" s="10">
        <v>0</v>
      </c>
      <c r="H163" s="10">
        <v>0</v>
      </c>
      <c r="I163" s="10">
        <v>0</v>
      </c>
      <c r="J163" s="16">
        <v>0</v>
      </c>
      <c r="K163" s="14">
        <v>19202</v>
      </c>
      <c r="L163" s="58" t="s">
        <v>1125</v>
      </c>
      <c r="M163" s="11">
        <v>0</v>
      </c>
      <c r="N163" s="4" t="s">
        <v>19</v>
      </c>
    </row>
    <row r="164" spans="1:14" ht="15.75" x14ac:dyDescent="0.25">
      <c r="A164" s="12">
        <v>90</v>
      </c>
      <c r="B164" s="59">
        <v>310840</v>
      </c>
      <c r="C164" s="20" t="s">
        <v>1117</v>
      </c>
      <c r="D164" s="59" t="s">
        <v>40</v>
      </c>
      <c r="E164" s="59" t="s">
        <v>124</v>
      </c>
      <c r="F164" s="10">
        <v>0</v>
      </c>
      <c r="G164" s="10">
        <v>0</v>
      </c>
      <c r="H164" s="10">
        <v>0</v>
      </c>
      <c r="I164" s="10">
        <v>0</v>
      </c>
      <c r="J164" s="16">
        <v>0</v>
      </c>
      <c r="K164" s="14">
        <v>14995</v>
      </c>
      <c r="L164" s="58" t="s">
        <v>1125</v>
      </c>
      <c r="M164" s="11">
        <v>0</v>
      </c>
      <c r="N164" s="4" t="s">
        <v>19</v>
      </c>
    </row>
    <row r="165" spans="1:14" ht="15.75" x14ac:dyDescent="0.25">
      <c r="A165" s="12">
        <v>91</v>
      </c>
      <c r="B165" s="59">
        <v>310850</v>
      </c>
      <c r="C165" s="20" t="s">
        <v>1121</v>
      </c>
      <c r="D165" s="59" t="s">
        <v>102</v>
      </c>
      <c r="E165" s="59" t="s">
        <v>125</v>
      </c>
      <c r="F165" s="10">
        <v>0</v>
      </c>
      <c r="G165" s="10">
        <v>0</v>
      </c>
      <c r="H165" s="10">
        <v>0</v>
      </c>
      <c r="I165" s="10">
        <v>0</v>
      </c>
      <c r="J165" s="16">
        <v>0</v>
      </c>
      <c r="K165" s="14">
        <v>6350</v>
      </c>
      <c r="L165" s="58" t="s">
        <v>1125</v>
      </c>
      <c r="M165" s="11">
        <v>0</v>
      </c>
      <c r="N165" s="4" t="s">
        <v>19</v>
      </c>
    </row>
    <row r="166" spans="1:14" ht="15.75" x14ac:dyDescent="0.25">
      <c r="A166" s="12">
        <v>92</v>
      </c>
      <c r="B166" s="59">
        <v>310870</v>
      </c>
      <c r="C166" s="20" t="s">
        <v>1118</v>
      </c>
      <c r="D166" s="59" t="s">
        <v>62</v>
      </c>
      <c r="E166" s="59" t="s">
        <v>126</v>
      </c>
      <c r="F166" s="10">
        <v>0</v>
      </c>
      <c r="G166" s="10">
        <v>0</v>
      </c>
      <c r="H166" s="10">
        <v>0</v>
      </c>
      <c r="I166" s="10">
        <v>0</v>
      </c>
      <c r="J166" s="16">
        <v>0</v>
      </c>
      <c r="K166" s="14">
        <v>4374</v>
      </c>
      <c r="L166" s="58" t="s">
        <v>1125</v>
      </c>
      <c r="M166" s="11">
        <v>0</v>
      </c>
      <c r="N166" s="4" t="s">
        <v>19</v>
      </c>
    </row>
    <row r="167" spans="1:14" ht="15.75" x14ac:dyDescent="0.25">
      <c r="A167" s="12">
        <v>93</v>
      </c>
      <c r="B167" s="59">
        <v>310855</v>
      </c>
      <c r="C167" s="20" t="s">
        <v>1120</v>
      </c>
      <c r="D167" s="59" t="s">
        <v>71</v>
      </c>
      <c r="E167" s="59" t="s">
        <v>127</v>
      </c>
      <c r="F167" s="10">
        <v>0</v>
      </c>
      <c r="G167" s="10">
        <v>0</v>
      </c>
      <c r="H167" s="10">
        <v>0</v>
      </c>
      <c r="I167" s="10">
        <v>0</v>
      </c>
      <c r="J167" s="16">
        <v>0</v>
      </c>
      <c r="K167" s="14">
        <v>16321</v>
      </c>
      <c r="L167" s="58" t="s">
        <v>1125</v>
      </c>
      <c r="M167" s="11">
        <v>0</v>
      </c>
      <c r="N167" s="4" t="s">
        <v>19</v>
      </c>
    </row>
    <row r="168" spans="1:14" ht="15.75" x14ac:dyDescent="0.25">
      <c r="A168" s="12">
        <v>94</v>
      </c>
      <c r="B168" s="59">
        <v>310860</v>
      </c>
      <c r="C168" s="20" t="s">
        <v>1121</v>
      </c>
      <c r="D168" s="59" t="s">
        <v>121</v>
      </c>
      <c r="E168" s="59" t="s">
        <v>128</v>
      </c>
      <c r="F168" s="10">
        <v>0</v>
      </c>
      <c r="G168" s="10">
        <v>0</v>
      </c>
      <c r="H168" s="10">
        <v>0</v>
      </c>
      <c r="I168" s="10">
        <v>0</v>
      </c>
      <c r="J168" s="16">
        <v>0</v>
      </c>
      <c r="K168" s="14">
        <v>32288</v>
      </c>
      <c r="L168" s="58" t="s">
        <v>1126</v>
      </c>
      <c r="M168" s="11">
        <v>0</v>
      </c>
      <c r="N168" s="4" t="s">
        <v>19</v>
      </c>
    </row>
    <row r="169" spans="1:14" ht="15.75" x14ac:dyDescent="0.25">
      <c r="A169" s="12">
        <v>95</v>
      </c>
      <c r="B169" s="59">
        <v>310890</v>
      </c>
      <c r="C169" s="20" t="s">
        <v>1117</v>
      </c>
      <c r="D169" s="59" t="s">
        <v>36</v>
      </c>
      <c r="E169" s="59" t="s">
        <v>856</v>
      </c>
      <c r="F169" s="10">
        <v>0</v>
      </c>
      <c r="G169" s="10">
        <v>0</v>
      </c>
      <c r="H169" s="10">
        <v>0</v>
      </c>
      <c r="I169" s="10">
        <v>0</v>
      </c>
      <c r="J169" s="16">
        <v>0</v>
      </c>
      <c r="K169" s="14">
        <v>14508</v>
      </c>
      <c r="L169" s="58" t="s">
        <v>1125</v>
      </c>
      <c r="M169" s="11">
        <v>0</v>
      </c>
      <c r="N169" s="4" t="s">
        <v>19</v>
      </c>
    </row>
    <row r="170" spans="1:14" ht="15.75" x14ac:dyDescent="0.25">
      <c r="A170" s="12">
        <v>96</v>
      </c>
      <c r="B170" s="59">
        <v>310880</v>
      </c>
      <c r="C170" s="20" t="s">
        <v>1113</v>
      </c>
      <c r="D170" s="59" t="s">
        <v>20</v>
      </c>
      <c r="E170" s="59" t="s">
        <v>129</v>
      </c>
      <c r="F170" s="10">
        <v>0</v>
      </c>
      <c r="G170" s="10">
        <v>0</v>
      </c>
      <c r="H170" s="10">
        <v>0</v>
      </c>
      <c r="I170" s="10">
        <v>0</v>
      </c>
      <c r="J170" s="16">
        <v>0</v>
      </c>
      <c r="K170" s="14">
        <v>4835</v>
      </c>
      <c r="L170" s="58" t="s">
        <v>1125</v>
      </c>
      <c r="M170" s="11">
        <v>0</v>
      </c>
      <c r="N170" s="4" t="s">
        <v>19</v>
      </c>
    </row>
    <row r="171" spans="1:14" ht="15.75" x14ac:dyDescent="0.25">
      <c r="A171" s="12">
        <v>97</v>
      </c>
      <c r="B171" s="59">
        <v>310900</v>
      </c>
      <c r="C171" s="20" t="s">
        <v>1111</v>
      </c>
      <c r="D171" s="59" t="s">
        <v>98</v>
      </c>
      <c r="E171" s="59" t="s">
        <v>130</v>
      </c>
      <c r="F171" s="10">
        <v>0</v>
      </c>
      <c r="G171" s="10">
        <v>0</v>
      </c>
      <c r="H171" s="10">
        <v>0</v>
      </c>
      <c r="I171" s="10">
        <v>0</v>
      </c>
      <c r="J171" s="16">
        <v>0</v>
      </c>
      <c r="K171" s="14">
        <v>39520</v>
      </c>
      <c r="L171" s="58" t="s">
        <v>1126</v>
      </c>
      <c r="M171" s="11">
        <v>0</v>
      </c>
      <c r="N171" s="4" t="s">
        <v>19</v>
      </c>
    </row>
    <row r="172" spans="1:14" ht="15.75" x14ac:dyDescent="0.25">
      <c r="A172" s="12">
        <v>98</v>
      </c>
      <c r="B172" s="59">
        <v>310910</v>
      </c>
      <c r="C172" s="20" t="s">
        <v>1117</v>
      </c>
      <c r="D172" s="59" t="s">
        <v>36</v>
      </c>
      <c r="E172" s="59" t="s">
        <v>131</v>
      </c>
      <c r="F172" s="10">
        <v>0</v>
      </c>
      <c r="G172" s="10">
        <v>0</v>
      </c>
      <c r="H172" s="10">
        <v>0</v>
      </c>
      <c r="I172" s="10">
        <v>0</v>
      </c>
      <c r="J172" s="16">
        <v>0</v>
      </c>
      <c r="K172" s="14">
        <v>11010</v>
      </c>
      <c r="L172" s="58" t="s">
        <v>1125</v>
      </c>
      <c r="M172" s="11">
        <v>0</v>
      </c>
      <c r="N172" s="4" t="s">
        <v>19</v>
      </c>
    </row>
    <row r="173" spans="1:14" ht="15.75" x14ac:dyDescent="0.25">
      <c r="A173" s="12">
        <v>99</v>
      </c>
      <c r="B173" s="59">
        <v>310920</v>
      </c>
      <c r="C173" s="20" t="s">
        <v>1111</v>
      </c>
      <c r="D173" s="59" t="s">
        <v>11</v>
      </c>
      <c r="E173" s="59" t="s">
        <v>132</v>
      </c>
      <c r="F173" s="10">
        <v>0</v>
      </c>
      <c r="G173" s="10">
        <v>0</v>
      </c>
      <c r="H173" s="10">
        <v>0</v>
      </c>
      <c r="I173" s="10">
        <v>0</v>
      </c>
      <c r="J173" s="16">
        <v>0</v>
      </c>
      <c r="K173" s="14">
        <v>10377</v>
      </c>
      <c r="L173" s="58" t="s">
        <v>1125</v>
      </c>
      <c r="M173" s="11">
        <v>0</v>
      </c>
      <c r="N173" s="4" t="s">
        <v>19</v>
      </c>
    </row>
    <row r="174" spans="1:14" ht="15.75" x14ac:dyDescent="0.25">
      <c r="A174" s="12">
        <v>100</v>
      </c>
      <c r="B174" s="59">
        <v>310925</v>
      </c>
      <c r="C174" s="20" t="s">
        <v>1113</v>
      </c>
      <c r="D174" s="59" t="s">
        <v>20</v>
      </c>
      <c r="E174" s="59" t="s">
        <v>133</v>
      </c>
      <c r="F174" s="10">
        <v>0</v>
      </c>
      <c r="G174" s="10">
        <v>0</v>
      </c>
      <c r="H174" s="10">
        <v>0</v>
      </c>
      <c r="I174" s="10">
        <v>0</v>
      </c>
      <c r="J174" s="16">
        <v>0</v>
      </c>
      <c r="K174" s="14">
        <v>4074</v>
      </c>
      <c r="L174" s="58" t="s">
        <v>1125</v>
      </c>
      <c r="M174" s="11">
        <v>0</v>
      </c>
      <c r="N174" s="4" t="s">
        <v>19</v>
      </c>
    </row>
    <row r="175" spans="1:14" ht="15.75" x14ac:dyDescent="0.25">
      <c r="A175" s="12">
        <v>101</v>
      </c>
      <c r="B175" s="59">
        <v>310930</v>
      </c>
      <c r="C175" s="20" t="s">
        <v>1120</v>
      </c>
      <c r="D175" s="59" t="s">
        <v>80</v>
      </c>
      <c r="E175" s="59" t="s">
        <v>134</v>
      </c>
      <c r="F175" s="10">
        <v>0</v>
      </c>
      <c r="G175" s="10">
        <v>0</v>
      </c>
      <c r="H175" s="10">
        <v>0</v>
      </c>
      <c r="I175" s="10">
        <v>0</v>
      </c>
      <c r="J175" s="16">
        <v>0</v>
      </c>
      <c r="K175" s="14">
        <v>24663</v>
      </c>
      <c r="L175" s="58" t="s">
        <v>1125</v>
      </c>
      <c r="M175" s="11">
        <v>0</v>
      </c>
      <c r="N175" s="4" t="s">
        <v>19</v>
      </c>
    </row>
    <row r="176" spans="1:14" ht="15.75" x14ac:dyDescent="0.25">
      <c r="A176" s="12">
        <v>102</v>
      </c>
      <c r="B176" s="59">
        <v>310940</v>
      </c>
      <c r="C176" s="20" t="s">
        <v>1121</v>
      </c>
      <c r="D176" s="59" t="s">
        <v>135</v>
      </c>
      <c r="E176" s="59" t="s">
        <v>136</v>
      </c>
      <c r="F176" s="10">
        <v>0</v>
      </c>
      <c r="G176" s="10">
        <v>0</v>
      </c>
      <c r="H176" s="10">
        <v>0</v>
      </c>
      <c r="I176" s="10">
        <v>0</v>
      </c>
      <c r="J176" s="16">
        <v>0</v>
      </c>
      <c r="K176" s="14">
        <v>27988</v>
      </c>
      <c r="L176" s="58" t="s">
        <v>1126</v>
      </c>
      <c r="M176" s="11">
        <v>0</v>
      </c>
      <c r="N176" s="4" t="s">
        <v>19</v>
      </c>
    </row>
    <row r="177" spans="1:14" ht="15.75" x14ac:dyDescent="0.25">
      <c r="A177" s="12">
        <v>103</v>
      </c>
      <c r="B177" s="59">
        <v>310945</v>
      </c>
      <c r="C177" s="20" t="s">
        <v>1120</v>
      </c>
      <c r="D177" s="59" t="s">
        <v>80</v>
      </c>
      <c r="E177" s="59" t="s">
        <v>137</v>
      </c>
      <c r="F177" s="10">
        <v>0</v>
      </c>
      <c r="G177" s="10">
        <v>0</v>
      </c>
      <c r="H177" s="10">
        <v>0</v>
      </c>
      <c r="I177" s="10">
        <v>0</v>
      </c>
      <c r="J177" s="16">
        <v>0</v>
      </c>
      <c r="K177" s="14">
        <v>6909</v>
      </c>
      <c r="L177" s="58" t="s">
        <v>1125</v>
      </c>
      <c r="M177" s="11">
        <v>0</v>
      </c>
      <c r="N177" s="4" t="s">
        <v>19</v>
      </c>
    </row>
    <row r="178" spans="1:14" ht="15.75" x14ac:dyDescent="0.25">
      <c r="A178" s="12">
        <v>104</v>
      </c>
      <c r="B178" s="59">
        <v>310950</v>
      </c>
      <c r="C178" s="20" t="s">
        <v>1117</v>
      </c>
      <c r="D178" s="59" t="s">
        <v>40</v>
      </c>
      <c r="E178" s="59" t="s">
        <v>138</v>
      </c>
      <c r="F178" s="10">
        <v>0</v>
      </c>
      <c r="G178" s="10">
        <v>0</v>
      </c>
      <c r="H178" s="10">
        <v>0</v>
      </c>
      <c r="I178" s="10">
        <v>0</v>
      </c>
      <c r="J178" s="16">
        <v>0</v>
      </c>
      <c r="K178" s="14">
        <v>14075</v>
      </c>
      <c r="L178" s="58" t="s">
        <v>1125</v>
      </c>
      <c r="M178" s="11">
        <v>0</v>
      </c>
      <c r="N178" s="4" t="s">
        <v>19</v>
      </c>
    </row>
    <row r="179" spans="1:14" ht="15.75" x14ac:dyDescent="0.25">
      <c r="A179" s="12">
        <v>105</v>
      </c>
      <c r="B179" s="59">
        <v>310960</v>
      </c>
      <c r="C179" s="20" t="s">
        <v>1111</v>
      </c>
      <c r="D179" s="59" t="s">
        <v>11</v>
      </c>
      <c r="E179" s="59" t="s">
        <v>139</v>
      </c>
      <c r="F179" s="10">
        <v>0</v>
      </c>
      <c r="G179" s="10">
        <v>0</v>
      </c>
      <c r="H179" s="10">
        <v>0</v>
      </c>
      <c r="I179" s="10">
        <v>0</v>
      </c>
      <c r="J179" s="16">
        <v>0</v>
      </c>
      <c r="K179" s="14">
        <v>3616</v>
      </c>
      <c r="L179" s="58" t="s">
        <v>1125</v>
      </c>
      <c r="M179" s="11">
        <v>0</v>
      </c>
      <c r="N179" s="4" t="s">
        <v>19</v>
      </c>
    </row>
    <row r="180" spans="1:14" ht="15.75" x14ac:dyDescent="0.25">
      <c r="A180" s="12">
        <v>106</v>
      </c>
      <c r="B180" s="59">
        <v>310970</v>
      </c>
      <c r="C180" s="20" t="s">
        <v>1117</v>
      </c>
      <c r="D180" s="59" t="s">
        <v>36</v>
      </c>
      <c r="E180" s="59" t="s">
        <v>140</v>
      </c>
      <c r="F180" s="10">
        <v>0</v>
      </c>
      <c r="G180" s="10">
        <v>0</v>
      </c>
      <c r="H180" s="10">
        <v>0</v>
      </c>
      <c r="I180" s="10">
        <v>0</v>
      </c>
      <c r="J180" s="16">
        <v>0</v>
      </c>
      <c r="K180" s="14">
        <v>11514</v>
      </c>
      <c r="L180" s="58" t="s">
        <v>1125</v>
      </c>
      <c r="M180" s="11">
        <v>0</v>
      </c>
      <c r="N180" s="4" t="s">
        <v>19</v>
      </c>
    </row>
    <row r="181" spans="1:14" ht="15.75" x14ac:dyDescent="0.25">
      <c r="A181" s="12">
        <v>107</v>
      </c>
      <c r="B181" s="59">
        <v>310270</v>
      </c>
      <c r="C181" s="20" t="s">
        <v>1116</v>
      </c>
      <c r="D181" s="59" t="s">
        <v>30</v>
      </c>
      <c r="E181" s="59" t="s">
        <v>141</v>
      </c>
      <c r="F181" s="10">
        <v>0</v>
      </c>
      <c r="G181" s="10">
        <v>0</v>
      </c>
      <c r="H181" s="10">
        <v>0</v>
      </c>
      <c r="I181" s="10">
        <v>0</v>
      </c>
      <c r="J181" s="16">
        <v>0</v>
      </c>
      <c r="K181" s="14">
        <v>9382</v>
      </c>
      <c r="L181" s="58" t="s">
        <v>1125</v>
      </c>
      <c r="M181" s="11">
        <v>0</v>
      </c>
      <c r="N181" s="4" t="s">
        <v>19</v>
      </c>
    </row>
    <row r="182" spans="1:14" ht="15.75" x14ac:dyDescent="0.25">
      <c r="A182" s="12">
        <v>108</v>
      </c>
      <c r="B182" s="59">
        <v>310980</v>
      </c>
      <c r="C182" s="20" t="s">
        <v>1110</v>
      </c>
      <c r="D182" s="59" t="s">
        <v>142</v>
      </c>
      <c r="E182" s="59" t="s">
        <v>143</v>
      </c>
      <c r="F182" s="10">
        <v>0</v>
      </c>
      <c r="G182" s="10">
        <v>0</v>
      </c>
      <c r="H182" s="10">
        <v>0</v>
      </c>
      <c r="I182" s="10">
        <v>0</v>
      </c>
      <c r="J182" s="16">
        <v>0</v>
      </c>
      <c r="K182" s="14">
        <v>2677</v>
      </c>
      <c r="L182" s="58" t="s">
        <v>1125</v>
      </c>
      <c r="M182" s="11">
        <v>0</v>
      </c>
      <c r="N182" s="4" t="s">
        <v>19</v>
      </c>
    </row>
    <row r="183" spans="1:14" ht="15.75" x14ac:dyDescent="0.25">
      <c r="A183" s="12">
        <v>109</v>
      </c>
      <c r="B183" s="59">
        <v>310990</v>
      </c>
      <c r="C183" s="20" t="s">
        <v>1111</v>
      </c>
      <c r="D183" s="59" t="s">
        <v>11</v>
      </c>
      <c r="E183" s="59" t="s">
        <v>144</v>
      </c>
      <c r="F183" s="10">
        <v>0</v>
      </c>
      <c r="G183" s="10">
        <v>0</v>
      </c>
      <c r="H183" s="10">
        <v>0</v>
      </c>
      <c r="I183" s="10">
        <v>0</v>
      </c>
      <c r="J183" s="16">
        <v>0</v>
      </c>
      <c r="K183" s="14">
        <v>11495</v>
      </c>
      <c r="L183" s="58" t="s">
        <v>1125</v>
      </c>
      <c r="M183" s="11">
        <v>0</v>
      </c>
      <c r="N183" s="4" t="s">
        <v>19</v>
      </c>
    </row>
    <row r="184" spans="1:14" ht="15.75" x14ac:dyDescent="0.25">
      <c r="A184" s="12">
        <v>111</v>
      </c>
      <c r="B184" s="59">
        <v>311010</v>
      </c>
      <c r="C184" s="20" t="s">
        <v>1118</v>
      </c>
      <c r="D184" s="59" t="s">
        <v>14</v>
      </c>
      <c r="E184" s="59" t="s">
        <v>146</v>
      </c>
      <c r="F184" s="10">
        <v>0</v>
      </c>
      <c r="G184" s="10">
        <v>0</v>
      </c>
      <c r="H184" s="10">
        <v>0</v>
      </c>
      <c r="I184" s="10">
        <v>0</v>
      </c>
      <c r="J184" s="16">
        <v>0</v>
      </c>
      <c r="K184" s="14">
        <v>5450</v>
      </c>
      <c r="L184" s="58" t="s">
        <v>1125</v>
      </c>
      <c r="M184" s="11">
        <v>0</v>
      </c>
      <c r="N184" s="4" t="s">
        <v>19</v>
      </c>
    </row>
    <row r="185" spans="1:14" ht="15.75" x14ac:dyDescent="0.25">
      <c r="A185" s="12">
        <v>112</v>
      </c>
      <c r="B185" s="59">
        <v>311020</v>
      </c>
      <c r="C185" s="20" t="s">
        <v>1112</v>
      </c>
      <c r="D185" s="59" t="s">
        <v>17</v>
      </c>
      <c r="E185" s="59" t="s">
        <v>147</v>
      </c>
      <c r="F185" s="10">
        <v>0</v>
      </c>
      <c r="G185" s="10">
        <v>0</v>
      </c>
      <c r="H185" s="10">
        <v>0</v>
      </c>
      <c r="I185" s="10">
        <v>0</v>
      </c>
      <c r="J185" s="16">
        <v>0</v>
      </c>
      <c r="K185" s="14">
        <v>4002</v>
      </c>
      <c r="L185" s="58" t="s">
        <v>1125</v>
      </c>
      <c r="M185" s="11">
        <v>0</v>
      </c>
      <c r="N185" s="4" t="s">
        <v>19</v>
      </c>
    </row>
    <row r="186" spans="1:14" ht="15.75" x14ac:dyDescent="0.25">
      <c r="A186" s="12">
        <v>113</v>
      </c>
      <c r="B186" s="59">
        <v>311030</v>
      </c>
      <c r="C186" s="20" t="s">
        <v>1117</v>
      </c>
      <c r="D186" s="59" t="s">
        <v>36</v>
      </c>
      <c r="E186" s="59" t="s">
        <v>148</v>
      </c>
      <c r="F186" s="10">
        <v>0</v>
      </c>
      <c r="G186" s="10">
        <v>0</v>
      </c>
      <c r="H186" s="10">
        <v>0</v>
      </c>
      <c r="I186" s="10">
        <v>0</v>
      </c>
      <c r="J186" s="16">
        <v>0</v>
      </c>
      <c r="K186" s="14">
        <v>14417</v>
      </c>
      <c r="L186" s="58" t="s">
        <v>1125</v>
      </c>
      <c r="M186" s="11">
        <v>0</v>
      </c>
      <c r="N186" s="4" t="s">
        <v>19</v>
      </c>
    </row>
    <row r="187" spans="1:14" ht="15.75" x14ac:dyDescent="0.25">
      <c r="A187" s="12">
        <v>114</v>
      </c>
      <c r="B187" s="59">
        <v>311040</v>
      </c>
      <c r="C187" s="20" t="s">
        <v>1115</v>
      </c>
      <c r="D187" s="59" t="s">
        <v>26</v>
      </c>
      <c r="E187" s="59" t="s">
        <v>149</v>
      </c>
      <c r="F187" s="10">
        <v>0</v>
      </c>
      <c r="G187" s="10">
        <v>0</v>
      </c>
      <c r="H187" s="10">
        <v>0</v>
      </c>
      <c r="I187" s="10">
        <v>0</v>
      </c>
      <c r="J187" s="16">
        <v>0</v>
      </c>
      <c r="K187" s="14">
        <v>2934</v>
      </c>
      <c r="L187" s="58" t="s">
        <v>1125</v>
      </c>
      <c r="M187" s="11">
        <v>0</v>
      </c>
      <c r="N187" s="4" t="s">
        <v>19</v>
      </c>
    </row>
    <row r="188" spans="1:14" ht="15.75" x14ac:dyDescent="0.25">
      <c r="A188" s="12">
        <v>115</v>
      </c>
      <c r="B188" s="59">
        <v>311050</v>
      </c>
      <c r="C188" s="20" t="s">
        <v>1117</v>
      </c>
      <c r="D188" s="59" t="s">
        <v>36</v>
      </c>
      <c r="E188" s="59" t="s">
        <v>150</v>
      </c>
      <c r="F188" s="10">
        <v>0</v>
      </c>
      <c r="G188" s="10">
        <v>0</v>
      </c>
      <c r="H188" s="10">
        <v>0</v>
      </c>
      <c r="I188" s="10">
        <v>0</v>
      </c>
      <c r="J188" s="16">
        <v>0</v>
      </c>
      <c r="K188" s="14">
        <v>21738</v>
      </c>
      <c r="L188" s="58" t="s">
        <v>1125</v>
      </c>
      <c r="M188" s="11">
        <v>0</v>
      </c>
      <c r="N188" s="4" t="s">
        <v>19</v>
      </c>
    </row>
    <row r="189" spans="1:14" ht="15.75" x14ac:dyDescent="0.25">
      <c r="A189" s="12">
        <v>116</v>
      </c>
      <c r="B189" s="59">
        <v>311060</v>
      </c>
      <c r="C189" s="20" t="s">
        <v>1117</v>
      </c>
      <c r="D189" s="59" t="s">
        <v>36</v>
      </c>
      <c r="E189" s="59" t="s">
        <v>151</v>
      </c>
      <c r="F189" s="10">
        <v>0</v>
      </c>
      <c r="G189" s="10">
        <v>0</v>
      </c>
      <c r="H189" s="10">
        <v>0</v>
      </c>
      <c r="I189" s="10">
        <v>0</v>
      </c>
      <c r="J189" s="16">
        <v>0</v>
      </c>
      <c r="K189" s="14">
        <v>29278</v>
      </c>
      <c r="L189" s="58" t="s">
        <v>1126</v>
      </c>
      <c r="M189" s="11">
        <v>0</v>
      </c>
      <c r="N189" s="4" t="s">
        <v>19</v>
      </c>
    </row>
    <row r="190" spans="1:14" ht="15.75" x14ac:dyDescent="0.25">
      <c r="A190" s="12">
        <v>117</v>
      </c>
      <c r="B190" s="59">
        <v>311070</v>
      </c>
      <c r="C190" s="20" t="s">
        <v>1117</v>
      </c>
      <c r="D190" s="59" t="s">
        <v>33</v>
      </c>
      <c r="E190" s="59" t="s">
        <v>152</v>
      </c>
      <c r="F190" s="10">
        <v>0</v>
      </c>
      <c r="G190" s="10">
        <v>0</v>
      </c>
      <c r="H190" s="10">
        <v>0</v>
      </c>
      <c r="I190" s="10">
        <v>0</v>
      </c>
      <c r="J190" s="16">
        <v>0</v>
      </c>
      <c r="K190" s="14">
        <v>12816</v>
      </c>
      <c r="L190" s="58" t="s">
        <v>1125</v>
      </c>
      <c r="M190" s="11">
        <v>0</v>
      </c>
      <c r="N190" s="4" t="s">
        <v>19</v>
      </c>
    </row>
    <row r="191" spans="1:14" ht="15.75" x14ac:dyDescent="0.25">
      <c r="A191" s="12">
        <v>118</v>
      </c>
      <c r="B191" s="59">
        <v>311080</v>
      </c>
      <c r="C191" s="20" t="s">
        <v>1116</v>
      </c>
      <c r="D191" s="59" t="s">
        <v>28</v>
      </c>
      <c r="E191" s="59" t="s">
        <v>153</v>
      </c>
      <c r="F191" s="10">
        <v>0</v>
      </c>
      <c r="G191" s="10">
        <v>0</v>
      </c>
      <c r="H191" s="10">
        <v>0</v>
      </c>
      <c r="I191" s="10">
        <v>0</v>
      </c>
      <c r="J191" s="16">
        <v>0</v>
      </c>
      <c r="K191" s="14">
        <v>3711</v>
      </c>
      <c r="L191" s="58" t="s">
        <v>1125</v>
      </c>
      <c r="M191" s="11">
        <v>0</v>
      </c>
      <c r="N191" s="4" t="s">
        <v>19</v>
      </c>
    </row>
    <row r="192" spans="1:14" ht="15.75" x14ac:dyDescent="0.25">
      <c r="A192" s="12">
        <v>119</v>
      </c>
      <c r="B192" s="59">
        <v>311090</v>
      </c>
      <c r="C192" s="20" t="s">
        <v>1117</v>
      </c>
      <c r="D192" s="59" t="s">
        <v>33</v>
      </c>
      <c r="E192" s="59" t="s">
        <v>154</v>
      </c>
      <c r="F192" s="10">
        <v>0</v>
      </c>
      <c r="G192" s="10">
        <v>0</v>
      </c>
      <c r="H192" s="10">
        <v>0</v>
      </c>
      <c r="I192" s="10">
        <v>0</v>
      </c>
      <c r="J192" s="16">
        <v>0</v>
      </c>
      <c r="K192" s="14">
        <v>16565</v>
      </c>
      <c r="L192" s="58" t="s">
        <v>1125</v>
      </c>
      <c r="M192" s="11">
        <v>0</v>
      </c>
      <c r="N192" s="4" t="s">
        <v>19</v>
      </c>
    </row>
    <row r="193" spans="1:14" ht="15.75" x14ac:dyDescent="0.25">
      <c r="A193" s="12">
        <v>120</v>
      </c>
      <c r="B193" s="59">
        <v>311100</v>
      </c>
      <c r="C193" s="20" t="s">
        <v>1117</v>
      </c>
      <c r="D193" s="59" t="s">
        <v>40</v>
      </c>
      <c r="E193" s="59" t="s">
        <v>155</v>
      </c>
      <c r="F193" s="10">
        <v>0</v>
      </c>
      <c r="G193" s="10">
        <v>0</v>
      </c>
      <c r="H193" s="10">
        <v>0</v>
      </c>
      <c r="I193" s="10">
        <v>0</v>
      </c>
      <c r="J193" s="16">
        <v>0</v>
      </c>
      <c r="K193" s="14">
        <v>21056</v>
      </c>
      <c r="L193" s="58" t="s">
        <v>1125</v>
      </c>
      <c r="M193" s="11">
        <v>0</v>
      </c>
      <c r="N193" s="4" t="s">
        <v>19</v>
      </c>
    </row>
    <row r="194" spans="1:14" ht="15.75" x14ac:dyDescent="0.25">
      <c r="A194" s="12">
        <v>121</v>
      </c>
      <c r="B194" s="59">
        <v>311110</v>
      </c>
      <c r="C194" s="20" t="s">
        <v>1110</v>
      </c>
      <c r="D194" s="59" t="s">
        <v>142</v>
      </c>
      <c r="E194" s="59" t="s">
        <v>156</v>
      </c>
      <c r="F194" s="10">
        <v>0</v>
      </c>
      <c r="G194" s="10">
        <v>0</v>
      </c>
      <c r="H194" s="10">
        <v>0</v>
      </c>
      <c r="I194" s="10">
        <v>0</v>
      </c>
      <c r="J194" s="16">
        <v>0</v>
      </c>
      <c r="K194" s="14">
        <v>19738</v>
      </c>
      <c r="L194" s="58" t="s">
        <v>1125</v>
      </c>
      <c r="M194" s="11">
        <v>0</v>
      </c>
      <c r="N194" s="4" t="s">
        <v>19</v>
      </c>
    </row>
    <row r="195" spans="1:14" ht="15.75" x14ac:dyDescent="0.25">
      <c r="A195" s="12">
        <v>122</v>
      </c>
      <c r="B195" s="59">
        <v>311115</v>
      </c>
      <c r="C195" s="20" t="s">
        <v>1121</v>
      </c>
      <c r="D195" s="59" t="s">
        <v>121</v>
      </c>
      <c r="E195" s="59" t="s">
        <v>157</v>
      </c>
      <c r="F195" s="10">
        <v>0</v>
      </c>
      <c r="G195" s="10">
        <v>0</v>
      </c>
      <c r="H195" s="10">
        <v>0</v>
      </c>
      <c r="I195" s="10">
        <v>0</v>
      </c>
      <c r="J195" s="16">
        <v>0</v>
      </c>
      <c r="K195" s="14">
        <v>3810</v>
      </c>
      <c r="L195" s="58" t="s">
        <v>1125</v>
      </c>
      <c r="M195" s="11">
        <v>0</v>
      </c>
      <c r="N195" s="4" t="s">
        <v>19</v>
      </c>
    </row>
    <row r="196" spans="1:14" ht="15.75" x14ac:dyDescent="0.25">
      <c r="A196" s="12">
        <v>123</v>
      </c>
      <c r="B196" s="59">
        <v>311120</v>
      </c>
      <c r="C196" s="20" t="s">
        <v>1115</v>
      </c>
      <c r="D196" s="59" t="s">
        <v>26</v>
      </c>
      <c r="E196" s="59" t="s">
        <v>158</v>
      </c>
      <c r="F196" s="10">
        <v>0</v>
      </c>
      <c r="G196" s="10">
        <v>0</v>
      </c>
      <c r="H196" s="10">
        <v>0</v>
      </c>
      <c r="I196" s="10">
        <v>0</v>
      </c>
      <c r="J196" s="16">
        <v>0</v>
      </c>
      <c r="K196" s="14">
        <v>53866</v>
      </c>
      <c r="L196" s="58" t="s">
        <v>1126</v>
      </c>
      <c r="M196" s="11">
        <v>0</v>
      </c>
      <c r="N196" s="4" t="s">
        <v>19</v>
      </c>
    </row>
    <row r="197" spans="1:14" ht="15.75" x14ac:dyDescent="0.25">
      <c r="A197" s="12">
        <v>124</v>
      </c>
      <c r="B197" s="59">
        <v>311130</v>
      </c>
      <c r="C197" s="20" t="s">
        <v>1117</v>
      </c>
      <c r="D197" s="59" t="s">
        <v>40</v>
      </c>
      <c r="E197" s="59" t="s">
        <v>159</v>
      </c>
      <c r="F197" s="10">
        <v>0</v>
      </c>
      <c r="G197" s="10">
        <v>0</v>
      </c>
      <c r="H197" s="10">
        <v>0</v>
      </c>
      <c r="I197" s="10">
        <v>0</v>
      </c>
      <c r="J197" s="16">
        <v>0</v>
      </c>
      <c r="K197" s="14">
        <v>11658</v>
      </c>
      <c r="L197" s="58" t="s">
        <v>1125</v>
      </c>
      <c r="M197" s="11">
        <v>0</v>
      </c>
      <c r="N197" s="4" t="s">
        <v>19</v>
      </c>
    </row>
    <row r="198" spans="1:14" ht="15.75" x14ac:dyDescent="0.25">
      <c r="A198" s="12">
        <v>125</v>
      </c>
      <c r="B198" s="59">
        <v>311140</v>
      </c>
      <c r="C198" s="20" t="s">
        <v>1114</v>
      </c>
      <c r="D198" s="59" t="s">
        <v>24</v>
      </c>
      <c r="E198" s="59" t="s">
        <v>160</v>
      </c>
      <c r="F198" s="10">
        <v>0</v>
      </c>
      <c r="G198" s="10">
        <v>0</v>
      </c>
      <c r="H198" s="10">
        <v>0</v>
      </c>
      <c r="I198" s="10">
        <v>0</v>
      </c>
      <c r="J198" s="16">
        <v>0</v>
      </c>
      <c r="K198" s="14">
        <v>8029</v>
      </c>
      <c r="L198" s="58" t="s">
        <v>1125</v>
      </c>
      <c r="M198" s="11">
        <v>0</v>
      </c>
      <c r="N198" s="4" t="s">
        <v>19</v>
      </c>
    </row>
    <row r="199" spans="1:14" ht="15.75" x14ac:dyDescent="0.25">
      <c r="A199" s="12">
        <v>126</v>
      </c>
      <c r="B199" s="59">
        <v>311150</v>
      </c>
      <c r="C199" s="20" t="s">
        <v>1114</v>
      </c>
      <c r="D199" s="59" t="s">
        <v>24</v>
      </c>
      <c r="E199" s="59" t="s">
        <v>161</v>
      </c>
      <c r="F199" s="10">
        <v>0</v>
      </c>
      <c r="G199" s="10">
        <v>0</v>
      </c>
      <c r="H199" s="10">
        <v>0</v>
      </c>
      <c r="I199" s="10">
        <v>0</v>
      </c>
      <c r="J199" s="16">
        <v>0</v>
      </c>
      <c r="K199" s="14">
        <v>15356</v>
      </c>
      <c r="L199" s="58" t="s">
        <v>1125</v>
      </c>
      <c r="M199" s="11">
        <v>0</v>
      </c>
      <c r="N199" s="4" t="s">
        <v>19</v>
      </c>
    </row>
    <row r="200" spans="1:14" ht="15.75" x14ac:dyDescent="0.25">
      <c r="A200" s="12">
        <v>127</v>
      </c>
      <c r="B200" s="59">
        <v>311160</v>
      </c>
      <c r="C200" s="20" t="s">
        <v>1117</v>
      </c>
      <c r="D200" s="59" t="s">
        <v>40</v>
      </c>
      <c r="E200" s="59" t="s">
        <v>162</v>
      </c>
      <c r="F200" s="10">
        <v>0</v>
      </c>
      <c r="G200" s="10">
        <v>0</v>
      </c>
      <c r="H200" s="10">
        <v>0</v>
      </c>
      <c r="I200" s="10">
        <v>0</v>
      </c>
      <c r="J200" s="16">
        <v>0</v>
      </c>
      <c r="K200" s="14">
        <v>28703</v>
      </c>
      <c r="L200" s="58" t="s">
        <v>1126</v>
      </c>
      <c r="M200" s="11">
        <v>0</v>
      </c>
      <c r="N200" s="4" t="s">
        <v>19</v>
      </c>
    </row>
    <row r="201" spans="1:14" ht="15.75" x14ac:dyDescent="0.25">
      <c r="A201" s="12">
        <v>128</v>
      </c>
      <c r="B201" s="59">
        <v>311190</v>
      </c>
      <c r="C201" s="20" t="s">
        <v>1115</v>
      </c>
      <c r="D201" s="59" t="s">
        <v>26</v>
      </c>
      <c r="E201" s="59" t="s">
        <v>163</v>
      </c>
      <c r="F201" s="10">
        <v>0</v>
      </c>
      <c r="G201" s="10">
        <v>0</v>
      </c>
      <c r="H201" s="10">
        <v>0</v>
      </c>
      <c r="I201" s="10">
        <v>0</v>
      </c>
      <c r="J201" s="16">
        <v>0</v>
      </c>
      <c r="K201" s="14">
        <v>5612</v>
      </c>
      <c r="L201" s="58" t="s">
        <v>1125</v>
      </c>
      <c r="M201" s="11">
        <v>0</v>
      </c>
      <c r="N201" s="4" t="s">
        <v>19</v>
      </c>
    </row>
    <row r="202" spans="1:14" ht="15.75" x14ac:dyDescent="0.25">
      <c r="A202" s="12">
        <v>129</v>
      </c>
      <c r="B202" s="59">
        <v>311170</v>
      </c>
      <c r="C202" s="20" t="s">
        <v>1112</v>
      </c>
      <c r="D202" s="59" t="s">
        <v>17</v>
      </c>
      <c r="E202" s="59" t="s">
        <v>164</v>
      </c>
      <c r="F202" s="10">
        <v>0</v>
      </c>
      <c r="G202" s="10">
        <v>0</v>
      </c>
      <c r="H202" s="10">
        <v>0</v>
      </c>
      <c r="I202" s="10">
        <v>0</v>
      </c>
      <c r="J202" s="16">
        <v>0</v>
      </c>
      <c r="K202" s="14">
        <v>4579</v>
      </c>
      <c r="L202" s="58" t="s">
        <v>1125</v>
      </c>
      <c r="M202" s="11">
        <v>0</v>
      </c>
      <c r="N202" s="4" t="s">
        <v>19</v>
      </c>
    </row>
    <row r="203" spans="1:14" ht="15.75" x14ac:dyDescent="0.25">
      <c r="A203" s="12">
        <v>130</v>
      </c>
      <c r="B203" s="59">
        <v>311180</v>
      </c>
      <c r="C203" s="20" t="s">
        <v>1110</v>
      </c>
      <c r="D203" s="59" t="s">
        <v>142</v>
      </c>
      <c r="E203" s="59" t="s">
        <v>165</v>
      </c>
      <c r="F203" s="10">
        <v>0</v>
      </c>
      <c r="G203" s="10">
        <v>0</v>
      </c>
      <c r="H203" s="10">
        <v>0</v>
      </c>
      <c r="I203" s="10">
        <v>0</v>
      </c>
      <c r="J203" s="16">
        <v>0</v>
      </c>
      <c r="K203" s="14">
        <v>12025</v>
      </c>
      <c r="L203" s="58" t="s">
        <v>1125</v>
      </c>
      <c r="M203" s="11">
        <v>0</v>
      </c>
      <c r="N203" s="4" t="s">
        <v>19</v>
      </c>
    </row>
    <row r="204" spans="1:14" ht="15.75" x14ac:dyDescent="0.25">
      <c r="A204" s="12">
        <v>131</v>
      </c>
      <c r="B204" s="59">
        <v>311200</v>
      </c>
      <c r="C204" s="20" t="s">
        <v>1115</v>
      </c>
      <c r="D204" s="59" t="s">
        <v>26</v>
      </c>
      <c r="E204" s="59" t="s">
        <v>166</v>
      </c>
      <c r="F204" s="10">
        <v>0</v>
      </c>
      <c r="G204" s="10">
        <v>0</v>
      </c>
      <c r="H204" s="10">
        <v>0</v>
      </c>
      <c r="I204" s="10">
        <v>0</v>
      </c>
      <c r="J204" s="16">
        <v>0</v>
      </c>
      <c r="K204" s="14">
        <v>14883</v>
      </c>
      <c r="L204" s="58" t="s">
        <v>1125</v>
      </c>
      <c r="M204" s="11">
        <v>0</v>
      </c>
      <c r="N204" s="4" t="s">
        <v>19</v>
      </c>
    </row>
    <row r="205" spans="1:14" ht="15.75" x14ac:dyDescent="0.25">
      <c r="A205" s="12">
        <v>132</v>
      </c>
      <c r="B205" s="59">
        <v>311205</v>
      </c>
      <c r="C205" s="20" t="s">
        <v>1113</v>
      </c>
      <c r="D205" s="59" t="s">
        <v>22</v>
      </c>
      <c r="E205" s="59" t="s">
        <v>167</v>
      </c>
      <c r="F205" s="10">
        <v>0</v>
      </c>
      <c r="G205" s="10">
        <v>0</v>
      </c>
      <c r="H205" s="10">
        <v>0</v>
      </c>
      <c r="I205" s="10">
        <v>0</v>
      </c>
      <c r="J205" s="16">
        <v>0</v>
      </c>
      <c r="K205" s="14">
        <v>4498</v>
      </c>
      <c r="L205" s="58" t="s">
        <v>1125</v>
      </c>
      <c r="M205" s="11">
        <v>0</v>
      </c>
      <c r="N205" s="4" t="s">
        <v>19</v>
      </c>
    </row>
    <row r="206" spans="1:14" ht="15.75" x14ac:dyDescent="0.25">
      <c r="A206" s="12">
        <v>133</v>
      </c>
      <c r="B206" s="59">
        <v>311210</v>
      </c>
      <c r="C206" s="20" t="s">
        <v>1118</v>
      </c>
      <c r="D206" s="59" t="s">
        <v>14</v>
      </c>
      <c r="E206" s="59" t="s">
        <v>168</v>
      </c>
      <c r="F206" s="10">
        <v>0</v>
      </c>
      <c r="G206" s="10">
        <v>0</v>
      </c>
      <c r="H206" s="10">
        <v>0</v>
      </c>
      <c r="I206" s="10">
        <v>0</v>
      </c>
      <c r="J206" s="16">
        <v>0</v>
      </c>
      <c r="K206" s="14">
        <v>5424</v>
      </c>
      <c r="L206" s="58" t="s">
        <v>1125</v>
      </c>
      <c r="M206" s="11">
        <v>0</v>
      </c>
      <c r="N206" s="4" t="s">
        <v>19</v>
      </c>
    </row>
    <row r="207" spans="1:14" ht="15.75" x14ac:dyDescent="0.25">
      <c r="A207" s="12">
        <v>134</v>
      </c>
      <c r="B207" s="59">
        <v>311220</v>
      </c>
      <c r="C207" s="20" t="s">
        <v>1119</v>
      </c>
      <c r="D207" s="59" t="s">
        <v>41</v>
      </c>
      <c r="E207" s="59" t="s">
        <v>169</v>
      </c>
      <c r="F207" s="10">
        <v>0</v>
      </c>
      <c r="G207" s="10">
        <v>0</v>
      </c>
      <c r="H207" s="10">
        <v>0</v>
      </c>
      <c r="I207" s="10">
        <v>0</v>
      </c>
      <c r="J207" s="16">
        <v>0</v>
      </c>
      <c r="K207" s="14">
        <v>4673</v>
      </c>
      <c r="L207" s="58" t="s">
        <v>1125</v>
      </c>
      <c r="M207" s="11">
        <v>0</v>
      </c>
      <c r="N207" s="4" t="s">
        <v>19</v>
      </c>
    </row>
    <row r="208" spans="1:14" ht="15.75" x14ac:dyDescent="0.25">
      <c r="A208" s="12">
        <v>135</v>
      </c>
      <c r="B208" s="59">
        <v>311230</v>
      </c>
      <c r="C208" s="20" t="s">
        <v>432</v>
      </c>
      <c r="D208" s="59" t="s">
        <v>53</v>
      </c>
      <c r="E208" s="59" t="s">
        <v>170</v>
      </c>
      <c r="F208" s="10">
        <v>0</v>
      </c>
      <c r="G208" s="10">
        <v>0</v>
      </c>
      <c r="H208" s="10">
        <v>0</v>
      </c>
      <c r="I208" s="10">
        <v>0</v>
      </c>
      <c r="J208" s="16">
        <v>0</v>
      </c>
      <c r="K208" s="14">
        <v>37856</v>
      </c>
      <c r="L208" s="58" t="s">
        <v>1126</v>
      </c>
      <c r="M208" s="11">
        <v>0</v>
      </c>
      <c r="N208" s="4" t="s">
        <v>19</v>
      </c>
    </row>
    <row r="209" spans="1:14" ht="15.75" x14ac:dyDescent="0.25">
      <c r="A209" s="12">
        <v>136</v>
      </c>
      <c r="B209" s="59">
        <v>311240</v>
      </c>
      <c r="C209" s="20" t="s">
        <v>1117</v>
      </c>
      <c r="D209" s="59" t="s">
        <v>45</v>
      </c>
      <c r="E209" s="59" t="s">
        <v>171</v>
      </c>
      <c r="F209" s="10">
        <v>0</v>
      </c>
      <c r="G209" s="10">
        <v>0</v>
      </c>
      <c r="H209" s="10">
        <v>0</v>
      </c>
      <c r="I209" s="10">
        <v>0</v>
      </c>
      <c r="J209" s="16">
        <v>0</v>
      </c>
      <c r="K209" s="14">
        <v>6952</v>
      </c>
      <c r="L209" s="58" t="s">
        <v>1125</v>
      </c>
      <c r="M209" s="11">
        <v>0</v>
      </c>
      <c r="N209" s="4" t="s">
        <v>19</v>
      </c>
    </row>
    <row r="210" spans="1:14" ht="15.75" x14ac:dyDescent="0.25">
      <c r="A210" s="12">
        <v>137</v>
      </c>
      <c r="B210" s="59">
        <v>311250</v>
      </c>
      <c r="C210" s="20" t="s">
        <v>1111</v>
      </c>
      <c r="D210" s="59" t="s">
        <v>11</v>
      </c>
      <c r="E210" s="59" t="s">
        <v>172</v>
      </c>
      <c r="F210" s="10">
        <v>0</v>
      </c>
      <c r="G210" s="10">
        <v>0</v>
      </c>
      <c r="H210" s="10">
        <v>0</v>
      </c>
      <c r="I210" s="10">
        <v>0</v>
      </c>
      <c r="J210" s="16">
        <v>0</v>
      </c>
      <c r="K210" s="14">
        <v>9679</v>
      </c>
      <c r="L210" s="58" t="s">
        <v>1125</v>
      </c>
      <c r="M210" s="11">
        <v>0</v>
      </c>
      <c r="N210" s="4" t="s">
        <v>19</v>
      </c>
    </row>
    <row r="211" spans="1:14" ht="15.75" x14ac:dyDescent="0.25">
      <c r="A211" s="12">
        <v>138</v>
      </c>
      <c r="B211" s="59">
        <v>311260</v>
      </c>
      <c r="C211" s="20" t="s">
        <v>1110</v>
      </c>
      <c r="D211" s="59" t="s">
        <v>142</v>
      </c>
      <c r="E211" s="59" t="s">
        <v>173</v>
      </c>
      <c r="F211" s="10">
        <v>0</v>
      </c>
      <c r="G211" s="10">
        <v>0</v>
      </c>
      <c r="H211" s="10">
        <v>0</v>
      </c>
      <c r="I211" s="10">
        <v>0</v>
      </c>
      <c r="J211" s="16">
        <v>0</v>
      </c>
      <c r="K211" s="14">
        <v>16109</v>
      </c>
      <c r="L211" s="58" t="s">
        <v>1125</v>
      </c>
      <c r="M211" s="11">
        <v>0</v>
      </c>
      <c r="N211" s="4" t="s">
        <v>19</v>
      </c>
    </row>
    <row r="212" spans="1:14" ht="15.75" x14ac:dyDescent="0.25">
      <c r="A212" s="12">
        <v>139</v>
      </c>
      <c r="B212" s="59">
        <v>311265</v>
      </c>
      <c r="C212" s="20" t="s">
        <v>1113</v>
      </c>
      <c r="D212" s="59" t="s">
        <v>22</v>
      </c>
      <c r="E212" s="59" t="s">
        <v>174</v>
      </c>
      <c r="F212" s="10">
        <v>0</v>
      </c>
      <c r="G212" s="10">
        <v>0</v>
      </c>
      <c r="H212" s="10">
        <v>0</v>
      </c>
      <c r="I212" s="10">
        <v>0</v>
      </c>
      <c r="J212" s="16">
        <v>0</v>
      </c>
      <c r="K212" s="14">
        <v>5420</v>
      </c>
      <c r="L212" s="58" t="s">
        <v>1125</v>
      </c>
      <c r="M212" s="11">
        <v>0</v>
      </c>
      <c r="N212" s="4" t="s">
        <v>19</v>
      </c>
    </row>
    <row r="213" spans="1:14" ht="15.75" x14ac:dyDescent="0.25">
      <c r="A213" s="12">
        <v>140</v>
      </c>
      <c r="B213" s="59">
        <v>311270</v>
      </c>
      <c r="C213" s="20" t="s">
        <v>1121</v>
      </c>
      <c r="D213" s="59" t="s">
        <v>102</v>
      </c>
      <c r="E213" s="59" t="s">
        <v>175</v>
      </c>
      <c r="F213" s="10">
        <v>0</v>
      </c>
      <c r="G213" s="10">
        <v>0</v>
      </c>
      <c r="H213" s="10">
        <v>0</v>
      </c>
      <c r="I213" s="10">
        <v>0</v>
      </c>
      <c r="J213" s="16">
        <v>0</v>
      </c>
      <c r="K213" s="14">
        <v>15153</v>
      </c>
      <c r="L213" s="58" t="s">
        <v>1125</v>
      </c>
      <c r="M213" s="11">
        <v>0</v>
      </c>
      <c r="N213" s="4" t="s">
        <v>19</v>
      </c>
    </row>
    <row r="214" spans="1:14" ht="15.75" x14ac:dyDescent="0.25">
      <c r="A214" s="12">
        <v>141</v>
      </c>
      <c r="B214" s="59">
        <v>311280</v>
      </c>
      <c r="C214" s="20" t="s">
        <v>1117</v>
      </c>
      <c r="D214" s="59" t="s">
        <v>45</v>
      </c>
      <c r="E214" s="59" t="s">
        <v>176</v>
      </c>
      <c r="F214" s="10">
        <v>0</v>
      </c>
      <c r="G214" s="10">
        <v>0</v>
      </c>
      <c r="H214" s="10">
        <v>0</v>
      </c>
      <c r="I214" s="10">
        <v>0</v>
      </c>
      <c r="J214" s="16">
        <v>0</v>
      </c>
      <c r="K214" s="14">
        <v>8601</v>
      </c>
      <c r="L214" s="58" t="s">
        <v>1125</v>
      </c>
      <c r="M214" s="11">
        <v>0</v>
      </c>
      <c r="N214" s="4" t="s">
        <v>19</v>
      </c>
    </row>
    <row r="215" spans="1:14" ht="15.75" x14ac:dyDescent="0.25">
      <c r="A215" s="12">
        <v>142</v>
      </c>
      <c r="B215" s="59">
        <v>311290</v>
      </c>
      <c r="C215" s="20" t="s">
        <v>1112</v>
      </c>
      <c r="D215" s="59" t="s">
        <v>14</v>
      </c>
      <c r="E215" s="59" t="s">
        <v>177</v>
      </c>
      <c r="F215" s="10">
        <v>0</v>
      </c>
      <c r="G215" s="10">
        <v>0</v>
      </c>
      <c r="H215" s="10">
        <v>0</v>
      </c>
      <c r="I215" s="10">
        <v>0</v>
      </c>
      <c r="J215" s="16">
        <v>0</v>
      </c>
      <c r="K215" s="14">
        <v>9287</v>
      </c>
      <c r="L215" s="58" t="s">
        <v>1125</v>
      </c>
      <c r="M215" s="11">
        <v>0</v>
      </c>
      <c r="N215" s="4" t="s">
        <v>19</v>
      </c>
    </row>
    <row r="216" spans="1:14" ht="15.75" x14ac:dyDescent="0.25">
      <c r="A216" s="12">
        <v>143</v>
      </c>
      <c r="B216" s="59">
        <v>311300</v>
      </c>
      <c r="C216" s="20" t="s">
        <v>1116</v>
      </c>
      <c r="D216" s="59" t="s">
        <v>28</v>
      </c>
      <c r="E216" s="59" t="s">
        <v>178</v>
      </c>
      <c r="F216" s="10">
        <v>0</v>
      </c>
      <c r="G216" s="10">
        <v>0</v>
      </c>
      <c r="H216" s="10">
        <v>0</v>
      </c>
      <c r="I216" s="10">
        <v>0</v>
      </c>
      <c r="J216" s="16">
        <v>0</v>
      </c>
      <c r="K216" s="14">
        <v>23586</v>
      </c>
      <c r="L216" s="58" t="s">
        <v>1125</v>
      </c>
      <c r="M216" s="11">
        <v>0</v>
      </c>
      <c r="N216" s="4" t="s">
        <v>19</v>
      </c>
    </row>
    <row r="217" spans="1:14" ht="15.75" x14ac:dyDescent="0.25">
      <c r="A217" s="12">
        <v>144</v>
      </c>
      <c r="B217" s="59">
        <v>311310</v>
      </c>
      <c r="C217" s="20" t="s">
        <v>1119</v>
      </c>
      <c r="D217" s="59" t="s">
        <v>41</v>
      </c>
      <c r="E217" s="59" t="s">
        <v>179</v>
      </c>
      <c r="F217" s="10">
        <v>0</v>
      </c>
      <c r="G217" s="10">
        <v>0</v>
      </c>
      <c r="H217" s="10">
        <v>0</v>
      </c>
      <c r="I217" s="10">
        <v>0</v>
      </c>
      <c r="J217" s="16">
        <v>0</v>
      </c>
      <c r="K217" s="14">
        <v>3200</v>
      </c>
      <c r="L217" s="58" t="s">
        <v>1125</v>
      </c>
      <c r="M217" s="11">
        <v>0</v>
      </c>
      <c r="N217" s="4" t="s">
        <v>19</v>
      </c>
    </row>
    <row r="218" spans="1:14" ht="15.75" x14ac:dyDescent="0.25">
      <c r="A218" s="12">
        <v>145</v>
      </c>
      <c r="B218" s="59">
        <v>311320</v>
      </c>
      <c r="C218" s="20" t="s">
        <v>1119</v>
      </c>
      <c r="D218" s="59" t="s">
        <v>41</v>
      </c>
      <c r="E218" s="59" t="s">
        <v>180</v>
      </c>
      <c r="F218" s="10">
        <v>0</v>
      </c>
      <c r="G218" s="10">
        <v>0</v>
      </c>
      <c r="H218" s="10">
        <v>0</v>
      </c>
      <c r="I218" s="10">
        <v>0</v>
      </c>
      <c r="J218" s="16">
        <v>0</v>
      </c>
      <c r="K218" s="14">
        <v>25327</v>
      </c>
      <c r="L218" s="58" t="s">
        <v>1126</v>
      </c>
      <c r="M218" s="11">
        <v>0</v>
      </c>
      <c r="N218" s="4" t="s">
        <v>19</v>
      </c>
    </row>
    <row r="219" spans="1:14" ht="15.75" x14ac:dyDescent="0.25">
      <c r="A219" s="12">
        <v>146</v>
      </c>
      <c r="B219" s="59">
        <v>311330</v>
      </c>
      <c r="C219" s="20" t="s">
        <v>1118</v>
      </c>
      <c r="D219" s="59" t="s">
        <v>14</v>
      </c>
      <c r="E219" s="59" t="s">
        <v>181</v>
      </c>
      <c r="F219" s="10">
        <v>0</v>
      </c>
      <c r="G219" s="10">
        <v>0</v>
      </c>
      <c r="H219" s="10">
        <v>0</v>
      </c>
      <c r="I219" s="10">
        <v>0</v>
      </c>
      <c r="J219" s="16">
        <v>0</v>
      </c>
      <c r="K219" s="14">
        <v>32988</v>
      </c>
      <c r="L219" s="58" t="s">
        <v>1126</v>
      </c>
      <c r="M219" s="11">
        <v>0</v>
      </c>
      <c r="N219" s="4" t="s">
        <v>19</v>
      </c>
    </row>
    <row r="220" spans="1:14" ht="15.75" x14ac:dyDescent="0.25">
      <c r="A220" s="12">
        <v>148</v>
      </c>
      <c r="B220" s="59">
        <v>311350</v>
      </c>
      <c r="C220" s="20" t="s">
        <v>432</v>
      </c>
      <c r="D220" s="59" t="s">
        <v>53</v>
      </c>
      <c r="E220" s="59" t="s">
        <v>183</v>
      </c>
      <c r="F220" s="10">
        <v>0</v>
      </c>
      <c r="G220" s="10">
        <v>0</v>
      </c>
      <c r="H220" s="10">
        <v>0</v>
      </c>
      <c r="I220" s="10">
        <v>0</v>
      </c>
      <c r="J220" s="16">
        <v>0</v>
      </c>
      <c r="K220" s="14">
        <v>9396</v>
      </c>
      <c r="L220" s="58" t="s">
        <v>1125</v>
      </c>
      <c r="M220" s="11">
        <v>0</v>
      </c>
      <c r="N220" s="4" t="s">
        <v>19</v>
      </c>
    </row>
    <row r="221" spans="1:14" ht="15.75" x14ac:dyDescent="0.25">
      <c r="A221" s="12">
        <v>149</v>
      </c>
      <c r="B221" s="59">
        <v>311360</v>
      </c>
      <c r="C221" s="20" t="s">
        <v>1117</v>
      </c>
      <c r="D221" s="59" t="s">
        <v>36</v>
      </c>
      <c r="E221" s="59" t="s">
        <v>184</v>
      </c>
      <c r="F221" s="10">
        <v>0</v>
      </c>
      <c r="G221" s="10">
        <v>0</v>
      </c>
      <c r="H221" s="10">
        <v>0</v>
      </c>
      <c r="I221" s="10">
        <v>0</v>
      </c>
      <c r="J221" s="16">
        <v>0</v>
      </c>
      <c r="K221" s="14">
        <v>6721</v>
      </c>
      <c r="L221" s="58" t="s">
        <v>1125</v>
      </c>
      <c r="M221" s="11">
        <v>0</v>
      </c>
      <c r="N221" s="4" t="s">
        <v>19</v>
      </c>
    </row>
    <row r="222" spans="1:14" ht="15.75" x14ac:dyDescent="0.25">
      <c r="A222" s="12">
        <v>150</v>
      </c>
      <c r="B222" s="59">
        <v>311370</v>
      </c>
      <c r="C222" s="20" t="s">
        <v>1116</v>
      </c>
      <c r="D222" s="59" t="s">
        <v>28</v>
      </c>
      <c r="E222" s="59" t="s">
        <v>185</v>
      </c>
      <c r="F222" s="10">
        <v>0</v>
      </c>
      <c r="G222" s="10">
        <v>0</v>
      </c>
      <c r="H222" s="10">
        <v>0</v>
      </c>
      <c r="I222" s="10">
        <v>0</v>
      </c>
      <c r="J222" s="16">
        <v>0</v>
      </c>
      <c r="K222" s="14">
        <v>19007</v>
      </c>
      <c r="L222" s="58" t="s">
        <v>1125</v>
      </c>
      <c r="M222" s="11">
        <v>0</v>
      </c>
      <c r="N222" s="4" t="s">
        <v>19</v>
      </c>
    </row>
    <row r="223" spans="1:14" ht="15.75" x14ac:dyDescent="0.25">
      <c r="A223" s="12">
        <v>151</v>
      </c>
      <c r="B223" s="59">
        <v>311380</v>
      </c>
      <c r="C223" s="20" t="s">
        <v>1111</v>
      </c>
      <c r="D223" s="59" t="s">
        <v>90</v>
      </c>
      <c r="E223" s="59" t="s">
        <v>186</v>
      </c>
      <c r="F223" s="10">
        <v>0</v>
      </c>
      <c r="G223" s="10">
        <v>0</v>
      </c>
      <c r="H223" s="10">
        <v>0</v>
      </c>
      <c r="I223" s="10">
        <v>0</v>
      </c>
      <c r="J223" s="16">
        <v>0</v>
      </c>
      <c r="K223" s="14">
        <v>2617</v>
      </c>
      <c r="L223" s="58" t="s">
        <v>1125</v>
      </c>
      <c r="M223" s="11">
        <v>0</v>
      </c>
      <c r="N223" s="4" t="s">
        <v>19</v>
      </c>
    </row>
    <row r="224" spans="1:14" ht="15.75" x14ac:dyDescent="0.25">
      <c r="A224" s="12">
        <v>152</v>
      </c>
      <c r="B224" s="59">
        <v>311390</v>
      </c>
      <c r="C224" s="20" t="s">
        <v>1117</v>
      </c>
      <c r="D224" s="59" t="s">
        <v>33</v>
      </c>
      <c r="E224" s="59" t="s">
        <v>187</v>
      </c>
      <c r="F224" s="10">
        <v>0</v>
      </c>
      <c r="G224" s="10">
        <v>0</v>
      </c>
      <c r="H224" s="10">
        <v>0</v>
      </c>
      <c r="I224" s="10">
        <v>0</v>
      </c>
      <c r="J224" s="16">
        <v>0</v>
      </c>
      <c r="K224" s="14">
        <v>12158</v>
      </c>
      <c r="L224" s="58" t="s">
        <v>1125</v>
      </c>
      <c r="M224" s="11">
        <v>0</v>
      </c>
      <c r="N224" s="4" t="s">
        <v>19</v>
      </c>
    </row>
    <row r="225" spans="1:14" ht="15.75" x14ac:dyDescent="0.25">
      <c r="A225" s="12">
        <v>153</v>
      </c>
      <c r="B225" s="59">
        <v>311400</v>
      </c>
      <c r="C225" s="20" t="s">
        <v>1115</v>
      </c>
      <c r="D225" s="59" t="s">
        <v>26</v>
      </c>
      <c r="E225" s="59" t="s">
        <v>188</v>
      </c>
      <c r="F225" s="10">
        <v>0</v>
      </c>
      <c r="G225" s="10">
        <v>0</v>
      </c>
      <c r="H225" s="10">
        <v>0</v>
      </c>
      <c r="I225" s="10">
        <v>0</v>
      </c>
      <c r="J225" s="16">
        <v>0</v>
      </c>
      <c r="K225" s="14">
        <v>11439</v>
      </c>
      <c r="L225" s="58" t="s">
        <v>1125</v>
      </c>
      <c r="M225" s="11">
        <v>0</v>
      </c>
      <c r="N225" s="4" t="s">
        <v>19</v>
      </c>
    </row>
    <row r="226" spans="1:14" ht="15.75" x14ac:dyDescent="0.25">
      <c r="A226" s="12">
        <v>154</v>
      </c>
      <c r="B226" s="59">
        <v>311410</v>
      </c>
      <c r="C226" s="20" t="s">
        <v>1117</v>
      </c>
      <c r="D226" s="59" t="s">
        <v>33</v>
      </c>
      <c r="E226" s="59" t="s">
        <v>189</v>
      </c>
      <c r="F226" s="10">
        <v>0</v>
      </c>
      <c r="G226" s="10">
        <v>0</v>
      </c>
      <c r="H226" s="10">
        <v>0</v>
      </c>
      <c r="I226" s="10">
        <v>0</v>
      </c>
      <c r="J226" s="16">
        <v>0</v>
      </c>
      <c r="K226" s="14">
        <v>14769</v>
      </c>
      <c r="L226" s="58" t="s">
        <v>1125</v>
      </c>
      <c r="M226" s="11">
        <v>0</v>
      </c>
      <c r="N226" s="4" t="s">
        <v>19</v>
      </c>
    </row>
    <row r="227" spans="1:14" ht="15.75" x14ac:dyDescent="0.25">
      <c r="A227" s="12">
        <v>155</v>
      </c>
      <c r="B227" s="59">
        <v>311420</v>
      </c>
      <c r="C227" s="20" t="s">
        <v>1115</v>
      </c>
      <c r="D227" s="59" t="s">
        <v>26</v>
      </c>
      <c r="E227" s="59" t="s">
        <v>190</v>
      </c>
      <c r="F227" s="10">
        <v>0</v>
      </c>
      <c r="G227" s="10">
        <v>0</v>
      </c>
      <c r="H227" s="10">
        <v>0</v>
      </c>
      <c r="I227" s="10">
        <v>0</v>
      </c>
      <c r="J227" s="16">
        <v>0</v>
      </c>
      <c r="K227" s="14">
        <v>22257</v>
      </c>
      <c r="L227" s="58" t="s">
        <v>1125</v>
      </c>
      <c r="M227" s="11">
        <v>0</v>
      </c>
      <c r="N227" s="4" t="s">
        <v>19</v>
      </c>
    </row>
    <row r="228" spans="1:14" ht="15.75" x14ac:dyDescent="0.25">
      <c r="A228" s="12">
        <v>156</v>
      </c>
      <c r="B228" s="59">
        <v>311430</v>
      </c>
      <c r="C228" s="20" t="s">
        <v>1120</v>
      </c>
      <c r="D228" s="59" t="s">
        <v>71</v>
      </c>
      <c r="E228" s="59" t="s">
        <v>191</v>
      </c>
      <c r="F228" s="10">
        <v>0</v>
      </c>
      <c r="G228" s="10">
        <v>0</v>
      </c>
      <c r="H228" s="10">
        <v>0</v>
      </c>
      <c r="I228" s="10">
        <v>0</v>
      </c>
      <c r="J228" s="16">
        <v>0</v>
      </c>
      <c r="K228" s="14">
        <v>30324</v>
      </c>
      <c r="L228" s="58" t="s">
        <v>1126</v>
      </c>
      <c r="M228" s="11">
        <v>0</v>
      </c>
      <c r="N228" s="4" t="s">
        <v>19</v>
      </c>
    </row>
    <row r="229" spans="1:14" ht="15.75" x14ac:dyDescent="0.25">
      <c r="A229" s="12">
        <v>157</v>
      </c>
      <c r="B229" s="59">
        <v>311440</v>
      </c>
      <c r="C229" s="20" t="s">
        <v>1117</v>
      </c>
      <c r="D229" s="59" t="s">
        <v>40</v>
      </c>
      <c r="E229" s="59" t="s">
        <v>192</v>
      </c>
      <c r="F229" s="10">
        <v>0</v>
      </c>
      <c r="G229" s="10">
        <v>0</v>
      </c>
      <c r="H229" s="10">
        <v>0</v>
      </c>
      <c r="I229" s="10">
        <v>0</v>
      </c>
      <c r="J229" s="16">
        <v>0</v>
      </c>
      <c r="K229" s="14">
        <v>21180</v>
      </c>
      <c r="L229" s="58" t="s">
        <v>1125</v>
      </c>
      <c r="M229" s="11">
        <v>0</v>
      </c>
      <c r="N229" s="4" t="s">
        <v>19</v>
      </c>
    </row>
    <row r="230" spans="1:14" ht="15.75" x14ac:dyDescent="0.25">
      <c r="A230" s="12">
        <v>159</v>
      </c>
      <c r="B230" s="59">
        <v>311455</v>
      </c>
      <c r="C230" s="20" t="s">
        <v>1114</v>
      </c>
      <c r="D230" s="59" t="s">
        <v>24</v>
      </c>
      <c r="E230" s="59" t="s">
        <v>194</v>
      </c>
      <c r="F230" s="10">
        <v>0</v>
      </c>
      <c r="G230" s="10">
        <v>0</v>
      </c>
      <c r="H230" s="10">
        <v>0</v>
      </c>
      <c r="I230" s="10">
        <v>0</v>
      </c>
      <c r="J230" s="16">
        <v>0</v>
      </c>
      <c r="K230" s="14">
        <v>9986</v>
      </c>
      <c r="L230" s="58" t="s">
        <v>1125</v>
      </c>
      <c r="M230" s="11">
        <v>0</v>
      </c>
      <c r="N230" s="4" t="s">
        <v>19</v>
      </c>
    </row>
    <row r="231" spans="1:14" ht="15.75" x14ac:dyDescent="0.25">
      <c r="A231" s="12">
        <v>160</v>
      </c>
      <c r="B231" s="59">
        <v>311460</v>
      </c>
      <c r="C231" s="20" t="s">
        <v>1117</v>
      </c>
      <c r="D231" s="59" t="s">
        <v>33</v>
      </c>
      <c r="E231" s="59" t="s">
        <v>195</v>
      </c>
      <c r="F231" s="10">
        <v>0</v>
      </c>
      <c r="G231" s="10">
        <v>0</v>
      </c>
      <c r="H231" s="10">
        <v>0</v>
      </c>
      <c r="I231" s="10">
        <v>0</v>
      </c>
      <c r="J231" s="16">
        <v>0</v>
      </c>
      <c r="K231" s="14">
        <v>4044</v>
      </c>
      <c r="L231" s="58" t="s">
        <v>1125</v>
      </c>
      <c r="M231" s="11">
        <v>0</v>
      </c>
      <c r="N231" s="4" t="s">
        <v>19</v>
      </c>
    </row>
    <row r="232" spans="1:14" ht="15.75" x14ac:dyDescent="0.25">
      <c r="A232" s="12">
        <v>161</v>
      </c>
      <c r="B232" s="59">
        <v>311470</v>
      </c>
      <c r="C232" s="20" t="s">
        <v>1117</v>
      </c>
      <c r="D232" s="59" t="s">
        <v>40</v>
      </c>
      <c r="E232" s="59" t="s">
        <v>196</v>
      </c>
      <c r="F232" s="10">
        <v>0</v>
      </c>
      <c r="G232" s="10">
        <v>0</v>
      </c>
      <c r="H232" s="10">
        <v>0</v>
      </c>
      <c r="I232" s="10">
        <v>0</v>
      </c>
      <c r="J232" s="16">
        <v>0</v>
      </c>
      <c r="K232" s="14">
        <v>3560</v>
      </c>
      <c r="L232" s="58" t="s">
        <v>1125</v>
      </c>
      <c r="M232" s="11">
        <v>0</v>
      </c>
      <c r="N232" s="4" t="s">
        <v>19</v>
      </c>
    </row>
    <row r="233" spans="1:14" ht="15.75" x14ac:dyDescent="0.25">
      <c r="A233" s="12">
        <v>162</v>
      </c>
      <c r="B233" s="59">
        <v>311480</v>
      </c>
      <c r="C233" s="20" t="s">
        <v>1117</v>
      </c>
      <c r="D233" s="59" t="s">
        <v>33</v>
      </c>
      <c r="E233" s="59" t="s">
        <v>197</v>
      </c>
      <c r="F233" s="10">
        <v>0</v>
      </c>
      <c r="G233" s="10">
        <v>0</v>
      </c>
      <c r="H233" s="10">
        <v>0</v>
      </c>
      <c r="I233" s="10">
        <v>0</v>
      </c>
      <c r="J233" s="16">
        <v>0</v>
      </c>
      <c r="K233" s="14">
        <v>4495</v>
      </c>
      <c r="L233" s="58" t="s">
        <v>1125</v>
      </c>
      <c r="M233" s="11">
        <v>0</v>
      </c>
      <c r="N233" s="4" t="s">
        <v>19</v>
      </c>
    </row>
    <row r="234" spans="1:14" ht="15.75" x14ac:dyDescent="0.25">
      <c r="A234" s="12">
        <v>163</v>
      </c>
      <c r="B234" s="59">
        <v>311490</v>
      </c>
      <c r="C234" s="20" t="s">
        <v>1119</v>
      </c>
      <c r="D234" s="59" t="s">
        <v>41</v>
      </c>
      <c r="E234" s="59" t="s">
        <v>198</v>
      </c>
      <c r="F234" s="10">
        <v>0</v>
      </c>
      <c r="G234" s="10">
        <v>0</v>
      </c>
      <c r="H234" s="10">
        <v>0</v>
      </c>
      <c r="I234" s="10">
        <v>0</v>
      </c>
      <c r="J234" s="16">
        <v>0</v>
      </c>
      <c r="K234" s="14">
        <v>2260</v>
      </c>
      <c r="L234" s="58" t="s">
        <v>1125</v>
      </c>
      <c r="M234" s="11">
        <v>0</v>
      </c>
      <c r="N234" s="4" t="s">
        <v>19</v>
      </c>
    </row>
    <row r="235" spans="1:14" ht="15.75" x14ac:dyDescent="0.25">
      <c r="A235" s="12">
        <v>164</v>
      </c>
      <c r="B235" s="59">
        <v>311500</v>
      </c>
      <c r="C235" s="20" t="s">
        <v>1110</v>
      </c>
      <c r="D235" s="59" t="s">
        <v>8</v>
      </c>
      <c r="E235" s="59" t="s">
        <v>199</v>
      </c>
      <c r="F235" s="10">
        <v>0</v>
      </c>
      <c r="G235" s="10">
        <v>0</v>
      </c>
      <c r="H235" s="10">
        <v>0</v>
      </c>
      <c r="I235" s="10">
        <v>0</v>
      </c>
      <c r="J235" s="16">
        <v>0</v>
      </c>
      <c r="K235" s="14">
        <v>3057</v>
      </c>
      <c r="L235" s="58" t="s">
        <v>1125</v>
      </c>
      <c r="M235" s="11">
        <v>0</v>
      </c>
      <c r="N235" s="4" t="s">
        <v>19</v>
      </c>
    </row>
    <row r="236" spans="1:14" ht="15.75" x14ac:dyDescent="0.25">
      <c r="A236" s="12">
        <v>165</v>
      </c>
      <c r="B236" s="59">
        <v>311510</v>
      </c>
      <c r="C236" s="20" t="s">
        <v>1117</v>
      </c>
      <c r="D236" s="59" t="s">
        <v>45</v>
      </c>
      <c r="E236" s="59" t="s">
        <v>200</v>
      </c>
      <c r="F236" s="10">
        <v>0</v>
      </c>
      <c r="G236" s="10">
        <v>0</v>
      </c>
      <c r="H236" s="10">
        <v>0</v>
      </c>
      <c r="I236" s="10">
        <v>0</v>
      </c>
      <c r="J236" s="16">
        <v>0</v>
      </c>
      <c r="K236" s="14">
        <v>17739</v>
      </c>
      <c r="L236" s="58" t="s">
        <v>1125</v>
      </c>
      <c r="M236" s="11">
        <v>0</v>
      </c>
      <c r="N236" s="4" t="s">
        <v>19</v>
      </c>
    </row>
    <row r="237" spans="1:14" ht="15.75" x14ac:dyDescent="0.25">
      <c r="A237" s="12">
        <v>167</v>
      </c>
      <c r="B237" s="59">
        <v>311535</v>
      </c>
      <c r="C237" s="20" t="s">
        <v>1111</v>
      </c>
      <c r="D237" s="59" t="s">
        <v>90</v>
      </c>
      <c r="E237" s="59" t="s">
        <v>202</v>
      </c>
      <c r="F237" s="10">
        <v>0</v>
      </c>
      <c r="G237" s="10">
        <v>0</v>
      </c>
      <c r="H237" s="10">
        <v>0</v>
      </c>
      <c r="I237" s="10">
        <v>0</v>
      </c>
      <c r="J237" s="16">
        <v>0</v>
      </c>
      <c r="K237" s="14">
        <v>5330</v>
      </c>
      <c r="L237" s="58" t="s">
        <v>1125</v>
      </c>
      <c r="M237" s="11">
        <v>0</v>
      </c>
      <c r="N237" s="4" t="s">
        <v>19</v>
      </c>
    </row>
    <row r="238" spans="1:14" ht="15.75" x14ac:dyDescent="0.25">
      <c r="A238" s="12">
        <v>168</v>
      </c>
      <c r="B238" s="59">
        <v>311540</v>
      </c>
      <c r="C238" s="20" t="s">
        <v>1119</v>
      </c>
      <c r="D238" s="59" t="s">
        <v>41</v>
      </c>
      <c r="E238" s="59" t="s">
        <v>203</v>
      </c>
      <c r="F238" s="10">
        <v>0</v>
      </c>
      <c r="G238" s="10">
        <v>0</v>
      </c>
      <c r="H238" s="10">
        <v>0</v>
      </c>
      <c r="I238" s="10">
        <v>0</v>
      </c>
      <c r="J238" s="16">
        <v>0</v>
      </c>
      <c r="K238" s="14">
        <v>3629</v>
      </c>
      <c r="L238" s="58" t="s">
        <v>1125</v>
      </c>
      <c r="M238" s="11">
        <v>0</v>
      </c>
      <c r="N238" s="4" t="s">
        <v>19</v>
      </c>
    </row>
    <row r="239" spans="1:14" ht="15.75" x14ac:dyDescent="0.25">
      <c r="A239" s="12">
        <v>169</v>
      </c>
      <c r="B239" s="59">
        <v>311545</v>
      </c>
      <c r="C239" s="20" t="s">
        <v>1116</v>
      </c>
      <c r="D239" s="59" t="s">
        <v>28</v>
      </c>
      <c r="E239" s="59" t="s">
        <v>204</v>
      </c>
      <c r="F239" s="10">
        <v>0</v>
      </c>
      <c r="G239" s="10">
        <v>0</v>
      </c>
      <c r="H239" s="10">
        <v>0</v>
      </c>
      <c r="I239" s="10">
        <v>0</v>
      </c>
      <c r="J239" s="16">
        <v>0</v>
      </c>
      <c r="K239" s="14">
        <v>6366</v>
      </c>
      <c r="L239" s="58" t="s">
        <v>1125</v>
      </c>
      <c r="M239" s="11">
        <v>0</v>
      </c>
      <c r="N239" s="4" t="s">
        <v>19</v>
      </c>
    </row>
    <row r="240" spans="1:14" ht="15.75" x14ac:dyDescent="0.25">
      <c r="A240" s="12">
        <v>172</v>
      </c>
      <c r="B240" s="59">
        <v>311560</v>
      </c>
      <c r="C240" s="20" t="s">
        <v>1111</v>
      </c>
      <c r="D240" s="59" t="s">
        <v>11</v>
      </c>
      <c r="E240" s="59" t="s">
        <v>207</v>
      </c>
      <c r="F240" s="10">
        <v>0</v>
      </c>
      <c r="G240" s="10">
        <v>0</v>
      </c>
      <c r="H240" s="10">
        <v>0</v>
      </c>
      <c r="I240" s="10">
        <v>0</v>
      </c>
      <c r="J240" s="16">
        <v>0</v>
      </c>
      <c r="K240" s="14">
        <v>1171</v>
      </c>
      <c r="L240" s="58" t="s">
        <v>1125</v>
      </c>
      <c r="M240" s="11">
        <v>0</v>
      </c>
      <c r="N240" s="4" t="s">
        <v>19</v>
      </c>
    </row>
    <row r="241" spans="1:14" ht="15.75" x14ac:dyDescent="0.25">
      <c r="A241" s="12">
        <v>173</v>
      </c>
      <c r="B241" s="59">
        <v>311570</v>
      </c>
      <c r="C241" s="20" t="s">
        <v>1113</v>
      </c>
      <c r="D241" s="59" t="s">
        <v>22</v>
      </c>
      <c r="E241" s="59" t="s">
        <v>208</v>
      </c>
      <c r="F241" s="10">
        <v>0</v>
      </c>
      <c r="G241" s="10">
        <v>0</v>
      </c>
      <c r="H241" s="10">
        <v>0</v>
      </c>
      <c r="I241" s="10">
        <v>0</v>
      </c>
      <c r="J241" s="16">
        <v>0</v>
      </c>
      <c r="K241" s="14">
        <v>7017</v>
      </c>
      <c r="L241" s="58" t="s">
        <v>1125</v>
      </c>
      <c r="M241" s="11">
        <v>0</v>
      </c>
      <c r="N241" s="4" t="s">
        <v>19</v>
      </c>
    </row>
    <row r="242" spans="1:14" ht="15.75" x14ac:dyDescent="0.25">
      <c r="A242" s="12">
        <v>174</v>
      </c>
      <c r="B242" s="59">
        <v>311580</v>
      </c>
      <c r="C242" s="20" t="s">
        <v>1110</v>
      </c>
      <c r="D242" s="59" t="s">
        <v>142</v>
      </c>
      <c r="E242" s="59" t="s">
        <v>209</v>
      </c>
      <c r="F242" s="10">
        <v>0</v>
      </c>
      <c r="G242" s="10">
        <v>0</v>
      </c>
      <c r="H242" s="10">
        <v>0</v>
      </c>
      <c r="I242" s="10">
        <v>0</v>
      </c>
      <c r="J242" s="16">
        <v>0</v>
      </c>
      <c r="K242" s="14">
        <v>10425</v>
      </c>
      <c r="L242" s="58" t="s">
        <v>1125</v>
      </c>
      <c r="M242" s="11">
        <v>0</v>
      </c>
      <c r="N242" s="4" t="s">
        <v>19</v>
      </c>
    </row>
    <row r="243" spans="1:14" ht="15.75" x14ac:dyDescent="0.25">
      <c r="A243" s="12">
        <v>175</v>
      </c>
      <c r="B243" s="59">
        <v>311590</v>
      </c>
      <c r="C243" s="20" t="s">
        <v>1118</v>
      </c>
      <c r="D243" s="59" t="s">
        <v>57</v>
      </c>
      <c r="E243" s="59" t="s">
        <v>210</v>
      </c>
      <c r="F243" s="10">
        <v>0</v>
      </c>
      <c r="G243" s="10">
        <v>0</v>
      </c>
      <c r="H243" s="10">
        <v>0</v>
      </c>
      <c r="I243" s="10">
        <v>0</v>
      </c>
      <c r="J243" s="16">
        <v>0</v>
      </c>
      <c r="K243" s="14">
        <v>3121</v>
      </c>
      <c r="L243" s="58" t="s">
        <v>1125</v>
      </c>
      <c r="M243" s="11">
        <v>0</v>
      </c>
      <c r="N243" s="4" t="s">
        <v>19</v>
      </c>
    </row>
    <row r="244" spans="1:14" ht="15.75" x14ac:dyDescent="0.25">
      <c r="A244" s="12">
        <v>176</v>
      </c>
      <c r="B244" s="59">
        <v>311600</v>
      </c>
      <c r="C244" s="20" t="s">
        <v>1112</v>
      </c>
      <c r="D244" s="59" t="s">
        <v>14</v>
      </c>
      <c r="E244" s="59" t="s">
        <v>211</v>
      </c>
      <c r="F244" s="10">
        <v>0</v>
      </c>
      <c r="G244" s="10">
        <v>0</v>
      </c>
      <c r="H244" s="10">
        <v>0</v>
      </c>
      <c r="I244" s="10">
        <v>0</v>
      </c>
      <c r="J244" s="16">
        <v>0</v>
      </c>
      <c r="K244" s="14">
        <v>5709</v>
      </c>
      <c r="L244" s="58" t="s">
        <v>1125</v>
      </c>
      <c r="M244" s="11">
        <v>0</v>
      </c>
      <c r="N244" s="4" t="s">
        <v>19</v>
      </c>
    </row>
    <row r="245" spans="1:14" ht="15.75" x14ac:dyDescent="0.25">
      <c r="A245" s="12">
        <v>177</v>
      </c>
      <c r="B245" s="59">
        <v>311610</v>
      </c>
      <c r="C245" s="20" t="s">
        <v>432</v>
      </c>
      <c r="D245" s="59" t="s">
        <v>53</v>
      </c>
      <c r="E245" s="59" t="s">
        <v>212</v>
      </c>
      <c r="F245" s="10">
        <v>0</v>
      </c>
      <c r="G245" s="10">
        <v>0</v>
      </c>
      <c r="H245" s="10">
        <v>0</v>
      </c>
      <c r="I245" s="10">
        <v>0</v>
      </c>
      <c r="J245" s="16">
        <v>0</v>
      </c>
      <c r="K245" s="14">
        <v>15368</v>
      </c>
      <c r="L245" s="58" t="s">
        <v>1125</v>
      </c>
      <c r="M245" s="11">
        <v>0</v>
      </c>
      <c r="N245" s="4" t="s">
        <v>19</v>
      </c>
    </row>
    <row r="246" spans="1:14" ht="15.75" x14ac:dyDescent="0.25">
      <c r="A246" s="12">
        <v>178</v>
      </c>
      <c r="B246" s="59">
        <v>311615</v>
      </c>
      <c r="C246" s="20" t="s">
        <v>1120</v>
      </c>
      <c r="D246" s="59" t="s">
        <v>80</v>
      </c>
      <c r="E246" s="59" t="s">
        <v>213</v>
      </c>
      <c r="F246" s="10">
        <v>0</v>
      </c>
      <c r="G246" s="10">
        <v>0</v>
      </c>
      <c r="H246" s="10">
        <v>0</v>
      </c>
      <c r="I246" s="10">
        <v>0</v>
      </c>
      <c r="J246" s="16">
        <v>0</v>
      </c>
      <c r="K246" s="14">
        <v>13397</v>
      </c>
      <c r="L246" s="58" t="s">
        <v>1125</v>
      </c>
      <c r="M246" s="11">
        <v>0</v>
      </c>
      <c r="N246" s="4" t="s">
        <v>19</v>
      </c>
    </row>
    <row r="247" spans="1:14" ht="15.75" x14ac:dyDescent="0.25">
      <c r="A247" s="12">
        <v>179</v>
      </c>
      <c r="B247" s="59">
        <v>311620</v>
      </c>
      <c r="C247" s="20" t="s">
        <v>1118</v>
      </c>
      <c r="D247" s="59" t="s">
        <v>57</v>
      </c>
      <c r="E247" s="59" t="s">
        <v>214</v>
      </c>
      <c r="F247" s="10">
        <v>0</v>
      </c>
      <c r="G247" s="10">
        <v>0</v>
      </c>
      <c r="H247" s="10">
        <v>0</v>
      </c>
      <c r="I247" s="10">
        <v>0</v>
      </c>
      <c r="J247" s="16">
        <v>0</v>
      </c>
      <c r="K247" s="14">
        <v>2702</v>
      </c>
      <c r="L247" s="58" t="s">
        <v>1125</v>
      </c>
      <c r="M247" s="11">
        <v>0</v>
      </c>
      <c r="N247" s="4" t="s">
        <v>19</v>
      </c>
    </row>
    <row r="248" spans="1:14" ht="15.75" x14ac:dyDescent="0.25">
      <c r="A248" s="12">
        <v>180</v>
      </c>
      <c r="B248" s="59">
        <v>311630</v>
      </c>
      <c r="C248" s="20" t="s">
        <v>1119</v>
      </c>
      <c r="D248" s="59" t="s">
        <v>41</v>
      </c>
      <c r="E248" s="59" t="s">
        <v>215</v>
      </c>
      <c r="F248" s="10">
        <v>0</v>
      </c>
      <c r="G248" s="10">
        <v>0</v>
      </c>
      <c r="H248" s="10">
        <v>0</v>
      </c>
      <c r="I248" s="10">
        <v>0</v>
      </c>
      <c r="J248" s="16">
        <v>0</v>
      </c>
      <c r="K248" s="14">
        <v>6774</v>
      </c>
      <c r="L248" s="58" t="s">
        <v>1125</v>
      </c>
      <c r="M248" s="11">
        <v>0</v>
      </c>
      <c r="N248" s="4" t="s">
        <v>19</v>
      </c>
    </row>
    <row r="249" spans="1:14" ht="15.75" x14ac:dyDescent="0.25">
      <c r="A249" s="12">
        <v>181</v>
      </c>
      <c r="B249" s="59">
        <v>311640</v>
      </c>
      <c r="C249" s="20" t="s">
        <v>1117</v>
      </c>
      <c r="D249" s="59" t="s">
        <v>45</v>
      </c>
      <c r="E249" s="59" t="s">
        <v>216</v>
      </c>
      <c r="F249" s="10">
        <v>0</v>
      </c>
      <c r="G249" s="10">
        <v>0</v>
      </c>
      <c r="H249" s="10">
        <v>0</v>
      </c>
      <c r="I249" s="10">
        <v>0</v>
      </c>
      <c r="J249" s="16">
        <v>0</v>
      </c>
      <c r="K249" s="14">
        <v>4810</v>
      </c>
      <c r="L249" s="58" t="s">
        <v>1125</v>
      </c>
      <c r="M249" s="11">
        <v>0</v>
      </c>
      <c r="N249" s="4" t="s">
        <v>19</v>
      </c>
    </row>
    <row r="250" spans="1:14" ht="15.75" x14ac:dyDescent="0.25">
      <c r="A250" s="12">
        <v>183</v>
      </c>
      <c r="B250" s="59">
        <v>311660</v>
      </c>
      <c r="C250" s="20" t="s">
        <v>1115</v>
      </c>
      <c r="D250" s="59" t="s">
        <v>26</v>
      </c>
      <c r="E250" s="59" t="s">
        <v>218</v>
      </c>
      <c r="F250" s="10">
        <v>0</v>
      </c>
      <c r="G250" s="10">
        <v>0</v>
      </c>
      <c r="H250" s="10">
        <v>0</v>
      </c>
      <c r="I250" s="10">
        <v>0</v>
      </c>
      <c r="J250" s="16">
        <v>0</v>
      </c>
      <c r="K250" s="14">
        <v>28366</v>
      </c>
      <c r="L250" s="58" t="s">
        <v>1126</v>
      </c>
      <c r="M250" s="11">
        <v>0</v>
      </c>
      <c r="N250" s="4" t="s">
        <v>19</v>
      </c>
    </row>
    <row r="251" spans="1:14" ht="15.75" x14ac:dyDescent="0.25">
      <c r="A251" s="12">
        <v>184</v>
      </c>
      <c r="B251" s="59">
        <v>311670</v>
      </c>
      <c r="C251" s="20" t="s">
        <v>1118</v>
      </c>
      <c r="D251" s="59" t="s">
        <v>62</v>
      </c>
      <c r="E251" s="59" t="s">
        <v>219</v>
      </c>
      <c r="F251" s="10">
        <v>0</v>
      </c>
      <c r="G251" s="10">
        <v>0</v>
      </c>
      <c r="H251" s="10">
        <v>0</v>
      </c>
      <c r="I251" s="10">
        <v>0</v>
      </c>
      <c r="J251" s="16">
        <v>0</v>
      </c>
      <c r="K251" s="14">
        <v>7517</v>
      </c>
      <c r="L251" s="58" t="s">
        <v>1125</v>
      </c>
      <c r="M251" s="11">
        <v>0</v>
      </c>
      <c r="N251" s="4" t="s">
        <v>19</v>
      </c>
    </row>
    <row r="252" spans="1:14" ht="15.75" x14ac:dyDescent="0.25">
      <c r="A252" s="12">
        <v>185</v>
      </c>
      <c r="B252" s="59">
        <v>311680</v>
      </c>
      <c r="C252" s="20" t="s">
        <v>432</v>
      </c>
      <c r="D252" s="59" t="s">
        <v>53</v>
      </c>
      <c r="E252" s="59" t="s">
        <v>220</v>
      </c>
      <c r="F252" s="10">
        <v>0</v>
      </c>
      <c r="G252" s="10">
        <v>0</v>
      </c>
      <c r="H252" s="10">
        <v>0</v>
      </c>
      <c r="I252" s="10">
        <v>0</v>
      </c>
      <c r="J252" s="16">
        <v>0</v>
      </c>
      <c r="K252" s="14">
        <v>8907</v>
      </c>
      <c r="L252" s="58" t="s">
        <v>1125</v>
      </c>
      <c r="M252" s="11">
        <v>0</v>
      </c>
      <c r="N252" s="4" t="s">
        <v>19</v>
      </c>
    </row>
    <row r="253" spans="1:14" ht="15.75" x14ac:dyDescent="0.25">
      <c r="A253" s="12">
        <v>186</v>
      </c>
      <c r="B253" s="59">
        <v>311690</v>
      </c>
      <c r="C253" s="20" t="s">
        <v>1114</v>
      </c>
      <c r="D253" s="59" t="s">
        <v>24</v>
      </c>
      <c r="E253" s="59" t="s">
        <v>221</v>
      </c>
      <c r="F253" s="10">
        <v>0</v>
      </c>
      <c r="G253" s="10">
        <v>0</v>
      </c>
      <c r="H253" s="10">
        <v>0</v>
      </c>
      <c r="I253" s="10">
        <v>0</v>
      </c>
      <c r="J253" s="16">
        <v>0</v>
      </c>
      <c r="K253" s="14">
        <v>3103</v>
      </c>
      <c r="L253" s="58" t="s">
        <v>1125</v>
      </c>
      <c r="M253" s="11">
        <v>0</v>
      </c>
      <c r="N253" s="4" t="s">
        <v>19</v>
      </c>
    </row>
    <row r="254" spans="1:14" ht="15.75" x14ac:dyDescent="0.25">
      <c r="A254" s="12">
        <v>187</v>
      </c>
      <c r="B254" s="59">
        <v>311700</v>
      </c>
      <c r="C254" s="20" t="s">
        <v>1116</v>
      </c>
      <c r="D254" s="59" t="s">
        <v>30</v>
      </c>
      <c r="E254" s="59" t="s">
        <v>222</v>
      </c>
      <c r="F254" s="10">
        <v>0</v>
      </c>
      <c r="G254" s="10">
        <v>0</v>
      </c>
      <c r="H254" s="10">
        <v>0</v>
      </c>
      <c r="I254" s="10">
        <v>0</v>
      </c>
      <c r="J254" s="16">
        <v>0</v>
      </c>
      <c r="K254" s="14">
        <v>7090</v>
      </c>
      <c r="L254" s="58" t="s">
        <v>1125</v>
      </c>
      <c r="M254" s="11">
        <v>0</v>
      </c>
      <c r="N254" s="4" t="s">
        <v>19</v>
      </c>
    </row>
    <row r="255" spans="1:14" ht="15.75" x14ac:dyDescent="0.25">
      <c r="A255" s="12">
        <v>188</v>
      </c>
      <c r="B255" s="59">
        <v>311710</v>
      </c>
      <c r="C255" s="20" t="s">
        <v>1117</v>
      </c>
      <c r="D255" s="59" t="s">
        <v>40</v>
      </c>
      <c r="E255" s="59" t="s">
        <v>223</v>
      </c>
      <c r="F255" s="10">
        <v>0</v>
      </c>
      <c r="G255" s="10">
        <v>0</v>
      </c>
      <c r="H255" s="10">
        <v>0</v>
      </c>
      <c r="I255" s="10">
        <v>0</v>
      </c>
      <c r="J255" s="16">
        <v>0</v>
      </c>
      <c r="K255" s="14">
        <v>10261</v>
      </c>
      <c r="L255" s="58" t="s">
        <v>1125</v>
      </c>
      <c r="M255" s="11">
        <v>0</v>
      </c>
      <c r="N255" s="4" t="s">
        <v>19</v>
      </c>
    </row>
    <row r="256" spans="1:14" ht="15.75" x14ac:dyDescent="0.25">
      <c r="A256" s="12">
        <v>189</v>
      </c>
      <c r="B256" s="59">
        <v>311520</v>
      </c>
      <c r="C256" s="20" t="s">
        <v>1119</v>
      </c>
      <c r="D256" s="59" t="s">
        <v>94</v>
      </c>
      <c r="E256" s="59" t="s">
        <v>224</v>
      </c>
      <c r="F256" s="10">
        <v>0</v>
      </c>
      <c r="G256" s="10">
        <v>0</v>
      </c>
      <c r="H256" s="10">
        <v>0</v>
      </c>
      <c r="I256" s="10">
        <v>0</v>
      </c>
      <c r="J256" s="16">
        <v>0</v>
      </c>
      <c r="K256" s="14">
        <v>3962</v>
      </c>
      <c r="L256" s="58" t="s">
        <v>1125</v>
      </c>
      <c r="M256" s="11">
        <v>0</v>
      </c>
      <c r="N256" s="4" t="s">
        <v>19</v>
      </c>
    </row>
    <row r="257" spans="1:14" ht="15.75" x14ac:dyDescent="0.25">
      <c r="A257" s="12">
        <v>190</v>
      </c>
      <c r="B257" s="59">
        <v>311730</v>
      </c>
      <c r="C257" s="20" t="s">
        <v>1114</v>
      </c>
      <c r="D257" s="59" t="s">
        <v>24</v>
      </c>
      <c r="E257" s="59" t="s">
        <v>225</v>
      </c>
      <c r="F257" s="10">
        <v>0</v>
      </c>
      <c r="G257" s="10">
        <v>0</v>
      </c>
      <c r="H257" s="10">
        <v>0</v>
      </c>
      <c r="I257" s="10">
        <v>0</v>
      </c>
      <c r="J257" s="16">
        <v>0</v>
      </c>
      <c r="K257" s="14">
        <v>27425</v>
      </c>
      <c r="L257" s="58" t="s">
        <v>1126</v>
      </c>
      <c r="M257" s="11">
        <v>0</v>
      </c>
      <c r="N257" s="4" t="s">
        <v>19</v>
      </c>
    </row>
    <row r="258" spans="1:14" ht="15.75" x14ac:dyDescent="0.25">
      <c r="A258" s="12">
        <v>191</v>
      </c>
      <c r="B258" s="59">
        <v>311720</v>
      </c>
      <c r="C258" s="20" t="s">
        <v>1117</v>
      </c>
      <c r="D258" s="59" t="s">
        <v>36</v>
      </c>
      <c r="E258" s="59" t="s">
        <v>226</v>
      </c>
      <c r="F258" s="10">
        <v>0</v>
      </c>
      <c r="G258" s="10">
        <v>0</v>
      </c>
      <c r="H258" s="10">
        <v>0</v>
      </c>
      <c r="I258" s="10">
        <v>0</v>
      </c>
      <c r="J258" s="16">
        <v>0</v>
      </c>
      <c r="K258" s="14">
        <v>2811</v>
      </c>
      <c r="L258" s="58" t="s">
        <v>1125</v>
      </c>
      <c r="M258" s="11">
        <v>0</v>
      </c>
      <c r="N258" s="4" t="s">
        <v>19</v>
      </c>
    </row>
    <row r="259" spans="1:14" ht="15.75" x14ac:dyDescent="0.25">
      <c r="A259" s="12">
        <v>192</v>
      </c>
      <c r="B259" s="59">
        <v>311740</v>
      </c>
      <c r="C259" s="20" t="s">
        <v>1112</v>
      </c>
      <c r="D259" s="59" t="s">
        <v>14</v>
      </c>
      <c r="E259" s="59" t="s">
        <v>227</v>
      </c>
      <c r="F259" s="10">
        <v>0</v>
      </c>
      <c r="G259" s="10">
        <v>0</v>
      </c>
      <c r="H259" s="10">
        <v>0</v>
      </c>
      <c r="I259" s="10">
        <v>0</v>
      </c>
      <c r="J259" s="16">
        <v>0</v>
      </c>
      <c r="K259" s="14">
        <v>4570</v>
      </c>
      <c r="L259" s="58" t="s">
        <v>1125</v>
      </c>
      <c r="M259" s="11">
        <v>0</v>
      </c>
      <c r="N259" s="4" t="s">
        <v>19</v>
      </c>
    </row>
    <row r="260" spans="1:14" ht="15.75" x14ac:dyDescent="0.25">
      <c r="A260" s="12">
        <v>194</v>
      </c>
      <c r="B260" s="59">
        <v>311760</v>
      </c>
      <c r="C260" s="20" t="s">
        <v>1115</v>
      </c>
      <c r="D260" s="59" t="s">
        <v>26</v>
      </c>
      <c r="E260" s="59" t="s">
        <v>229</v>
      </c>
      <c r="F260" s="10">
        <v>0</v>
      </c>
      <c r="G260" s="10">
        <v>0</v>
      </c>
      <c r="H260" s="10">
        <v>0</v>
      </c>
      <c r="I260" s="10">
        <v>0</v>
      </c>
      <c r="J260" s="16">
        <v>0</v>
      </c>
      <c r="K260" s="14">
        <v>5480</v>
      </c>
      <c r="L260" s="58" t="s">
        <v>1125</v>
      </c>
      <c r="M260" s="11">
        <v>0</v>
      </c>
      <c r="N260" s="4" t="s">
        <v>19</v>
      </c>
    </row>
    <row r="261" spans="1:14" ht="15.75" x14ac:dyDescent="0.25">
      <c r="A261" s="12">
        <v>195</v>
      </c>
      <c r="B261" s="59">
        <v>311770</v>
      </c>
      <c r="C261" s="20" t="s">
        <v>1117</v>
      </c>
      <c r="D261" s="59" t="s">
        <v>33</v>
      </c>
      <c r="E261" s="59" t="s">
        <v>230</v>
      </c>
      <c r="F261" s="10">
        <v>0</v>
      </c>
      <c r="G261" s="10">
        <v>0</v>
      </c>
      <c r="H261" s="10">
        <v>0</v>
      </c>
      <c r="I261" s="10">
        <v>0</v>
      </c>
      <c r="J261" s="16">
        <v>0</v>
      </c>
      <c r="K261" s="14">
        <v>13590</v>
      </c>
      <c r="L261" s="58" t="s">
        <v>1125</v>
      </c>
      <c r="M261" s="11">
        <v>0</v>
      </c>
      <c r="N261" s="4" t="s">
        <v>19</v>
      </c>
    </row>
    <row r="262" spans="1:14" ht="15.75" x14ac:dyDescent="0.25">
      <c r="A262" s="12">
        <v>196</v>
      </c>
      <c r="B262" s="59">
        <v>311780</v>
      </c>
      <c r="C262" s="20" t="s">
        <v>1117</v>
      </c>
      <c r="D262" s="59" t="s">
        <v>36</v>
      </c>
      <c r="E262" s="59" t="s">
        <v>231</v>
      </c>
      <c r="F262" s="10">
        <v>0</v>
      </c>
      <c r="G262" s="10">
        <v>0</v>
      </c>
      <c r="H262" s="10">
        <v>0</v>
      </c>
      <c r="I262" s="10">
        <v>0</v>
      </c>
      <c r="J262" s="16">
        <v>0</v>
      </c>
      <c r="K262" s="14">
        <v>11525</v>
      </c>
      <c r="L262" s="58" t="s">
        <v>1125</v>
      </c>
      <c r="M262" s="11">
        <v>0</v>
      </c>
      <c r="N262" s="4" t="s">
        <v>19</v>
      </c>
    </row>
    <row r="263" spans="1:14" ht="15.75" x14ac:dyDescent="0.25">
      <c r="A263" s="12">
        <v>197</v>
      </c>
      <c r="B263" s="59">
        <v>311783</v>
      </c>
      <c r="C263" s="20" t="s">
        <v>1121</v>
      </c>
      <c r="D263" s="59" t="s">
        <v>121</v>
      </c>
      <c r="E263" s="59" t="s">
        <v>232</v>
      </c>
      <c r="F263" s="10">
        <v>0</v>
      </c>
      <c r="G263" s="10">
        <v>0</v>
      </c>
      <c r="H263" s="10">
        <v>0</v>
      </c>
      <c r="I263" s="10">
        <v>0</v>
      </c>
      <c r="J263" s="16">
        <v>0</v>
      </c>
      <c r="K263" s="14">
        <v>7595</v>
      </c>
      <c r="L263" s="58" t="s">
        <v>1125</v>
      </c>
      <c r="M263" s="11">
        <v>0</v>
      </c>
      <c r="N263" s="4" t="s">
        <v>19</v>
      </c>
    </row>
    <row r="264" spans="1:14" ht="15.75" x14ac:dyDescent="0.25">
      <c r="A264" s="12">
        <v>198</v>
      </c>
      <c r="B264" s="59">
        <v>311787</v>
      </c>
      <c r="C264" s="20" t="s">
        <v>1111</v>
      </c>
      <c r="D264" s="59" t="s">
        <v>98</v>
      </c>
      <c r="E264" s="59" t="s">
        <v>233</v>
      </c>
      <c r="F264" s="10">
        <v>0</v>
      </c>
      <c r="G264" s="10">
        <v>0</v>
      </c>
      <c r="H264" s="10">
        <v>0</v>
      </c>
      <c r="I264" s="10">
        <v>0</v>
      </c>
      <c r="J264" s="16">
        <v>0</v>
      </c>
      <c r="K264" s="14">
        <v>6657</v>
      </c>
      <c r="L264" s="58" t="s">
        <v>1125</v>
      </c>
      <c r="M264" s="11">
        <v>0</v>
      </c>
      <c r="N264" s="4" t="s">
        <v>19</v>
      </c>
    </row>
    <row r="265" spans="1:14" ht="15.75" x14ac:dyDescent="0.25">
      <c r="A265" s="12">
        <v>199</v>
      </c>
      <c r="B265" s="59">
        <v>311790</v>
      </c>
      <c r="C265" s="20" t="s">
        <v>1117</v>
      </c>
      <c r="D265" s="59" t="s">
        <v>36</v>
      </c>
      <c r="E265" s="59" t="s">
        <v>234</v>
      </c>
      <c r="F265" s="10">
        <v>0</v>
      </c>
      <c r="G265" s="10">
        <v>0</v>
      </c>
      <c r="H265" s="10">
        <v>0</v>
      </c>
      <c r="I265" s="10">
        <v>0</v>
      </c>
      <c r="J265" s="16">
        <v>0</v>
      </c>
      <c r="K265" s="14">
        <v>11813</v>
      </c>
      <c r="L265" s="58" t="s">
        <v>1125</v>
      </c>
      <c r="M265" s="11">
        <v>0</v>
      </c>
      <c r="N265" s="4" t="s">
        <v>19</v>
      </c>
    </row>
    <row r="266" spans="1:14" ht="15.75" x14ac:dyDescent="0.25">
      <c r="A266" s="12">
        <v>200</v>
      </c>
      <c r="B266" s="59">
        <v>311800</v>
      </c>
      <c r="C266" s="20" t="s">
        <v>1119</v>
      </c>
      <c r="D266" s="59" t="s">
        <v>41</v>
      </c>
      <c r="E266" s="59" t="s">
        <v>235</v>
      </c>
      <c r="F266" s="10">
        <v>0</v>
      </c>
      <c r="G266" s="10">
        <v>0</v>
      </c>
      <c r="H266" s="10">
        <v>0</v>
      </c>
      <c r="I266" s="10">
        <v>0</v>
      </c>
      <c r="J266" s="16">
        <v>0</v>
      </c>
      <c r="K266" s="14">
        <v>54196</v>
      </c>
      <c r="L266" s="58" t="s">
        <v>1126</v>
      </c>
      <c r="M266" s="11">
        <v>0</v>
      </c>
      <c r="N266" s="4" t="s">
        <v>19</v>
      </c>
    </row>
    <row r="267" spans="1:14" ht="15.75" x14ac:dyDescent="0.25">
      <c r="A267" s="12">
        <v>201</v>
      </c>
      <c r="B267" s="59">
        <v>311810</v>
      </c>
      <c r="C267" s="20" t="s">
        <v>432</v>
      </c>
      <c r="D267" s="59" t="s">
        <v>53</v>
      </c>
      <c r="E267" s="59" t="s">
        <v>236</v>
      </c>
      <c r="F267" s="10">
        <v>0</v>
      </c>
      <c r="G267" s="10">
        <v>0</v>
      </c>
      <c r="H267" s="10">
        <v>0</v>
      </c>
      <c r="I267" s="10">
        <v>0</v>
      </c>
      <c r="J267" s="16">
        <v>0</v>
      </c>
      <c r="K267" s="14">
        <v>5044</v>
      </c>
      <c r="L267" s="58" t="s">
        <v>1125</v>
      </c>
      <c r="M267" s="11">
        <v>0</v>
      </c>
      <c r="N267" s="4" t="s">
        <v>19</v>
      </c>
    </row>
    <row r="268" spans="1:14" ht="15.75" x14ac:dyDescent="0.25">
      <c r="A268" s="12">
        <v>202</v>
      </c>
      <c r="B268" s="59">
        <v>311820</v>
      </c>
      <c r="C268" s="20" t="s">
        <v>1114</v>
      </c>
      <c r="D268" s="59" t="s">
        <v>24</v>
      </c>
      <c r="E268" s="59" t="s">
        <v>237</v>
      </c>
      <c r="F268" s="10">
        <v>0</v>
      </c>
      <c r="G268" s="10">
        <v>0</v>
      </c>
      <c r="H268" s="10">
        <v>0</v>
      </c>
      <c r="I268" s="10">
        <v>0</v>
      </c>
      <c r="J268" s="16">
        <v>0</v>
      </c>
      <c r="K268" s="14">
        <v>6908</v>
      </c>
      <c r="L268" s="58" t="s">
        <v>1125</v>
      </c>
      <c r="M268" s="11">
        <v>0</v>
      </c>
      <c r="N268" s="4" t="s">
        <v>19</v>
      </c>
    </row>
    <row r="269" spans="1:14" ht="15.75" x14ac:dyDescent="0.25">
      <c r="A269" s="12">
        <v>203</v>
      </c>
      <c r="B269" s="59">
        <v>311830</v>
      </c>
      <c r="C269" s="20" t="s">
        <v>1119</v>
      </c>
      <c r="D269" s="59" t="s">
        <v>41</v>
      </c>
      <c r="E269" s="59" t="s">
        <v>238</v>
      </c>
      <c r="F269" s="10">
        <v>0</v>
      </c>
      <c r="G269" s="10">
        <v>0</v>
      </c>
      <c r="H269" s="10">
        <v>0</v>
      </c>
      <c r="I269" s="10">
        <v>0</v>
      </c>
      <c r="J269" s="16">
        <v>0</v>
      </c>
      <c r="K269" s="14">
        <v>127539</v>
      </c>
      <c r="L269" s="58" t="s">
        <v>1128</v>
      </c>
      <c r="M269" s="11">
        <v>0</v>
      </c>
      <c r="N269" s="4" t="s">
        <v>19</v>
      </c>
    </row>
    <row r="270" spans="1:14" ht="15.75" x14ac:dyDescent="0.25">
      <c r="A270" s="12">
        <v>204</v>
      </c>
      <c r="B270" s="59">
        <v>311840</v>
      </c>
      <c r="C270" s="20" t="s">
        <v>1113</v>
      </c>
      <c r="D270" s="59" t="s">
        <v>22</v>
      </c>
      <c r="E270" s="59" t="s">
        <v>239</v>
      </c>
      <c r="F270" s="10">
        <v>0</v>
      </c>
      <c r="G270" s="10">
        <v>0</v>
      </c>
      <c r="H270" s="10">
        <v>0</v>
      </c>
      <c r="I270" s="10">
        <v>0</v>
      </c>
      <c r="J270" s="16">
        <v>0</v>
      </c>
      <c r="K270" s="14">
        <v>22892</v>
      </c>
      <c r="L270" s="58" t="s">
        <v>1125</v>
      </c>
      <c r="M270" s="11">
        <v>0</v>
      </c>
      <c r="N270" s="4" t="s">
        <v>19</v>
      </c>
    </row>
    <row r="271" spans="1:14" ht="15.75" x14ac:dyDescent="0.25">
      <c r="A271" s="12">
        <v>205</v>
      </c>
      <c r="B271" s="59">
        <v>311850</v>
      </c>
      <c r="C271" s="20" t="s">
        <v>1117</v>
      </c>
      <c r="D271" s="59" t="s">
        <v>36</v>
      </c>
      <c r="E271" s="59" t="s">
        <v>240</v>
      </c>
      <c r="F271" s="10">
        <v>0</v>
      </c>
      <c r="G271" s="10">
        <v>0</v>
      </c>
      <c r="H271" s="10">
        <v>0</v>
      </c>
      <c r="I271" s="10">
        <v>0</v>
      </c>
      <c r="J271" s="16">
        <v>0</v>
      </c>
      <c r="K271" s="14">
        <v>1782</v>
      </c>
      <c r="L271" s="58" t="s">
        <v>1125</v>
      </c>
      <c r="M271" s="11">
        <v>0</v>
      </c>
      <c r="N271" s="4" t="s">
        <v>19</v>
      </c>
    </row>
    <row r="272" spans="1:14" ht="15.75" x14ac:dyDescent="0.25">
      <c r="A272" s="12">
        <v>207</v>
      </c>
      <c r="B272" s="59">
        <v>311870</v>
      </c>
      <c r="C272" s="20" t="s">
        <v>1117</v>
      </c>
      <c r="D272" s="59" t="s">
        <v>33</v>
      </c>
      <c r="E272" s="59" t="s">
        <v>242</v>
      </c>
      <c r="F272" s="10">
        <v>0</v>
      </c>
      <c r="G272" s="10">
        <v>0</v>
      </c>
      <c r="H272" s="10">
        <v>0</v>
      </c>
      <c r="I272" s="10">
        <v>0</v>
      </c>
      <c r="J272" s="16">
        <v>0</v>
      </c>
      <c r="K272" s="14">
        <v>9191</v>
      </c>
      <c r="L272" s="58" t="s">
        <v>1125</v>
      </c>
      <c r="M272" s="11">
        <v>0</v>
      </c>
      <c r="N272" s="4" t="s">
        <v>19</v>
      </c>
    </row>
    <row r="273" spans="1:14" ht="15.75" x14ac:dyDescent="0.25">
      <c r="A273" s="12">
        <v>208</v>
      </c>
      <c r="B273" s="59">
        <v>311880</v>
      </c>
      <c r="C273" s="20" t="s">
        <v>1121</v>
      </c>
      <c r="D273" s="59" t="s">
        <v>102</v>
      </c>
      <c r="E273" s="59" t="s">
        <v>243</v>
      </c>
      <c r="F273" s="10">
        <v>0</v>
      </c>
      <c r="G273" s="10">
        <v>0</v>
      </c>
      <c r="H273" s="10">
        <v>0</v>
      </c>
      <c r="I273" s="10">
        <v>0</v>
      </c>
      <c r="J273" s="16">
        <v>0</v>
      </c>
      <c r="K273" s="14">
        <v>26592</v>
      </c>
      <c r="L273" s="58" t="s">
        <v>1126</v>
      </c>
      <c r="M273" s="11">
        <v>0</v>
      </c>
      <c r="N273" s="4" t="s">
        <v>19</v>
      </c>
    </row>
    <row r="274" spans="1:14" ht="15.75" x14ac:dyDescent="0.25">
      <c r="A274" s="12">
        <v>209</v>
      </c>
      <c r="B274" s="59">
        <v>311890</v>
      </c>
      <c r="C274" s="20" t="s">
        <v>1111</v>
      </c>
      <c r="D274" s="59" t="s">
        <v>11</v>
      </c>
      <c r="E274" s="59" t="s">
        <v>244</v>
      </c>
      <c r="F274" s="10">
        <v>0</v>
      </c>
      <c r="G274" s="10">
        <v>0</v>
      </c>
      <c r="H274" s="10">
        <v>0</v>
      </c>
      <c r="I274" s="10">
        <v>0</v>
      </c>
      <c r="J274" s="16">
        <v>0</v>
      </c>
      <c r="K274" s="14">
        <v>8883</v>
      </c>
      <c r="L274" s="58" t="s">
        <v>1125</v>
      </c>
      <c r="M274" s="11">
        <v>0</v>
      </c>
      <c r="N274" s="4" t="s">
        <v>19</v>
      </c>
    </row>
    <row r="275" spans="1:14" ht="15.75" x14ac:dyDescent="0.25">
      <c r="A275" s="12">
        <v>210</v>
      </c>
      <c r="B275" s="59">
        <v>311900</v>
      </c>
      <c r="C275" s="20" t="s">
        <v>1117</v>
      </c>
      <c r="D275" s="59" t="s">
        <v>33</v>
      </c>
      <c r="E275" s="59" t="s">
        <v>245</v>
      </c>
      <c r="F275" s="10">
        <v>0</v>
      </c>
      <c r="G275" s="10">
        <v>0</v>
      </c>
      <c r="H275" s="10">
        <v>0</v>
      </c>
      <c r="I275" s="10">
        <v>0</v>
      </c>
      <c r="J275" s="16">
        <v>0</v>
      </c>
      <c r="K275" s="14">
        <v>3534</v>
      </c>
      <c r="L275" s="58" t="s">
        <v>1125</v>
      </c>
      <c r="M275" s="11">
        <v>0</v>
      </c>
      <c r="N275" s="4" t="s">
        <v>19</v>
      </c>
    </row>
    <row r="276" spans="1:14" ht="15.75" x14ac:dyDescent="0.25">
      <c r="A276" s="12">
        <v>211</v>
      </c>
      <c r="B276" s="59">
        <v>311910</v>
      </c>
      <c r="C276" s="20" t="s">
        <v>1111</v>
      </c>
      <c r="D276" s="59" t="s">
        <v>11</v>
      </c>
      <c r="E276" s="59" t="s">
        <v>246</v>
      </c>
      <c r="F276" s="10">
        <v>0</v>
      </c>
      <c r="G276" s="10">
        <v>0</v>
      </c>
      <c r="H276" s="10">
        <v>0</v>
      </c>
      <c r="I276" s="10">
        <v>0</v>
      </c>
      <c r="J276" s="16">
        <v>0</v>
      </c>
      <c r="K276" s="14">
        <v>23797</v>
      </c>
      <c r="L276" s="58" t="s">
        <v>1125</v>
      </c>
      <c r="M276" s="11">
        <v>0</v>
      </c>
      <c r="N276" s="4" t="s">
        <v>19</v>
      </c>
    </row>
    <row r="277" spans="1:14" ht="15.75" x14ac:dyDescent="0.25">
      <c r="A277" s="12">
        <v>212</v>
      </c>
      <c r="B277" s="59">
        <v>311920</v>
      </c>
      <c r="C277" s="20" t="s">
        <v>1113</v>
      </c>
      <c r="D277" s="59" t="s">
        <v>22</v>
      </c>
      <c r="E277" s="59" t="s">
        <v>247</v>
      </c>
      <c r="F277" s="10">
        <v>0</v>
      </c>
      <c r="G277" s="10">
        <v>0</v>
      </c>
      <c r="H277" s="10">
        <v>0</v>
      </c>
      <c r="I277" s="10">
        <v>0</v>
      </c>
      <c r="J277" s="16">
        <v>0</v>
      </c>
      <c r="K277" s="14">
        <v>10040</v>
      </c>
      <c r="L277" s="58" t="s">
        <v>1125</v>
      </c>
      <c r="M277" s="11">
        <v>0</v>
      </c>
      <c r="N277" s="4" t="s">
        <v>19</v>
      </c>
    </row>
    <row r="278" spans="1:14" ht="15.75" x14ac:dyDescent="0.25">
      <c r="A278" s="12">
        <v>213</v>
      </c>
      <c r="B278" s="59">
        <v>311930</v>
      </c>
      <c r="C278" s="20" t="s">
        <v>1110</v>
      </c>
      <c r="D278" s="59" t="s">
        <v>8</v>
      </c>
      <c r="E278" s="59" t="s">
        <v>248</v>
      </c>
      <c r="F278" s="10">
        <v>0</v>
      </c>
      <c r="G278" s="10">
        <v>0</v>
      </c>
      <c r="H278" s="10">
        <v>0</v>
      </c>
      <c r="I278" s="10">
        <v>0</v>
      </c>
      <c r="J278" s="16">
        <v>0</v>
      </c>
      <c r="K278" s="14">
        <v>27982</v>
      </c>
      <c r="L278" s="58" t="s">
        <v>1126</v>
      </c>
      <c r="M278" s="11">
        <v>0</v>
      </c>
      <c r="N278" s="4" t="s">
        <v>19</v>
      </c>
    </row>
    <row r="279" spans="1:14" ht="15.75" x14ac:dyDescent="0.25">
      <c r="A279" s="12">
        <v>214</v>
      </c>
      <c r="B279" s="59">
        <v>311940</v>
      </c>
      <c r="C279" s="20" t="s">
        <v>1113</v>
      </c>
      <c r="D279" s="59" t="s">
        <v>20</v>
      </c>
      <c r="E279" s="59" t="s">
        <v>20</v>
      </c>
      <c r="F279" s="10">
        <v>0</v>
      </c>
      <c r="G279" s="10">
        <v>0</v>
      </c>
      <c r="H279" s="10">
        <v>0</v>
      </c>
      <c r="I279" s="10">
        <v>0</v>
      </c>
      <c r="J279" s="16">
        <v>0</v>
      </c>
      <c r="K279" s="14">
        <v>109405</v>
      </c>
      <c r="L279" s="58" t="s">
        <v>1128</v>
      </c>
      <c r="M279" s="11">
        <v>0</v>
      </c>
      <c r="N279" s="4" t="s">
        <v>19</v>
      </c>
    </row>
    <row r="280" spans="1:14" ht="15.75" x14ac:dyDescent="0.25">
      <c r="A280" s="12">
        <v>215</v>
      </c>
      <c r="B280" s="59">
        <v>311950</v>
      </c>
      <c r="C280" s="20" t="s">
        <v>432</v>
      </c>
      <c r="D280" s="59" t="s">
        <v>53</v>
      </c>
      <c r="E280" s="59" t="s">
        <v>249</v>
      </c>
      <c r="F280" s="10">
        <v>0</v>
      </c>
      <c r="G280" s="10">
        <v>0</v>
      </c>
      <c r="H280" s="10">
        <v>0</v>
      </c>
      <c r="I280" s="10">
        <v>0</v>
      </c>
      <c r="J280" s="16">
        <v>0</v>
      </c>
      <c r="K280" s="14">
        <v>9228</v>
      </c>
      <c r="L280" s="58" t="s">
        <v>1125</v>
      </c>
      <c r="M280" s="11">
        <v>0</v>
      </c>
      <c r="N280" s="4" t="s">
        <v>19</v>
      </c>
    </row>
    <row r="281" spans="1:14" ht="15.75" x14ac:dyDescent="0.25">
      <c r="A281" s="12">
        <v>216</v>
      </c>
      <c r="B281" s="59">
        <v>311960</v>
      </c>
      <c r="C281" s="20" t="s">
        <v>1118</v>
      </c>
      <c r="D281" s="59" t="s">
        <v>57</v>
      </c>
      <c r="E281" s="59" t="s">
        <v>250</v>
      </c>
      <c r="F281" s="10">
        <v>0</v>
      </c>
      <c r="G281" s="10">
        <v>0</v>
      </c>
      <c r="H281" s="10">
        <v>0</v>
      </c>
      <c r="I281" s="10">
        <v>0</v>
      </c>
      <c r="J281" s="16">
        <v>0</v>
      </c>
      <c r="K281" s="14">
        <v>3080</v>
      </c>
      <c r="L281" s="58" t="s">
        <v>1125</v>
      </c>
      <c r="M281" s="11">
        <v>0</v>
      </c>
      <c r="N281" s="4" t="s">
        <v>19</v>
      </c>
    </row>
    <row r="282" spans="1:14" ht="15.75" x14ac:dyDescent="0.25">
      <c r="A282" s="12">
        <v>217</v>
      </c>
      <c r="B282" s="59">
        <v>311970</v>
      </c>
      <c r="C282" s="20" t="s">
        <v>1119</v>
      </c>
      <c r="D282" s="59" t="s">
        <v>94</v>
      </c>
      <c r="E282" s="59" t="s">
        <v>251</v>
      </c>
      <c r="F282" s="10">
        <v>0</v>
      </c>
      <c r="G282" s="10">
        <v>0</v>
      </c>
      <c r="H282" s="10">
        <v>0</v>
      </c>
      <c r="I282" s="10">
        <v>0</v>
      </c>
      <c r="J282" s="16">
        <v>0</v>
      </c>
      <c r="K282" s="14">
        <v>3426</v>
      </c>
      <c r="L282" s="58" t="s">
        <v>1125</v>
      </c>
      <c r="M282" s="11">
        <v>0</v>
      </c>
      <c r="N282" s="4" t="s">
        <v>19</v>
      </c>
    </row>
    <row r="283" spans="1:14" ht="15.75" x14ac:dyDescent="0.25">
      <c r="A283" s="12">
        <v>218</v>
      </c>
      <c r="B283" s="59">
        <v>311980</v>
      </c>
      <c r="C283" s="20" t="s">
        <v>1115</v>
      </c>
      <c r="D283" s="59" t="s">
        <v>26</v>
      </c>
      <c r="E283" s="59" t="s">
        <v>252</v>
      </c>
      <c r="F283" s="10">
        <v>0</v>
      </c>
      <c r="G283" s="10">
        <v>0</v>
      </c>
      <c r="H283" s="10">
        <v>0</v>
      </c>
      <c r="I283" s="10">
        <v>0</v>
      </c>
      <c r="J283" s="16">
        <v>0</v>
      </c>
      <c r="K283" s="14">
        <v>3241</v>
      </c>
      <c r="L283" s="58" t="s">
        <v>1125</v>
      </c>
      <c r="M283" s="11">
        <v>0</v>
      </c>
      <c r="N283" s="4" t="s">
        <v>19</v>
      </c>
    </row>
    <row r="284" spans="1:14" ht="15.75" x14ac:dyDescent="0.25">
      <c r="A284" s="12">
        <v>219</v>
      </c>
      <c r="B284" s="59">
        <v>311990</v>
      </c>
      <c r="C284" s="20" t="s">
        <v>1117</v>
      </c>
      <c r="D284" s="59" t="s">
        <v>36</v>
      </c>
      <c r="E284" s="59" t="s">
        <v>253</v>
      </c>
      <c r="F284" s="10">
        <v>0</v>
      </c>
      <c r="G284" s="10">
        <v>0</v>
      </c>
      <c r="H284" s="10">
        <v>0</v>
      </c>
      <c r="I284" s="10">
        <v>0</v>
      </c>
      <c r="J284" s="16">
        <v>0</v>
      </c>
      <c r="K284" s="14">
        <v>3714</v>
      </c>
      <c r="L284" s="58" t="s">
        <v>1125</v>
      </c>
      <c r="M284" s="11">
        <v>0</v>
      </c>
      <c r="N284" s="4" t="s">
        <v>19</v>
      </c>
    </row>
    <row r="285" spans="1:14" ht="15.75" x14ac:dyDescent="0.25">
      <c r="A285" s="12">
        <v>220</v>
      </c>
      <c r="B285" s="59">
        <v>311995</v>
      </c>
      <c r="C285" s="20" t="s">
        <v>1115</v>
      </c>
      <c r="D285" s="59" t="s">
        <v>26</v>
      </c>
      <c r="E285" s="59" t="s">
        <v>254</v>
      </c>
      <c r="F285" s="10">
        <v>0</v>
      </c>
      <c r="G285" s="10">
        <v>0</v>
      </c>
      <c r="H285" s="10">
        <v>0</v>
      </c>
      <c r="I285" s="10">
        <v>0</v>
      </c>
      <c r="J285" s="16">
        <v>0</v>
      </c>
      <c r="K285" s="14">
        <v>6290</v>
      </c>
      <c r="L285" s="58" t="s">
        <v>1125</v>
      </c>
      <c r="M285" s="11">
        <v>0</v>
      </c>
      <c r="N285" s="4" t="s">
        <v>19</v>
      </c>
    </row>
    <row r="286" spans="1:14" ht="15.75" x14ac:dyDescent="0.25">
      <c r="A286" s="12">
        <v>221</v>
      </c>
      <c r="B286" s="59">
        <v>312000</v>
      </c>
      <c r="C286" s="20" t="s">
        <v>1113</v>
      </c>
      <c r="D286" s="59" t="s">
        <v>20</v>
      </c>
      <c r="E286" s="59" t="s">
        <v>255</v>
      </c>
      <c r="F286" s="10">
        <v>0</v>
      </c>
      <c r="G286" s="10">
        <v>0</v>
      </c>
      <c r="H286" s="10">
        <v>0</v>
      </c>
      <c r="I286" s="10">
        <v>0</v>
      </c>
      <c r="J286" s="16">
        <v>0</v>
      </c>
      <c r="K286" s="14">
        <v>2814</v>
      </c>
      <c r="L286" s="58" t="s">
        <v>1125</v>
      </c>
      <c r="M286" s="11">
        <v>0</v>
      </c>
      <c r="N286" s="4" t="s">
        <v>19</v>
      </c>
    </row>
    <row r="287" spans="1:14" ht="15.75" x14ac:dyDescent="0.25">
      <c r="A287" s="12">
        <v>222</v>
      </c>
      <c r="B287" s="59">
        <v>312010</v>
      </c>
      <c r="C287" s="20" t="s">
        <v>432</v>
      </c>
      <c r="D287" s="59" t="s">
        <v>53</v>
      </c>
      <c r="E287" s="59" t="s">
        <v>256</v>
      </c>
      <c r="F287" s="10">
        <v>0</v>
      </c>
      <c r="G287" s="10">
        <v>0</v>
      </c>
      <c r="H287" s="10">
        <v>0</v>
      </c>
      <c r="I287" s="10">
        <v>0</v>
      </c>
      <c r="J287" s="16">
        <v>0</v>
      </c>
      <c r="K287" s="14">
        <v>4396</v>
      </c>
      <c r="L287" s="58" t="s">
        <v>1125</v>
      </c>
      <c r="M287" s="11">
        <v>0</v>
      </c>
      <c r="N287" s="4" t="s">
        <v>19</v>
      </c>
    </row>
    <row r="288" spans="1:14" ht="15.75" x14ac:dyDescent="0.25">
      <c r="A288" s="12">
        <v>223</v>
      </c>
      <c r="B288" s="59">
        <v>312015</v>
      </c>
      <c r="C288" s="20" t="s">
        <v>1116</v>
      </c>
      <c r="D288" s="59" t="s">
        <v>28</v>
      </c>
      <c r="E288" s="59" t="s">
        <v>257</v>
      </c>
      <c r="F288" s="10">
        <v>0</v>
      </c>
      <c r="G288" s="10">
        <v>0</v>
      </c>
      <c r="H288" s="10">
        <v>0</v>
      </c>
      <c r="I288" s="10">
        <v>0</v>
      </c>
      <c r="J288" s="16">
        <v>0</v>
      </c>
      <c r="K288" s="14">
        <v>6646</v>
      </c>
      <c r="L288" s="58" t="s">
        <v>1125</v>
      </c>
      <c r="M288" s="11">
        <v>0</v>
      </c>
      <c r="N288" s="4" t="s">
        <v>19</v>
      </c>
    </row>
    <row r="289" spans="1:14" ht="15.75" x14ac:dyDescent="0.25">
      <c r="A289" s="12">
        <v>224</v>
      </c>
      <c r="B289" s="59">
        <v>312020</v>
      </c>
      <c r="C289" s="20" t="s">
        <v>1115</v>
      </c>
      <c r="D289" s="59" t="s">
        <v>26</v>
      </c>
      <c r="E289" s="59" t="s">
        <v>258</v>
      </c>
      <c r="F289" s="10">
        <v>0</v>
      </c>
      <c r="G289" s="10">
        <v>0</v>
      </c>
      <c r="H289" s="10">
        <v>0</v>
      </c>
      <c r="I289" s="10">
        <v>0</v>
      </c>
      <c r="J289" s="16">
        <v>0</v>
      </c>
      <c r="K289" s="14">
        <v>12660</v>
      </c>
      <c r="L289" s="58" t="s">
        <v>1125</v>
      </c>
      <c r="M289" s="11">
        <v>0</v>
      </c>
      <c r="N289" s="4" t="s">
        <v>19</v>
      </c>
    </row>
    <row r="290" spans="1:14" ht="15.75" x14ac:dyDescent="0.25">
      <c r="A290" s="12">
        <v>225</v>
      </c>
      <c r="B290" s="59">
        <v>312030</v>
      </c>
      <c r="C290" s="20" t="s">
        <v>1121</v>
      </c>
      <c r="D290" s="59" t="s">
        <v>102</v>
      </c>
      <c r="E290" s="59" t="s">
        <v>259</v>
      </c>
      <c r="F290" s="10">
        <v>0</v>
      </c>
      <c r="G290" s="10">
        <v>0</v>
      </c>
      <c r="H290" s="10">
        <v>0</v>
      </c>
      <c r="I290" s="10">
        <v>0</v>
      </c>
      <c r="J290" s="16">
        <v>0</v>
      </c>
      <c r="K290" s="14">
        <v>5960</v>
      </c>
      <c r="L290" s="58" t="s">
        <v>1125</v>
      </c>
      <c r="M290" s="11">
        <v>0</v>
      </c>
      <c r="N290" s="4" t="s">
        <v>19</v>
      </c>
    </row>
    <row r="291" spans="1:14" ht="15.75" x14ac:dyDescent="0.25">
      <c r="A291" s="12">
        <v>226</v>
      </c>
      <c r="B291" s="59">
        <v>312040</v>
      </c>
      <c r="C291" s="20" t="s">
        <v>1119</v>
      </c>
      <c r="D291" s="59" t="s">
        <v>41</v>
      </c>
      <c r="E291" s="59" t="s">
        <v>260</v>
      </c>
      <c r="F291" s="10">
        <v>0</v>
      </c>
      <c r="G291" s="10">
        <v>0</v>
      </c>
      <c r="H291" s="10">
        <v>0</v>
      </c>
      <c r="I291" s="10">
        <v>0</v>
      </c>
      <c r="J291" s="16">
        <v>0</v>
      </c>
      <c r="K291" s="14">
        <v>5145</v>
      </c>
      <c r="L291" s="58" t="s">
        <v>1125</v>
      </c>
      <c r="M291" s="11">
        <v>0</v>
      </c>
      <c r="N291" s="4" t="s">
        <v>19</v>
      </c>
    </row>
    <row r="292" spans="1:14" ht="15.75" x14ac:dyDescent="0.25">
      <c r="A292" s="12">
        <v>227</v>
      </c>
      <c r="B292" s="59">
        <v>312050</v>
      </c>
      <c r="C292" s="20" t="s">
        <v>1117</v>
      </c>
      <c r="D292" s="59" t="s">
        <v>33</v>
      </c>
      <c r="E292" s="59" t="s">
        <v>261</v>
      </c>
      <c r="F292" s="10">
        <v>0</v>
      </c>
      <c r="G292" s="10">
        <v>0</v>
      </c>
      <c r="H292" s="10">
        <v>0</v>
      </c>
      <c r="I292" s="10">
        <v>0</v>
      </c>
      <c r="J292" s="16">
        <v>0</v>
      </c>
      <c r="K292" s="14">
        <v>10258</v>
      </c>
      <c r="L292" s="58" t="s">
        <v>1125</v>
      </c>
      <c r="M292" s="11">
        <v>0</v>
      </c>
      <c r="N292" s="4" t="s">
        <v>19</v>
      </c>
    </row>
    <row r="293" spans="1:14" ht="15.75" x14ac:dyDescent="0.25">
      <c r="A293" s="12">
        <v>228</v>
      </c>
      <c r="B293" s="59">
        <v>312060</v>
      </c>
      <c r="C293" s="20" t="s">
        <v>1111</v>
      </c>
      <c r="D293" s="59" t="s">
        <v>98</v>
      </c>
      <c r="E293" s="59" t="s">
        <v>262</v>
      </c>
      <c r="F293" s="10">
        <v>0</v>
      </c>
      <c r="G293" s="10">
        <v>0</v>
      </c>
      <c r="H293" s="10">
        <v>0</v>
      </c>
      <c r="I293" s="10">
        <v>0</v>
      </c>
      <c r="J293" s="16">
        <v>0</v>
      </c>
      <c r="K293" s="14">
        <v>5014</v>
      </c>
      <c r="L293" s="58" t="s">
        <v>1125</v>
      </c>
      <c r="M293" s="11">
        <v>0</v>
      </c>
      <c r="N293" s="4" t="s">
        <v>19</v>
      </c>
    </row>
    <row r="294" spans="1:14" ht="15.75" x14ac:dyDescent="0.25">
      <c r="A294" s="12">
        <v>229</v>
      </c>
      <c r="B294" s="59">
        <v>312070</v>
      </c>
      <c r="C294" s="20" t="s">
        <v>1120</v>
      </c>
      <c r="D294" s="59" t="s">
        <v>71</v>
      </c>
      <c r="E294" s="59" t="s">
        <v>263</v>
      </c>
      <c r="F294" s="10">
        <v>0</v>
      </c>
      <c r="G294" s="10">
        <v>0</v>
      </c>
      <c r="H294" s="10">
        <v>0</v>
      </c>
      <c r="I294" s="10">
        <v>0</v>
      </c>
      <c r="J294" s="16">
        <v>0</v>
      </c>
      <c r="K294" s="14">
        <v>4134</v>
      </c>
      <c r="L294" s="58" t="s">
        <v>1125</v>
      </c>
      <c r="M294" s="11">
        <v>0</v>
      </c>
      <c r="N294" s="4" t="s">
        <v>19</v>
      </c>
    </row>
    <row r="295" spans="1:14" ht="15.75" x14ac:dyDescent="0.25">
      <c r="A295" s="12">
        <v>230</v>
      </c>
      <c r="B295" s="59">
        <v>312080</v>
      </c>
      <c r="C295" s="20" t="s">
        <v>1117</v>
      </c>
      <c r="D295" s="59" t="s">
        <v>33</v>
      </c>
      <c r="E295" s="59" t="s">
        <v>264</v>
      </c>
      <c r="F295" s="10">
        <v>0</v>
      </c>
      <c r="G295" s="10">
        <v>0</v>
      </c>
      <c r="H295" s="10">
        <v>0</v>
      </c>
      <c r="I295" s="10">
        <v>0</v>
      </c>
      <c r="J295" s="16">
        <v>0</v>
      </c>
      <c r="K295" s="14">
        <v>15358</v>
      </c>
      <c r="L295" s="58" t="s">
        <v>1125</v>
      </c>
      <c r="M295" s="11">
        <v>0</v>
      </c>
      <c r="N295" s="4" t="s">
        <v>19</v>
      </c>
    </row>
    <row r="296" spans="1:14" ht="15.75" x14ac:dyDescent="0.25">
      <c r="A296" s="12">
        <v>231</v>
      </c>
      <c r="B296" s="59">
        <v>312083</v>
      </c>
      <c r="C296" s="20" t="s">
        <v>1113</v>
      </c>
      <c r="D296" s="59" t="s">
        <v>22</v>
      </c>
      <c r="E296" s="59" t="s">
        <v>265</v>
      </c>
      <c r="F296" s="10">
        <v>0</v>
      </c>
      <c r="G296" s="10">
        <v>0</v>
      </c>
      <c r="H296" s="10">
        <v>0</v>
      </c>
      <c r="I296" s="10">
        <v>0</v>
      </c>
      <c r="J296" s="16">
        <v>0</v>
      </c>
      <c r="K296" s="14">
        <v>4960</v>
      </c>
      <c r="L296" s="58" t="s">
        <v>1125</v>
      </c>
      <c r="M296" s="11">
        <v>0</v>
      </c>
      <c r="N296" s="4" t="s">
        <v>19</v>
      </c>
    </row>
    <row r="297" spans="1:14" ht="15.75" x14ac:dyDescent="0.25">
      <c r="A297" s="12">
        <v>232</v>
      </c>
      <c r="B297" s="59">
        <v>312087</v>
      </c>
      <c r="C297" s="20" t="s">
        <v>1121</v>
      </c>
      <c r="D297" s="59" t="s">
        <v>102</v>
      </c>
      <c r="E297" s="59" t="s">
        <v>266</v>
      </c>
      <c r="F297" s="10">
        <v>0</v>
      </c>
      <c r="G297" s="10">
        <v>0</v>
      </c>
      <c r="H297" s="10">
        <v>0</v>
      </c>
      <c r="I297" s="10">
        <v>0</v>
      </c>
      <c r="J297" s="16">
        <v>0</v>
      </c>
      <c r="K297" s="14">
        <v>7656</v>
      </c>
      <c r="L297" s="58" t="s">
        <v>1125</v>
      </c>
      <c r="M297" s="11">
        <v>0</v>
      </c>
      <c r="N297" s="4" t="s">
        <v>19</v>
      </c>
    </row>
    <row r="298" spans="1:14" ht="15.75" x14ac:dyDescent="0.25">
      <c r="A298" s="12">
        <v>234</v>
      </c>
      <c r="B298" s="59">
        <v>312100</v>
      </c>
      <c r="C298" s="20" t="s">
        <v>432</v>
      </c>
      <c r="D298" s="59" t="s">
        <v>53</v>
      </c>
      <c r="E298" s="59" t="s">
        <v>268</v>
      </c>
      <c r="F298" s="10">
        <v>0</v>
      </c>
      <c r="G298" s="10">
        <v>0</v>
      </c>
      <c r="H298" s="10">
        <v>0</v>
      </c>
      <c r="I298" s="10">
        <v>0</v>
      </c>
      <c r="J298" s="16">
        <v>0</v>
      </c>
      <c r="K298" s="14">
        <v>5399</v>
      </c>
      <c r="L298" s="58" t="s">
        <v>1125</v>
      </c>
      <c r="M298" s="11">
        <v>0</v>
      </c>
      <c r="N298" s="4" t="s">
        <v>19</v>
      </c>
    </row>
    <row r="299" spans="1:14" ht="15.75" x14ac:dyDescent="0.25">
      <c r="A299" s="12">
        <v>235</v>
      </c>
      <c r="B299" s="59">
        <v>312110</v>
      </c>
      <c r="C299" s="20" t="s">
        <v>1117</v>
      </c>
      <c r="D299" s="59" t="s">
        <v>36</v>
      </c>
      <c r="E299" s="59" t="s">
        <v>269</v>
      </c>
      <c r="F299" s="10">
        <v>0</v>
      </c>
      <c r="G299" s="10">
        <v>0</v>
      </c>
      <c r="H299" s="10">
        <v>0</v>
      </c>
      <c r="I299" s="10">
        <v>0</v>
      </c>
      <c r="J299" s="16">
        <v>0</v>
      </c>
      <c r="K299" s="14">
        <v>8035</v>
      </c>
      <c r="L299" s="58" t="s">
        <v>1125</v>
      </c>
      <c r="M299" s="11">
        <v>0</v>
      </c>
      <c r="N299" s="4" t="s">
        <v>19</v>
      </c>
    </row>
    <row r="300" spans="1:14" ht="15.75" x14ac:dyDescent="0.25">
      <c r="A300" s="12">
        <v>236</v>
      </c>
      <c r="B300" s="59">
        <v>312120</v>
      </c>
      <c r="C300" s="20" t="s">
        <v>1117</v>
      </c>
      <c r="D300" s="59" t="s">
        <v>45</v>
      </c>
      <c r="E300" s="59" t="s">
        <v>270</v>
      </c>
      <c r="F300" s="10">
        <v>0</v>
      </c>
      <c r="G300" s="10">
        <v>0</v>
      </c>
      <c r="H300" s="10">
        <v>0</v>
      </c>
      <c r="I300" s="10">
        <v>0</v>
      </c>
      <c r="J300" s="16">
        <v>0</v>
      </c>
      <c r="K300" s="14">
        <v>7098</v>
      </c>
      <c r="L300" s="58" t="s">
        <v>1125</v>
      </c>
      <c r="M300" s="11">
        <v>0</v>
      </c>
      <c r="N300" s="4" t="s">
        <v>19</v>
      </c>
    </row>
    <row r="301" spans="1:14" ht="15.75" x14ac:dyDescent="0.25">
      <c r="A301" s="12">
        <v>237</v>
      </c>
      <c r="B301" s="59">
        <v>312125</v>
      </c>
      <c r="C301" s="20" t="s">
        <v>1114</v>
      </c>
      <c r="D301" s="59" t="s">
        <v>24</v>
      </c>
      <c r="E301" s="59" t="s">
        <v>271</v>
      </c>
      <c r="F301" s="10">
        <v>0</v>
      </c>
      <c r="G301" s="10">
        <v>0</v>
      </c>
      <c r="H301" s="10">
        <v>0</v>
      </c>
      <c r="I301" s="10">
        <v>0</v>
      </c>
      <c r="J301" s="16">
        <v>0</v>
      </c>
      <c r="K301" s="14">
        <v>10291</v>
      </c>
      <c r="L301" s="58" t="s">
        <v>1125</v>
      </c>
      <c r="M301" s="11">
        <v>0</v>
      </c>
      <c r="N301" s="4" t="s">
        <v>19</v>
      </c>
    </row>
    <row r="302" spans="1:14" ht="15.75" x14ac:dyDescent="0.25">
      <c r="A302" s="12">
        <v>238</v>
      </c>
      <c r="B302" s="59">
        <v>312130</v>
      </c>
      <c r="C302" s="20" t="s">
        <v>1118</v>
      </c>
      <c r="D302" s="59" t="s">
        <v>57</v>
      </c>
      <c r="E302" s="59" t="s">
        <v>272</v>
      </c>
      <c r="F302" s="10">
        <v>0</v>
      </c>
      <c r="G302" s="10">
        <v>0</v>
      </c>
      <c r="H302" s="10">
        <v>0</v>
      </c>
      <c r="I302" s="10">
        <v>0</v>
      </c>
      <c r="J302" s="16">
        <v>0</v>
      </c>
      <c r="K302" s="14">
        <v>4996</v>
      </c>
      <c r="L302" s="58" t="s">
        <v>1125</v>
      </c>
      <c r="M302" s="11">
        <v>0</v>
      </c>
      <c r="N302" s="4" t="s">
        <v>19</v>
      </c>
    </row>
    <row r="303" spans="1:14" ht="15.75" x14ac:dyDescent="0.25">
      <c r="A303" s="12">
        <v>239</v>
      </c>
      <c r="B303" s="59">
        <v>312140</v>
      </c>
      <c r="C303" s="20" t="s">
        <v>1119</v>
      </c>
      <c r="D303" s="59" t="s">
        <v>94</v>
      </c>
      <c r="E303" s="59" t="s">
        <v>273</v>
      </c>
      <c r="F303" s="10">
        <v>0</v>
      </c>
      <c r="G303" s="10">
        <v>0</v>
      </c>
      <c r="H303" s="10">
        <v>0</v>
      </c>
      <c r="I303" s="10">
        <v>0</v>
      </c>
      <c r="J303" s="16">
        <v>0</v>
      </c>
      <c r="K303" s="14">
        <v>7232</v>
      </c>
      <c r="L303" s="58" t="s">
        <v>1125</v>
      </c>
      <c r="M303" s="11">
        <v>0</v>
      </c>
      <c r="N303" s="4" t="s">
        <v>19</v>
      </c>
    </row>
    <row r="304" spans="1:14" ht="15.75" x14ac:dyDescent="0.25">
      <c r="A304" s="12">
        <v>240</v>
      </c>
      <c r="B304" s="59">
        <v>312150</v>
      </c>
      <c r="C304" s="20" t="s">
        <v>1119</v>
      </c>
      <c r="D304" s="59" t="s">
        <v>41</v>
      </c>
      <c r="E304" s="59" t="s">
        <v>274</v>
      </c>
      <c r="F304" s="10">
        <v>0</v>
      </c>
      <c r="G304" s="10">
        <v>0</v>
      </c>
      <c r="H304" s="10">
        <v>0</v>
      </c>
      <c r="I304" s="10">
        <v>0</v>
      </c>
      <c r="J304" s="16">
        <v>0</v>
      </c>
      <c r="K304" s="14">
        <v>2919</v>
      </c>
      <c r="L304" s="58" t="s">
        <v>1125</v>
      </c>
      <c r="M304" s="11">
        <v>0</v>
      </c>
      <c r="N304" s="4" t="s">
        <v>19</v>
      </c>
    </row>
    <row r="305" spans="1:14" ht="15.75" x14ac:dyDescent="0.25">
      <c r="A305" s="12">
        <v>241</v>
      </c>
      <c r="B305" s="59">
        <v>312160</v>
      </c>
      <c r="C305" s="20" t="s">
        <v>432</v>
      </c>
      <c r="D305" s="59" t="s">
        <v>53</v>
      </c>
      <c r="E305" s="59" t="s">
        <v>53</v>
      </c>
      <c r="F305" s="10">
        <v>0</v>
      </c>
      <c r="G305" s="10">
        <v>0</v>
      </c>
      <c r="H305" s="10">
        <v>0</v>
      </c>
      <c r="I305" s="10">
        <v>0</v>
      </c>
      <c r="J305" s="16">
        <v>0</v>
      </c>
      <c r="K305" s="14">
        <v>47617</v>
      </c>
      <c r="L305" s="58" t="s">
        <v>1126</v>
      </c>
      <c r="M305" s="11">
        <v>0</v>
      </c>
      <c r="N305" s="4" t="s">
        <v>19</v>
      </c>
    </row>
    <row r="306" spans="1:14" ht="15.75" x14ac:dyDescent="0.25">
      <c r="A306" s="12">
        <v>242</v>
      </c>
      <c r="B306" s="59">
        <v>312170</v>
      </c>
      <c r="C306" s="20" t="s">
        <v>1112</v>
      </c>
      <c r="D306" s="59" t="s">
        <v>17</v>
      </c>
      <c r="E306" s="59" t="s">
        <v>275</v>
      </c>
      <c r="F306" s="10">
        <v>0</v>
      </c>
      <c r="G306" s="10">
        <v>0</v>
      </c>
      <c r="H306" s="10">
        <v>0</v>
      </c>
      <c r="I306" s="10">
        <v>0</v>
      </c>
      <c r="J306" s="16">
        <v>0</v>
      </c>
      <c r="K306" s="14">
        <v>3814</v>
      </c>
      <c r="L306" s="58" t="s">
        <v>1125</v>
      </c>
      <c r="M306" s="11">
        <v>0</v>
      </c>
      <c r="N306" s="4" t="s">
        <v>19</v>
      </c>
    </row>
    <row r="307" spans="1:14" ht="15.75" x14ac:dyDescent="0.25">
      <c r="A307" s="12">
        <v>243</v>
      </c>
      <c r="B307" s="59">
        <v>312180</v>
      </c>
      <c r="C307" s="20" t="s">
        <v>1113</v>
      </c>
      <c r="D307" s="59" t="s">
        <v>20</v>
      </c>
      <c r="E307" s="59" t="s">
        <v>276</v>
      </c>
      <c r="F307" s="10">
        <v>0</v>
      </c>
      <c r="G307" s="10">
        <v>0</v>
      </c>
      <c r="H307" s="10">
        <v>0</v>
      </c>
      <c r="I307" s="10">
        <v>0</v>
      </c>
      <c r="J307" s="16">
        <v>0</v>
      </c>
      <c r="K307" s="14">
        <v>7852</v>
      </c>
      <c r="L307" s="58" t="s">
        <v>1125</v>
      </c>
      <c r="M307" s="11">
        <v>0</v>
      </c>
      <c r="N307" s="4" t="s">
        <v>19</v>
      </c>
    </row>
    <row r="308" spans="1:14" ht="15.75" x14ac:dyDescent="0.25">
      <c r="A308" s="12">
        <v>244</v>
      </c>
      <c r="B308" s="59">
        <v>312190</v>
      </c>
      <c r="C308" s="20" t="s">
        <v>1118</v>
      </c>
      <c r="D308" s="59" t="s">
        <v>62</v>
      </c>
      <c r="E308" s="59" t="s">
        <v>277</v>
      </c>
      <c r="F308" s="10">
        <v>0</v>
      </c>
      <c r="G308" s="10">
        <v>0</v>
      </c>
      <c r="H308" s="10">
        <v>0</v>
      </c>
      <c r="I308" s="10">
        <v>0</v>
      </c>
      <c r="J308" s="16">
        <v>0</v>
      </c>
      <c r="K308" s="14">
        <v>3411</v>
      </c>
      <c r="L308" s="58" t="s">
        <v>1125</v>
      </c>
      <c r="M308" s="11">
        <v>0</v>
      </c>
      <c r="N308" s="4" t="s">
        <v>19</v>
      </c>
    </row>
    <row r="309" spans="1:14" ht="15.75" x14ac:dyDescent="0.25">
      <c r="A309" s="12">
        <v>245</v>
      </c>
      <c r="B309" s="59">
        <v>312200</v>
      </c>
      <c r="C309" s="20" t="s">
        <v>1118</v>
      </c>
      <c r="D309" s="59" t="s">
        <v>14</v>
      </c>
      <c r="E309" s="59" t="s">
        <v>278</v>
      </c>
      <c r="F309" s="10">
        <v>0</v>
      </c>
      <c r="G309" s="10">
        <v>0</v>
      </c>
      <c r="H309" s="10">
        <v>0</v>
      </c>
      <c r="I309" s="10">
        <v>0</v>
      </c>
      <c r="J309" s="16">
        <v>0</v>
      </c>
      <c r="K309" s="14">
        <v>19884</v>
      </c>
      <c r="L309" s="58" t="s">
        <v>1125</v>
      </c>
      <c r="M309" s="11">
        <v>0</v>
      </c>
      <c r="N309" s="4" t="s">
        <v>19</v>
      </c>
    </row>
    <row r="310" spans="1:14" ht="15.75" x14ac:dyDescent="0.25">
      <c r="A310" s="12">
        <v>246</v>
      </c>
      <c r="B310" s="59">
        <v>312210</v>
      </c>
      <c r="C310" s="20" t="s">
        <v>1113</v>
      </c>
      <c r="D310" s="59" t="s">
        <v>22</v>
      </c>
      <c r="E310" s="59" t="s">
        <v>279</v>
      </c>
      <c r="F310" s="10">
        <v>0</v>
      </c>
      <c r="G310" s="10">
        <v>0</v>
      </c>
      <c r="H310" s="10">
        <v>0</v>
      </c>
      <c r="I310" s="10">
        <v>0</v>
      </c>
      <c r="J310" s="16">
        <v>0</v>
      </c>
      <c r="K310" s="14">
        <v>4984</v>
      </c>
      <c r="L310" s="58" t="s">
        <v>1125</v>
      </c>
      <c r="M310" s="11">
        <v>0</v>
      </c>
      <c r="N310" s="4" t="s">
        <v>19</v>
      </c>
    </row>
    <row r="311" spans="1:14" ht="15.75" x14ac:dyDescent="0.25">
      <c r="A311" s="12">
        <v>247</v>
      </c>
      <c r="B311" s="59">
        <v>312220</v>
      </c>
      <c r="C311" s="20" t="s">
        <v>1113</v>
      </c>
      <c r="D311" s="59" t="s">
        <v>22</v>
      </c>
      <c r="E311" s="59" t="s">
        <v>280</v>
      </c>
      <c r="F311" s="10">
        <v>0</v>
      </c>
      <c r="G311" s="10">
        <v>0</v>
      </c>
      <c r="H311" s="10">
        <v>0</v>
      </c>
      <c r="I311" s="10">
        <v>0</v>
      </c>
      <c r="J311" s="16">
        <v>0</v>
      </c>
      <c r="K311" s="14">
        <v>7527</v>
      </c>
      <c r="L311" s="58" t="s">
        <v>1125</v>
      </c>
      <c r="M311" s="11">
        <v>0</v>
      </c>
      <c r="N311" s="4" t="s">
        <v>19</v>
      </c>
    </row>
    <row r="312" spans="1:14" ht="15.75" x14ac:dyDescent="0.25">
      <c r="A312" s="12">
        <v>249</v>
      </c>
      <c r="B312" s="59">
        <v>312235</v>
      </c>
      <c r="C312" s="20" t="s">
        <v>1116</v>
      </c>
      <c r="D312" s="59" t="s">
        <v>30</v>
      </c>
      <c r="E312" s="59" t="s">
        <v>281</v>
      </c>
      <c r="F312" s="10">
        <v>0</v>
      </c>
      <c r="G312" s="10">
        <v>0</v>
      </c>
      <c r="H312" s="10">
        <v>0</v>
      </c>
      <c r="I312" s="10">
        <v>0</v>
      </c>
      <c r="J312" s="16">
        <v>0</v>
      </c>
      <c r="K312" s="14">
        <v>6702</v>
      </c>
      <c r="L312" s="58" t="s">
        <v>1125</v>
      </c>
      <c r="M312" s="11">
        <v>0</v>
      </c>
      <c r="N312" s="4" t="s">
        <v>19</v>
      </c>
    </row>
    <row r="313" spans="1:14" ht="15.75" x14ac:dyDescent="0.25">
      <c r="A313" s="12">
        <v>250</v>
      </c>
      <c r="B313" s="59">
        <v>312240</v>
      </c>
      <c r="C313" s="20" t="s">
        <v>1117</v>
      </c>
      <c r="D313" s="59" t="s">
        <v>40</v>
      </c>
      <c r="E313" s="59" t="s">
        <v>282</v>
      </c>
      <c r="F313" s="10">
        <v>0</v>
      </c>
      <c r="G313" s="10">
        <v>0</v>
      </c>
      <c r="H313" s="10">
        <v>0</v>
      </c>
      <c r="I313" s="10">
        <v>0</v>
      </c>
      <c r="J313" s="16">
        <v>0</v>
      </c>
      <c r="K313" s="14">
        <v>5996</v>
      </c>
      <c r="L313" s="58" t="s">
        <v>1125</v>
      </c>
      <c r="M313" s="11">
        <v>0</v>
      </c>
      <c r="N313" s="4" t="s">
        <v>19</v>
      </c>
    </row>
    <row r="314" spans="1:14" ht="15.75" x14ac:dyDescent="0.25">
      <c r="A314" s="12">
        <v>251</v>
      </c>
      <c r="B314" s="59">
        <v>312245</v>
      </c>
      <c r="C314" s="20" t="s">
        <v>1116</v>
      </c>
      <c r="D314" s="59" t="s">
        <v>30</v>
      </c>
      <c r="E314" s="59" t="s">
        <v>283</v>
      </c>
      <c r="F314" s="10">
        <v>0</v>
      </c>
      <c r="G314" s="10">
        <v>0</v>
      </c>
      <c r="H314" s="10">
        <v>0</v>
      </c>
      <c r="I314" s="10">
        <v>0</v>
      </c>
      <c r="J314" s="16">
        <v>0</v>
      </c>
      <c r="K314" s="14">
        <v>10820</v>
      </c>
      <c r="L314" s="58" t="s">
        <v>1125</v>
      </c>
      <c r="M314" s="11">
        <v>0</v>
      </c>
      <c r="N314" s="4" t="s">
        <v>19</v>
      </c>
    </row>
    <row r="315" spans="1:14" ht="15.75" x14ac:dyDescent="0.25">
      <c r="A315" s="12">
        <v>252</v>
      </c>
      <c r="B315" s="59">
        <v>312247</v>
      </c>
      <c r="C315" s="20" t="s">
        <v>1120</v>
      </c>
      <c r="D315" s="59" t="s">
        <v>80</v>
      </c>
      <c r="E315" s="59" t="s">
        <v>284</v>
      </c>
      <c r="F315" s="10">
        <v>0</v>
      </c>
      <c r="G315" s="10">
        <v>0</v>
      </c>
      <c r="H315" s="10">
        <v>0</v>
      </c>
      <c r="I315" s="10">
        <v>0</v>
      </c>
      <c r="J315" s="16">
        <v>0</v>
      </c>
      <c r="K315" s="14">
        <v>3699</v>
      </c>
      <c r="L315" s="58" t="s">
        <v>1125</v>
      </c>
      <c r="M315" s="11">
        <v>0</v>
      </c>
      <c r="N315" s="4" t="s">
        <v>19</v>
      </c>
    </row>
    <row r="316" spans="1:14" ht="15.75" x14ac:dyDescent="0.25">
      <c r="A316" s="12">
        <v>253</v>
      </c>
      <c r="B316" s="59">
        <v>312250</v>
      </c>
      <c r="C316" s="20" t="s">
        <v>1113</v>
      </c>
      <c r="D316" s="59" t="s">
        <v>20</v>
      </c>
      <c r="E316" s="59" t="s">
        <v>285</v>
      </c>
      <c r="F316" s="10">
        <v>0</v>
      </c>
      <c r="G316" s="10">
        <v>0</v>
      </c>
      <c r="H316" s="10">
        <v>0</v>
      </c>
      <c r="I316" s="10">
        <v>0</v>
      </c>
      <c r="J316" s="16">
        <v>0</v>
      </c>
      <c r="K316" s="14">
        <v>5097</v>
      </c>
      <c r="L316" s="58" t="s">
        <v>1125</v>
      </c>
      <c r="M316" s="11">
        <v>0</v>
      </c>
      <c r="N316" s="4" t="s">
        <v>19</v>
      </c>
    </row>
    <row r="317" spans="1:14" ht="15.75" x14ac:dyDescent="0.25">
      <c r="A317" s="12">
        <v>254</v>
      </c>
      <c r="B317" s="59">
        <v>312260</v>
      </c>
      <c r="C317" s="20" t="s">
        <v>1111</v>
      </c>
      <c r="D317" s="59" t="s">
        <v>90</v>
      </c>
      <c r="E317" s="59" t="s">
        <v>286</v>
      </c>
      <c r="F317" s="10">
        <v>0</v>
      </c>
      <c r="G317" s="10">
        <v>0</v>
      </c>
      <c r="H317" s="10">
        <v>0</v>
      </c>
      <c r="I317" s="10">
        <v>0</v>
      </c>
      <c r="J317" s="16">
        <v>0</v>
      </c>
      <c r="K317" s="14">
        <v>4482</v>
      </c>
      <c r="L317" s="58" t="s">
        <v>1125</v>
      </c>
      <c r="M317" s="11">
        <v>0</v>
      </c>
      <c r="N317" s="4" t="s">
        <v>19</v>
      </c>
    </row>
    <row r="318" spans="1:14" ht="15.75" x14ac:dyDescent="0.25">
      <c r="A318" s="12">
        <v>255</v>
      </c>
      <c r="B318" s="59">
        <v>312270</v>
      </c>
      <c r="C318" s="20" t="s">
        <v>1112</v>
      </c>
      <c r="D318" s="59" t="s">
        <v>17</v>
      </c>
      <c r="E318" s="59" t="s">
        <v>287</v>
      </c>
      <c r="F318" s="10">
        <v>0</v>
      </c>
      <c r="G318" s="10">
        <v>0</v>
      </c>
      <c r="H318" s="10">
        <v>0</v>
      </c>
      <c r="I318" s="10">
        <v>0</v>
      </c>
      <c r="J318" s="16">
        <v>0</v>
      </c>
      <c r="K318" s="14">
        <v>5243</v>
      </c>
      <c r="L318" s="58" t="s">
        <v>1125</v>
      </c>
      <c r="M318" s="11">
        <v>0</v>
      </c>
      <c r="N318" s="4" t="s">
        <v>19</v>
      </c>
    </row>
    <row r="319" spans="1:14" ht="15.75" x14ac:dyDescent="0.25">
      <c r="A319" s="12">
        <v>256</v>
      </c>
      <c r="B319" s="59">
        <v>312280</v>
      </c>
      <c r="C319" s="20" t="s">
        <v>1117</v>
      </c>
      <c r="D319" s="59" t="s">
        <v>33</v>
      </c>
      <c r="E319" s="59" t="s">
        <v>288</v>
      </c>
      <c r="F319" s="10">
        <v>0</v>
      </c>
      <c r="G319" s="10">
        <v>0</v>
      </c>
      <c r="H319" s="10">
        <v>0</v>
      </c>
      <c r="I319" s="10">
        <v>0</v>
      </c>
      <c r="J319" s="16">
        <v>0</v>
      </c>
      <c r="K319" s="14">
        <v>3007</v>
      </c>
      <c r="L319" s="58" t="s">
        <v>1125</v>
      </c>
      <c r="M319" s="11">
        <v>0</v>
      </c>
      <c r="N319" s="4" t="s">
        <v>19</v>
      </c>
    </row>
    <row r="320" spans="1:14" ht="15.75" x14ac:dyDescent="0.25">
      <c r="A320" s="12">
        <v>257</v>
      </c>
      <c r="B320" s="59">
        <v>312290</v>
      </c>
      <c r="C320" s="20" t="s">
        <v>1118</v>
      </c>
      <c r="D320" s="59" t="s">
        <v>38</v>
      </c>
      <c r="E320" s="59" t="s">
        <v>857</v>
      </c>
      <c r="F320" s="10">
        <v>0</v>
      </c>
      <c r="G320" s="10">
        <v>0</v>
      </c>
      <c r="H320" s="10">
        <v>0</v>
      </c>
      <c r="I320" s="10">
        <v>0</v>
      </c>
      <c r="J320" s="16">
        <v>0</v>
      </c>
      <c r="K320" s="14">
        <v>6523</v>
      </c>
      <c r="L320" s="58" t="s">
        <v>1125</v>
      </c>
      <c r="M320" s="11">
        <v>0</v>
      </c>
      <c r="N320" s="4" t="s">
        <v>19</v>
      </c>
    </row>
    <row r="321" spans="1:14" ht="15.75" x14ac:dyDescent="0.25">
      <c r="A321" s="12">
        <v>258</v>
      </c>
      <c r="B321" s="59">
        <v>312300</v>
      </c>
      <c r="C321" s="20" t="s">
        <v>1119</v>
      </c>
      <c r="D321" s="59" t="s">
        <v>94</v>
      </c>
      <c r="E321" s="59" t="s">
        <v>289</v>
      </c>
      <c r="F321" s="10">
        <v>0</v>
      </c>
      <c r="G321" s="10">
        <v>0</v>
      </c>
      <c r="H321" s="10">
        <v>0</v>
      </c>
      <c r="I321" s="10">
        <v>0</v>
      </c>
      <c r="J321" s="16">
        <v>0</v>
      </c>
      <c r="K321" s="14">
        <v>10081</v>
      </c>
      <c r="L321" s="58" t="s">
        <v>1125</v>
      </c>
      <c r="M321" s="11">
        <v>0</v>
      </c>
      <c r="N321" s="4" t="s">
        <v>19</v>
      </c>
    </row>
    <row r="322" spans="1:14" ht="15.75" x14ac:dyDescent="0.25">
      <c r="A322" s="12">
        <v>259</v>
      </c>
      <c r="B322" s="59">
        <v>312310</v>
      </c>
      <c r="C322" s="20" t="s">
        <v>1111</v>
      </c>
      <c r="D322" s="59" t="s">
        <v>90</v>
      </c>
      <c r="E322" s="59" t="s">
        <v>290</v>
      </c>
      <c r="F322" s="10">
        <v>0</v>
      </c>
      <c r="G322" s="10">
        <v>0</v>
      </c>
      <c r="H322" s="10">
        <v>0</v>
      </c>
      <c r="I322" s="10">
        <v>0</v>
      </c>
      <c r="J322" s="16">
        <v>0</v>
      </c>
      <c r="K322" s="14">
        <v>5185</v>
      </c>
      <c r="L322" s="58" t="s">
        <v>1125</v>
      </c>
      <c r="M322" s="11">
        <v>0</v>
      </c>
      <c r="N322" s="4" t="s">
        <v>19</v>
      </c>
    </row>
    <row r="323" spans="1:14" ht="15.75" x14ac:dyDescent="0.25">
      <c r="A323" s="12">
        <v>260</v>
      </c>
      <c r="B323" s="59">
        <v>312320</v>
      </c>
      <c r="C323" s="20" t="s">
        <v>1115</v>
      </c>
      <c r="D323" s="59" t="s">
        <v>26</v>
      </c>
      <c r="E323" s="59" t="s">
        <v>291</v>
      </c>
      <c r="F323" s="10">
        <v>0</v>
      </c>
      <c r="G323" s="10">
        <v>0</v>
      </c>
      <c r="H323" s="10">
        <v>0</v>
      </c>
      <c r="I323" s="10">
        <v>0</v>
      </c>
      <c r="J323" s="16">
        <v>0</v>
      </c>
      <c r="K323" s="14">
        <v>13541</v>
      </c>
      <c r="L323" s="58" t="s">
        <v>1125</v>
      </c>
      <c r="M323" s="11">
        <v>0</v>
      </c>
      <c r="N323" s="4" t="s">
        <v>19</v>
      </c>
    </row>
    <row r="324" spans="1:14" ht="15.75" x14ac:dyDescent="0.25">
      <c r="A324" s="12">
        <v>261</v>
      </c>
      <c r="B324" s="59">
        <v>312330</v>
      </c>
      <c r="C324" s="20" t="s">
        <v>1118</v>
      </c>
      <c r="D324" s="59" t="s">
        <v>62</v>
      </c>
      <c r="E324" s="59" t="s">
        <v>292</v>
      </c>
      <c r="F324" s="10">
        <v>0</v>
      </c>
      <c r="G324" s="10">
        <v>0</v>
      </c>
      <c r="H324" s="10">
        <v>0</v>
      </c>
      <c r="I324" s="10">
        <v>0</v>
      </c>
      <c r="J324" s="16">
        <v>0</v>
      </c>
      <c r="K324" s="14">
        <v>4289</v>
      </c>
      <c r="L324" s="58" t="s">
        <v>1125</v>
      </c>
      <c r="M324" s="11">
        <v>0</v>
      </c>
      <c r="N324" s="4" t="s">
        <v>19</v>
      </c>
    </row>
    <row r="325" spans="1:14" ht="15.75" x14ac:dyDescent="0.25">
      <c r="A325" s="12">
        <v>262</v>
      </c>
      <c r="B325" s="59">
        <v>312340</v>
      </c>
      <c r="C325" s="20" t="s">
        <v>1117</v>
      </c>
      <c r="D325" s="59" t="s">
        <v>45</v>
      </c>
      <c r="E325" s="59" t="s">
        <v>293</v>
      </c>
      <c r="F325" s="10">
        <v>0</v>
      </c>
      <c r="G325" s="10">
        <v>0</v>
      </c>
      <c r="H325" s="10">
        <v>0</v>
      </c>
      <c r="I325" s="10">
        <v>0</v>
      </c>
      <c r="J325" s="16">
        <v>0</v>
      </c>
      <c r="K325" s="14">
        <v>1521</v>
      </c>
      <c r="L325" s="58" t="s">
        <v>1125</v>
      </c>
      <c r="M325" s="11">
        <v>0</v>
      </c>
      <c r="N325" s="4" t="s">
        <v>19</v>
      </c>
    </row>
    <row r="326" spans="1:14" ht="15.75" x14ac:dyDescent="0.25">
      <c r="A326" s="12">
        <v>263</v>
      </c>
      <c r="B326" s="59">
        <v>312350</v>
      </c>
      <c r="C326" s="20" t="s">
        <v>1110</v>
      </c>
      <c r="D326" s="59" t="s">
        <v>8</v>
      </c>
      <c r="E326" s="59" t="s">
        <v>294</v>
      </c>
      <c r="F326" s="10">
        <v>0</v>
      </c>
      <c r="G326" s="10">
        <v>0</v>
      </c>
      <c r="H326" s="10">
        <v>0</v>
      </c>
      <c r="I326" s="10">
        <v>0</v>
      </c>
      <c r="J326" s="16">
        <v>0</v>
      </c>
      <c r="K326" s="14">
        <v>1905</v>
      </c>
      <c r="L326" s="58" t="s">
        <v>1125</v>
      </c>
      <c r="M326" s="11">
        <v>0</v>
      </c>
      <c r="N326" s="4" t="s">
        <v>19</v>
      </c>
    </row>
    <row r="327" spans="1:14" ht="15.75" x14ac:dyDescent="0.25">
      <c r="A327" s="12">
        <v>264</v>
      </c>
      <c r="B327" s="59">
        <v>312352</v>
      </c>
      <c r="C327" s="20" t="s">
        <v>1112</v>
      </c>
      <c r="D327" s="59" t="s">
        <v>14</v>
      </c>
      <c r="E327" s="59" t="s">
        <v>295</v>
      </c>
      <c r="F327" s="10">
        <v>0</v>
      </c>
      <c r="G327" s="10">
        <v>0</v>
      </c>
      <c r="H327" s="10">
        <v>0</v>
      </c>
      <c r="I327" s="10">
        <v>0</v>
      </c>
      <c r="J327" s="16">
        <v>0</v>
      </c>
      <c r="K327" s="14">
        <v>7811</v>
      </c>
      <c r="L327" s="58" t="s">
        <v>1125</v>
      </c>
      <c r="M327" s="11">
        <v>0</v>
      </c>
      <c r="N327" s="4" t="s">
        <v>19</v>
      </c>
    </row>
    <row r="328" spans="1:14" ht="15.75" x14ac:dyDescent="0.25">
      <c r="A328" s="12">
        <v>265</v>
      </c>
      <c r="B328" s="59">
        <v>312360</v>
      </c>
      <c r="C328" s="20" t="s">
        <v>1117</v>
      </c>
      <c r="D328" s="59" t="s">
        <v>33</v>
      </c>
      <c r="E328" s="59" t="s">
        <v>296</v>
      </c>
      <c r="F328" s="10">
        <v>0</v>
      </c>
      <c r="G328" s="10">
        <v>0</v>
      </c>
      <c r="H328" s="10">
        <v>0</v>
      </c>
      <c r="I328" s="10">
        <v>0</v>
      </c>
      <c r="J328" s="16">
        <v>0</v>
      </c>
      <c r="K328" s="14">
        <v>27823</v>
      </c>
      <c r="L328" s="58" t="s">
        <v>1126</v>
      </c>
      <c r="M328" s="11">
        <v>0</v>
      </c>
      <c r="N328" s="4" t="s">
        <v>19</v>
      </c>
    </row>
    <row r="329" spans="1:14" ht="15.75" x14ac:dyDescent="0.25">
      <c r="A329" s="12">
        <v>266</v>
      </c>
      <c r="B329" s="59">
        <v>312370</v>
      </c>
      <c r="C329" s="20" t="s">
        <v>1113</v>
      </c>
      <c r="D329" s="59" t="s">
        <v>22</v>
      </c>
      <c r="E329" s="59" t="s">
        <v>297</v>
      </c>
      <c r="F329" s="10">
        <v>0</v>
      </c>
      <c r="G329" s="10">
        <v>0</v>
      </c>
      <c r="H329" s="10">
        <v>0</v>
      </c>
      <c r="I329" s="10">
        <v>0</v>
      </c>
      <c r="J329" s="16">
        <v>0</v>
      </c>
      <c r="K329" s="14">
        <v>11064</v>
      </c>
      <c r="L329" s="58" t="s">
        <v>1125</v>
      </c>
      <c r="M329" s="11">
        <v>0</v>
      </c>
      <c r="N329" s="4" t="s">
        <v>19</v>
      </c>
    </row>
    <row r="330" spans="1:14" ht="15.75" x14ac:dyDescent="0.25">
      <c r="A330" s="12">
        <v>267</v>
      </c>
      <c r="B330" s="59">
        <v>312380</v>
      </c>
      <c r="C330" s="20" t="s">
        <v>1121</v>
      </c>
      <c r="D330" s="59" t="s">
        <v>102</v>
      </c>
      <c r="E330" s="59" t="s">
        <v>298</v>
      </c>
      <c r="F330" s="10">
        <v>0</v>
      </c>
      <c r="G330" s="10">
        <v>0</v>
      </c>
      <c r="H330" s="10">
        <v>0</v>
      </c>
      <c r="I330" s="10">
        <v>0</v>
      </c>
      <c r="J330" s="16">
        <v>0</v>
      </c>
      <c r="K330" s="14">
        <v>7244</v>
      </c>
      <c r="L330" s="58" t="s">
        <v>1125</v>
      </c>
      <c r="M330" s="11">
        <v>0</v>
      </c>
      <c r="N330" s="4" t="s">
        <v>19</v>
      </c>
    </row>
    <row r="331" spans="1:14" ht="15.75" x14ac:dyDescent="0.25">
      <c r="A331" s="12">
        <v>268</v>
      </c>
      <c r="B331" s="59">
        <v>312385</v>
      </c>
      <c r="C331" s="20" t="s">
        <v>1113</v>
      </c>
      <c r="D331" s="59" t="s">
        <v>20</v>
      </c>
      <c r="E331" s="59" t="s">
        <v>299</v>
      </c>
      <c r="F331" s="10">
        <v>0</v>
      </c>
      <c r="G331" s="10">
        <v>0</v>
      </c>
      <c r="H331" s="10">
        <v>0</v>
      </c>
      <c r="I331" s="10">
        <v>0</v>
      </c>
      <c r="J331" s="16">
        <v>0</v>
      </c>
      <c r="K331" s="14">
        <v>5362</v>
      </c>
      <c r="L331" s="58" t="s">
        <v>1125</v>
      </c>
      <c r="M331" s="11">
        <v>0</v>
      </c>
      <c r="N331" s="4" t="s">
        <v>19</v>
      </c>
    </row>
    <row r="332" spans="1:14" ht="15.75" x14ac:dyDescent="0.25">
      <c r="A332" s="12">
        <v>269</v>
      </c>
      <c r="B332" s="59">
        <v>312390</v>
      </c>
      <c r="C332" s="20" t="s">
        <v>1119</v>
      </c>
      <c r="D332" s="59" t="s">
        <v>94</v>
      </c>
      <c r="E332" s="59" t="s">
        <v>300</v>
      </c>
      <c r="F332" s="10">
        <v>0</v>
      </c>
      <c r="G332" s="10">
        <v>0</v>
      </c>
      <c r="H332" s="10">
        <v>0</v>
      </c>
      <c r="I332" s="10">
        <v>0</v>
      </c>
      <c r="J332" s="16">
        <v>0</v>
      </c>
      <c r="K332" s="14">
        <v>15214</v>
      </c>
      <c r="L332" s="58" t="s">
        <v>1125</v>
      </c>
      <c r="M332" s="11">
        <v>0</v>
      </c>
      <c r="N332" s="4" t="s">
        <v>19</v>
      </c>
    </row>
    <row r="333" spans="1:14" ht="15.75" x14ac:dyDescent="0.25">
      <c r="A333" s="12">
        <v>270</v>
      </c>
      <c r="B333" s="59">
        <v>312400</v>
      </c>
      <c r="C333" s="20" t="s">
        <v>1118</v>
      </c>
      <c r="D333" s="59" t="s">
        <v>62</v>
      </c>
      <c r="E333" s="59" t="s">
        <v>301</v>
      </c>
      <c r="F333" s="10">
        <v>0</v>
      </c>
      <c r="G333" s="10">
        <v>0</v>
      </c>
      <c r="H333" s="10">
        <v>0</v>
      </c>
      <c r="I333" s="10">
        <v>0</v>
      </c>
      <c r="J333" s="16">
        <v>0</v>
      </c>
      <c r="K333" s="14">
        <v>18829</v>
      </c>
      <c r="L333" s="58" t="s">
        <v>1125</v>
      </c>
      <c r="M333" s="11">
        <v>0</v>
      </c>
      <c r="N333" s="4" t="s">
        <v>19</v>
      </c>
    </row>
    <row r="334" spans="1:14" ht="15.75" x14ac:dyDescent="0.25">
      <c r="A334" s="12">
        <v>272</v>
      </c>
      <c r="B334" s="59">
        <v>312420</v>
      </c>
      <c r="C334" s="20" t="s">
        <v>1118</v>
      </c>
      <c r="D334" s="59" t="s">
        <v>14</v>
      </c>
      <c r="E334" s="59" t="s">
        <v>303</v>
      </c>
      <c r="F334" s="10">
        <v>0</v>
      </c>
      <c r="G334" s="10">
        <v>0</v>
      </c>
      <c r="H334" s="10">
        <v>0</v>
      </c>
      <c r="I334" s="10">
        <v>0</v>
      </c>
      <c r="J334" s="16">
        <v>0</v>
      </c>
      <c r="K334" s="14">
        <v>24773</v>
      </c>
      <c r="L334" s="58" t="s">
        <v>1125</v>
      </c>
      <c r="M334" s="11">
        <v>0</v>
      </c>
      <c r="N334" s="4" t="s">
        <v>19</v>
      </c>
    </row>
    <row r="335" spans="1:14" ht="15.75" x14ac:dyDescent="0.25">
      <c r="A335" s="12">
        <v>274</v>
      </c>
      <c r="B335" s="59">
        <v>312440</v>
      </c>
      <c r="C335" s="20" t="s">
        <v>1117</v>
      </c>
      <c r="D335" s="59" t="s">
        <v>36</v>
      </c>
      <c r="E335" s="59" t="s">
        <v>305</v>
      </c>
      <c r="F335" s="10">
        <v>0</v>
      </c>
      <c r="G335" s="10">
        <v>0</v>
      </c>
      <c r="H335" s="10">
        <v>0</v>
      </c>
      <c r="I335" s="10">
        <v>0</v>
      </c>
      <c r="J335" s="16">
        <v>0</v>
      </c>
      <c r="K335" s="14">
        <v>4673</v>
      </c>
      <c r="L335" s="58" t="s">
        <v>1125</v>
      </c>
      <c r="M335" s="11">
        <v>0</v>
      </c>
      <c r="N335" s="4" t="s">
        <v>19</v>
      </c>
    </row>
    <row r="336" spans="1:14" ht="15.75" x14ac:dyDescent="0.25">
      <c r="A336" s="12">
        <v>275</v>
      </c>
      <c r="B336" s="59">
        <v>312450</v>
      </c>
      <c r="C336" s="20" t="s">
        <v>1117</v>
      </c>
      <c r="D336" s="59" t="s">
        <v>36</v>
      </c>
      <c r="E336" s="59" t="s">
        <v>306</v>
      </c>
      <c r="F336" s="10">
        <v>0</v>
      </c>
      <c r="G336" s="10">
        <v>0</v>
      </c>
      <c r="H336" s="10">
        <v>0</v>
      </c>
      <c r="I336" s="10">
        <v>0</v>
      </c>
      <c r="J336" s="16">
        <v>0</v>
      </c>
      <c r="K336" s="14">
        <v>11321</v>
      </c>
      <c r="L336" s="58" t="s">
        <v>1125</v>
      </c>
      <c r="M336" s="11">
        <v>0</v>
      </c>
      <c r="N336" s="4" t="s">
        <v>19</v>
      </c>
    </row>
    <row r="337" spans="1:14" ht="15.75" x14ac:dyDescent="0.25">
      <c r="A337" s="12">
        <v>276</v>
      </c>
      <c r="B337" s="59">
        <v>312460</v>
      </c>
      <c r="C337" s="20" t="s">
        <v>1118</v>
      </c>
      <c r="D337" s="59" t="s">
        <v>38</v>
      </c>
      <c r="E337" s="59" t="s">
        <v>307</v>
      </c>
      <c r="F337" s="10">
        <v>0</v>
      </c>
      <c r="G337" s="10">
        <v>0</v>
      </c>
      <c r="H337" s="10">
        <v>0</v>
      </c>
      <c r="I337" s="10">
        <v>0</v>
      </c>
      <c r="J337" s="16">
        <v>0</v>
      </c>
      <c r="K337" s="14">
        <v>2361</v>
      </c>
      <c r="L337" s="58" t="s">
        <v>1125</v>
      </c>
      <c r="M337" s="11">
        <v>0</v>
      </c>
      <c r="N337" s="4" t="s">
        <v>19</v>
      </c>
    </row>
    <row r="338" spans="1:14" ht="15.75" x14ac:dyDescent="0.25">
      <c r="A338" s="12">
        <v>277</v>
      </c>
      <c r="B338" s="59">
        <v>312470</v>
      </c>
      <c r="C338" s="20" t="s">
        <v>1115</v>
      </c>
      <c r="D338" s="59" t="s">
        <v>26</v>
      </c>
      <c r="E338" s="59" t="s">
        <v>308</v>
      </c>
      <c r="F338" s="10">
        <v>0</v>
      </c>
      <c r="G338" s="10">
        <v>0</v>
      </c>
      <c r="H338" s="10">
        <v>0</v>
      </c>
      <c r="I338" s="10">
        <v>0</v>
      </c>
      <c r="J338" s="16">
        <v>0</v>
      </c>
      <c r="K338" s="14">
        <v>3508</v>
      </c>
      <c r="L338" s="58" t="s">
        <v>1125</v>
      </c>
      <c r="M338" s="11">
        <v>0</v>
      </c>
      <c r="N338" s="4" t="s">
        <v>19</v>
      </c>
    </row>
    <row r="339" spans="1:14" ht="15.75" x14ac:dyDescent="0.25">
      <c r="A339" s="12">
        <v>278</v>
      </c>
      <c r="B339" s="59">
        <v>312480</v>
      </c>
      <c r="C339" s="20" t="s">
        <v>1110</v>
      </c>
      <c r="D339" s="59" t="s">
        <v>8</v>
      </c>
      <c r="E339" s="59" t="s">
        <v>309</v>
      </c>
      <c r="F339" s="10">
        <v>0</v>
      </c>
      <c r="G339" s="10">
        <v>0</v>
      </c>
      <c r="H339" s="10">
        <v>0</v>
      </c>
      <c r="I339" s="10">
        <v>0</v>
      </c>
      <c r="J339" s="16">
        <v>0</v>
      </c>
      <c r="K339" s="14">
        <v>7936</v>
      </c>
      <c r="L339" s="58" t="s">
        <v>1125</v>
      </c>
      <c r="M339" s="11">
        <v>0</v>
      </c>
      <c r="N339" s="4" t="s">
        <v>19</v>
      </c>
    </row>
    <row r="340" spans="1:14" ht="15.75" x14ac:dyDescent="0.25">
      <c r="A340" s="12">
        <v>279</v>
      </c>
      <c r="B340" s="59">
        <v>312490</v>
      </c>
      <c r="C340" s="20" t="s">
        <v>1118</v>
      </c>
      <c r="D340" s="59" t="s">
        <v>62</v>
      </c>
      <c r="E340" s="59" t="s">
        <v>310</v>
      </c>
      <c r="F340" s="10">
        <v>0</v>
      </c>
      <c r="G340" s="10">
        <v>0</v>
      </c>
      <c r="H340" s="10">
        <v>0</v>
      </c>
      <c r="I340" s="10">
        <v>0</v>
      </c>
      <c r="J340" s="16">
        <v>0</v>
      </c>
      <c r="K340" s="14">
        <v>11218</v>
      </c>
      <c r="L340" s="58" t="s">
        <v>1125</v>
      </c>
      <c r="M340" s="11">
        <v>0</v>
      </c>
      <c r="N340" s="4" t="s">
        <v>19</v>
      </c>
    </row>
    <row r="341" spans="1:14" ht="15.75" x14ac:dyDescent="0.25">
      <c r="A341" s="12">
        <v>280</v>
      </c>
      <c r="B341" s="59">
        <v>312500</v>
      </c>
      <c r="C341" s="20" t="s">
        <v>1118</v>
      </c>
      <c r="D341" s="59" t="s">
        <v>57</v>
      </c>
      <c r="E341" s="59" t="s">
        <v>311</v>
      </c>
      <c r="F341" s="10">
        <v>0</v>
      </c>
      <c r="G341" s="10">
        <v>0</v>
      </c>
      <c r="H341" s="10">
        <v>0</v>
      </c>
      <c r="I341" s="10">
        <v>0</v>
      </c>
      <c r="J341" s="16">
        <v>0</v>
      </c>
      <c r="K341" s="14">
        <v>3904</v>
      </c>
      <c r="L341" s="58" t="s">
        <v>1125</v>
      </c>
      <c r="M341" s="11">
        <v>0</v>
      </c>
      <c r="N341" s="4" t="s">
        <v>19</v>
      </c>
    </row>
    <row r="342" spans="1:14" ht="15.75" x14ac:dyDescent="0.25">
      <c r="A342" s="12">
        <v>281</v>
      </c>
      <c r="B342" s="59">
        <v>312510</v>
      </c>
      <c r="C342" s="20" t="s">
        <v>1117</v>
      </c>
      <c r="D342" s="59" t="s">
        <v>36</v>
      </c>
      <c r="E342" s="59" t="s">
        <v>312</v>
      </c>
      <c r="F342" s="10">
        <v>0</v>
      </c>
      <c r="G342" s="10">
        <v>0</v>
      </c>
      <c r="H342" s="10">
        <v>0</v>
      </c>
      <c r="I342" s="10">
        <v>0</v>
      </c>
      <c r="J342" s="16">
        <v>0</v>
      </c>
      <c r="K342" s="14">
        <v>35474</v>
      </c>
      <c r="L342" s="58" t="s">
        <v>1126</v>
      </c>
      <c r="M342" s="11">
        <v>0</v>
      </c>
      <c r="N342" s="4" t="s">
        <v>19</v>
      </c>
    </row>
    <row r="343" spans="1:14" ht="15.75" x14ac:dyDescent="0.25">
      <c r="A343" s="12">
        <v>282</v>
      </c>
      <c r="B343" s="59">
        <v>312520</v>
      </c>
      <c r="C343" s="20" t="s">
        <v>1117</v>
      </c>
      <c r="D343" s="59" t="s">
        <v>40</v>
      </c>
      <c r="E343" s="59" t="s">
        <v>313</v>
      </c>
      <c r="F343" s="10">
        <v>0</v>
      </c>
      <c r="G343" s="10">
        <v>0</v>
      </c>
      <c r="H343" s="10">
        <v>0</v>
      </c>
      <c r="I343" s="10">
        <v>0</v>
      </c>
      <c r="J343" s="16">
        <v>0</v>
      </c>
      <c r="K343" s="14">
        <v>2379</v>
      </c>
      <c r="L343" s="58" t="s">
        <v>1125</v>
      </c>
      <c r="M343" s="11">
        <v>0</v>
      </c>
      <c r="N343" s="4" t="s">
        <v>19</v>
      </c>
    </row>
    <row r="344" spans="1:14" ht="15.75" x14ac:dyDescent="0.25">
      <c r="A344" s="12">
        <v>283</v>
      </c>
      <c r="B344" s="59">
        <v>312530</v>
      </c>
      <c r="C344" s="20" t="s">
        <v>1118</v>
      </c>
      <c r="D344" s="59" t="s">
        <v>14</v>
      </c>
      <c r="E344" s="59" t="s">
        <v>314</v>
      </c>
      <c r="F344" s="10">
        <v>0</v>
      </c>
      <c r="G344" s="10">
        <v>0</v>
      </c>
      <c r="H344" s="10">
        <v>0</v>
      </c>
      <c r="I344" s="10">
        <v>0</v>
      </c>
      <c r="J344" s="16">
        <v>0</v>
      </c>
      <c r="K344" s="14">
        <v>3262</v>
      </c>
      <c r="L344" s="58" t="s">
        <v>1125</v>
      </c>
      <c r="M344" s="11">
        <v>0</v>
      </c>
      <c r="N344" s="4" t="s">
        <v>19</v>
      </c>
    </row>
    <row r="345" spans="1:14" ht="15.75" x14ac:dyDescent="0.25">
      <c r="A345" s="12">
        <v>284</v>
      </c>
      <c r="B345" s="59">
        <v>312540</v>
      </c>
      <c r="C345" s="20" t="s">
        <v>432</v>
      </c>
      <c r="D345" s="59" t="s">
        <v>53</v>
      </c>
      <c r="E345" s="59" t="s">
        <v>315</v>
      </c>
      <c r="F345" s="10">
        <v>0</v>
      </c>
      <c r="G345" s="10">
        <v>0</v>
      </c>
      <c r="H345" s="10">
        <v>0</v>
      </c>
      <c r="I345" s="10">
        <v>0</v>
      </c>
      <c r="J345" s="16">
        <v>0</v>
      </c>
      <c r="K345" s="14">
        <v>4804</v>
      </c>
      <c r="L345" s="58" t="s">
        <v>1125</v>
      </c>
      <c r="M345" s="11">
        <v>0</v>
      </c>
      <c r="N345" s="4" t="s">
        <v>19</v>
      </c>
    </row>
    <row r="346" spans="1:14" ht="15.75" x14ac:dyDescent="0.25">
      <c r="A346" s="12">
        <v>285</v>
      </c>
      <c r="B346" s="59">
        <v>312560</v>
      </c>
      <c r="C346" s="20" t="s">
        <v>1116</v>
      </c>
      <c r="D346" s="59" t="s">
        <v>30</v>
      </c>
      <c r="E346" s="59" t="s">
        <v>316</v>
      </c>
      <c r="F346" s="10">
        <v>0</v>
      </c>
      <c r="G346" s="10">
        <v>0</v>
      </c>
      <c r="H346" s="10">
        <v>0</v>
      </c>
      <c r="I346" s="10">
        <v>0</v>
      </c>
      <c r="J346" s="16">
        <v>0</v>
      </c>
      <c r="K346" s="14">
        <v>7409</v>
      </c>
      <c r="L346" s="58" t="s">
        <v>1125</v>
      </c>
      <c r="M346" s="11">
        <v>0</v>
      </c>
      <c r="N346" s="4" t="s">
        <v>19</v>
      </c>
    </row>
    <row r="347" spans="1:14" ht="15.75" x14ac:dyDescent="0.25">
      <c r="A347" s="12">
        <v>286</v>
      </c>
      <c r="B347" s="59">
        <v>312570</v>
      </c>
      <c r="C347" s="20" t="s">
        <v>1111</v>
      </c>
      <c r="D347" s="59" t="s">
        <v>11</v>
      </c>
      <c r="E347" s="59" t="s">
        <v>317</v>
      </c>
      <c r="F347" s="10">
        <v>0</v>
      </c>
      <c r="G347" s="10">
        <v>0</v>
      </c>
      <c r="H347" s="10">
        <v>0</v>
      </c>
      <c r="I347" s="10">
        <v>0</v>
      </c>
      <c r="J347" s="16">
        <v>0</v>
      </c>
      <c r="K347" s="14">
        <v>15235</v>
      </c>
      <c r="L347" s="58" t="s">
        <v>1125</v>
      </c>
      <c r="M347" s="11">
        <v>0</v>
      </c>
      <c r="N347" s="4" t="s">
        <v>19</v>
      </c>
    </row>
    <row r="348" spans="1:14" ht="15.75" x14ac:dyDescent="0.25">
      <c r="A348" s="12">
        <v>287</v>
      </c>
      <c r="B348" s="59">
        <v>312580</v>
      </c>
      <c r="C348" s="20" t="s">
        <v>1113</v>
      </c>
      <c r="D348" s="59" t="s">
        <v>22</v>
      </c>
      <c r="E348" s="59" t="s">
        <v>318</v>
      </c>
      <c r="F348" s="10">
        <v>0</v>
      </c>
      <c r="G348" s="10">
        <v>0</v>
      </c>
      <c r="H348" s="10">
        <v>0</v>
      </c>
      <c r="I348" s="10">
        <v>0</v>
      </c>
      <c r="J348" s="16">
        <v>0</v>
      </c>
      <c r="K348" s="14">
        <v>3394</v>
      </c>
      <c r="L348" s="58" t="s">
        <v>1125</v>
      </c>
      <c r="M348" s="11">
        <v>0</v>
      </c>
      <c r="N348" s="4" t="s">
        <v>19</v>
      </c>
    </row>
    <row r="349" spans="1:14" ht="15.75" x14ac:dyDescent="0.25">
      <c r="A349" s="12">
        <v>288</v>
      </c>
      <c r="B349" s="59">
        <v>312590</v>
      </c>
      <c r="C349" s="20" t="s">
        <v>1111</v>
      </c>
      <c r="D349" s="59" t="s">
        <v>90</v>
      </c>
      <c r="E349" s="59" t="s">
        <v>319</v>
      </c>
      <c r="F349" s="10">
        <v>0</v>
      </c>
      <c r="G349" s="10">
        <v>0</v>
      </c>
      <c r="H349" s="10">
        <v>0</v>
      </c>
      <c r="I349" s="10">
        <v>0</v>
      </c>
      <c r="J349" s="16">
        <v>0</v>
      </c>
      <c r="K349" s="14">
        <v>9949</v>
      </c>
      <c r="L349" s="58" t="s">
        <v>1125</v>
      </c>
      <c r="M349" s="11">
        <v>0</v>
      </c>
      <c r="N349" s="4" t="s">
        <v>19</v>
      </c>
    </row>
    <row r="350" spans="1:14" ht="15.75" x14ac:dyDescent="0.25">
      <c r="A350" s="12">
        <v>289</v>
      </c>
      <c r="B350" s="59">
        <v>312595</v>
      </c>
      <c r="C350" s="20" t="s">
        <v>1118</v>
      </c>
      <c r="D350" s="59" t="s">
        <v>14</v>
      </c>
      <c r="E350" s="59" t="s">
        <v>320</v>
      </c>
      <c r="F350" s="10">
        <v>0</v>
      </c>
      <c r="G350" s="10">
        <v>0</v>
      </c>
      <c r="H350" s="10">
        <v>0</v>
      </c>
      <c r="I350" s="10">
        <v>0</v>
      </c>
      <c r="J350" s="16">
        <v>0</v>
      </c>
      <c r="K350" s="14">
        <v>10957</v>
      </c>
      <c r="L350" s="58" t="s">
        <v>1125</v>
      </c>
      <c r="M350" s="11">
        <v>0</v>
      </c>
      <c r="N350" s="4" t="s">
        <v>19</v>
      </c>
    </row>
    <row r="351" spans="1:14" ht="15.75" x14ac:dyDescent="0.25">
      <c r="A351" s="12">
        <v>290</v>
      </c>
      <c r="B351" s="59">
        <v>312600</v>
      </c>
      <c r="C351" s="20" t="s">
        <v>1111</v>
      </c>
      <c r="D351" s="59" t="s">
        <v>98</v>
      </c>
      <c r="E351" s="59" t="s">
        <v>321</v>
      </c>
      <c r="F351" s="10">
        <v>0</v>
      </c>
      <c r="G351" s="10">
        <v>0</v>
      </c>
      <c r="H351" s="10">
        <v>0</v>
      </c>
      <c r="I351" s="10">
        <v>0</v>
      </c>
      <c r="J351" s="16">
        <v>0</v>
      </c>
      <c r="K351" s="14">
        <v>7386</v>
      </c>
      <c r="L351" s="58" t="s">
        <v>1125</v>
      </c>
      <c r="M351" s="11">
        <v>0</v>
      </c>
      <c r="N351" s="4" t="s">
        <v>19</v>
      </c>
    </row>
    <row r="352" spans="1:14" ht="15.75" x14ac:dyDescent="0.25">
      <c r="A352" s="12">
        <v>291</v>
      </c>
      <c r="B352" s="59">
        <v>312610</v>
      </c>
      <c r="C352" s="20" t="s">
        <v>1115</v>
      </c>
      <c r="D352" s="59" t="s">
        <v>26</v>
      </c>
      <c r="E352" s="59" t="s">
        <v>322</v>
      </c>
      <c r="F352" s="10">
        <v>0</v>
      </c>
      <c r="G352" s="10">
        <v>0</v>
      </c>
      <c r="H352" s="10">
        <v>0</v>
      </c>
      <c r="I352" s="10">
        <v>0</v>
      </c>
      <c r="J352" s="16">
        <v>0</v>
      </c>
      <c r="K352" s="14">
        <v>67540</v>
      </c>
      <c r="L352" s="58" t="s">
        <v>1126</v>
      </c>
      <c r="M352" s="11">
        <v>0</v>
      </c>
      <c r="N352" s="4" t="s">
        <v>19</v>
      </c>
    </row>
    <row r="353" spans="1:14" ht="15.75" x14ac:dyDescent="0.25">
      <c r="A353" s="12">
        <v>292</v>
      </c>
      <c r="B353" s="59">
        <v>312620</v>
      </c>
      <c r="C353" s="20" t="s">
        <v>1120</v>
      </c>
      <c r="D353" s="59" t="s">
        <v>80</v>
      </c>
      <c r="E353" s="59" t="s">
        <v>323</v>
      </c>
      <c r="F353" s="10">
        <v>0</v>
      </c>
      <c r="G353" s="10">
        <v>0</v>
      </c>
      <c r="H353" s="10">
        <v>0</v>
      </c>
      <c r="I353" s="10">
        <v>0</v>
      </c>
      <c r="J353" s="16">
        <v>0</v>
      </c>
      <c r="K353" s="14">
        <v>9431</v>
      </c>
      <c r="L353" s="58" t="s">
        <v>1125</v>
      </c>
      <c r="M353" s="11">
        <v>0</v>
      </c>
      <c r="N353" s="4" t="s">
        <v>19</v>
      </c>
    </row>
    <row r="354" spans="1:14" ht="15.75" x14ac:dyDescent="0.25">
      <c r="A354" s="12">
        <v>293</v>
      </c>
      <c r="B354" s="59">
        <v>312630</v>
      </c>
      <c r="C354" s="20" t="s">
        <v>1117</v>
      </c>
      <c r="D354" s="59" t="s">
        <v>45</v>
      </c>
      <c r="E354" s="59" t="s">
        <v>324</v>
      </c>
      <c r="F354" s="10">
        <v>0</v>
      </c>
      <c r="G354" s="10">
        <v>0</v>
      </c>
      <c r="H354" s="10">
        <v>0</v>
      </c>
      <c r="I354" s="10">
        <v>0</v>
      </c>
      <c r="J354" s="16">
        <v>0</v>
      </c>
      <c r="K354" s="14">
        <v>4387</v>
      </c>
      <c r="L354" s="58" t="s">
        <v>1125</v>
      </c>
      <c r="M354" s="11">
        <v>0</v>
      </c>
      <c r="N354" s="4" t="s">
        <v>19</v>
      </c>
    </row>
    <row r="355" spans="1:14" ht="15.75" x14ac:dyDescent="0.25">
      <c r="A355" s="12">
        <v>294</v>
      </c>
      <c r="B355" s="59">
        <v>312640</v>
      </c>
      <c r="C355" s="20" t="s">
        <v>1111</v>
      </c>
      <c r="D355" s="59" t="s">
        <v>11</v>
      </c>
      <c r="E355" s="59" t="s">
        <v>325</v>
      </c>
      <c r="F355" s="10">
        <v>0</v>
      </c>
      <c r="G355" s="10">
        <v>0</v>
      </c>
      <c r="H355" s="10">
        <v>0</v>
      </c>
      <c r="I355" s="10">
        <v>0</v>
      </c>
      <c r="J355" s="16">
        <v>0</v>
      </c>
      <c r="K355" s="14">
        <v>2927</v>
      </c>
      <c r="L355" s="58" t="s">
        <v>1125</v>
      </c>
      <c r="M355" s="11">
        <v>0</v>
      </c>
      <c r="N355" s="4" t="s">
        <v>19</v>
      </c>
    </row>
    <row r="356" spans="1:14" ht="15.75" x14ac:dyDescent="0.25">
      <c r="A356" s="12">
        <v>295</v>
      </c>
      <c r="B356" s="59">
        <v>312650</v>
      </c>
      <c r="C356" s="20" t="s">
        <v>432</v>
      </c>
      <c r="D356" s="59" t="s">
        <v>53</v>
      </c>
      <c r="E356" s="59" t="s">
        <v>326</v>
      </c>
      <c r="F356" s="10">
        <v>0</v>
      </c>
      <c r="G356" s="10">
        <v>0</v>
      </c>
      <c r="H356" s="10">
        <v>0</v>
      </c>
      <c r="I356" s="10">
        <v>0</v>
      </c>
      <c r="J356" s="16">
        <v>0</v>
      </c>
      <c r="K356" s="14">
        <v>10343</v>
      </c>
      <c r="L356" s="58" t="s">
        <v>1125</v>
      </c>
      <c r="M356" s="11">
        <v>0</v>
      </c>
      <c r="N356" s="4" t="s">
        <v>19</v>
      </c>
    </row>
    <row r="357" spans="1:14" ht="15.75" x14ac:dyDescent="0.25">
      <c r="A357" s="12">
        <v>296</v>
      </c>
      <c r="B357" s="59">
        <v>312660</v>
      </c>
      <c r="C357" s="20" t="s">
        <v>1121</v>
      </c>
      <c r="D357" s="59" t="s">
        <v>102</v>
      </c>
      <c r="E357" s="59" t="s">
        <v>327</v>
      </c>
      <c r="F357" s="10">
        <v>0</v>
      </c>
      <c r="G357" s="10">
        <v>0</v>
      </c>
      <c r="H357" s="10">
        <v>0</v>
      </c>
      <c r="I357" s="10">
        <v>0</v>
      </c>
      <c r="J357" s="16">
        <v>0</v>
      </c>
      <c r="K357" s="14">
        <v>5187</v>
      </c>
      <c r="L357" s="58" t="s">
        <v>1125</v>
      </c>
      <c r="M357" s="11">
        <v>0</v>
      </c>
      <c r="N357" s="4" t="s">
        <v>19</v>
      </c>
    </row>
    <row r="358" spans="1:14" ht="15.75" x14ac:dyDescent="0.25">
      <c r="A358" s="12">
        <v>298</v>
      </c>
      <c r="B358" s="59">
        <v>312675</v>
      </c>
      <c r="C358" s="20" t="s">
        <v>1116</v>
      </c>
      <c r="D358" s="59" t="s">
        <v>28</v>
      </c>
      <c r="E358" s="59" t="s">
        <v>329</v>
      </c>
      <c r="F358" s="10">
        <v>0</v>
      </c>
      <c r="G358" s="10">
        <v>0</v>
      </c>
      <c r="H358" s="10">
        <v>0</v>
      </c>
      <c r="I358" s="10">
        <v>0</v>
      </c>
      <c r="J358" s="16">
        <v>0</v>
      </c>
      <c r="K358" s="14">
        <v>5446</v>
      </c>
      <c r="L358" s="58" t="s">
        <v>1125</v>
      </c>
      <c r="M358" s="11">
        <v>0</v>
      </c>
      <c r="N358" s="4" t="s">
        <v>19</v>
      </c>
    </row>
    <row r="359" spans="1:14" ht="15.75" x14ac:dyDescent="0.25">
      <c r="A359" s="12">
        <v>299</v>
      </c>
      <c r="B359" s="59">
        <v>312680</v>
      </c>
      <c r="C359" s="20" t="s">
        <v>1116</v>
      </c>
      <c r="D359" s="59" t="s">
        <v>28</v>
      </c>
      <c r="E359" s="59" t="s">
        <v>330</v>
      </c>
      <c r="F359" s="10">
        <v>0</v>
      </c>
      <c r="G359" s="10">
        <v>0</v>
      </c>
      <c r="H359" s="10">
        <v>0</v>
      </c>
      <c r="I359" s="10">
        <v>0</v>
      </c>
      <c r="J359" s="16">
        <v>0</v>
      </c>
      <c r="K359" s="14">
        <v>5891</v>
      </c>
      <c r="L359" s="58" t="s">
        <v>1125</v>
      </c>
      <c r="M359" s="11">
        <v>0</v>
      </c>
      <c r="N359" s="4" t="s">
        <v>19</v>
      </c>
    </row>
    <row r="360" spans="1:14" ht="15.75" x14ac:dyDescent="0.25">
      <c r="A360" s="12">
        <v>300</v>
      </c>
      <c r="B360" s="59">
        <v>312690</v>
      </c>
      <c r="C360" s="20" t="s">
        <v>1113</v>
      </c>
      <c r="D360" s="59" t="s">
        <v>22</v>
      </c>
      <c r="E360" s="59" t="s">
        <v>331</v>
      </c>
      <c r="F360" s="10">
        <v>0</v>
      </c>
      <c r="G360" s="10">
        <v>0</v>
      </c>
      <c r="H360" s="10">
        <v>0</v>
      </c>
      <c r="I360" s="10">
        <v>0</v>
      </c>
      <c r="J360" s="16">
        <v>0</v>
      </c>
      <c r="K360" s="14">
        <v>9555</v>
      </c>
      <c r="L360" s="58" t="s">
        <v>1125</v>
      </c>
      <c r="M360" s="11">
        <v>0</v>
      </c>
      <c r="N360" s="4" t="s">
        <v>19</v>
      </c>
    </row>
    <row r="361" spans="1:14" ht="15.75" x14ac:dyDescent="0.25">
      <c r="A361" s="12">
        <v>301</v>
      </c>
      <c r="B361" s="59">
        <v>312695</v>
      </c>
      <c r="C361" s="20" t="s">
        <v>1113</v>
      </c>
      <c r="D361" s="59" t="s">
        <v>22</v>
      </c>
      <c r="E361" s="59" t="s">
        <v>332</v>
      </c>
      <c r="F361" s="10">
        <v>0</v>
      </c>
      <c r="G361" s="10">
        <v>0</v>
      </c>
      <c r="H361" s="10">
        <v>0</v>
      </c>
      <c r="I361" s="10">
        <v>0</v>
      </c>
      <c r="J361" s="16">
        <v>0</v>
      </c>
      <c r="K361" s="14">
        <v>3469</v>
      </c>
      <c r="L361" s="58" t="s">
        <v>1125</v>
      </c>
      <c r="M361" s="11">
        <v>0</v>
      </c>
      <c r="N361" s="4" t="s">
        <v>19</v>
      </c>
    </row>
    <row r="362" spans="1:14" ht="15.75" x14ac:dyDescent="0.25">
      <c r="A362" s="12">
        <v>302</v>
      </c>
      <c r="B362" s="59">
        <v>312700</v>
      </c>
      <c r="C362" s="20" t="s">
        <v>1114</v>
      </c>
      <c r="D362" s="59" t="s">
        <v>24</v>
      </c>
      <c r="E362" s="59" t="s">
        <v>333</v>
      </c>
      <c r="F362" s="10">
        <v>0</v>
      </c>
      <c r="G362" s="10">
        <v>0</v>
      </c>
      <c r="H362" s="10">
        <v>0</v>
      </c>
      <c r="I362" s="10">
        <v>0</v>
      </c>
      <c r="J362" s="16">
        <v>0</v>
      </c>
      <c r="K362" s="14">
        <v>17701</v>
      </c>
      <c r="L362" s="58" t="s">
        <v>1125</v>
      </c>
      <c r="M362" s="11">
        <v>0</v>
      </c>
      <c r="N362" s="4" t="s">
        <v>19</v>
      </c>
    </row>
    <row r="363" spans="1:14" ht="15.75" x14ac:dyDescent="0.25">
      <c r="A363" s="12">
        <v>303</v>
      </c>
      <c r="B363" s="59">
        <v>312705</v>
      </c>
      <c r="C363" s="20" t="s">
        <v>1116</v>
      </c>
      <c r="D363" s="59" t="s">
        <v>28</v>
      </c>
      <c r="E363" s="59" t="s">
        <v>334</v>
      </c>
      <c r="F363" s="10">
        <v>0</v>
      </c>
      <c r="G363" s="10">
        <v>0</v>
      </c>
      <c r="H363" s="10">
        <v>0</v>
      </c>
      <c r="I363" s="10">
        <v>0</v>
      </c>
      <c r="J363" s="16">
        <v>0</v>
      </c>
      <c r="K363" s="14">
        <v>4601</v>
      </c>
      <c r="L363" s="58" t="s">
        <v>1125</v>
      </c>
      <c r="M363" s="11">
        <v>0</v>
      </c>
      <c r="N363" s="4" t="s">
        <v>19</v>
      </c>
    </row>
    <row r="364" spans="1:14" ht="15.75" x14ac:dyDescent="0.25">
      <c r="A364" s="12">
        <v>304</v>
      </c>
      <c r="B364" s="59">
        <v>312707</v>
      </c>
      <c r="C364" s="20" t="s">
        <v>1121</v>
      </c>
      <c r="D364" s="59" t="s">
        <v>102</v>
      </c>
      <c r="E364" s="59" t="s">
        <v>335</v>
      </c>
      <c r="F364" s="10">
        <v>0</v>
      </c>
      <c r="G364" s="10">
        <v>0</v>
      </c>
      <c r="H364" s="10">
        <v>0</v>
      </c>
      <c r="I364" s="10">
        <v>0</v>
      </c>
      <c r="J364" s="16">
        <v>0</v>
      </c>
      <c r="K364" s="14">
        <v>5441</v>
      </c>
      <c r="L364" s="58" t="s">
        <v>1125</v>
      </c>
      <c r="M364" s="11">
        <v>0</v>
      </c>
      <c r="N364" s="4" t="s">
        <v>19</v>
      </c>
    </row>
    <row r="365" spans="1:14" ht="15.75" x14ac:dyDescent="0.25">
      <c r="A365" s="12">
        <v>305</v>
      </c>
      <c r="B365" s="59">
        <v>312710</v>
      </c>
      <c r="C365" s="20" t="s">
        <v>1114</v>
      </c>
      <c r="D365" s="59" t="s">
        <v>24</v>
      </c>
      <c r="E365" s="59" t="s">
        <v>336</v>
      </c>
      <c r="F365" s="10">
        <v>0</v>
      </c>
      <c r="G365" s="10">
        <v>0</v>
      </c>
      <c r="H365" s="10">
        <v>0</v>
      </c>
      <c r="I365" s="10">
        <v>0</v>
      </c>
      <c r="J365" s="16">
        <v>0</v>
      </c>
      <c r="K365" s="14">
        <v>58962</v>
      </c>
      <c r="L365" s="58" t="s">
        <v>1126</v>
      </c>
      <c r="M365" s="11">
        <v>0</v>
      </c>
      <c r="N365" s="4" t="s">
        <v>19</v>
      </c>
    </row>
    <row r="366" spans="1:14" ht="15.75" x14ac:dyDescent="0.25">
      <c r="A366" s="12">
        <v>306</v>
      </c>
      <c r="B366" s="59">
        <v>312720</v>
      </c>
      <c r="C366" s="20" t="s">
        <v>1111</v>
      </c>
      <c r="D366" s="59" t="s">
        <v>11</v>
      </c>
      <c r="E366" s="59" t="s">
        <v>337</v>
      </c>
      <c r="F366" s="10">
        <v>0</v>
      </c>
      <c r="G366" s="10">
        <v>0</v>
      </c>
      <c r="H366" s="10">
        <v>0</v>
      </c>
      <c r="I366" s="10">
        <v>0</v>
      </c>
      <c r="J366" s="16">
        <v>0</v>
      </c>
      <c r="K366" s="14">
        <v>4304</v>
      </c>
      <c r="L366" s="58" t="s">
        <v>1125</v>
      </c>
      <c r="M366" s="11">
        <v>0</v>
      </c>
      <c r="N366" s="4" t="s">
        <v>19</v>
      </c>
    </row>
    <row r="367" spans="1:14" ht="15.75" x14ac:dyDescent="0.25">
      <c r="A367" s="12">
        <v>307</v>
      </c>
      <c r="B367" s="59">
        <v>312730</v>
      </c>
      <c r="C367" s="20" t="s">
        <v>1113</v>
      </c>
      <c r="D367" s="59" t="s">
        <v>22</v>
      </c>
      <c r="E367" s="59" t="s">
        <v>338</v>
      </c>
      <c r="F367" s="10">
        <v>0</v>
      </c>
      <c r="G367" s="10">
        <v>0</v>
      </c>
      <c r="H367" s="10">
        <v>0</v>
      </c>
      <c r="I367" s="10">
        <v>0</v>
      </c>
      <c r="J367" s="16">
        <v>0</v>
      </c>
      <c r="K367" s="14">
        <v>6844</v>
      </c>
      <c r="L367" s="58" t="s">
        <v>1125</v>
      </c>
      <c r="M367" s="11">
        <v>0</v>
      </c>
      <c r="N367" s="4" t="s">
        <v>19</v>
      </c>
    </row>
    <row r="368" spans="1:14" ht="15.75" x14ac:dyDescent="0.25">
      <c r="A368" s="12">
        <v>309</v>
      </c>
      <c r="B368" s="59">
        <v>312735</v>
      </c>
      <c r="C368" s="20" t="s">
        <v>1121</v>
      </c>
      <c r="D368" s="59" t="s">
        <v>102</v>
      </c>
      <c r="E368" s="59" t="s">
        <v>340</v>
      </c>
      <c r="F368" s="10">
        <v>0</v>
      </c>
      <c r="G368" s="10">
        <v>0</v>
      </c>
      <c r="H368" s="10">
        <v>0</v>
      </c>
      <c r="I368" s="10">
        <v>0</v>
      </c>
      <c r="J368" s="16">
        <v>0</v>
      </c>
      <c r="K368" s="14">
        <v>3136</v>
      </c>
      <c r="L368" s="58" t="s">
        <v>1125</v>
      </c>
      <c r="M368" s="11">
        <v>0</v>
      </c>
      <c r="N368" s="4" t="s">
        <v>19</v>
      </c>
    </row>
    <row r="369" spans="1:14" ht="15.75" x14ac:dyDescent="0.25">
      <c r="A369" s="12">
        <v>310</v>
      </c>
      <c r="B369" s="59">
        <v>312737</v>
      </c>
      <c r="C369" s="20" t="s">
        <v>1113</v>
      </c>
      <c r="D369" s="59" t="s">
        <v>22</v>
      </c>
      <c r="E369" s="59" t="s">
        <v>341</v>
      </c>
      <c r="F369" s="10">
        <v>0</v>
      </c>
      <c r="G369" s="10">
        <v>0</v>
      </c>
      <c r="H369" s="10">
        <v>0</v>
      </c>
      <c r="I369" s="10">
        <v>0</v>
      </c>
      <c r="J369" s="16">
        <v>0</v>
      </c>
      <c r="K369" s="14">
        <v>3328</v>
      </c>
      <c r="L369" s="58" t="s">
        <v>1125</v>
      </c>
      <c r="M369" s="11">
        <v>0</v>
      </c>
      <c r="N369" s="4" t="s">
        <v>19</v>
      </c>
    </row>
    <row r="370" spans="1:14" ht="15.75" x14ac:dyDescent="0.25">
      <c r="A370" s="12">
        <v>311</v>
      </c>
      <c r="B370" s="59">
        <v>312738</v>
      </c>
      <c r="C370" s="20" t="s">
        <v>1118</v>
      </c>
      <c r="D370" s="59" t="s">
        <v>57</v>
      </c>
      <c r="E370" s="59" t="s">
        <v>342</v>
      </c>
      <c r="F370" s="10">
        <v>0</v>
      </c>
      <c r="G370" s="10">
        <v>0</v>
      </c>
      <c r="H370" s="10">
        <v>0</v>
      </c>
      <c r="I370" s="10">
        <v>0</v>
      </c>
      <c r="J370" s="16">
        <v>0</v>
      </c>
      <c r="K370" s="14">
        <v>3940</v>
      </c>
      <c r="L370" s="58" t="s">
        <v>1125</v>
      </c>
      <c r="M370" s="11">
        <v>0</v>
      </c>
      <c r="N370" s="4" t="s">
        <v>19</v>
      </c>
    </row>
    <row r="371" spans="1:14" ht="15.75" x14ac:dyDescent="0.25">
      <c r="A371" s="12">
        <v>312</v>
      </c>
      <c r="B371" s="59">
        <v>312740</v>
      </c>
      <c r="C371" s="20" t="s">
        <v>1117</v>
      </c>
      <c r="D371" s="59" t="s">
        <v>36</v>
      </c>
      <c r="E371" s="59" t="s">
        <v>343</v>
      </c>
      <c r="F371" s="10">
        <v>0</v>
      </c>
      <c r="G371" s="10">
        <v>0</v>
      </c>
      <c r="H371" s="10">
        <v>0</v>
      </c>
      <c r="I371" s="10">
        <v>0</v>
      </c>
      <c r="J371" s="16">
        <v>0</v>
      </c>
      <c r="K371" s="14">
        <v>4345</v>
      </c>
      <c r="L371" s="58" t="s">
        <v>1125</v>
      </c>
      <c r="M371" s="11">
        <v>0</v>
      </c>
      <c r="N371" s="4" t="s">
        <v>19</v>
      </c>
    </row>
    <row r="372" spans="1:14" ht="15.75" x14ac:dyDescent="0.25">
      <c r="A372" s="12">
        <v>313</v>
      </c>
      <c r="B372" s="59">
        <v>312750</v>
      </c>
      <c r="C372" s="20" t="s">
        <v>1113</v>
      </c>
      <c r="D372" s="59" t="s">
        <v>22</v>
      </c>
      <c r="E372" s="59" t="s">
        <v>344</v>
      </c>
      <c r="F372" s="10">
        <v>0</v>
      </c>
      <c r="G372" s="10">
        <v>0</v>
      </c>
      <c r="H372" s="10">
        <v>0</v>
      </c>
      <c r="I372" s="10">
        <v>0</v>
      </c>
      <c r="J372" s="16">
        <v>0</v>
      </c>
      <c r="K372" s="14">
        <v>6145</v>
      </c>
      <c r="L372" s="58" t="s">
        <v>1125</v>
      </c>
      <c r="M372" s="11">
        <v>0</v>
      </c>
      <c r="N372" s="4" t="s">
        <v>19</v>
      </c>
    </row>
    <row r="373" spans="1:14" ht="15.75" x14ac:dyDescent="0.25">
      <c r="A373" s="12">
        <v>316</v>
      </c>
      <c r="B373" s="59">
        <v>312780</v>
      </c>
      <c r="C373" s="20" t="s">
        <v>1121</v>
      </c>
      <c r="D373" s="59" t="s">
        <v>102</v>
      </c>
      <c r="E373" s="59" t="s">
        <v>345</v>
      </c>
      <c r="F373" s="10">
        <v>0</v>
      </c>
      <c r="G373" s="10">
        <v>0</v>
      </c>
      <c r="H373" s="10">
        <v>0</v>
      </c>
      <c r="I373" s="10">
        <v>0</v>
      </c>
      <c r="J373" s="16">
        <v>0</v>
      </c>
      <c r="K373" s="14">
        <v>15779</v>
      </c>
      <c r="L373" s="58" t="s">
        <v>1125</v>
      </c>
      <c r="M373" s="11">
        <v>0</v>
      </c>
      <c r="N373" s="4" t="s">
        <v>19</v>
      </c>
    </row>
    <row r="374" spans="1:14" ht="15.75" x14ac:dyDescent="0.25">
      <c r="A374" s="12">
        <v>317</v>
      </c>
      <c r="B374" s="59">
        <v>312790</v>
      </c>
      <c r="C374" s="20" t="s">
        <v>1110</v>
      </c>
      <c r="D374" s="59" t="s">
        <v>8</v>
      </c>
      <c r="E374" s="59" t="s">
        <v>346</v>
      </c>
      <c r="F374" s="10">
        <v>0</v>
      </c>
      <c r="G374" s="10">
        <v>0</v>
      </c>
      <c r="H374" s="10">
        <v>0</v>
      </c>
      <c r="I374" s="10">
        <v>0</v>
      </c>
      <c r="J374" s="16">
        <v>0</v>
      </c>
      <c r="K374" s="14">
        <v>1389</v>
      </c>
      <c r="L374" s="58" t="s">
        <v>1125</v>
      </c>
      <c r="M374" s="11">
        <v>0</v>
      </c>
      <c r="N374" s="4" t="s">
        <v>19</v>
      </c>
    </row>
    <row r="375" spans="1:14" ht="15.75" x14ac:dyDescent="0.25">
      <c r="A375" s="12">
        <v>318</v>
      </c>
      <c r="B375" s="59">
        <v>312800</v>
      </c>
      <c r="C375" s="20" t="s">
        <v>1111</v>
      </c>
      <c r="D375" s="59" t="s">
        <v>90</v>
      </c>
      <c r="E375" s="59" t="s">
        <v>347</v>
      </c>
      <c r="F375" s="10">
        <v>0</v>
      </c>
      <c r="G375" s="10">
        <v>0</v>
      </c>
      <c r="H375" s="10">
        <v>0</v>
      </c>
      <c r="I375" s="10">
        <v>0</v>
      </c>
      <c r="J375" s="16">
        <v>0</v>
      </c>
      <c r="K375" s="14">
        <v>34057</v>
      </c>
      <c r="L375" s="58" t="s">
        <v>1126</v>
      </c>
      <c r="M375" s="11">
        <v>0</v>
      </c>
      <c r="N375" s="4" t="s">
        <v>19</v>
      </c>
    </row>
    <row r="376" spans="1:14" ht="15.75" x14ac:dyDescent="0.25">
      <c r="A376" s="12">
        <v>319</v>
      </c>
      <c r="B376" s="59">
        <v>312810</v>
      </c>
      <c r="C376" s="20" t="s">
        <v>1117</v>
      </c>
      <c r="D376" s="59" t="s">
        <v>45</v>
      </c>
      <c r="E376" s="59" t="s">
        <v>348</v>
      </c>
      <c r="F376" s="10">
        <v>0</v>
      </c>
      <c r="G376" s="10">
        <v>0</v>
      </c>
      <c r="H376" s="10">
        <v>0</v>
      </c>
      <c r="I376" s="10">
        <v>0</v>
      </c>
      <c r="J376" s="16">
        <v>0</v>
      </c>
      <c r="K376" s="14">
        <v>14233</v>
      </c>
      <c r="L376" s="58" t="s">
        <v>1125</v>
      </c>
      <c r="M376" s="11">
        <v>0</v>
      </c>
      <c r="N376" s="4" t="s">
        <v>19</v>
      </c>
    </row>
    <row r="377" spans="1:14" ht="15.75" x14ac:dyDescent="0.25">
      <c r="A377" s="12">
        <v>320</v>
      </c>
      <c r="B377" s="59">
        <v>312820</v>
      </c>
      <c r="C377" s="20" t="s">
        <v>1112</v>
      </c>
      <c r="D377" s="59" t="s">
        <v>17</v>
      </c>
      <c r="E377" s="59" t="s">
        <v>349</v>
      </c>
      <c r="F377" s="10">
        <v>0</v>
      </c>
      <c r="G377" s="10">
        <v>0</v>
      </c>
      <c r="H377" s="10">
        <v>0</v>
      </c>
      <c r="I377" s="10">
        <v>0</v>
      </c>
      <c r="J377" s="16">
        <v>0</v>
      </c>
      <c r="K377" s="14">
        <v>10333</v>
      </c>
      <c r="L377" s="58" t="s">
        <v>1125</v>
      </c>
      <c r="M377" s="11">
        <v>0</v>
      </c>
      <c r="N377" s="4" t="s">
        <v>19</v>
      </c>
    </row>
    <row r="378" spans="1:14" ht="15.75" x14ac:dyDescent="0.25">
      <c r="A378" s="12">
        <v>322</v>
      </c>
      <c r="B378" s="59">
        <v>312830</v>
      </c>
      <c r="C378" s="20" t="s">
        <v>1117</v>
      </c>
      <c r="D378" s="59" t="s">
        <v>40</v>
      </c>
      <c r="E378" s="59" t="s">
        <v>351</v>
      </c>
      <c r="F378" s="10">
        <v>0</v>
      </c>
      <c r="G378" s="10">
        <v>0</v>
      </c>
      <c r="H378" s="10">
        <v>0</v>
      </c>
      <c r="I378" s="10">
        <v>0</v>
      </c>
      <c r="J378" s="16">
        <v>0</v>
      </c>
      <c r="K378" s="14">
        <v>19025</v>
      </c>
      <c r="L378" s="58" t="s">
        <v>1125</v>
      </c>
      <c r="M378" s="11">
        <v>0</v>
      </c>
      <c r="N378" s="4" t="s">
        <v>19</v>
      </c>
    </row>
    <row r="379" spans="1:14" ht="15.75" x14ac:dyDescent="0.25">
      <c r="A379" s="12">
        <v>323</v>
      </c>
      <c r="B379" s="59">
        <v>312840</v>
      </c>
      <c r="C379" s="20" t="s">
        <v>1118</v>
      </c>
      <c r="D379" s="59" t="s">
        <v>62</v>
      </c>
      <c r="E379" s="59" t="s">
        <v>352</v>
      </c>
      <c r="F379" s="10">
        <v>0</v>
      </c>
      <c r="G379" s="10">
        <v>0</v>
      </c>
      <c r="H379" s="10">
        <v>0</v>
      </c>
      <c r="I379" s="10">
        <v>0</v>
      </c>
      <c r="J379" s="16">
        <v>0</v>
      </c>
      <c r="K379" s="14">
        <v>8903</v>
      </c>
      <c r="L379" s="58" t="s">
        <v>1125</v>
      </c>
      <c r="M379" s="11">
        <v>0</v>
      </c>
      <c r="N379" s="4" t="s">
        <v>19</v>
      </c>
    </row>
    <row r="380" spans="1:14" ht="15.75" x14ac:dyDescent="0.25">
      <c r="A380" s="12">
        <v>324</v>
      </c>
      <c r="B380" s="59">
        <v>312850</v>
      </c>
      <c r="C380" s="20" t="s">
        <v>1118</v>
      </c>
      <c r="D380" s="59" t="s">
        <v>57</v>
      </c>
      <c r="E380" s="59" t="s">
        <v>353</v>
      </c>
      <c r="F380" s="10">
        <v>0</v>
      </c>
      <c r="G380" s="10">
        <v>0</v>
      </c>
      <c r="H380" s="10">
        <v>0</v>
      </c>
      <c r="I380" s="10">
        <v>0</v>
      </c>
      <c r="J380" s="16">
        <v>0</v>
      </c>
      <c r="K380" s="14">
        <v>3818</v>
      </c>
      <c r="L380" s="58" t="s">
        <v>1125</v>
      </c>
      <c r="M380" s="11">
        <v>0</v>
      </c>
      <c r="N380" s="4" t="s">
        <v>19</v>
      </c>
    </row>
    <row r="381" spans="1:14" ht="15.75" x14ac:dyDescent="0.25">
      <c r="A381" s="12">
        <v>325</v>
      </c>
      <c r="B381" s="59">
        <v>312860</v>
      </c>
      <c r="C381" s="20" t="s">
        <v>1120</v>
      </c>
      <c r="D381" s="59" t="s">
        <v>71</v>
      </c>
      <c r="E381" s="59" t="s">
        <v>354</v>
      </c>
      <c r="F381" s="10">
        <v>0</v>
      </c>
      <c r="G381" s="10">
        <v>0</v>
      </c>
      <c r="H381" s="10">
        <v>0</v>
      </c>
      <c r="I381" s="10">
        <v>0</v>
      </c>
      <c r="J381" s="16">
        <v>0</v>
      </c>
      <c r="K381" s="14">
        <v>6591</v>
      </c>
      <c r="L381" s="58" t="s">
        <v>1125</v>
      </c>
      <c r="M381" s="11">
        <v>0</v>
      </c>
      <c r="N381" s="4" t="s">
        <v>19</v>
      </c>
    </row>
    <row r="382" spans="1:14" ht="15.75" x14ac:dyDescent="0.25">
      <c r="A382" s="12">
        <v>326</v>
      </c>
      <c r="B382" s="59">
        <v>312870</v>
      </c>
      <c r="C382" s="20" t="s">
        <v>1117</v>
      </c>
      <c r="D382" s="59" t="s">
        <v>40</v>
      </c>
      <c r="E382" s="59" t="s">
        <v>355</v>
      </c>
      <c r="F382" s="10">
        <v>0</v>
      </c>
      <c r="G382" s="10">
        <v>0</v>
      </c>
      <c r="H382" s="10">
        <v>0</v>
      </c>
      <c r="I382" s="10">
        <v>0</v>
      </c>
      <c r="J382" s="16">
        <v>0</v>
      </c>
      <c r="K382" s="14">
        <v>51750</v>
      </c>
      <c r="L382" s="58" t="s">
        <v>1126</v>
      </c>
      <c r="M382" s="11">
        <v>0</v>
      </c>
      <c r="N382" s="4" t="s">
        <v>19</v>
      </c>
    </row>
    <row r="383" spans="1:14" ht="15.75" x14ac:dyDescent="0.25">
      <c r="A383" s="12">
        <v>327</v>
      </c>
      <c r="B383" s="59">
        <v>312880</v>
      </c>
      <c r="C383" s="20" t="s">
        <v>1118</v>
      </c>
      <c r="D383" s="59" t="s">
        <v>62</v>
      </c>
      <c r="E383" s="59" t="s">
        <v>356</v>
      </c>
      <c r="F383" s="10">
        <v>0</v>
      </c>
      <c r="G383" s="10">
        <v>0</v>
      </c>
      <c r="H383" s="10">
        <v>0</v>
      </c>
      <c r="I383" s="10">
        <v>0</v>
      </c>
      <c r="J383" s="16">
        <v>0</v>
      </c>
      <c r="K383" s="14">
        <v>7105</v>
      </c>
      <c r="L383" s="58" t="s">
        <v>1125</v>
      </c>
      <c r="M383" s="11">
        <v>0</v>
      </c>
      <c r="N383" s="4" t="s">
        <v>19</v>
      </c>
    </row>
    <row r="384" spans="1:14" ht="15.75" x14ac:dyDescent="0.25">
      <c r="A384" s="12">
        <v>328</v>
      </c>
      <c r="B384" s="59">
        <v>312890</v>
      </c>
      <c r="C384" s="20" t="s">
        <v>1120</v>
      </c>
      <c r="D384" s="59" t="s">
        <v>71</v>
      </c>
      <c r="E384" s="59" t="s">
        <v>357</v>
      </c>
      <c r="F384" s="10">
        <v>0</v>
      </c>
      <c r="G384" s="10">
        <v>0</v>
      </c>
      <c r="H384" s="10">
        <v>0</v>
      </c>
      <c r="I384" s="10">
        <v>0</v>
      </c>
      <c r="J384" s="16">
        <v>0</v>
      </c>
      <c r="K384" s="14">
        <v>7971</v>
      </c>
      <c r="L384" s="58" t="s">
        <v>1125</v>
      </c>
      <c r="M384" s="11">
        <v>0</v>
      </c>
      <c r="N384" s="4" t="s">
        <v>19</v>
      </c>
    </row>
    <row r="385" spans="1:14" ht="15.75" x14ac:dyDescent="0.25">
      <c r="A385" s="12">
        <v>329</v>
      </c>
      <c r="B385" s="59">
        <v>312900</v>
      </c>
      <c r="C385" s="20" t="s">
        <v>1118</v>
      </c>
      <c r="D385" s="59" t="s">
        <v>62</v>
      </c>
      <c r="E385" s="59" t="s">
        <v>358</v>
      </c>
      <c r="F385" s="10">
        <v>0</v>
      </c>
      <c r="G385" s="10">
        <v>0</v>
      </c>
      <c r="H385" s="10">
        <v>0</v>
      </c>
      <c r="I385" s="10">
        <v>0</v>
      </c>
      <c r="J385" s="16">
        <v>0</v>
      </c>
      <c r="K385" s="14">
        <v>8442</v>
      </c>
      <c r="L385" s="58" t="s">
        <v>1125</v>
      </c>
      <c r="M385" s="11">
        <v>0</v>
      </c>
      <c r="N385" s="4" t="s">
        <v>19</v>
      </c>
    </row>
    <row r="386" spans="1:14" ht="15.75" x14ac:dyDescent="0.25">
      <c r="A386" s="12">
        <v>330</v>
      </c>
      <c r="B386" s="59">
        <v>312910</v>
      </c>
      <c r="C386" s="20" t="s">
        <v>1110</v>
      </c>
      <c r="D386" s="59" t="s">
        <v>142</v>
      </c>
      <c r="E386" s="59" t="s">
        <v>359</v>
      </c>
      <c r="F386" s="10">
        <v>0</v>
      </c>
      <c r="G386" s="10">
        <v>0</v>
      </c>
      <c r="H386" s="10">
        <v>0</v>
      </c>
      <c r="I386" s="10">
        <v>0</v>
      </c>
      <c r="J386" s="16">
        <v>0</v>
      </c>
      <c r="K386" s="14">
        <v>5704</v>
      </c>
      <c r="L386" s="58" t="s">
        <v>1125</v>
      </c>
      <c r="M386" s="11">
        <v>0</v>
      </c>
      <c r="N386" s="4" t="s">
        <v>19</v>
      </c>
    </row>
    <row r="387" spans="1:14" ht="15.75" x14ac:dyDescent="0.25">
      <c r="A387" s="12">
        <v>331</v>
      </c>
      <c r="B387" s="59">
        <v>312920</v>
      </c>
      <c r="C387" s="20" t="s">
        <v>1117</v>
      </c>
      <c r="D387" s="59" t="s">
        <v>36</v>
      </c>
      <c r="E387" s="59" t="s">
        <v>360</v>
      </c>
      <c r="F387" s="10">
        <v>0</v>
      </c>
      <c r="G387" s="10">
        <v>0</v>
      </c>
      <c r="H387" s="10">
        <v>0</v>
      </c>
      <c r="I387" s="10">
        <v>0</v>
      </c>
      <c r="J387" s="16">
        <v>0</v>
      </c>
      <c r="K387" s="14">
        <v>6524</v>
      </c>
      <c r="L387" s="58" t="s">
        <v>1125</v>
      </c>
      <c r="M387" s="11">
        <v>0</v>
      </c>
      <c r="N387" s="4" t="s">
        <v>19</v>
      </c>
    </row>
    <row r="388" spans="1:14" ht="15.75" x14ac:dyDescent="0.25">
      <c r="A388" s="12">
        <v>332</v>
      </c>
      <c r="B388" s="59">
        <v>312930</v>
      </c>
      <c r="C388" s="20" t="s">
        <v>1113</v>
      </c>
      <c r="D388" s="59" t="s">
        <v>20</v>
      </c>
      <c r="E388" s="59" t="s">
        <v>361</v>
      </c>
      <c r="F388" s="10">
        <v>0</v>
      </c>
      <c r="G388" s="10">
        <v>0</v>
      </c>
      <c r="H388" s="10">
        <v>0</v>
      </c>
      <c r="I388" s="10">
        <v>0</v>
      </c>
      <c r="J388" s="16">
        <v>0</v>
      </c>
      <c r="K388" s="14">
        <v>10867</v>
      </c>
      <c r="L388" s="58" t="s">
        <v>1125</v>
      </c>
      <c r="M388" s="11">
        <v>0</v>
      </c>
      <c r="N388" s="4" t="s">
        <v>19</v>
      </c>
    </row>
    <row r="389" spans="1:14" ht="15.75" x14ac:dyDescent="0.25">
      <c r="A389" s="12">
        <v>333</v>
      </c>
      <c r="B389" s="59">
        <v>312940</v>
      </c>
      <c r="C389" s="20" t="s">
        <v>1119</v>
      </c>
      <c r="D389" s="59" t="s">
        <v>41</v>
      </c>
      <c r="E389" s="59" t="s">
        <v>362</v>
      </c>
      <c r="F389" s="10">
        <v>0</v>
      </c>
      <c r="G389" s="10">
        <v>0</v>
      </c>
      <c r="H389" s="10">
        <v>0</v>
      </c>
      <c r="I389" s="10">
        <v>0</v>
      </c>
      <c r="J389" s="16">
        <v>0</v>
      </c>
      <c r="K389" s="14">
        <v>5033</v>
      </c>
      <c r="L389" s="58" t="s">
        <v>1125</v>
      </c>
      <c r="M389" s="11">
        <v>0</v>
      </c>
      <c r="N389" s="4" t="s">
        <v>19</v>
      </c>
    </row>
    <row r="390" spans="1:14" ht="15.75" x14ac:dyDescent="0.25">
      <c r="A390" s="12">
        <v>334</v>
      </c>
      <c r="B390" s="59">
        <v>312950</v>
      </c>
      <c r="C390" s="20" t="s">
        <v>1114</v>
      </c>
      <c r="D390" s="59" t="s">
        <v>24</v>
      </c>
      <c r="E390" s="59" t="s">
        <v>363</v>
      </c>
      <c r="F390" s="10">
        <v>0</v>
      </c>
      <c r="G390" s="10">
        <v>0</v>
      </c>
      <c r="H390" s="10">
        <v>0</v>
      </c>
      <c r="I390" s="10">
        <v>0</v>
      </c>
      <c r="J390" s="16">
        <v>0</v>
      </c>
      <c r="K390" s="14">
        <v>25035</v>
      </c>
      <c r="L390" s="58" t="s">
        <v>1126</v>
      </c>
      <c r="M390" s="11">
        <v>0</v>
      </c>
      <c r="N390" s="4" t="s">
        <v>19</v>
      </c>
    </row>
    <row r="391" spans="1:14" ht="15.75" x14ac:dyDescent="0.25">
      <c r="A391" s="12">
        <v>335</v>
      </c>
      <c r="B391" s="59">
        <v>312960</v>
      </c>
      <c r="C391" s="20" t="s">
        <v>1121</v>
      </c>
      <c r="D391" s="59" t="s">
        <v>135</v>
      </c>
      <c r="E391" s="59" t="s">
        <v>364</v>
      </c>
      <c r="F391" s="10">
        <v>0</v>
      </c>
      <c r="G391" s="10">
        <v>0</v>
      </c>
      <c r="H391" s="10">
        <v>0</v>
      </c>
      <c r="I391" s="10">
        <v>0</v>
      </c>
      <c r="J391" s="16">
        <v>0</v>
      </c>
      <c r="K391" s="14">
        <v>8351</v>
      </c>
      <c r="L391" s="58" t="s">
        <v>1125</v>
      </c>
      <c r="M391" s="11">
        <v>0</v>
      </c>
      <c r="N391" s="4" t="s">
        <v>19</v>
      </c>
    </row>
    <row r="392" spans="1:14" ht="15.75" x14ac:dyDescent="0.25">
      <c r="A392" s="12">
        <v>336</v>
      </c>
      <c r="B392" s="59">
        <v>312965</v>
      </c>
      <c r="C392" s="20" t="s">
        <v>1121</v>
      </c>
      <c r="D392" s="59" t="s">
        <v>121</v>
      </c>
      <c r="E392" s="59" t="s">
        <v>365</v>
      </c>
      <c r="F392" s="10">
        <v>0</v>
      </c>
      <c r="G392" s="10">
        <v>0</v>
      </c>
      <c r="H392" s="10">
        <v>0</v>
      </c>
      <c r="I392" s="10">
        <v>0</v>
      </c>
      <c r="J392" s="16">
        <v>0</v>
      </c>
      <c r="K392" s="14">
        <v>5975</v>
      </c>
      <c r="L392" s="58" t="s">
        <v>1125</v>
      </c>
      <c r="M392" s="11">
        <v>0</v>
      </c>
      <c r="N392" s="4" t="s">
        <v>19</v>
      </c>
    </row>
    <row r="393" spans="1:14" ht="15.75" x14ac:dyDescent="0.25">
      <c r="A393" s="12">
        <v>337</v>
      </c>
      <c r="B393" s="59">
        <v>312970</v>
      </c>
      <c r="C393" s="20" t="s">
        <v>1117</v>
      </c>
      <c r="D393" s="59" t="s">
        <v>45</v>
      </c>
      <c r="E393" s="59" t="s">
        <v>366</v>
      </c>
      <c r="F393" s="10">
        <v>0</v>
      </c>
      <c r="G393" s="10">
        <v>0</v>
      </c>
      <c r="H393" s="10">
        <v>0</v>
      </c>
      <c r="I393" s="10">
        <v>0</v>
      </c>
      <c r="J393" s="16">
        <v>0</v>
      </c>
      <c r="K393" s="14">
        <v>13687</v>
      </c>
      <c r="L393" s="58" t="s">
        <v>1125</v>
      </c>
      <c r="M393" s="11">
        <v>0</v>
      </c>
      <c r="N393" s="4" t="s">
        <v>19</v>
      </c>
    </row>
    <row r="394" spans="1:14" ht="15.75" x14ac:dyDescent="0.25">
      <c r="A394" s="12">
        <v>338</v>
      </c>
      <c r="B394" s="59">
        <v>312980</v>
      </c>
      <c r="C394" s="20" t="s">
        <v>1111</v>
      </c>
      <c r="D394" s="59" t="s">
        <v>98</v>
      </c>
      <c r="E394" s="59" t="s">
        <v>367</v>
      </c>
      <c r="F394" s="10">
        <v>0</v>
      </c>
      <c r="G394" s="10">
        <v>0</v>
      </c>
      <c r="H394" s="10">
        <v>0</v>
      </c>
      <c r="I394" s="10">
        <v>0</v>
      </c>
      <c r="J394" s="16">
        <v>0</v>
      </c>
      <c r="K394" s="14">
        <v>179015</v>
      </c>
      <c r="L394" s="58" t="s">
        <v>1128</v>
      </c>
      <c r="M394" s="11">
        <v>0</v>
      </c>
      <c r="N394" s="4" t="s">
        <v>19</v>
      </c>
    </row>
    <row r="395" spans="1:14" ht="15.75" x14ac:dyDescent="0.25">
      <c r="A395" s="12">
        <v>339</v>
      </c>
      <c r="B395" s="59">
        <v>312990</v>
      </c>
      <c r="C395" s="20" t="s">
        <v>1117</v>
      </c>
      <c r="D395" s="59" t="s">
        <v>36</v>
      </c>
      <c r="E395" s="59" t="s">
        <v>368</v>
      </c>
      <c r="F395" s="10">
        <v>0</v>
      </c>
      <c r="G395" s="10">
        <v>0</v>
      </c>
      <c r="H395" s="10">
        <v>0</v>
      </c>
      <c r="I395" s="10">
        <v>0</v>
      </c>
      <c r="J395" s="16">
        <v>0</v>
      </c>
      <c r="K395" s="14">
        <v>3483</v>
      </c>
      <c r="L395" s="58" t="s">
        <v>1125</v>
      </c>
      <c r="M395" s="11">
        <v>0</v>
      </c>
      <c r="N395" s="4" t="s">
        <v>19</v>
      </c>
    </row>
    <row r="396" spans="1:14" ht="15.75" x14ac:dyDescent="0.25">
      <c r="A396" s="12">
        <v>340</v>
      </c>
      <c r="B396" s="59">
        <v>313000</v>
      </c>
      <c r="C396" s="20" t="s">
        <v>1119</v>
      </c>
      <c r="D396" s="59" t="s">
        <v>94</v>
      </c>
      <c r="E396" s="59" t="s">
        <v>369</v>
      </c>
      <c r="F396" s="10">
        <v>0</v>
      </c>
      <c r="G396" s="10">
        <v>0</v>
      </c>
      <c r="H396" s="10">
        <v>0</v>
      </c>
      <c r="I396" s="10">
        <v>0</v>
      </c>
      <c r="J396" s="16">
        <v>0</v>
      </c>
      <c r="K396" s="14">
        <v>2982</v>
      </c>
      <c r="L396" s="58" t="s">
        <v>1125</v>
      </c>
      <c r="M396" s="11">
        <v>0</v>
      </c>
      <c r="N396" s="4" t="s">
        <v>19</v>
      </c>
    </row>
    <row r="397" spans="1:14" ht="15.75" x14ac:dyDescent="0.25">
      <c r="A397" s="12">
        <v>341</v>
      </c>
      <c r="B397" s="59">
        <v>313005</v>
      </c>
      <c r="C397" s="20" t="s">
        <v>1121</v>
      </c>
      <c r="D397" s="59" t="s">
        <v>121</v>
      </c>
      <c r="E397" s="59" t="s">
        <v>370</v>
      </c>
      <c r="F397" s="10">
        <v>0</v>
      </c>
      <c r="G397" s="10">
        <v>0</v>
      </c>
      <c r="H397" s="10">
        <v>0</v>
      </c>
      <c r="I397" s="10">
        <v>0</v>
      </c>
      <c r="J397" s="16">
        <v>0</v>
      </c>
      <c r="K397" s="14">
        <v>11879</v>
      </c>
      <c r="L397" s="58" t="s">
        <v>1125</v>
      </c>
      <c r="M397" s="11">
        <v>0</v>
      </c>
      <c r="N397" s="4" t="s">
        <v>19</v>
      </c>
    </row>
    <row r="398" spans="1:14" ht="15.75" x14ac:dyDescent="0.25">
      <c r="A398" s="12">
        <v>342</v>
      </c>
      <c r="B398" s="59">
        <v>313010</v>
      </c>
      <c r="C398" s="20" t="s">
        <v>1111</v>
      </c>
      <c r="D398" s="59" t="s">
        <v>98</v>
      </c>
      <c r="E398" s="59" t="s">
        <v>371</v>
      </c>
      <c r="F398" s="10">
        <v>0</v>
      </c>
      <c r="G398" s="10">
        <v>0</v>
      </c>
      <c r="H398" s="10">
        <v>0</v>
      </c>
      <c r="I398" s="10">
        <v>0</v>
      </c>
      <c r="J398" s="16">
        <v>0</v>
      </c>
      <c r="K398" s="14">
        <v>42246</v>
      </c>
      <c r="L398" s="58" t="s">
        <v>1126</v>
      </c>
      <c r="M398" s="11">
        <v>0</v>
      </c>
      <c r="N398" s="4" t="s">
        <v>19</v>
      </c>
    </row>
    <row r="399" spans="1:14" ht="15.75" x14ac:dyDescent="0.25">
      <c r="A399" s="12">
        <v>343</v>
      </c>
      <c r="B399" s="59">
        <v>313020</v>
      </c>
      <c r="C399" s="20" t="s">
        <v>1115</v>
      </c>
      <c r="D399" s="59" t="s">
        <v>26</v>
      </c>
      <c r="E399" s="59" t="s">
        <v>372</v>
      </c>
      <c r="F399" s="10">
        <v>0</v>
      </c>
      <c r="G399" s="10">
        <v>0</v>
      </c>
      <c r="H399" s="10">
        <v>0</v>
      </c>
      <c r="I399" s="10">
        <v>0</v>
      </c>
      <c r="J399" s="16">
        <v>0</v>
      </c>
      <c r="K399" s="14">
        <v>10709</v>
      </c>
      <c r="L399" s="58" t="s">
        <v>1125</v>
      </c>
      <c r="M399" s="11">
        <v>0</v>
      </c>
      <c r="N399" s="4" t="s">
        <v>19</v>
      </c>
    </row>
    <row r="400" spans="1:14" ht="15.75" x14ac:dyDescent="0.25">
      <c r="A400" s="12">
        <v>344</v>
      </c>
      <c r="B400" s="59">
        <v>313030</v>
      </c>
      <c r="C400" s="20" t="s">
        <v>1115</v>
      </c>
      <c r="D400" s="59" t="s">
        <v>26</v>
      </c>
      <c r="E400" s="59" t="s">
        <v>373</v>
      </c>
      <c r="F400" s="10">
        <v>0</v>
      </c>
      <c r="G400" s="10">
        <v>0</v>
      </c>
      <c r="H400" s="10">
        <v>0</v>
      </c>
      <c r="I400" s="10">
        <v>0</v>
      </c>
      <c r="J400" s="16">
        <v>0</v>
      </c>
      <c r="K400" s="14">
        <v>7971</v>
      </c>
      <c r="L400" s="58" t="s">
        <v>1125</v>
      </c>
      <c r="M400" s="11">
        <v>0</v>
      </c>
      <c r="N400" s="4" t="s">
        <v>19</v>
      </c>
    </row>
    <row r="401" spans="1:14" ht="15.75" x14ac:dyDescent="0.25">
      <c r="A401" s="12">
        <v>345</v>
      </c>
      <c r="B401" s="59">
        <v>313040</v>
      </c>
      <c r="C401" s="20" t="s">
        <v>1117</v>
      </c>
      <c r="D401" s="59" t="s">
        <v>33</v>
      </c>
      <c r="E401" s="59" t="s">
        <v>374</v>
      </c>
      <c r="F401" s="10">
        <v>0</v>
      </c>
      <c r="G401" s="10">
        <v>0</v>
      </c>
      <c r="H401" s="10">
        <v>0</v>
      </c>
      <c r="I401" s="10">
        <v>0</v>
      </c>
      <c r="J401" s="16">
        <v>0</v>
      </c>
      <c r="K401" s="14">
        <v>6488</v>
      </c>
      <c r="L401" s="58" t="s">
        <v>1125</v>
      </c>
      <c r="M401" s="11">
        <v>0</v>
      </c>
      <c r="N401" s="4" t="s">
        <v>19</v>
      </c>
    </row>
    <row r="402" spans="1:14" ht="15.75" x14ac:dyDescent="0.25">
      <c r="A402" s="12">
        <v>346</v>
      </c>
      <c r="B402" s="59">
        <v>313050</v>
      </c>
      <c r="C402" s="20" t="s">
        <v>1117</v>
      </c>
      <c r="D402" s="59" t="s">
        <v>33</v>
      </c>
      <c r="E402" s="59" t="s">
        <v>375</v>
      </c>
      <c r="F402" s="10">
        <v>0</v>
      </c>
      <c r="G402" s="10">
        <v>0</v>
      </c>
      <c r="H402" s="10">
        <v>0</v>
      </c>
      <c r="I402" s="10">
        <v>0</v>
      </c>
      <c r="J402" s="16">
        <v>0</v>
      </c>
      <c r="K402" s="14">
        <v>12303</v>
      </c>
      <c r="L402" s="58" t="s">
        <v>1125</v>
      </c>
      <c r="M402" s="11">
        <v>0</v>
      </c>
      <c r="N402" s="4" t="s">
        <v>19</v>
      </c>
    </row>
    <row r="403" spans="1:14" ht="15.75" x14ac:dyDescent="0.25">
      <c r="A403" s="12">
        <v>347</v>
      </c>
      <c r="B403" s="59">
        <v>313055</v>
      </c>
      <c r="C403" s="20" t="s">
        <v>1113</v>
      </c>
      <c r="D403" s="59" t="s">
        <v>20</v>
      </c>
      <c r="E403" s="59" t="s">
        <v>376</v>
      </c>
      <c r="F403" s="10">
        <v>0</v>
      </c>
      <c r="G403" s="10">
        <v>0</v>
      </c>
      <c r="H403" s="10">
        <v>0</v>
      </c>
      <c r="I403" s="10">
        <v>0</v>
      </c>
      <c r="J403" s="16">
        <v>0</v>
      </c>
      <c r="K403" s="14">
        <v>6865</v>
      </c>
      <c r="L403" s="58" t="s">
        <v>1125</v>
      </c>
      <c r="M403" s="11">
        <v>0</v>
      </c>
      <c r="N403" s="4" t="s">
        <v>19</v>
      </c>
    </row>
    <row r="404" spans="1:14" ht="15.75" x14ac:dyDescent="0.25">
      <c r="A404" s="12">
        <v>348</v>
      </c>
      <c r="B404" s="59">
        <v>313060</v>
      </c>
      <c r="C404" s="20" t="s">
        <v>1117</v>
      </c>
      <c r="D404" s="59" t="s">
        <v>36</v>
      </c>
      <c r="E404" s="59" t="s">
        <v>377</v>
      </c>
      <c r="F404" s="10">
        <v>0</v>
      </c>
      <c r="G404" s="10">
        <v>0</v>
      </c>
      <c r="H404" s="10">
        <v>0</v>
      </c>
      <c r="I404" s="10">
        <v>0</v>
      </c>
      <c r="J404" s="16">
        <v>0</v>
      </c>
      <c r="K404" s="14">
        <v>7297</v>
      </c>
      <c r="L404" s="58" t="s">
        <v>1125</v>
      </c>
      <c r="M404" s="11">
        <v>0</v>
      </c>
      <c r="N404" s="4" t="s">
        <v>19</v>
      </c>
    </row>
    <row r="405" spans="1:14" ht="15.75" x14ac:dyDescent="0.25">
      <c r="A405" s="12">
        <v>349</v>
      </c>
      <c r="B405" s="59">
        <v>313065</v>
      </c>
      <c r="C405" s="20" t="s">
        <v>1121</v>
      </c>
      <c r="D405" s="59" t="s">
        <v>102</v>
      </c>
      <c r="E405" s="59" t="s">
        <v>378</v>
      </c>
      <c r="F405" s="10">
        <v>0</v>
      </c>
      <c r="G405" s="10">
        <v>0</v>
      </c>
      <c r="H405" s="10">
        <v>0</v>
      </c>
      <c r="I405" s="10">
        <v>0</v>
      </c>
      <c r="J405" s="16">
        <v>0</v>
      </c>
      <c r="K405" s="14">
        <v>7363</v>
      </c>
      <c r="L405" s="58" t="s">
        <v>1125</v>
      </c>
      <c r="M405" s="11">
        <v>0</v>
      </c>
      <c r="N405" s="4" t="s">
        <v>19</v>
      </c>
    </row>
    <row r="406" spans="1:14" ht="15.75" x14ac:dyDescent="0.25">
      <c r="A406" s="12">
        <v>350</v>
      </c>
      <c r="B406" s="59">
        <v>313070</v>
      </c>
      <c r="C406" s="20" t="s">
        <v>1110</v>
      </c>
      <c r="D406" s="59" t="s">
        <v>8</v>
      </c>
      <c r="E406" s="59" t="s">
        <v>379</v>
      </c>
      <c r="F406" s="10">
        <v>0</v>
      </c>
      <c r="G406" s="10">
        <v>0</v>
      </c>
      <c r="H406" s="10">
        <v>0</v>
      </c>
      <c r="I406" s="10">
        <v>0</v>
      </c>
      <c r="J406" s="16">
        <v>0</v>
      </c>
      <c r="K406" s="14">
        <v>6829</v>
      </c>
      <c r="L406" s="58" t="s">
        <v>1125</v>
      </c>
      <c r="M406" s="11">
        <v>0</v>
      </c>
      <c r="N406" s="4" t="s">
        <v>19</v>
      </c>
    </row>
    <row r="407" spans="1:14" ht="15.75" x14ac:dyDescent="0.25">
      <c r="A407" s="12">
        <v>351</v>
      </c>
      <c r="B407" s="59">
        <v>313080</v>
      </c>
      <c r="C407" s="20" t="s">
        <v>1117</v>
      </c>
      <c r="D407" s="59" t="s">
        <v>33</v>
      </c>
      <c r="E407" s="59" t="s">
        <v>380</v>
      </c>
      <c r="F407" s="10">
        <v>0</v>
      </c>
      <c r="G407" s="10">
        <v>0</v>
      </c>
      <c r="H407" s="10">
        <v>0</v>
      </c>
      <c r="I407" s="10">
        <v>0</v>
      </c>
      <c r="J407" s="16">
        <v>0</v>
      </c>
      <c r="K407" s="14">
        <v>2757</v>
      </c>
      <c r="L407" s="58" t="s">
        <v>1125</v>
      </c>
      <c r="M407" s="11">
        <v>0</v>
      </c>
      <c r="N407" s="4" t="s">
        <v>19</v>
      </c>
    </row>
    <row r="408" spans="1:14" ht="15.75" x14ac:dyDescent="0.25">
      <c r="A408" s="12">
        <v>352</v>
      </c>
      <c r="B408" s="59">
        <v>313090</v>
      </c>
      <c r="C408" s="20" t="s">
        <v>1113</v>
      </c>
      <c r="D408" s="59" t="s">
        <v>20</v>
      </c>
      <c r="E408" s="59" t="s">
        <v>381</v>
      </c>
      <c r="F408" s="10">
        <v>0</v>
      </c>
      <c r="G408" s="10">
        <v>0</v>
      </c>
      <c r="H408" s="10">
        <v>0</v>
      </c>
      <c r="I408" s="10">
        <v>0</v>
      </c>
      <c r="J408" s="16">
        <v>0</v>
      </c>
      <c r="K408" s="14">
        <v>24204</v>
      </c>
      <c r="L408" s="58" t="s">
        <v>1125</v>
      </c>
      <c r="M408" s="11">
        <v>0</v>
      </c>
      <c r="N408" s="4" t="s">
        <v>19</v>
      </c>
    </row>
    <row r="409" spans="1:14" ht="15.75" x14ac:dyDescent="0.25">
      <c r="A409" s="12">
        <v>353</v>
      </c>
      <c r="B409" s="59">
        <v>313100</v>
      </c>
      <c r="C409" s="20" t="s">
        <v>1111</v>
      </c>
      <c r="D409" s="59" t="s">
        <v>11</v>
      </c>
      <c r="E409" s="59" t="s">
        <v>382</v>
      </c>
      <c r="F409" s="10">
        <v>0</v>
      </c>
      <c r="G409" s="10">
        <v>0</v>
      </c>
      <c r="H409" s="10">
        <v>0</v>
      </c>
      <c r="I409" s="10">
        <v>0</v>
      </c>
      <c r="J409" s="16">
        <v>0</v>
      </c>
      <c r="K409" s="14">
        <v>6228</v>
      </c>
      <c r="L409" s="58" t="s">
        <v>1125</v>
      </c>
      <c r="M409" s="11">
        <v>0</v>
      </c>
      <c r="N409" s="4" t="s">
        <v>19</v>
      </c>
    </row>
    <row r="410" spans="1:14" ht="15.75" x14ac:dyDescent="0.25">
      <c r="A410" s="12">
        <v>354</v>
      </c>
      <c r="B410" s="59">
        <v>313110</v>
      </c>
      <c r="C410" s="20" t="s">
        <v>1111</v>
      </c>
      <c r="D410" s="59" t="s">
        <v>11</v>
      </c>
      <c r="E410" s="59" t="s">
        <v>383</v>
      </c>
      <c r="F410" s="10">
        <v>0</v>
      </c>
      <c r="G410" s="10">
        <v>0</v>
      </c>
      <c r="H410" s="10">
        <v>0</v>
      </c>
      <c r="I410" s="10">
        <v>0</v>
      </c>
      <c r="J410" s="16">
        <v>0</v>
      </c>
      <c r="K410" s="14">
        <v>7467</v>
      </c>
      <c r="L410" s="58" t="s">
        <v>1125</v>
      </c>
      <c r="M410" s="11">
        <v>0</v>
      </c>
      <c r="N410" s="4" t="s">
        <v>19</v>
      </c>
    </row>
    <row r="411" spans="1:14" ht="15.75" x14ac:dyDescent="0.25">
      <c r="A411" s="12">
        <v>355</v>
      </c>
      <c r="B411" s="59">
        <v>313115</v>
      </c>
      <c r="C411" s="20" t="s">
        <v>1113</v>
      </c>
      <c r="D411" s="59" t="s">
        <v>20</v>
      </c>
      <c r="E411" s="59" t="s">
        <v>384</v>
      </c>
      <c r="F411" s="10">
        <v>0</v>
      </c>
      <c r="G411" s="10">
        <v>0</v>
      </c>
      <c r="H411" s="10">
        <v>0</v>
      </c>
      <c r="I411" s="10">
        <v>0</v>
      </c>
      <c r="J411" s="16">
        <v>0</v>
      </c>
      <c r="K411" s="14">
        <v>18438</v>
      </c>
      <c r="L411" s="58" t="s">
        <v>1125</v>
      </c>
      <c r="M411" s="11">
        <v>0</v>
      </c>
      <c r="N411" s="4" t="s">
        <v>19</v>
      </c>
    </row>
    <row r="412" spans="1:14" ht="15.75" x14ac:dyDescent="0.25">
      <c r="A412" s="12">
        <v>356</v>
      </c>
      <c r="B412" s="59">
        <v>313120</v>
      </c>
      <c r="C412" s="20" t="s">
        <v>1112</v>
      </c>
      <c r="D412" s="59" t="s">
        <v>14</v>
      </c>
      <c r="E412" s="59" t="s">
        <v>385</v>
      </c>
      <c r="F412" s="10">
        <v>0</v>
      </c>
      <c r="G412" s="10">
        <v>0</v>
      </c>
      <c r="H412" s="10">
        <v>0</v>
      </c>
      <c r="I412" s="10">
        <v>0</v>
      </c>
      <c r="J412" s="16">
        <v>0</v>
      </c>
      <c r="K412" s="14">
        <v>19717</v>
      </c>
      <c r="L412" s="58" t="s">
        <v>1125</v>
      </c>
      <c r="M412" s="11">
        <v>0</v>
      </c>
      <c r="N412" s="4" t="s">
        <v>19</v>
      </c>
    </row>
    <row r="413" spans="1:14" ht="15.75" x14ac:dyDescent="0.25">
      <c r="A413" s="12">
        <v>358</v>
      </c>
      <c r="B413" s="59">
        <v>313140</v>
      </c>
      <c r="C413" s="20" t="s">
        <v>1110</v>
      </c>
      <c r="D413" s="59" t="s">
        <v>142</v>
      </c>
      <c r="E413" s="59" t="s">
        <v>387</v>
      </c>
      <c r="F413" s="10">
        <v>0</v>
      </c>
      <c r="G413" s="10">
        <v>0</v>
      </c>
      <c r="H413" s="10">
        <v>0</v>
      </c>
      <c r="I413" s="10">
        <v>0</v>
      </c>
      <c r="J413" s="16">
        <v>0</v>
      </c>
      <c r="K413" s="14">
        <v>4217</v>
      </c>
      <c r="L413" s="58" t="s">
        <v>1125</v>
      </c>
      <c r="M413" s="11">
        <v>0</v>
      </c>
      <c r="N413" s="4" t="s">
        <v>19</v>
      </c>
    </row>
    <row r="414" spans="1:14" ht="15.75" x14ac:dyDescent="0.25">
      <c r="A414" s="12">
        <v>359</v>
      </c>
      <c r="B414" s="59">
        <v>313150</v>
      </c>
      <c r="C414" s="20" t="s">
        <v>1117</v>
      </c>
      <c r="D414" s="59" t="s">
        <v>36</v>
      </c>
      <c r="E414" s="59" t="s">
        <v>388</v>
      </c>
      <c r="F414" s="10">
        <v>0</v>
      </c>
      <c r="G414" s="10">
        <v>0</v>
      </c>
      <c r="H414" s="10">
        <v>0</v>
      </c>
      <c r="I414" s="10">
        <v>0</v>
      </c>
      <c r="J414" s="16">
        <v>0</v>
      </c>
      <c r="K414" s="14">
        <v>10039</v>
      </c>
      <c r="L414" s="58" t="s">
        <v>1125</v>
      </c>
      <c r="M414" s="11">
        <v>0</v>
      </c>
      <c r="N414" s="4" t="s">
        <v>19</v>
      </c>
    </row>
    <row r="415" spans="1:14" ht="15.75" x14ac:dyDescent="0.25">
      <c r="A415" s="12">
        <v>361</v>
      </c>
      <c r="B415" s="59">
        <v>313170</v>
      </c>
      <c r="C415" s="20" t="s">
        <v>1111</v>
      </c>
      <c r="D415" s="59" t="s">
        <v>90</v>
      </c>
      <c r="E415" s="59" t="s">
        <v>90</v>
      </c>
      <c r="F415" s="10">
        <v>0</v>
      </c>
      <c r="G415" s="10">
        <v>0</v>
      </c>
      <c r="H415" s="10">
        <v>0</v>
      </c>
      <c r="I415" s="10">
        <v>0</v>
      </c>
      <c r="J415" s="16">
        <v>0</v>
      </c>
      <c r="K415" s="14">
        <v>119186</v>
      </c>
      <c r="L415" s="58" t="s">
        <v>1128</v>
      </c>
      <c r="M415" s="11">
        <v>0</v>
      </c>
      <c r="N415" s="4" t="s">
        <v>19</v>
      </c>
    </row>
    <row r="416" spans="1:14" ht="15.75" x14ac:dyDescent="0.25">
      <c r="A416" s="12">
        <v>362</v>
      </c>
      <c r="B416" s="59">
        <v>313180</v>
      </c>
      <c r="C416" s="20" t="s">
        <v>1113</v>
      </c>
      <c r="D416" s="59" t="s">
        <v>22</v>
      </c>
      <c r="E416" s="59" t="s">
        <v>859</v>
      </c>
      <c r="F416" s="10">
        <v>0</v>
      </c>
      <c r="G416" s="10">
        <v>0</v>
      </c>
      <c r="H416" s="10">
        <v>0</v>
      </c>
      <c r="I416" s="10">
        <v>0</v>
      </c>
      <c r="J416" s="16">
        <v>0</v>
      </c>
      <c r="K416" s="14">
        <v>11446</v>
      </c>
      <c r="L416" s="58" t="s">
        <v>1125</v>
      </c>
      <c r="M416" s="11">
        <v>0</v>
      </c>
      <c r="N416" s="4" t="s">
        <v>19</v>
      </c>
    </row>
    <row r="417" spans="1:14" ht="15.75" x14ac:dyDescent="0.25">
      <c r="A417" s="12">
        <v>363</v>
      </c>
      <c r="B417" s="59">
        <v>313190</v>
      </c>
      <c r="C417" s="20" t="s">
        <v>1111</v>
      </c>
      <c r="D417" s="59" t="s">
        <v>98</v>
      </c>
      <c r="E417" s="59" t="s">
        <v>390</v>
      </c>
      <c r="F417" s="10">
        <v>0</v>
      </c>
      <c r="G417" s="10">
        <v>0</v>
      </c>
      <c r="H417" s="10">
        <v>0</v>
      </c>
      <c r="I417" s="10">
        <v>0</v>
      </c>
      <c r="J417" s="16">
        <v>0</v>
      </c>
      <c r="K417" s="14">
        <v>51281</v>
      </c>
      <c r="L417" s="58" t="s">
        <v>1126</v>
      </c>
      <c r="M417" s="11">
        <v>0</v>
      </c>
      <c r="N417" s="4" t="s">
        <v>19</v>
      </c>
    </row>
    <row r="418" spans="1:14" ht="15.75" x14ac:dyDescent="0.25">
      <c r="A418" s="12">
        <v>364</v>
      </c>
      <c r="B418" s="59">
        <v>313200</v>
      </c>
      <c r="C418" s="20" t="s">
        <v>1121</v>
      </c>
      <c r="D418" s="59" t="s">
        <v>102</v>
      </c>
      <c r="E418" s="59" t="s">
        <v>391</v>
      </c>
      <c r="F418" s="10">
        <v>0</v>
      </c>
      <c r="G418" s="10">
        <v>0</v>
      </c>
      <c r="H418" s="10">
        <v>0</v>
      </c>
      <c r="I418" s="10">
        <v>0</v>
      </c>
      <c r="J418" s="16">
        <v>0</v>
      </c>
      <c r="K418" s="14">
        <v>5353</v>
      </c>
      <c r="L418" s="58" t="s">
        <v>1125</v>
      </c>
      <c r="M418" s="11">
        <v>0</v>
      </c>
      <c r="N418" s="4" t="s">
        <v>19</v>
      </c>
    </row>
    <row r="419" spans="1:14" ht="15.75" x14ac:dyDescent="0.25">
      <c r="A419" s="12">
        <v>365</v>
      </c>
      <c r="B419" s="59">
        <v>313210</v>
      </c>
      <c r="C419" s="20" t="s">
        <v>1121</v>
      </c>
      <c r="D419" s="59" t="s">
        <v>121</v>
      </c>
      <c r="E419" s="59" t="s">
        <v>392</v>
      </c>
      <c r="F419" s="10">
        <v>0</v>
      </c>
      <c r="G419" s="10">
        <v>0</v>
      </c>
      <c r="H419" s="10">
        <v>0</v>
      </c>
      <c r="I419" s="10">
        <v>0</v>
      </c>
      <c r="J419" s="16">
        <v>0</v>
      </c>
      <c r="K419" s="14">
        <v>18142</v>
      </c>
      <c r="L419" s="58" t="s">
        <v>1125</v>
      </c>
      <c r="M419" s="11">
        <v>0</v>
      </c>
      <c r="N419" s="4" t="s">
        <v>19</v>
      </c>
    </row>
    <row r="420" spans="1:14" ht="15.75" x14ac:dyDescent="0.25">
      <c r="A420" s="12">
        <v>367</v>
      </c>
      <c r="B420" s="59">
        <v>313230</v>
      </c>
      <c r="C420" s="20" t="s">
        <v>1116</v>
      </c>
      <c r="D420" s="59" t="s">
        <v>28</v>
      </c>
      <c r="E420" s="59" t="s">
        <v>394</v>
      </c>
      <c r="F420" s="10">
        <v>0</v>
      </c>
      <c r="G420" s="10">
        <v>0</v>
      </c>
      <c r="H420" s="10">
        <v>0</v>
      </c>
      <c r="I420" s="10">
        <v>0</v>
      </c>
      <c r="J420" s="16">
        <v>0</v>
      </c>
      <c r="K420" s="14">
        <v>12681</v>
      </c>
      <c r="L420" s="58" t="s">
        <v>1125</v>
      </c>
      <c r="M420" s="11">
        <v>0</v>
      </c>
      <c r="N420" s="4" t="s">
        <v>19</v>
      </c>
    </row>
    <row r="421" spans="1:14" ht="15.75" x14ac:dyDescent="0.25">
      <c r="A421" s="12">
        <v>368</v>
      </c>
      <c r="B421" s="59">
        <v>313240</v>
      </c>
      <c r="C421" s="20" t="s">
        <v>1117</v>
      </c>
      <c r="D421" s="59" t="s">
        <v>36</v>
      </c>
      <c r="E421" s="59" t="s">
        <v>395</v>
      </c>
      <c r="F421" s="10">
        <v>0</v>
      </c>
      <c r="G421" s="10">
        <v>0</v>
      </c>
      <c r="H421" s="10">
        <v>0</v>
      </c>
      <c r="I421" s="10">
        <v>0</v>
      </c>
      <c r="J421" s="16">
        <v>0</v>
      </c>
      <c r="K421" s="14">
        <v>96389</v>
      </c>
      <c r="L421" s="58" t="s">
        <v>1127</v>
      </c>
      <c r="M421" s="11">
        <v>0</v>
      </c>
      <c r="N421" s="4" t="s">
        <v>19</v>
      </c>
    </row>
    <row r="422" spans="1:14" ht="15.75" x14ac:dyDescent="0.25">
      <c r="A422" s="12">
        <v>369</v>
      </c>
      <c r="B422" s="59">
        <v>313250</v>
      </c>
      <c r="C422" s="20" t="s">
        <v>432</v>
      </c>
      <c r="D422" s="59" t="s">
        <v>53</v>
      </c>
      <c r="E422" s="59" t="s">
        <v>396</v>
      </c>
      <c r="F422" s="10">
        <v>0</v>
      </c>
      <c r="G422" s="10">
        <v>0</v>
      </c>
      <c r="H422" s="10">
        <v>0</v>
      </c>
      <c r="I422" s="10">
        <v>0</v>
      </c>
      <c r="J422" s="16">
        <v>0</v>
      </c>
      <c r="K422" s="14">
        <v>34527</v>
      </c>
      <c r="L422" s="58" t="s">
        <v>1126</v>
      </c>
      <c r="M422" s="11">
        <v>0</v>
      </c>
      <c r="N422" s="4" t="s">
        <v>19</v>
      </c>
    </row>
    <row r="423" spans="1:14" ht="15.75" x14ac:dyDescent="0.25">
      <c r="A423" s="12">
        <v>370</v>
      </c>
      <c r="B423" s="59">
        <v>313260</v>
      </c>
      <c r="C423" s="20" t="s">
        <v>1118</v>
      </c>
      <c r="D423" s="59" t="s">
        <v>38</v>
      </c>
      <c r="E423" s="59" t="s">
        <v>397</v>
      </c>
      <c r="F423" s="10">
        <v>0</v>
      </c>
      <c r="G423" s="10">
        <v>0</v>
      </c>
      <c r="H423" s="10">
        <v>0</v>
      </c>
      <c r="I423" s="10">
        <v>0</v>
      </c>
      <c r="J423" s="16">
        <v>0</v>
      </c>
      <c r="K423" s="14">
        <v>4333</v>
      </c>
      <c r="L423" s="58" t="s">
        <v>1125</v>
      </c>
      <c r="M423" s="11">
        <v>0</v>
      </c>
      <c r="N423" s="4" t="s">
        <v>19</v>
      </c>
    </row>
    <row r="424" spans="1:14" ht="15.75" x14ac:dyDescent="0.25">
      <c r="A424" s="12">
        <v>371</v>
      </c>
      <c r="B424" s="59">
        <v>313270</v>
      </c>
      <c r="C424" s="20" t="s">
        <v>1116</v>
      </c>
      <c r="D424" s="59" t="s">
        <v>28</v>
      </c>
      <c r="E424" s="59" t="s">
        <v>398</v>
      </c>
      <c r="F424" s="10">
        <v>0</v>
      </c>
      <c r="G424" s="10">
        <v>0</v>
      </c>
      <c r="H424" s="10">
        <v>0</v>
      </c>
      <c r="I424" s="10">
        <v>0</v>
      </c>
      <c r="J424" s="16">
        <v>0</v>
      </c>
      <c r="K424" s="14">
        <v>23212</v>
      </c>
      <c r="L424" s="58" t="s">
        <v>1125</v>
      </c>
      <c r="M424" s="11">
        <v>0</v>
      </c>
      <c r="N424" s="4" t="s">
        <v>19</v>
      </c>
    </row>
    <row r="425" spans="1:14" ht="15.75" x14ac:dyDescent="0.25">
      <c r="A425" s="12">
        <v>372</v>
      </c>
      <c r="B425" s="59">
        <v>313280</v>
      </c>
      <c r="C425" s="20" t="s">
        <v>1111</v>
      </c>
      <c r="D425" s="59" t="s">
        <v>90</v>
      </c>
      <c r="E425" s="59" t="s">
        <v>399</v>
      </c>
      <c r="F425" s="10">
        <v>0</v>
      </c>
      <c r="G425" s="10">
        <v>0</v>
      </c>
      <c r="H425" s="10">
        <v>0</v>
      </c>
      <c r="I425" s="10">
        <v>0</v>
      </c>
      <c r="J425" s="16">
        <v>0</v>
      </c>
      <c r="K425" s="14">
        <v>2107</v>
      </c>
      <c r="L425" s="58" t="s">
        <v>1125</v>
      </c>
      <c r="M425" s="11">
        <v>0</v>
      </c>
      <c r="N425" s="4" t="s">
        <v>19</v>
      </c>
    </row>
    <row r="426" spans="1:14" ht="15.75" x14ac:dyDescent="0.25">
      <c r="A426" s="12">
        <v>373</v>
      </c>
      <c r="B426" s="59">
        <v>313290</v>
      </c>
      <c r="C426" s="20" t="s">
        <v>1117</v>
      </c>
      <c r="D426" s="59" t="s">
        <v>45</v>
      </c>
      <c r="E426" s="59" t="s">
        <v>400</v>
      </c>
      <c r="F426" s="10">
        <v>0</v>
      </c>
      <c r="G426" s="10">
        <v>0</v>
      </c>
      <c r="H426" s="10">
        <v>0</v>
      </c>
      <c r="I426" s="10">
        <v>0</v>
      </c>
      <c r="J426" s="16">
        <v>0</v>
      </c>
      <c r="K426" s="14">
        <v>10229</v>
      </c>
      <c r="L426" s="58" t="s">
        <v>1125</v>
      </c>
      <c r="M426" s="11">
        <v>0</v>
      </c>
      <c r="N426" s="4" t="s">
        <v>19</v>
      </c>
    </row>
    <row r="427" spans="1:14" ht="15.75" x14ac:dyDescent="0.25">
      <c r="A427" s="12">
        <v>374</v>
      </c>
      <c r="B427" s="59">
        <v>313300</v>
      </c>
      <c r="C427" s="20" t="s">
        <v>1117</v>
      </c>
      <c r="D427" s="59" t="s">
        <v>33</v>
      </c>
      <c r="E427" s="59" t="s">
        <v>401</v>
      </c>
      <c r="F427" s="10">
        <v>0</v>
      </c>
      <c r="G427" s="10">
        <v>0</v>
      </c>
      <c r="H427" s="10">
        <v>0</v>
      </c>
      <c r="I427" s="10">
        <v>0</v>
      </c>
      <c r="J427" s="16">
        <v>0</v>
      </c>
      <c r="K427" s="14">
        <v>15440</v>
      </c>
      <c r="L427" s="58" t="s">
        <v>1125</v>
      </c>
      <c r="M427" s="11">
        <v>0</v>
      </c>
      <c r="N427" s="4" t="s">
        <v>19</v>
      </c>
    </row>
    <row r="428" spans="1:14" ht="15.75" x14ac:dyDescent="0.25">
      <c r="A428" s="12">
        <v>375</v>
      </c>
      <c r="B428" s="59">
        <v>313310</v>
      </c>
      <c r="C428" s="20" t="s">
        <v>1117</v>
      </c>
      <c r="D428" s="59" t="s">
        <v>33</v>
      </c>
      <c r="E428" s="59" t="s">
        <v>402</v>
      </c>
      <c r="F428" s="10">
        <v>0</v>
      </c>
      <c r="G428" s="10">
        <v>0</v>
      </c>
      <c r="H428" s="10">
        <v>0</v>
      </c>
      <c r="I428" s="10">
        <v>0</v>
      </c>
      <c r="J428" s="16">
        <v>0</v>
      </c>
      <c r="K428" s="14">
        <v>15236</v>
      </c>
      <c r="L428" s="58" t="s">
        <v>1125</v>
      </c>
      <c r="M428" s="11">
        <v>0</v>
      </c>
      <c r="N428" s="4" t="s">
        <v>19</v>
      </c>
    </row>
    <row r="429" spans="1:14" ht="15.75" x14ac:dyDescent="0.25">
      <c r="A429" s="12">
        <v>376</v>
      </c>
      <c r="B429" s="59">
        <v>313320</v>
      </c>
      <c r="C429" s="20" t="s">
        <v>1113</v>
      </c>
      <c r="D429" s="59" t="s">
        <v>22</v>
      </c>
      <c r="E429" s="59" t="s">
        <v>403</v>
      </c>
      <c r="F429" s="10">
        <v>0</v>
      </c>
      <c r="G429" s="10">
        <v>0</v>
      </c>
      <c r="H429" s="10">
        <v>0</v>
      </c>
      <c r="I429" s="10">
        <v>0</v>
      </c>
      <c r="J429" s="16">
        <v>0</v>
      </c>
      <c r="K429" s="14">
        <v>12212</v>
      </c>
      <c r="L429" s="58" t="s">
        <v>1125</v>
      </c>
      <c r="M429" s="11">
        <v>0</v>
      </c>
      <c r="N429" s="4" t="s">
        <v>19</v>
      </c>
    </row>
    <row r="430" spans="1:14" ht="15.75" x14ac:dyDescent="0.25">
      <c r="A430" s="12">
        <v>377</v>
      </c>
      <c r="B430" s="59">
        <v>313330</v>
      </c>
      <c r="C430" s="20" t="s">
        <v>1116</v>
      </c>
      <c r="D430" s="59" t="s">
        <v>30</v>
      </c>
      <c r="E430" s="59" t="s">
        <v>404</v>
      </c>
      <c r="F430" s="10">
        <v>0</v>
      </c>
      <c r="G430" s="10">
        <v>0</v>
      </c>
      <c r="H430" s="10">
        <v>0</v>
      </c>
      <c r="I430" s="10">
        <v>0</v>
      </c>
      <c r="J430" s="16">
        <v>0</v>
      </c>
      <c r="K430" s="14">
        <v>21096</v>
      </c>
      <c r="L430" s="58" t="s">
        <v>1125</v>
      </c>
      <c r="M430" s="11">
        <v>0</v>
      </c>
      <c r="N430" s="4" t="s">
        <v>19</v>
      </c>
    </row>
    <row r="431" spans="1:14" ht="15.75" x14ac:dyDescent="0.25">
      <c r="A431" s="12">
        <v>378</v>
      </c>
      <c r="B431" s="59">
        <v>313340</v>
      </c>
      <c r="C431" s="20" t="s">
        <v>1114</v>
      </c>
      <c r="D431" s="59" t="s">
        <v>24</v>
      </c>
      <c r="E431" s="59" t="s">
        <v>405</v>
      </c>
      <c r="F431" s="10">
        <v>0</v>
      </c>
      <c r="G431" s="10">
        <v>0</v>
      </c>
      <c r="H431" s="10">
        <v>0</v>
      </c>
      <c r="I431" s="10">
        <v>0</v>
      </c>
      <c r="J431" s="16">
        <v>0</v>
      </c>
      <c r="K431" s="14">
        <v>15102</v>
      </c>
      <c r="L431" s="58" t="s">
        <v>1125</v>
      </c>
      <c r="M431" s="11">
        <v>0</v>
      </c>
      <c r="N431" s="4" t="s">
        <v>19</v>
      </c>
    </row>
    <row r="432" spans="1:14" ht="15.75" x14ac:dyDescent="0.25">
      <c r="A432" s="12">
        <v>379</v>
      </c>
      <c r="B432" s="59">
        <v>313350</v>
      </c>
      <c r="C432" s="20" t="s">
        <v>1115</v>
      </c>
      <c r="D432" s="59" t="s">
        <v>26</v>
      </c>
      <c r="E432" s="59" t="s">
        <v>406</v>
      </c>
      <c r="F432" s="10">
        <v>0</v>
      </c>
      <c r="G432" s="10">
        <v>0</v>
      </c>
      <c r="H432" s="10">
        <v>0</v>
      </c>
      <c r="I432" s="10">
        <v>0</v>
      </c>
      <c r="J432" s="16">
        <v>0</v>
      </c>
      <c r="K432" s="14">
        <v>21763</v>
      </c>
      <c r="L432" s="58" t="s">
        <v>1125</v>
      </c>
      <c r="M432" s="11">
        <v>0</v>
      </c>
      <c r="N432" s="4" t="s">
        <v>19</v>
      </c>
    </row>
    <row r="433" spans="1:14" ht="15.75" x14ac:dyDescent="0.25">
      <c r="A433" s="12">
        <v>380</v>
      </c>
      <c r="B433" s="59">
        <v>313360</v>
      </c>
      <c r="C433" s="20" t="s">
        <v>1117</v>
      </c>
      <c r="D433" s="59" t="s">
        <v>36</v>
      </c>
      <c r="E433" s="59" t="s">
        <v>407</v>
      </c>
      <c r="F433" s="10">
        <v>0</v>
      </c>
      <c r="G433" s="10">
        <v>0</v>
      </c>
      <c r="H433" s="10">
        <v>0</v>
      </c>
      <c r="I433" s="10">
        <v>0</v>
      </c>
      <c r="J433" s="16">
        <v>0</v>
      </c>
      <c r="K433" s="14">
        <v>9682</v>
      </c>
      <c r="L433" s="58" t="s">
        <v>1125</v>
      </c>
      <c r="M433" s="11">
        <v>0</v>
      </c>
      <c r="N433" s="4" t="s">
        <v>19</v>
      </c>
    </row>
    <row r="434" spans="1:14" ht="15.75" x14ac:dyDescent="0.25">
      <c r="A434" s="12">
        <v>382</v>
      </c>
      <c r="B434" s="59">
        <v>313375</v>
      </c>
      <c r="C434" s="20" t="s">
        <v>1117</v>
      </c>
      <c r="D434" s="59" t="s">
        <v>45</v>
      </c>
      <c r="E434" s="59" t="s">
        <v>409</v>
      </c>
      <c r="F434" s="10">
        <v>0</v>
      </c>
      <c r="G434" s="10">
        <v>0</v>
      </c>
      <c r="H434" s="10">
        <v>0</v>
      </c>
      <c r="I434" s="10">
        <v>0</v>
      </c>
      <c r="J434" s="16">
        <v>0</v>
      </c>
      <c r="K434" s="14">
        <v>16014</v>
      </c>
      <c r="L434" s="58" t="s">
        <v>1125</v>
      </c>
      <c r="M434" s="11">
        <v>0</v>
      </c>
      <c r="N434" s="4" t="s">
        <v>19</v>
      </c>
    </row>
    <row r="435" spans="1:14" ht="15.75" x14ac:dyDescent="0.25">
      <c r="A435" s="12">
        <v>384</v>
      </c>
      <c r="B435" s="59">
        <v>313390</v>
      </c>
      <c r="C435" s="20" t="s">
        <v>1119</v>
      </c>
      <c r="D435" s="59" t="s">
        <v>41</v>
      </c>
      <c r="E435" s="59" t="s">
        <v>411</v>
      </c>
      <c r="F435" s="10">
        <v>0</v>
      </c>
      <c r="G435" s="10">
        <v>0</v>
      </c>
      <c r="H435" s="10">
        <v>0</v>
      </c>
      <c r="I435" s="10">
        <v>0</v>
      </c>
      <c r="J435" s="16">
        <v>0</v>
      </c>
      <c r="K435" s="14">
        <v>5470</v>
      </c>
      <c r="L435" s="58" t="s">
        <v>1125</v>
      </c>
      <c r="M435" s="11">
        <v>0</v>
      </c>
      <c r="N435" s="4" t="s">
        <v>19</v>
      </c>
    </row>
    <row r="436" spans="1:14" ht="15.75" x14ac:dyDescent="0.25">
      <c r="A436" s="12">
        <v>385</v>
      </c>
      <c r="B436" s="59">
        <v>313400</v>
      </c>
      <c r="C436" s="20" t="s">
        <v>1116</v>
      </c>
      <c r="D436" s="59" t="s">
        <v>30</v>
      </c>
      <c r="E436" s="59" t="s">
        <v>412</v>
      </c>
      <c r="F436" s="10">
        <v>0</v>
      </c>
      <c r="G436" s="10">
        <v>0</v>
      </c>
      <c r="H436" s="10">
        <v>0</v>
      </c>
      <c r="I436" s="10">
        <v>0</v>
      </c>
      <c r="J436" s="16">
        <v>0</v>
      </c>
      <c r="K436" s="14">
        <v>14956</v>
      </c>
      <c r="L436" s="58" t="s">
        <v>1125</v>
      </c>
      <c r="M436" s="11">
        <v>0</v>
      </c>
      <c r="N436" s="4" t="s">
        <v>19</v>
      </c>
    </row>
    <row r="437" spans="1:14" ht="15.75" x14ac:dyDescent="0.25">
      <c r="A437" s="12">
        <v>388</v>
      </c>
      <c r="B437" s="59">
        <v>313430</v>
      </c>
      <c r="C437" s="20" t="s">
        <v>1117</v>
      </c>
      <c r="D437" s="59" t="s">
        <v>33</v>
      </c>
      <c r="E437" s="59" t="s">
        <v>414</v>
      </c>
      <c r="F437" s="10">
        <v>0</v>
      </c>
      <c r="G437" s="10">
        <v>0</v>
      </c>
      <c r="H437" s="10">
        <v>0</v>
      </c>
      <c r="I437" s="10">
        <v>0</v>
      </c>
      <c r="J437" s="16">
        <v>0</v>
      </c>
      <c r="K437" s="14">
        <v>6048</v>
      </c>
      <c r="L437" s="58" t="s">
        <v>1125</v>
      </c>
      <c r="M437" s="11">
        <v>0</v>
      </c>
      <c r="N437" s="4" t="s">
        <v>19</v>
      </c>
    </row>
    <row r="438" spans="1:14" ht="15.75" x14ac:dyDescent="0.25">
      <c r="A438" s="12">
        <v>390</v>
      </c>
      <c r="B438" s="59">
        <v>313450</v>
      </c>
      <c r="C438" s="20" t="s">
        <v>1117</v>
      </c>
      <c r="D438" s="59" t="s">
        <v>33</v>
      </c>
      <c r="E438" s="59" t="s">
        <v>416</v>
      </c>
      <c r="F438" s="10">
        <v>0</v>
      </c>
      <c r="G438" s="10">
        <v>0</v>
      </c>
      <c r="H438" s="10">
        <v>0</v>
      </c>
      <c r="I438" s="10">
        <v>0</v>
      </c>
      <c r="J438" s="16">
        <v>0</v>
      </c>
      <c r="K438" s="14">
        <v>3809</v>
      </c>
      <c r="L438" s="58" t="s">
        <v>1125</v>
      </c>
      <c r="M438" s="11">
        <v>0</v>
      </c>
      <c r="N438" s="4" t="s">
        <v>19</v>
      </c>
    </row>
    <row r="439" spans="1:14" ht="15.75" x14ac:dyDescent="0.25">
      <c r="A439" s="12">
        <v>391</v>
      </c>
      <c r="B439" s="59">
        <v>313460</v>
      </c>
      <c r="C439" s="20" t="s">
        <v>1111</v>
      </c>
      <c r="D439" s="59" t="s">
        <v>98</v>
      </c>
      <c r="E439" s="59" t="s">
        <v>417</v>
      </c>
      <c r="F439" s="10">
        <v>0</v>
      </c>
      <c r="G439" s="10">
        <v>0</v>
      </c>
      <c r="H439" s="10">
        <v>0</v>
      </c>
      <c r="I439" s="10">
        <v>0</v>
      </c>
      <c r="J439" s="16">
        <v>0</v>
      </c>
      <c r="K439" s="14">
        <v>19858</v>
      </c>
      <c r="L439" s="58" t="s">
        <v>1125</v>
      </c>
      <c r="M439" s="11">
        <v>0</v>
      </c>
      <c r="N439" s="4" t="s">
        <v>19</v>
      </c>
    </row>
    <row r="440" spans="1:14" ht="15.75" x14ac:dyDescent="0.25">
      <c r="A440" s="12">
        <v>392</v>
      </c>
      <c r="B440" s="59">
        <v>313470</v>
      </c>
      <c r="C440" s="20" t="s">
        <v>1116</v>
      </c>
      <c r="D440" s="59" t="s">
        <v>30</v>
      </c>
      <c r="E440" s="59" t="s">
        <v>418</v>
      </c>
      <c r="F440" s="10">
        <v>0</v>
      </c>
      <c r="G440" s="10">
        <v>0</v>
      </c>
      <c r="H440" s="10">
        <v>0</v>
      </c>
      <c r="I440" s="10">
        <v>0</v>
      </c>
      <c r="J440" s="16">
        <v>0</v>
      </c>
      <c r="K440" s="14">
        <v>12329</v>
      </c>
      <c r="L440" s="58" t="s">
        <v>1125</v>
      </c>
      <c r="M440" s="11">
        <v>0</v>
      </c>
      <c r="N440" s="4" t="s">
        <v>19</v>
      </c>
    </row>
    <row r="441" spans="1:14" ht="15.75" x14ac:dyDescent="0.25">
      <c r="A441" s="12">
        <v>393</v>
      </c>
      <c r="B441" s="59">
        <v>313480</v>
      </c>
      <c r="C441" s="20" t="s">
        <v>1117</v>
      </c>
      <c r="D441" s="59" t="s">
        <v>45</v>
      </c>
      <c r="E441" s="59" t="s">
        <v>419</v>
      </c>
      <c r="F441" s="10">
        <v>0</v>
      </c>
      <c r="G441" s="10">
        <v>0</v>
      </c>
      <c r="H441" s="10">
        <v>0</v>
      </c>
      <c r="I441" s="10">
        <v>0</v>
      </c>
      <c r="J441" s="16">
        <v>0</v>
      </c>
      <c r="K441" s="14">
        <v>7681</v>
      </c>
      <c r="L441" s="58" t="s">
        <v>1125</v>
      </c>
      <c r="M441" s="11">
        <v>0</v>
      </c>
      <c r="N441" s="4" t="s">
        <v>19</v>
      </c>
    </row>
    <row r="442" spans="1:14" ht="15.75" x14ac:dyDescent="0.25">
      <c r="A442" s="12">
        <v>394</v>
      </c>
      <c r="B442" s="59">
        <v>313490</v>
      </c>
      <c r="C442" s="20" t="s">
        <v>1117</v>
      </c>
      <c r="D442" s="59" t="s">
        <v>36</v>
      </c>
      <c r="E442" s="59" t="s">
        <v>420</v>
      </c>
      <c r="F442" s="10">
        <v>0</v>
      </c>
      <c r="G442" s="10">
        <v>0</v>
      </c>
      <c r="H442" s="10">
        <v>0</v>
      </c>
      <c r="I442" s="10">
        <v>0</v>
      </c>
      <c r="J442" s="16">
        <v>0</v>
      </c>
      <c r="K442" s="14">
        <v>25684</v>
      </c>
      <c r="L442" s="58" t="s">
        <v>1126</v>
      </c>
      <c r="M442" s="11">
        <v>0</v>
      </c>
      <c r="N442" s="4" t="s">
        <v>19</v>
      </c>
    </row>
    <row r="443" spans="1:14" ht="15.75" x14ac:dyDescent="0.25">
      <c r="A443" s="12">
        <v>395</v>
      </c>
      <c r="B443" s="59">
        <v>313500</v>
      </c>
      <c r="C443" s="20" t="s">
        <v>1113</v>
      </c>
      <c r="D443" s="59" t="s">
        <v>20</v>
      </c>
      <c r="E443" s="59" t="s">
        <v>421</v>
      </c>
      <c r="F443" s="10">
        <v>0</v>
      </c>
      <c r="G443" s="10">
        <v>0</v>
      </c>
      <c r="H443" s="10">
        <v>0</v>
      </c>
      <c r="I443" s="10">
        <v>0</v>
      </c>
      <c r="J443" s="16">
        <v>0</v>
      </c>
      <c r="K443" s="14">
        <v>3124</v>
      </c>
      <c r="L443" s="58" t="s">
        <v>1125</v>
      </c>
      <c r="M443" s="11">
        <v>0</v>
      </c>
      <c r="N443" s="4" t="s">
        <v>19</v>
      </c>
    </row>
    <row r="444" spans="1:14" ht="15.75" x14ac:dyDescent="0.25">
      <c r="A444" s="12">
        <v>396</v>
      </c>
      <c r="B444" s="59">
        <v>313505</v>
      </c>
      <c r="C444" s="20" t="s">
        <v>1121</v>
      </c>
      <c r="D444" s="59" t="s">
        <v>102</v>
      </c>
      <c r="E444" s="59" t="s">
        <v>422</v>
      </c>
      <c r="F444" s="10">
        <v>0</v>
      </c>
      <c r="G444" s="10">
        <v>0</v>
      </c>
      <c r="H444" s="10">
        <v>0</v>
      </c>
      <c r="I444" s="10">
        <v>0</v>
      </c>
      <c r="J444" s="16">
        <v>0</v>
      </c>
      <c r="K444" s="14">
        <v>38413</v>
      </c>
      <c r="L444" s="58" t="s">
        <v>1126</v>
      </c>
      <c r="M444" s="11">
        <v>0</v>
      </c>
      <c r="N444" s="4" t="s">
        <v>19</v>
      </c>
    </row>
    <row r="445" spans="1:14" ht="15.75" x14ac:dyDescent="0.25">
      <c r="A445" s="12">
        <v>397</v>
      </c>
      <c r="B445" s="59">
        <v>313507</v>
      </c>
      <c r="C445" s="20" t="s">
        <v>1113</v>
      </c>
      <c r="D445" s="59" t="s">
        <v>22</v>
      </c>
      <c r="E445" s="59" t="s">
        <v>423</v>
      </c>
      <c r="F445" s="10">
        <v>0</v>
      </c>
      <c r="G445" s="10">
        <v>0</v>
      </c>
      <c r="H445" s="10">
        <v>0</v>
      </c>
      <c r="I445" s="10">
        <v>0</v>
      </c>
      <c r="J445" s="16">
        <v>0</v>
      </c>
      <c r="K445" s="14">
        <v>5378</v>
      </c>
      <c r="L445" s="58" t="s">
        <v>1125</v>
      </c>
      <c r="M445" s="11">
        <v>0</v>
      </c>
      <c r="N445" s="4" t="s">
        <v>19</v>
      </c>
    </row>
    <row r="446" spans="1:14" ht="15.75" x14ac:dyDescent="0.25">
      <c r="A446" s="12">
        <v>400</v>
      </c>
      <c r="B446" s="59">
        <v>313530</v>
      </c>
      <c r="C446" s="20" t="s">
        <v>1115</v>
      </c>
      <c r="D446" s="59" t="s">
        <v>26</v>
      </c>
      <c r="E446" s="59" t="s">
        <v>425</v>
      </c>
      <c r="F446" s="10">
        <v>0</v>
      </c>
      <c r="G446" s="10">
        <v>0</v>
      </c>
      <c r="H446" s="10">
        <v>0</v>
      </c>
      <c r="I446" s="10">
        <v>0</v>
      </c>
      <c r="J446" s="16">
        <v>0</v>
      </c>
      <c r="K446" s="14">
        <v>4314</v>
      </c>
      <c r="L446" s="58" t="s">
        <v>1125</v>
      </c>
      <c r="M446" s="11">
        <v>0</v>
      </c>
      <c r="N446" s="4" t="s">
        <v>19</v>
      </c>
    </row>
    <row r="447" spans="1:14" ht="15.75" x14ac:dyDescent="0.25">
      <c r="A447" s="12">
        <v>401</v>
      </c>
      <c r="B447" s="59">
        <v>313535</v>
      </c>
      <c r="C447" s="20" t="s">
        <v>1121</v>
      </c>
      <c r="D447" s="59" t="s">
        <v>121</v>
      </c>
      <c r="E447" s="59" t="s">
        <v>426</v>
      </c>
      <c r="F447" s="10">
        <v>0</v>
      </c>
      <c r="G447" s="10">
        <v>0</v>
      </c>
      <c r="H447" s="10">
        <v>0</v>
      </c>
      <c r="I447" s="10">
        <v>0</v>
      </c>
      <c r="J447" s="16">
        <v>0</v>
      </c>
      <c r="K447" s="14">
        <v>8556</v>
      </c>
      <c r="L447" s="58" t="s">
        <v>1125</v>
      </c>
      <c r="M447" s="11">
        <v>0</v>
      </c>
      <c r="N447" s="4" t="s">
        <v>19</v>
      </c>
    </row>
    <row r="448" spans="1:14" ht="15.75" x14ac:dyDescent="0.25">
      <c r="A448" s="12">
        <v>402</v>
      </c>
      <c r="B448" s="59">
        <v>313540</v>
      </c>
      <c r="C448" s="20" t="s">
        <v>1119</v>
      </c>
      <c r="D448" s="59" t="s">
        <v>41</v>
      </c>
      <c r="E448" s="59" t="s">
        <v>427</v>
      </c>
      <c r="F448" s="10">
        <v>0</v>
      </c>
      <c r="G448" s="10">
        <v>0</v>
      </c>
      <c r="H448" s="10">
        <v>0</v>
      </c>
      <c r="I448" s="10">
        <v>0</v>
      </c>
      <c r="J448" s="16">
        <v>0</v>
      </c>
      <c r="K448" s="14">
        <v>4973</v>
      </c>
      <c r="L448" s="58" t="s">
        <v>1125</v>
      </c>
      <c r="M448" s="11">
        <v>0</v>
      </c>
      <c r="N448" s="4" t="s">
        <v>19</v>
      </c>
    </row>
    <row r="449" spans="1:14" ht="15.75" x14ac:dyDescent="0.25">
      <c r="A449" s="12">
        <v>403</v>
      </c>
      <c r="B449" s="59">
        <v>313545</v>
      </c>
      <c r="C449" s="20" t="s">
        <v>432</v>
      </c>
      <c r="D449" s="59" t="s">
        <v>53</v>
      </c>
      <c r="E449" s="59" t="s">
        <v>428</v>
      </c>
      <c r="F449" s="10">
        <v>0</v>
      </c>
      <c r="G449" s="10">
        <v>0</v>
      </c>
      <c r="H449" s="10">
        <v>0</v>
      </c>
      <c r="I449" s="10">
        <v>0</v>
      </c>
      <c r="J449" s="16">
        <v>0</v>
      </c>
      <c r="K449" s="14">
        <v>7645</v>
      </c>
      <c r="L449" s="58" t="s">
        <v>1125</v>
      </c>
      <c r="M449" s="11">
        <v>0</v>
      </c>
      <c r="N449" s="4" t="s">
        <v>19</v>
      </c>
    </row>
    <row r="450" spans="1:14" ht="15.75" x14ac:dyDescent="0.25">
      <c r="A450" s="12">
        <v>404</v>
      </c>
      <c r="B450" s="59">
        <v>313550</v>
      </c>
      <c r="C450" s="20" t="s">
        <v>1112</v>
      </c>
      <c r="D450" s="59" t="s">
        <v>17</v>
      </c>
      <c r="E450" s="59" t="s">
        <v>429</v>
      </c>
      <c r="F450" s="10">
        <v>0</v>
      </c>
      <c r="G450" s="10">
        <v>0</v>
      </c>
      <c r="H450" s="10">
        <v>0</v>
      </c>
      <c r="I450" s="10">
        <v>0</v>
      </c>
      <c r="J450" s="16">
        <v>0</v>
      </c>
      <c r="K450" s="14">
        <v>12460</v>
      </c>
      <c r="L450" s="58" t="s">
        <v>1125</v>
      </c>
      <c r="M450" s="11">
        <v>0</v>
      </c>
      <c r="N450" s="4" t="s">
        <v>19</v>
      </c>
    </row>
    <row r="451" spans="1:14" ht="15.75" x14ac:dyDescent="0.25">
      <c r="A451" s="12">
        <v>405</v>
      </c>
      <c r="B451" s="59">
        <v>313560</v>
      </c>
      <c r="C451" s="20" t="s">
        <v>1121</v>
      </c>
      <c r="D451" s="59" t="s">
        <v>102</v>
      </c>
      <c r="E451" s="59" t="s">
        <v>430</v>
      </c>
      <c r="F451" s="10">
        <v>0</v>
      </c>
      <c r="G451" s="10">
        <v>0</v>
      </c>
      <c r="H451" s="10">
        <v>0</v>
      </c>
      <c r="I451" s="10">
        <v>0</v>
      </c>
      <c r="J451" s="16">
        <v>0</v>
      </c>
      <c r="K451" s="14">
        <v>7597</v>
      </c>
      <c r="L451" s="58" t="s">
        <v>1125</v>
      </c>
      <c r="M451" s="11">
        <v>0</v>
      </c>
      <c r="N451" s="4" t="s">
        <v>19</v>
      </c>
    </row>
    <row r="452" spans="1:14" ht="15.75" x14ac:dyDescent="0.25">
      <c r="A452" s="12">
        <v>406</v>
      </c>
      <c r="B452" s="59">
        <v>313570</v>
      </c>
      <c r="C452" s="20" t="s">
        <v>1111</v>
      </c>
      <c r="D452" s="59" t="s">
        <v>11</v>
      </c>
      <c r="E452" s="59" t="s">
        <v>431</v>
      </c>
      <c r="F452" s="10">
        <v>0</v>
      </c>
      <c r="G452" s="10">
        <v>0</v>
      </c>
      <c r="H452" s="10">
        <v>0</v>
      </c>
      <c r="I452" s="10">
        <v>0</v>
      </c>
      <c r="J452" s="16">
        <v>0</v>
      </c>
      <c r="K452" s="14">
        <v>5215</v>
      </c>
      <c r="L452" s="58" t="s">
        <v>1125</v>
      </c>
      <c r="M452" s="11">
        <v>0</v>
      </c>
      <c r="N452" s="4" t="s">
        <v>19</v>
      </c>
    </row>
    <row r="453" spans="1:14" ht="15.75" x14ac:dyDescent="0.25">
      <c r="A453" s="12">
        <v>407</v>
      </c>
      <c r="B453" s="59">
        <v>313580</v>
      </c>
      <c r="C453" s="20" t="s">
        <v>1116</v>
      </c>
      <c r="D453" s="59" t="s">
        <v>30</v>
      </c>
      <c r="E453" s="59" t="s">
        <v>432</v>
      </c>
      <c r="F453" s="10">
        <v>0</v>
      </c>
      <c r="G453" s="10">
        <v>0</v>
      </c>
      <c r="H453" s="10">
        <v>0</v>
      </c>
      <c r="I453" s="10">
        <v>0</v>
      </c>
      <c r="J453" s="16">
        <v>0</v>
      </c>
      <c r="K453" s="14">
        <v>25305</v>
      </c>
      <c r="L453" s="58" t="s">
        <v>1126</v>
      </c>
      <c r="M453" s="11">
        <v>0</v>
      </c>
      <c r="N453" s="4" t="s">
        <v>19</v>
      </c>
    </row>
    <row r="454" spans="1:14" ht="15.75" x14ac:dyDescent="0.25">
      <c r="A454" s="12">
        <v>408</v>
      </c>
      <c r="B454" s="59">
        <v>313590</v>
      </c>
      <c r="C454" s="20" t="s">
        <v>1117</v>
      </c>
      <c r="D454" s="59" t="s">
        <v>33</v>
      </c>
      <c r="E454" s="59" t="s">
        <v>433</v>
      </c>
      <c r="F454" s="10">
        <v>0</v>
      </c>
      <c r="G454" s="10">
        <v>0</v>
      </c>
      <c r="H454" s="10">
        <v>0</v>
      </c>
      <c r="I454" s="10">
        <v>0</v>
      </c>
      <c r="J454" s="16">
        <v>0</v>
      </c>
      <c r="K454" s="14">
        <v>4795</v>
      </c>
      <c r="L454" s="58" t="s">
        <v>1125</v>
      </c>
      <c r="M454" s="11">
        <v>0</v>
      </c>
      <c r="N454" s="4" t="s">
        <v>19</v>
      </c>
    </row>
    <row r="455" spans="1:14" ht="15.75" x14ac:dyDescent="0.25">
      <c r="A455" s="12">
        <v>409</v>
      </c>
      <c r="B455" s="59">
        <v>313600</v>
      </c>
      <c r="C455" s="20" t="s">
        <v>1116</v>
      </c>
      <c r="D455" s="59" t="s">
        <v>30</v>
      </c>
      <c r="E455" s="59" t="s">
        <v>434</v>
      </c>
      <c r="F455" s="10">
        <v>0</v>
      </c>
      <c r="G455" s="10">
        <v>0</v>
      </c>
      <c r="H455" s="10">
        <v>0</v>
      </c>
      <c r="I455" s="10">
        <v>0</v>
      </c>
      <c r="J455" s="16">
        <v>0</v>
      </c>
      <c r="K455" s="14">
        <v>15410</v>
      </c>
      <c r="L455" s="58" t="s">
        <v>1125</v>
      </c>
      <c r="M455" s="11">
        <v>0</v>
      </c>
      <c r="N455" s="4" t="s">
        <v>19</v>
      </c>
    </row>
    <row r="456" spans="1:14" ht="15.75" x14ac:dyDescent="0.25">
      <c r="A456" s="12">
        <v>410</v>
      </c>
      <c r="B456" s="59">
        <v>313610</v>
      </c>
      <c r="C456" s="20" t="s">
        <v>1113</v>
      </c>
      <c r="D456" s="59" t="s">
        <v>20</v>
      </c>
      <c r="E456" s="59" t="s">
        <v>435</v>
      </c>
      <c r="F456" s="10">
        <v>0</v>
      </c>
      <c r="G456" s="10">
        <v>0</v>
      </c>
      <c r="H456" s="10">
        <v>0</v>
      </c>
      <c r="I456" s="10">
        <v>0</v>
      </c>
      <c r="J456" s="16">
        <v>0</v>
      </c>
      <c r="K456" s="14">
        <v>4674</v>
      </c>
      <c r="L456" s="58" t="s">
        <v>1125</v>
      </c>
      <c r="M456" s="11">
        <v>0</v>
      </c>
      <c r="N456" s="4" t="s">
        <v>19</v>
      </c>
    </row>
    <row r="457" spans="1:14" ht="15.75" x14ac:dyDescent="0.25">
      <c r="A457" s="12">
        <v>412</v>
      </c>
      <c r="B457" s="59">
        <v>313630</v>
      </c>
      <c r="C457" s="20" t="s">
        <v>1120</v>
      </c>
      <c r="D457" s="59" t="s">
        <v>71</v>
      </c>
      <c r="E457" s="59" t="s">
        <v>437</v>
      </c>
      <c r="F457" s="10">
        <v>0</v>
      </c>
      <c r="G457" s="10">
        <v>0</v>
      </c>
      <c r="H457" s="10">
        <v>0</v>
      </c>
      <c r="I457" s="10">
        <v>0</v>
      </c>
      <c r="J457" s="16">
        <v>0</v>
      </c>
      <c r="K457" s="14">
        <v>48561</v>
      </c>
      <c r="L457" s="58" t="s">
        <v>1126</v>
      </c>
      <c r="M457" s="11">
        <v>0</v>
      </c>
      <c r="N457" s="4" t="s">
        <v>19</v>
      </c>
    </row>
    <row r="458" spans="1:14" ht="15.75" x14ac:dyDescent="0.25">
      <c r="A458" s="12">
        <v>413</v>
      </c>
      <c r="B458" s="59">
        <v>313640</v>
      </c>
      <c r="C458" s="20" t="s">
        <v>1121</v>
      </c>
      <c r="D458" s="59" t="s">
        <v>102</v>
      </c>
      <c r="E458" s="59" t="s">
        <v>438</v>
      </c>
      <c r="F458" s="10">
        <v>0</v>
      </c>
      <c r="G458" s="10">
        <v>0</v>
      </c>
      <c r="H458" s="10">
        <v>0</v>
      </c>
      <c r="I458" s="10">
        <v>0</v>
      </c>
      <c r="J458" s="16">
        <v>0</v>
      </c>
      <c r="K458" s="14">
        <v>4662</v>
      </c>
      <c r="L458" s="58" t="s">
        <v>1125</v>
      </c>
      <c r="M458" s="11">
        <v>0</v>
      </c>
      <c r="N458" s="4" t="s">
        <v>19</v>
      </c>
    </row>
    <row r="459" spans="1:14" ht="15.75" x14ac:dyDescent="0.25">
      <c r="A459" s="12">
        <v>414</v>
      </c>
      <c r="B459" s="59">
        <v>313650</v>
      </c>
      <c r="C459" s="20" t="s">
        <v>1116</v>
      </c>
      <c r="D459" s="59" t="s">
        <v>30</v>
      </c>
      <c r="E459" s="59" t="s">
        <v>439</v>
      </c>
      <c r="F459" s="10">
        <v>0</v>
      </c>
      <c r="G459" s="10">
        <v>0</v>
      </c>
      <c r="H459" s="10">
        <v>0</v>
      </c>
      <c r="I459" s="10">
        <v>0</v>
      </c>
      <c r="J459" s="16">
        <v>0</v>
      </c>
      <c r="K459" s="14">
        <v>10780</v>
      </c>
      <c r="L459" s="58" t="s">
        <v>1125</v>
      </c>
      <c r="M459" s="11">
        <v>0</v>
      </c>
      <c r="N459" s="4" t="s">
        <v>19</v>
      </c>
    </row>
    <row r="460" spans="1:14" ht="15.75" x14ac:dyDescent="0.25">
      <c r="A460" s="12">
        <v>415</v>
      </c>
      <c r="B460" s="59">
        <v>313652</v>
      </c>
      <c r="C460" s="20" t="s">
        <v>432</v>
      </c>
      <c r="D460" s="59" t="s">
        <v>53</v>
      </c>
      <c r="E460" s="59" t="s">
        <v>440</v>
      </c>
      <c r="F460" s="10">
        <v>0</v>
      </c>
      <c r="G460" s="10">
        <v>0</v>
      </c>
      <c r="H460" s="10">
        <v>0</v>
      </c>
      <c r="I460" s="10">
        <v>0</v>
      </c>
      <c r="J460" s="16">
        <v>0</v>
      </c>
      <c r="K460" s="14">
        <v>4516</v>
      </c>
      <c r="L460" s="58" t="s">
        <v>1125</v>
      </c>
      <c r="M460" s="11">
        <v>0</v>
      </c>
      <c r="N460" s="4" t="s">
        <v>19</v>
      </c>
    </row>
    <row r="461" spans="1:14" ht="15.75" x14ac:dyDescent="0.25">
      <c r="A461" s="12">
        <v>416</v>
      </c>
      <c r="B461" s="59">
        <v>313655</v>
      </c>
      <c r="C461" s="20" t="s">
        <v>1113</v>
      </c>
      <c r="D461" s="59" t="s">
        <v>22</v>
      </c>
      <c r="E461" s="59" t="s">
        <v>441</v>
      </c>
      <c r="F461" s="10">
        <v>0</v>
      </c>
      <c r="G461" s="10">
        <v>0</v>
      </c>
      <c r="H461" s="10">
        <v>0</v>
      </c>
      <c r="I461" s="10">
        <v>0</v>
      </c>
      <c r="J461" s="16">
        <v>0</v>
      </c>
      <c r="K461" s="14">
        <v>4938</v>
      </c>
      <c r="L461" s="58" t="s">
        <v>1125</v>
      </c>
      <c r="M461" s="11">
        <v>0</v>
      </c>
      <c r="N461" s="4" t="s">
        <v>19</v>
      </c>
    </row>
    <row r="462" spans="1:14" ht="15.75" x14ac:dyDescent="0.25">
      <c r="A462" s="12">
        <v>417</v>
      </c>
      <c r="B462" s="59">
        <v>313657</v>
      </c>
      <c r="C462" s="20" t="s">
        <v>1121</v>
      </c>
      <c r="D462" s="59" t="s">
        <v>102</v>
      </c>
      <c r="E462" s="59" t="s">
        <v>442</v>
      </c>
      <c r="F462" s="10">
        <v>0</v>
      </c>
      <c r="G462" s="10">
        <v>0</v>
      </c>
      <c r="H462" s="10">
        <v>0</v>
      </c>
      <c r="I462" s="10">
        <v>0</v>
      </c>
      <c r="J462" s="16">
        <v>0</v>
      </c>
      <c r="K462" s="14">
        <v>4844</v>
      </c>
      <c r="L462" s="58" t="s">
        <v>1125</v>
      </c>
      <c r="M462" s="11">
        <v>0</v>
      </c>
      <c r="N462" s="4" t="s">
        <v>19</v>
      </c>
    </row>
    <row r="463" spans="1:14" ht="15.75" x14ac:dyDescent="0.25">
      <c r="A463" s="12">
        <v>418</v>
      </c>
      <c r="B463" s="59">
        <v>313665</v>
      </c>
      <c r="C463" s="20" t="s">
        <v>1111</v>
      </c>
      <c r="D463" s="59" t="s">
        <v>98</v>
      </c>
      <c r="E463" s="59" t="s">
        <v>443</v>
      </c>
      <c r="F463" s="10">
        <v>0</v>
      </c>
      <c r="G463" s="10">
        <v>0</v>
      </c>
      <c r="H463" s="10">
        <v>0</v>
      </c>
      <c r="I463" s="10">
        <v>0</v>
      </c>
      <c r="J463" s="16">
        <v>0</v>
      </c>
      <c r="K463" s="14">
        <v>26484</v>
      </c>
      <c r="L463" s="58" t="s">
        <v>1126</v>
      </c>
      <c r="M463" s="11">
        <v>0</v>
      </c>
      <c r="N463" s="4" t="s">
        <v>19</v>
      </c>
    </row>
    <row r="464" spans="1:14" ht="15.75" x14ac:dyDescent="0.25">
      <c r="A464" s="12">
        <v>420</v>
      </c>
      <c r="B464" s="59">
        <v>313680</v>
      </c>
      <c r="C464" s="20" t="s">
        <v>1121</v>
      </c>
      <c r="D464" s="59" t="s">
        <v>102</v>
      </c>
      <c r="E464" s="59" t="s">
        <v>444</v>
      </c>
      <c r="F464" s="10">
        <v>0</v>
      </c>
      <c r="G464" s="10">
        <v>0</v>
      </c>
      <c r="H464" s="10">
        <v>0</v>
      </c>
      <c r="I464" s="10">
        <v>0</v>
      </c>
      <c r="J464" s="16">
        <v>0</v>
      </c>
      <c r="K464" s="14">
        <v>4316</v>
      </c>
      <c r="L464" s="58" t="s">
        <v>1125</v>
      </c>
      <c r="M464" s="11">
        <v>0</v>
      </c>
      <c r="N464" s="4" t="s">
        <v>19</v>
      </c>
    </row>
    <row r="465" spans="1:14" ht="15.75" x14ac:dyDescent="0.25">
      <c r="A465" s="12">
        <v>421</v>
      </c>
      <c r="B465" s="59">
        <v>313690</v>
      </c>
      <c r="C465" s="20" t="s">
        <v>1117</v>
      </c>
      <c r="D465" s="59" t="s">
        <v>40</v>
      </c>
      <c r="E465" s="59" t="s">
        <v>445</v>
      </c>
      <c r="F465" s="10">
        <v>0</v>
      </c>
      <c r="G465" s="10">
        <v>0</v>
      </c>
      <c r="H465" s="10">
        <v>0</v>
      </c>
      <c r="I465" s="10">
        <v>0</v>
      </c>
      <c r="J465" s="16">
        <v>0</v>
      </c>
      <c r="K465" s="14">
        <v>10441</v>
      </c>
      <c r="L465" s="58" t="s">
        <v>1125</v>
      </c>
      <c r="M465" s="11">
        <v>0</v>
      </c>
      <c r="N465" s="4" t="s">
        <v>19</v>
      </c>
    </row>
    <row r="466" spans="1:14" ht="15.75" x14ac:dyDescent="0.25">
      <c r="A466" s="12">
        <v>422</v>
      </c>
      <c r="B466" s="59">
        <v>313695</v>
      </c>
      <c r="C466" s="20" t="s">
        <v>1121</v>
      </c>
      <c r="D466" s="59" t="s">
        <v>121</v>
      </c>
      <c r="E466" s="59" t="s">
        <v>446</v>
      </c>
      <c r="F466" s="10">
        <v>0</v>
      </c>
      <c r="G466" s="10">
        <v>0</v>
      </c>
      <c r="H466" s="10">
        <v>0</v>
      </c>
      <c r="I466" s="10">
        <v>0</v>
      </c>
      <c r="J466" s="16">
        <v>0</v>
      </c>
      <c r="K466" s="14">
        <v>5733</v>
      </c>
      <c r="L466" s="58" t="s">
        <v>1125</v>
      </c>
      <c r="M466" s="11">
        <v>0</v>
      </c>
      <c r="N466" s="4" t="s">
        <v>19</v>
      </c>
    </row>
    <row r="467" spans="1:14" ht="15.75" x14ac:dyDescent="0.25">
      <c r="A467" s="12">
        <v>423</v>
      </c>
      <c r="B467" s="59">
        <v>313700</v>
      </c>
      <c r="C467" s="20" t="s">
        <v>1116</v>
      </c>
      <c r="D467" s="59" t="s">
        <v>28</v>
      </c>
      <c r="E467" s="59" t="s">
        <v>447</v>
      </c>
      <c r="F467" s="10">
        <v>0</v>
      </c>
      <c r="G467" s="10">
        <v>0</v>
      </c>
      <c r="H467" s="10">
        <v>0</v>
      </c>
      <c r="I467" s="10">
        <v>0</v>
      </c>
      <c r="J467" s="16">
        <v>0</v>
      </c>
      <c r="K467" s="14">
        <v>18026</v>
      </c>
      <c r="L467" s="58" t="s">
        <v>1125</v>
      </c>
      <c r="M467" s="11">
        <v>0</v>
      </c>
      <c r="N467" s="4" t="s">
        <v>19</v>
      </c>
    </row>
    <row r="468" spans="1:14" ht="15.75" x14ac:dyDescent="0.25">
      <c r="A468" s="12">
        <v>424</v>
      </c>
      <c r="B468" s="59">
        <v>313710</v>
      </c>
      <c r="C468" s="20" t="s">
        <v>1120</v>
      </c>
      <c r="D468" s="59" t="s">
        <v>71</v>
      </c>
      <c r="E468" s="59" t="s">
        <v>448</v>
      </c>
      <c r="F468" s="10">
        <v>0</v>
      </c>
      <c r="G468" s="10">
        <v>0</v>
      </c>
      <c r="H468" s="10">
        <v>0</v>
      </c>
      <c r="I468" s="10">
        <v>0</v>
      </c>
      <c r="J468" s="16">
        <v>0</v>
      </c>
      <c r="K468" s="14">
        <v>7627</v>
      </c>
      <c r="L468" s="58" t="s">
        <v>1125</v>
      </c>
      <c r="M468" s="11">
        <v>0</v>
      </c>
      <c r="N468" s="4" t="s">
        <v>19</v>
      </c>
    </row>
    <row r="469" spans="1:14" ht="15.75" x14ac:dyDescent="0.25">
      <c r="A469" s="12">
        <v>425</v>
      </c>
      <c r="B469" s="59">
        <v>313720</v>
      </c>
      <c r="C469" s="20" t="s">
        <v>1115</v>
      </c>
      <c r="D469" s="59" t="s">
        <v>26</v>
      </c>
      <c r="E469" s="59" t="s">
        <v>449</v>
      </c>
      <c r="F469" s="10">
        <v>0</v>
      </c>
      <c r="G469" s="10">
        <v>0</v>
      </c>
      <c r="H469" s="10">
        <v>0</v>
      </c>
      <c r="I469" s="10">
        <v>0</v>
      </c>
      <c r="J469" s="16">
        <v>0</v>
      </c>
      <c r="K469" s="14">
        <v>51601</v>
      </c>
      <c r="L469" s="58" t="s">
        <v>1126</v>
      </c>
      <c r="M469" s="11">
        <v>0</v>
      </c>
      <c r="N469" s="4" t="s">
        <v>19</v>
      </c>
    </row>
    <row r="470" spans="1:14" ht="15.75" x14ac:dyDescent="0.25">
      <c r="A470" s="12">
        <v>426</v>
      </c>
      <c r="B470" s="59">
        <v>313730</v>
      </c>
      <c r="C470" s="20" t="s">
        <v>1121</v>
      </c>
      <c r="D470" s="59" t="s">
        <v>102</v>
      </c>
      <c r="E470" s="59" t="s">
        <v>450</v>
      </c>
      <c r="F470" s="10">
        <v>0</v>
      </c>
      <c r="G470" s="10">
        <v>0</v>
      </c>
      <c r="H470" s="10">
        <v>0</v>
      </c>
      <c r="I470" s="10">
        <v>0</v>
      </c>
      <c r="J470" s="16">
        <v>0</v>
      </c>
      <c r="K470" s="14">
        <v>4124</v>
      </c>
      <c r="L470" s="58" t="s">
        <v>1125</v>
      </c>
      <c r="M470" s="11">
        <v>0</v>
      </c>
      <c r="N470" s="4" t="s">
        <v>19</v>
      </c>
    </row>
    <row r="471" spans="1:14" ht="15.75" x14ac:dyDescent="0.25">
      <c r="A471" s="12">
        <v>427</v>
      </c>
      <c r="B471" s="59">
        <v>313740</v>
      </c>
      <c r="C471" s="20" t="s">
        <v>1119</v>
      </c>
      <c r="D471" s="59" t="s">
        <v>94</v>
      </c>
      <c r="E471" s="59" t="s">
        <v>451</v>
      </c>
      <c r="F471" s="10">
        <v>0</v>
      </c>
      <c r="G471" s="10">
        <v>0</v>
      </c>
      <c r="H471" s="10">
        <v>0</v>
      </c>
      <c r="I471" s="10">
        <v>0</v>
      </c>
      <c r="J471" s="16">
        <v>0</v>
      </c>
      <c r="K471" s="14">
        <v>12953</v>
      </c>
      <c r="L471" s="58" t="s">
        <v>1125</v>
      </c>
      <c r="M471" s="11">
        <v>0</v>
      </c>
      <c r="N471" s="4" t="s">
        <v>19</v>
      </c>
    </row>
    <row r="472" spans="1:14" ht="15.75" x14ac:dyDescent="0.25">
      <c r="A472" s="12">
        <v>428</v>
      </c>
      <c r="B472" s="59">
        <v>313750</v>
      </c>
      <c r="C472" s="20" t="s">
        <v>1120</v>
      </c>
      <c r="D472" s="59" t="s">
        <v>71</v>
      </c>
      <c r="E472" s="59" t="s">
        <v>452</v>
      </c>
      <c r="F472" s="10">
        <v>0</v>
      </c>
      <c r="G472" s="10">
        <v>0</v>
      </c>
      <c r="H472" s="10">
        <v>0</v>
      </c>
      <c r="I472" s="10">
        <v>0</v>
      </c>
      <c r="J472" s="16">
        <v>0</v>
      </c>
      <c r="K472" s="14">
        <v>17991</v>
      </c>
      <c r="L472" s="58" t="s">
        <v>1125</v>
      </c>
      <c r="M472" s="11">
        <v>0</v>
      </c>
      <c r="N472" s="4" t="s">
        <v>19</v>
      </c>
    </row>
    <row r="473" spans="1:14" ht="15.75" x14ac:dyDescent="0.25">
      <c r="A473" s="12">
        <v>429</v>
      </c>
      <c r="B473" s="59">
        <v>313753</v>
      </c>
      <c r="C473" s="20" t="s">
        <v>1120</v>
      </c>
      <c r="D473" s="59" t="s">
        <v>71</v>
      </c>
      <c r="E473" s="59" t="s">
        <v>453</v>
      </c>
      <c r="F473" s="10">
        <v>0</v>
      </c>
      <c r="G473" s="10">
        <v>0</v>
      </c>
      <c r="H473" s="10">
        <v>0</v>
      </c>
      <c r="I473" s="10">
        <v>0</v>
      </c>
      <c r="J473" s="16">
        <v>0</v>
      </c>
      <c r="K473" s="14">
        <v>9454</v>
      </c>
      <c r="L473" s="58" t="s">
        <v>1125</v>
      </c>
      <c r="M473" s="11">
        <v>0</v>
      </c>
      <c r="N473" s="4" t="s">
        <v>19</v>
      </c>
    </row>
    <row r="474" spans="1:14" ht="15.75" x14ac:dyDescent="0.25">
      <c r="A474" s="12">
        <v>430</v>
      </c>
      <c r="B474" s="59">
        <v>313760</v>
      </c>
      <c r="C474" s="20" t="s">
        <v>1111</v>
      </c>
      <c r="D474" s="59" t="s">
        <v>98</v>
      </c>
      <c r="E474" s="59" t="s">
        <v>454</v>
      </c>
      <c r="F474" s="10">
        <v>0</v>
      </c>
      <c r="G474" s="10">
        <v>0</v>
      </c>
      <c r="H474" s="10">
        <v>0</v>
      </c>
      <c r="I474" s="10">
        <v>0</v>
      </c>
      <c r="J474" s="16">
        <v>0</v>
      </c>
      <c r="K474" s="14">
        <v>63359</v>
      </c>
      <c r="L474" s="58" t="s">
        <v>1126</v>
      </c>
      <c r="M474" s="11">
        <v>0</v>
      </c>
      <c r="N474" s="4" t="s">
        <v>19</v>
      </c>
    </row>
    <row r="475" spans="1:14" ht="15.75" x14ac:dyDescent="0.25">
      <c r="A475" s="12">
        <v>431</v>
      </c>
      <c r="B475" s="59">
        <v>313770</v>
      </c>
      <c r="C475" s="20" t="s">
        <v>1112</v>
      </c>
      <c r="D475" s="59" t="s">
        <v>14</v>
      </c>
      <c r="E475" s="59" t="s">
        <v>455</v>
      </c>
      <c r="F475" s="10">
        <v>0</v>
      </c>
      <c r="G475" s="10">
        <v>0</v>
      </c>
      <c r="H475" s="10">
        <v>0</v>
      </c>
      <c r="I475" s="10">
        <v>0</v>
      </c>
      <c r="J475" s="16">
        <v>0</v>
      </c>
      <c r="K475" s="14">
        <v>19928</v>
      </c>
      <c r="L475" s="58" t="s">
        <v>1125</v>
      </c>
      <c r="M475" s="11">
        <v>0</v>
      </c>
      <c r="N475" s="4" t="s">
        <v>19</v>
      </c>
    </row>
    <row r="476" spans="1:14" ht="15.75" x14ac:dyDescent="0.25">
      <c r="A476" s="12">
        <v>432</v>
      </c>
      <c r="B476" s="59">
        <v>313780</v>
      </c>
      <c r="C476" s="20" t="s">
        <v>1117</v>
      </c>
      <c r="D476" s="59" t="s">
        <v>33</v>
      </c>
      <c r="E476" s="59" t="s">
        <v>456</v>
      </c>
      <c r="F476" s="10">
        <v>0</v>
      </c>
      <c r="G476" s="10">
        <v>0</v>
      </c>
      <c r="H476" s="10">
        <v>0</v>
      </c>
      <c r="I476" s="10">
        <v>0</v>
      </c>
      <c r="J476" s="16">
        <v>0</v>
      </c>
      <c r="K476" s="14">
        <v>20719</v>
      </c>
      <c r="L476" s="58" t="s">
        <v>1125</v>
      </c>
      <c r="M476" s="11">
        <v>0</v>
      </c>
      <c r="N476" s="4" t="s">
        <v>19</v>
      </c>
    </row>
    <row r="477" spans="1:14" ht="15.75" x14ac:dyDescent="0.25">
      <c r="A477" s="12">
        <v>433</v>
      </c>
      <c r="B477" s="59">
        <v>313790</v>
      </c>
      <c r="C477" s="20" t="s">
        <v>1119</v>
      </c>
      <c r="D477" s="59" t="s">
        <v>41</v>
      </c>
      <c r="E477" s="59" t="s">
        <v>457</v>
      </c>
      <c r="F477" s="10">
        <v>0</v>
      </c>
      <c r="G477" s="10">
        <v>0</v>
      </c>
      <c r="H477" s="10">
        <v>0</v>
      </c>
      <c r="I477" s="10">
        <v>0</v>
      </c>
      <c r="J477" s="16">
        <v>0</v>
      </c>
      <c r="K477" s="14">
        <v>3404</v>
      </c>
      <c r="L477" s="58" t="s">
        <v>1125</v>
      </c>
      <c r="M477" s="11">
        <v>0</v>
      </c>
      <c r="N477" s="4" t="s">
        <v>19</v>
      </c>
    </row>
    <row r="478" spans="1:14" ht="15.75" x14ac:dyDescent="0.25">
      <c r="A478" s="12">
        <v>434</v>
      </c>
      <c r="B478" s="59">
        <v>313800</v>
      </c>
      <c r="C478" s="20" t="s">
        <v>1118</v>
      </c>
      <c r="D478" s="59" t="s">
        <v>38</v>
      </c>
      <c r="E478" s="59" t="s">
        <v>458</v>
      </c>
      <c r="F478" s="10">
        <v>0</v>
      </c>
      <c r="G478" s="10">
        <v>0</v>
      </c>
      <c r="H478" s="10">
        <v>0</v>
      </c>
      <c r="I478" s="10">
        <v>0</v>
      </c>
      <c r="J478" s="16">
        <v>0</v>
      </c>
      <c r="K478" s="14">
        <v>6786</v>
      </c>
      <c r="L478" s="58" t="s">
        <v>1125</v>
      </c>
      <c r="M478" s="11">
        <v>0</v>
      </c>
      <c r="N478" s="4" t="s">
        <v>19</v>
      </c>
    </row>
    <row r="479" spans="1:14" ht="15.75" x14ac:dyDescent="0.25">
      <c r="A479" s="12">
        <v>436</v>
      </c>
      <c r="B479" s="59">
        <v>313820</v>
      </c>
      <c r="C479" s="20" t="s">
        <v>1117</v>
      </c>
      <c r="D479" s="59" t="s">
        <v>33</v>
      </c>
      <c r="E479" s="59" t="s">
        <v>460</v>
      </c>
      <c r="F479" s="10">
        <v>0</v>
      </c>
      <c r="G479" s="10">
        <v>0</v>
      </c>
      <c r="H479" s="10">
        <v>0</v>
      </c>
      <c r="I479" s="10">
        <v>0</v>
      </c>
      <c r="J479" s="16">
        <v>0</v>
      </c>
      <c r="K479" s="14">
        <v>102728</v>
      </c>
      <c r="L479" s="58" t="s">
        <v>1128</v>
      </c>
      <c r="M479" s="11">
        <v>0</v>
      </c>
      <c r="N479" s="4" t="s">
        <v>19</v>
      </c>
    </row>
    <row r="480" spans="1:14" ht="15.75" x14ac:dyDescent="0.25">
      <c r="A480" s="12">
        <v>437</v>
      </c>
      <c r="B480" s="59">
        <v>313830</v>
      </c>
      <c r="C480" s="20" t="s">
        <v>1115</v>
      </c>
      <c r="D480" s="59" t="s">
        <v>26</v>
      </c>
      <c r="E480" s="59" t="s">
        <v>461</v>
      </c>
      <c r="F480" s="10">
        <v>0</v>
      </c>
      <c r="G480" s="10">
        <v>0</v>
      </c>
      <c r="H480" s="10">
        <v>0</v>
      </c>
      <c r="I480" s="10">
        <v>0</v>
      </c>
      <c r="J480" s="16">
        <v>0</v>
      </c>
      <c r="K480" s="14">
        <v>3233</v>
      </c>
      <c r="L480" s="58" t="s">
        <v>1125</v>
      </c>
      <c r="M480" s="11">
        <v>0</v>
      </c>
      <c r="N480" s="4" t="s">
        <v>19</v>
      </c>
    </row>
    <row r="481" spans="1:14" ht="15.75" x14ac:dyDescent="0.25">
      <c r="A481" s="12">
        <v>438</v>
      </c>
      <c r="B481" s="59">
        <v>313835</v>
      </c>
      <c r="C481" s="20" t="s">
        <v>432</v>
      </c>
      <c r="D481" s="59" t="s">
        <v>53</v>
      </c>
      <c r="E481" s="59" t="s">
        <v>462</v>
      </c>
      <c r="F481" s="10">
        <v>0</v>
      </c>
      <c r="G481" s="10">
        <v>0</v>
      </c>
      <c r="H481" s="10">
        <v>0</v>
      </c>
      <c r="I481" s="10">
        <v>0</v>
      </c>
      <c r="J481" s="16">
        <v>0</v>
      </c>
      <c r="K481" s="14">
        <v>4915</v>
      </c>
      <c r="L481" s="58" t="s">
        <v>1125</v>
      </c>
      <c r="M481" s="11">
        <v>0</v>
      </c>
      <c r="N481" s="4" t="s">
        <v>19</v>
      </c>
    </row>
    <row r="482" spans="1:14" ht="15.75" x14ac:dyDescent="0.25">
      <c r="A482" s="12">
        <v>439</v>
      </c>
      <c r="B482" s="59">
        <v>313840</v>
      </c>
      <c r="C482" s="20" t="s">
        <v>1118</v>
      </c>
      <c r="D482" s="59" t="s">
        <v>38</v>
      </c>
      <c r="E482" s="59" t="s">
        <v>38</v>
      </c>
      <c r="F482" s="10">
        <v>0</v>
      </c>
      <c r="G482" s="10">
        <v>0</v>
      </c>
      <c r="H482" s="10">
        <v>0</v>
      </c>
      <c r="I482" s="10">
        <v>0</v>
      </c>
      <c r="J482" s="16">
        <v>0</v>
      </c>
      <c r="K482" s="14">
        <v>52532</v>
      </c>
      <c r="L482" s="58" t="s">
        <v>1126</v>
      </c>
      <c r="M482" s="11">
        <v>0</v>
      </c>
      <c r="N482" s="4" t="s">
        <v>19</v>
      </c>
    </row>
    <row r="483" spans="1:14" ht="15.75" x14ac:dyDescent="0.25">
      <c r="A483" s="12">
        <v>440</v>
      </c>
      <c r="B483" s="59">
        <v>313850</v>
      </c>
      <c r="C483" s="20" t="s">
        <v>1118</v>
      </c>
      <c r="D483" s="59" t="s">
        <v>57</v>
      </c>
      <c r="E483" s="59" t="s">
        <v>463</v>
      </c>
      <c r="F483" s="10">
        <v>0</v>
      </c>
      <c r="G483" s="10">
        <v>0</v>
      </c>
      <c r="H483" s="10">
        <v>0</v>
      </c>
      <c r="I483" s="10">
        <v>0</v>
      </c>
      <c r="J483" s="16">
        <v>0</v>
      </c>
      <c r="K483" s="14">
        <v>5109</v>
      </c>
      <c r="L483" s="58" t="s">
        <v>1125</v>
      </c>
      <c r="M483" s="11">
        <v>0</v>
      </c>
      <c r="N483" s="4" t="s">
        <v>19</v>
      </c>
    </row>
    <row r="484" spans="1:14" ht="15.75" x14ac:dyDescent="0.25">
      <c r="A484" s="12">
        <v>441</v>
      </c>
      <c r="B484" s="59">
        <v>313860</v>
      </c>
      <c r="C484" s="20" t="s">
        <v>1118</v>
      </c>
      <c r="D484" s="59" t="s">
        <v>57</v>
      </c>
      <c r="E484" s="59" t="s">
        <v>464</v>
      </c>
      <c r="F484" s="10">
        <v>0</v>
      </c>
      <c r="G484" s="10">
        <v>0</v>
      </c>
      <c r="H484" s="10">
        <v>0</v>
      </c>
      <c r="I484" s="10">
        <v>0</v>
      </c>
      <c r="J484" s="16">
        <v>0</v>
      </c>
      <c r="K484" s="14">
        <v>16671</v>
      </c>
      <c r="L484" s="58" t="s">
        <v>1125</v>
      </c>
      <c r="M484" s="11">
        <v>0</v>
      </c>
      <c r="N484" s="4" t="s">
        <v>19</v>
      </c>
    </row>
    <row r="485" spans="1:14" ht="15.75" x14ac:dyDescent="0.25">
      <c r="A485" s="12">
        <v>442</v>
      </c>
      <c r="B485" s="59">
        <v>313862</v>
      </c>
      <c r="C485" s="20" t="s">
        <v>1114</v>
      </c>
      <c r="D485" s="59" t="s">
        <v>24</v>
      </c>
      <c r="E485" s="59" t="s">
        <v>465</v>
      </c>
      <c r="F485" s="10">
        <v>0</v>
      </c>
      <c r="G485" s="10">
        <v>0</v>
      </c>
      <c r="H485" s="10">
        <v>0</v>
      </c>
      <c r="I485" s="10">
        <v>0</v>
      </c>
      <c r="J485" s="16">
        <v>0</v>
      </c>
      <c r="K485" s="14">
        <v>7481</v>
      </c>
      <c r="L485" s="58" t="s">
        <v>1125</v>
      </c>
      <c r="M485" s="11">
        <v>0</v>
      </c>
      <c r="N485" s="4" t="s">
        <v>19</v>
      </c>
    </row>
    <row r="486" spans="1:14" ht="15.75" x14ac:dyDescent="0.25">
      <c r="A486" s="12">
        <v>444</v>
      </c>
      <c r="B486" s="59">
        <v>313867</v>
      </c>
      <c r="C486" s="20" t="s">
        <v>1112</v>
      </c>
      <c r="D486" s="59" t="s">
        <v>14</v>
      </c>
      <c r="E486" s="59" t="s">
        <v>467</v>
      </c>
      <c r="F486" s="10">
        <v>0</v>
      </c>
      <c r="G486" s="10">
        <v>0</v>
      </c>
      <c r="H486" s="10">
        <v>0</v>
      </c>
      <c r="I486" s="10">
        <v>0</v>
      </c>
      <c r="J486" s="16">
        <v>0</v>
      </c>
      <c r="K486" s="14">
        <v>6275</v>
      </c>
      <c r="L486" s="58" t="s">
        <v>1125</v>
      </c>
      <c r="M486" s="11">
        <v>0</v>
      </c>
      <c r="N486" s="4" t="s">
        <v>19</v>
      </c>
    </row>
    <row r="487" spans="1:14" ht="15.75" x14ac:dyDescent="0.25">
      <c r="A487" s="12">
        <v>445</v>
      </c>
      <c r="B487" s="59">
        <v>313868</v>
      </c>
      <c r="C487" s="20" t="s">
        <v>1121</v>
      </c>
      <c r="D487" s="59" t="s">
        <v>121</v>
      </c>
      <c r="E487" s="59" t="s">
        <v>468</v>
      </c>
      <c r="F487" s="10">
        <v>0</v>
      </c>
      <c r="G487" s="10">
        <v>0</v>
      </c>
      <c r="H487" s="10">
        <v>0</v>
      </c>
      <c r="I487" s="10">
        <v>0</v>
      </c>
      <c r="J487" s="16">
        <v>0</v>
      </c>
      <c r="K487" s="14">
        <v>6680</v>
      </c>
      <c r="L487" s="58" t="s">
        <v>1125</v>
      </c>
      <c r="M487" s="11">
        <v>0</v>
      </c>
      <c r="N487" s="4" t="s">
        <v>19</v>
      </c>
    </row>
    <row r="488" spans="1:14" ht="15.75" x14ac:dyDescent="0.25">
      <c r="A488" s="12">
        <v>446</v>
      </c>
      <c r="B488" s="59">
        <v>313870</v>
      </c>
      <c r="C488" s="20" t="s">
        <v>1117</v>
      </c>
      <c r="D488" s="59" t="s">
        <v>33</v>
      </c>
      <c r="E488" s="59" t="s">
        <v>469</v>
      </c>
      <c r="F488" s="10">
        <v>0</v>
      </c>
      <c r="G488" s="10">
        <v>0</v>
      </c>
      <c r="H488" s="10">
        <v>0</v>
      </c>
      <c r="I488" s="10">
        <v>0</v>
      </c>
      <c r="J488" s="16">
        <v>0</v>
      </c>
      <c r="K488" s="14">
        <v>5454</v>
      </c>
      <c r="L488" s="58" t="s">
        <v>1125</v>
      </c>
      <c r="M488" s="11">
        <v>0</v>
      </c>
      <c r="N488" s="4" t="s">
        <v>19</v>
      </c>
    </row>
    <row r="489" spans="1:14" ht="15.75" x14ac:dyDescent="0.25">
      <c r="A489" s="12">
        <v>447</v>
      </c>
      <c r="B489" s="59">
        <v>313880</v>
      </c>
      <c r="C489" s="20" t="s">
        <v>1115</v>
      </c>
      <c r="D489" s="59" t="s">
        <v>26</v>
      </c>
      <c r="E489" s="59" t="s">
        <v>470</v>
      </c>
      <c r="F489" s="10">
        <v>0</v>
      </c>
      <c r="G489" s="10">
        <v>0</v>
      </c>
      <c r="H489" s="10">
        <v>0</v>
      </c>
      <c r="I489" s="10">
        <v>0</v>
      </c>
      <c r="J489" s="16">
        <v>0</v>
      </c>
      <c r="K489" s="14">
        <v>18172</v>
      </c>
      <c r="L489" s="58" t="s">
        <v>1125</v>
      </c>
      <c r="M489" s="11">
        <v>0</v>
      </c>
      <c r="N489" s="4" t="s">
        <v>19</v>
      </c>
    </row>
    <row r="490" spans="1:14" ht="15.75" x14ac:dyDescent="0.25">
      <c r="A490" s="12">
        <v>448</v>
      </c>
      <c r="B490" s="59">
        <v>313890</v>
      </c>
      <c r="C490" s="20" t="s">
        <v>1116</v>
      </c>
      <c r="D490" s="59" t="s">
        <v>28</v>
      </c>
      <c r="E490" s="59" t="s">
        <v>471</v>
      </c>
      <c r="F490" s="10">
        <v>0</v>
      </c>
      <c r="G490" s="10">
        <v>0</v>
      </c>
      <c r="H490" s="10">
        <v>0</v>
      </c>
      <c r="I490" s="10">
        <v>0</v>
      </c>
      <c r="J490" s="16">
        <v>0</v>
      </c>
      <c r="K490" s="14">
        <v>7110</v>
      </c>
      <c r="L490" s="58" t="s">
        <v>1125</v>
      </c>
      <c r="M490" s="11">
        <v>0</v>
      </c>
      <c r="N490" s="4" t="s">
        <v>19</v>
      </c>
    </row>
    <row r="491" spans="1:14" ht="15.75" x14ac:dyDescent="0.25">
      <c r="A491" s="12">
        <v>449</v>
      </c>
      <c r="B491" s="59">
        <v>313900</v>
      </c>
      <c r="C491" s="20" t="s">
        <v>1117</v>
      </c>
      <c r="D491" s="59" t="s">
        <v>40</v>
      </c>
      <c r="E491" s="59" t="s">
        <v>472</v>
      </c>
      <c r="F491" s="10">
        <v>0</v>
      </c>
      <c r="G491" s="10">
        <v>0</v>
      </c>
      <c r="H491" s="10">
        <v>0</v>
      </c>
      <c r="I491" s="10">
        <v>0</v>
      </c>
      <c r="J491" s="16">
        <v>0</v>
      </c>
      <c r="K491" s="14">
        <v>41844</v>
      </c>
      <c r="L491" s="58" t="s">
        <v>1126</v>
      </c>
      <c r="M491" s="11">
        <v>0</v>
      </c>
      <c r="N491" s="4" t="s">
        <v>19</v>
      </c>
    </row>
    <row r="492" spans="1:14" ht="15.75" x14ac:dyDescent="0.25">
      <c r="A492" s="12">
        <v>450</v>
      </c>
      <c r="B492" s="59">
        <v>313910</v>
      </c>
      <c r="C492" s="20" t="s">
        <v>1119</v>
      </c>
      <c r="D492" s="59" t="s">
        <v>94</v>
      </c>
      <c r="E492" s="59" t="s">
        <v>473</v>
      </c>
      <c r="F492" s="10">
        <v>0</v>
      </c>
      <c r="G492" s="10">
        <v>0</v>
      </c>
      <c r="H492" s="10">
        <v>0</v>
      </c>
      <c r="I492" s="10">
        <v>0</v>
      </c>
      <c r="J492" s="16">
        <v>0</v>
      </c>
      <c r="K492" s="14">
        <v>5087</v>
      </c>
      <c r="L492" s="58" t="s">
        <v>1125</v>
      </c>
      <c r="M492" s="11">
        <v>0</v>
      </c>
      <c r="N492" s="4" t="s">
        <v>19</v>
      </c>
    </row>
    <row r="493" spans="1:14" ht="15.75" x14ac:dyDescent="0.25">
      <c r="A493" s="12">
        <v>451</v>
      </c>
      <c r="B493" s="59">
        <v>313920</v>
      </c>
      <c r="C493" s="20" t="s">
        <v>1116</v>
      </c>
      <c r="D493" s="59" t="s">
        <v>28</v>
      </c>
      <c r="E493" s="59" t="s">
        <v>474</v>
      </c>
      <c r="F493" s="10">
        <v>0</v>
      </c>
      <c r="G493" s="10">
        <v>0</v>
      </c>
      <c r="H493" s="10">
        <v>0</v>
      </c>
      <c r="I493" s="10">
        <v>0</v>
      </c>
      <c r="J493" s="16">
        <v>0</v>
      </c>
      <c r="K493" s="14">
        <v>18700</v>
      </c>
      <c r="L493" s="58" t="s">
        <v>1125</v>
      </c>
      <c r="M493" s="11">
        <v>0</v>
      </c>
      <c r="N493" s="4" t="s">
        <v>19</v>
      </c>
    </row>
    <row r="494" spans="1:14" ht="15.75" x14ac:dyDescent="0.25">
      <c r="A494" s="12">
        <v>452</v>
      </c>
      <c r="B494" s="59">
        <v>313925</v>
      </c>
      <c r="C494" s="20" t="s">
        <v>1121</v>
      </c>
      <c r="D494" s="59" t="s">
        <v>102</v>
      </c>
      <c r="E494" s="59" t="s">
        <v>475</v>
      </c>
      <c r="F494" s="10">
        <v>0</v>
      </c>
      <c r="G494" s="10">
        <v>0</v>
      </c>
      <c r="H494" s="10">
        <v>0</v>
      </c>
      <c r="I494" s="10">
        <v>0</v>
      </c>
      <c r="J494" s="16">
        <v>0</v>
      </c>
      <c r="K494" s="14">
        <v>6532</v>
      </c>
      <c r="L494" s="58" t="s">
        <v>1125</v>
      </c>
      <c r="M494" s="11">
        <v>0</v>
      </c>
      <c r="N494" s="4" t="s">
        <v>19</v>
      </c>
    </row>
    <row r="495" spans="1:14" ht="15.75" x14ac:dyDescent="0.25">
      <c r="A495" s="12">
        <v>453</v>
      </c>
      <c r="B495" s="59">
        <v>313930</v>
      </c>
      <c r="C495" s="20" t="s">
        <v>1121</v>
      </c>
      <c r="D495" s="59" t="s">
        <v>121</v>
      </c>
      <c r="E495" s="59" t="s">
        <v>476</v>
      </c>
      <c r="F495" s="10">
        <v>0</v>
      </c>
      <c r="G495" s="10">
        <v>0</v>
      </c>
      <c r="H495" s="10">
        <v>0</v>
      </c>
      <c r="I495" s="10">
        <v>0</v>
      </c>
      <c r="J495" s="16">
        <v>0</v>
      </c>
      <c r="K495" s="14">
        <v>18594</v>
      </c>
      <c r="L495" s="58" t="s">
        <v>1125</v>
      </c>
      <c r="M495" s="11">
        <v>0</v>
      </c>
      <c r="N495" s="4" t="s">
        <v>19</v>
      </c>
    </row>
    <row r="496" spans="1:14" ht="15.75" x14ac:dyDescent="0.25">
      <c r="A496" s="12">
        <v>454</v>
      </c>
      <c r="B496" s="59">
        <v>313940</v>
      </c>
      <c r="C496" s="20" t="s">
        <v>1112</v>
      </c>
      <c r="D496" s="59" t="s">
        <v>14</v>
      </c>
      <c r="E496" s="59" t="s">
        <v>477</v>
      </c>
      <c r="F496" s="10">
        <v>0</v>
      </c>
      <c r="G496" s="10">
        <v>0</v>
      </c>
      <c r="H496" s="10">
        <v>0</v>
      </c>
      <c r="I496" s="10">
        <v>0</v>
      </c>
      <c r="J496" s="16">
        <v>0</v>
      </c>
      <c r="K496" s="14">
        <v>89256</v>
      </c>
      <c r="L496" s="58" t="s">
        <v>1127</v>
      </c>
      <c r="M496" s="11">
        <v>0</v>
      </c>
      <c r="N496" s="4" t="s">
        <v>19</v>
      </c>
    </row>
    <row r="497" spans="1:14" ht="15.75" x14ac:dyDescent="0.25">
      <c r="A497" s="12">
        <v>455</v>
      </c>
      <c r="B497" s="59">
        <v>313950</v>
      </c>
      <c r="C497" s="20" t="s">
        <v>1112</v>
      </c>
      <c r="D497" s="59" t="s">
        <v>14</v>
      </c>
      <c r="E497" s="59" t="s">
        <v>14</v>
      </c>
      <c r="F497" s="10">
        <v>0</v>
      </c>
      <c r="G497" s="10">
        <v>0</v>
      </c>
      <c r="H497" s="10">
        <v>0</v>
      </c>
      <c r="I497" s="10">
        <v>0</v>
      </c>
      <c r="J497" s="16">
        <v>0</v>
      </c>
      <c r="K497" s="14">
        <v>22608</v>
      </c>
      <c r="L497" s="58" t="s">
        <v>1125</v>
      </c>
      <c r="M497" s="11">
        <v>0</v>
      </c>
      <c r="N497" s="4" t="s">
        <v>19</v>
      </c>
    </row>
    <row r="498" spans="1:14" ht="15.75" x14ac:dyDescent="0.25">
      <c r="A498" s="12">
        <v>457</v>
      </c>
      <c r="B498" s="59">
        <v>313980</v>
      </c>
      <c r="C498" s="20" t="s">
        <v>1118</v>
      </c>
      <c r="D498" s="59" t="s">
        <v>57</v>
      </c>
      <c r="E498" s="59" t="s">
        <v>479</v>
      </c>
      <c r="F498" s="10">
        <v>0</v>
      </c>
      <c r="G498" s="10">
        <v>0</v>
      </c>
      <c r="H498" s="10">
        <v>0</v>
      </c>
      <c r="I498" s="10">
        <v>0</v>
      </c>
      <c r="J498" s="16">
        <v>0</v>
      </c>
      <c r="K498" s="14">
        <v>12725</v>
      </c>
      <c r="L498" s="58" t="s">
        <v>1125</v>
      </c>
      <c r="M498" s="11">
        <v>0</v>
      </c>
      <c r="N498" s="4" t="s">
        <v>19</v>
      </c>
    </row>
    <row r="499" spans="1:14" ht="15.75" x14ac:dyDescent="0.25">
      <c r="A499" s="12">
        <v>458</v>
      </c>
      <c r="B499" s="59">
        <v>313970</v>
      </c>
      <c r="C499" s="20" t="s">
        <v>1111</v>
      </c>
      <c r="D499" s="59" t="s">
        <v>11</v>
      </c>
      <c r="E499" s="59" t="s">
        <v>480</v>
      </c>
      <c r="F499" s="10">
        <v>0</v>
      </c>
      <c r="G499" s="10">
        <v>0</v>
      </c>
      <c r="H499" s="10">
        <v>0</v>
      </c>
      <c r="I499" s="10">
        <v>0</v>
      </c>
      <c r="J499" s="16">
        <v>0</v>
      </c>
      <c r="K499" s="14">
        <v>7904</v>
      </c>
      <c r="L499" s="58" t="s">
        <v>1125</v>
      </c>
      <c r="M499" s="11">
        <v>0</v>
      </c>
      <c r="N499" s="4" t="s">
        <v>19</v>
      </c>
    </row>
    <row r="500" spans="1:14" ht="15.75" x14ac:dyDescent="0.25">
      <c r="A500" s="12">
        <v>459</v>
      </c>
      <c r="B500" s="59">
        <v>313990</v>
      </c>
      <c r="C500" s="20" t="s">
        <v>1117</v>
      </c>
      <c r="D500" s="59" t="s">
        <v>36</v>
      </c>
      <c r="E500" s="59" t="s">
        <v>481</v>
      </c>
      <c r="F500" s="10">
        <v>0</v>
      </c>
      <c r="G500" s="10">
        <v>0</v>
      </c>
      <c r="H500" s="10">
        <v>0</v>
      </c>
      <c r="I500" s="10">
        <v>0</v>
      </c>
      <c r="J500" s="16">
        <v>0</v>
      </c>
      <c r="K500" s="14">
        <v>14136</v>
      </c>
      <c r="L500" s="58" t="s">
        <v>1125</v>
      </c>
      <c r="M500" s="11">
        <v>0</v>
      </c>
      <c r="N500" s="4" t="s">
        <v>19</v>
      </c>
    </row>
    <row r="501" spans="1:14" ht="15.75" x14ac:dyDescent="0.25">
      <c r="A501" s="12">
        <v>460</v>
      </c>
      <c r="B501" s="59">
        <v>314000</v>
      </c>
      <c r="C501" s="20" t="s">
        <v>1111</v>
      </c>
      <c r="D501" s="59" t="s">
        <v>98</v>
      </c>
      <c r="E501" s="59" t="s">
        <v>482</v>
      </c>
      <c r="F501" s="10">
        <v>0</v>
      </c>
      <c r="G501" s="10">
        <v>0</v>
      </c>
      <c r="H501" s="10">
        <v>0</v>
      </c>
      <c r="I501" s="10">
        <v>0</v>
      </c>
      <c r="J501" s="16">
        <v>0</v>
      </c>
      <c r="K501" s="14">
        <v>60142</v>
      </c>
      <c r="L501" s="58" t="s">
        <v>1126</v>
      </c>
      <c r="M501" s="11">
        <v>0</v>
      </c>
      <c r="N501" s="4" t="s">
        <v>19</v>
      </c>
    </row>
    <row r="502" spans="1:14" ht="15.75" x14ac:dyDescent="0.25">
      <c r="A502" s="12">
        <v>461</v>
      </c>
      <c r="B502" s="59">
        <v>314010</v>
      </c>
      <c r="C502" s="20" t="s">
        <v>1113</v>
      </c>
      <c r="D502" s="59" t="s">
        <v>22</v>
      </c>
      <c r="E502" s="59" t="s">
        <v>483</v>
      </c>
      <c r="F502" s="10">
        <v>0</v>
      </c>
      <c r="G502" s="10">
        <v>0</v>
      </c>
      <c r="H502" s="10">
        <v>0</v>
      </c>
      <c r="I502" s="10">
        <v>0</v>
      </c>
      <c r="J502" s="16">
        <v>0</v>
      </c>
      <c r="K502" s="14">
        <v>4134</v>
      </c>
      <c r="L502" s="58" t="s">
        <v>1125</v>
      </c>
      <c r="M502" s="11">
        <v>0</v>
      </c>
      <c r="N502" s="4" t="s">
        <v>19</v>
      </c>
    </row>
    <row r="503" spans="1:14" ht="15.75" x14ac:dyDescent="0.25">
      <c r="A503" s="12">
        <v>462</v>
      </c>
      <c r="B503" s="59">
        <v>314015</v>
      </c>
      <c r="C503" s="20" t="s">
        <v>1111</v>
      </c>
      <c r="D503" s="59" t="s">
        <v>98</v>
      </c>
      <c r="E503" s="59" t="s">
        <v>484</v>
      </c>
      <c r="F503" s="10">
        <v>0</v>
      </c>
      <c r="G503" s="10">
        <v>0</v>
      </c>
      <c r="H503" s="10">
        <v>0</v>
      </c>
      <c r="I503" s="10">
        <v>0</v>
      </c>
      <c r="J503" s="16">
        <v>0</v>
      </c>
      <c r="K503" s="14">
        <v>15207</v>
      </c>
      <c r="L503" s="58" t="s">
        <v>1125</v>
      </c>
      <c r="M503" s="11">
        <v>0</v>
      </c>
      <c r="N503" s="4" t="s">
        <v>19</v>
      </c>
    </row>
    <row r="504" spans="1:14" ht="15.75" x14ac:dyDescent="0.25">
      <c r="A504" s="12">
        <v>463</v>
      </c>
      <c r="B504" s="59">
        <v>314020</v>
      </c>
      <c r="C504" s="20" t="s">
        <v>1118</v>
      </c>
      <c r="D504" s="59" t="s">
        <v>57</v>
      </c>
      <c r="E504" s="59" t="s">
        <v>485</v>
      </c>
      <c r="F504" s="10">
        <v>0</v>
      </c>
      <c r="G504" s="10">
        <v>0</v>
      </c>
      <c r="H504" s="10">
        <v>0</v>
      </c>
      <c r="I504" s="10">
        <v>0</v>
      </c>
      <c r="J504" s="16">
        <v>0</v>
      </c>
      <c r="K504" s="14">
        <v>2959</v>
      </c>
      <c r="L504" s="58" t="s">
        <v>1125</v>
      </c>
      <c r="M504" s="11">
        <v>0</v>
      </c>
      <c r="N504" s="4" t="s">
        <v>19</v>
      </c>
    </row>
    <row r="505" spans="1:14" ht="15.75" x14ac:dyDescent="0.25">
      <c r="A505" s="12">
        <v>464</v>
      </c>
      <c r="B505" s="59">
        <v>314030</v>
      </c>
      <c r="C505" s="20" t="s">
        <v>1113</v>
      </c>
      <c r="D505" s="59" t="s">
        <v>20</v>
      </c>
      <c r="E505" s="59" t="s">
        <v>486</v>
      </c>
      <c r="F505" s="10">
        <v>0</v>
      </c>
      <c r="G505" s="10">
        <v>0</v>
      </c>
      <c r="H505" s="10">
        <v>0</v>
      </c>
      <c r="I505" s="10">
        <v>0</v>
      </c>
      <c r="J505" s="16">
        <v>0</v>
      </c>
      <c r="K505" s="14">
        <v>4044</v>
      </c>
      <c r="L505" s="58" t="s">
        <v>1125</v>
      </c>
      <c r="M505" s="11">
        <v>0</v>
      </c>
      <c r="N505" s="4" t="s">
        <v>19</v>
      </c>
    </row>
    <row r="506" spans="1:14" ht="15.75" x14ac:dyDescent="0.25">
      <c r="A506" s="12">
        <v>465</v>
      </c>
      <c r="B506" s="59">
        <v>314040</v>
      </c>
      <c r="C506" s="20" t="s">
        <v>1117</v>
      </c>
      <c r="D506" s="59" t="s">
        <v>36</v>
      </c>
      <c r="E506" s="59" t="s">
        <v>487</v>
      </c>
      <c r="F506" s="10">
        <v>0</v>
      </c>
      <c r="G506" s="10">
        <v>0</v>
      </c>
      <c r="H506" s="10">
        <v>0</v>
      </c>
      <c r="I506" s="10">
        <v>0</v>
      </c>
      <c r="J506" s="16">
        <v>0</v>
      </c>
      <c r="K506" s="14">
        <v>2784</v>
      </c>
      <c r="L506" s="58" t="s">
        <v>1125</v>
      </c>
      <c r="M506" s="11">
        <v>0</v>
      </c>
      <c r="N506" s="4" t="s">
        <v>19</v>
      </c>
    </row>
    <row r="507" spans="1:14" ht="15.75" x14ac:dyDescent="0.25">
      <c r="A507" s="12">
        <v>467</v>
      </c>
      <c r="B507" s="59">
        <v>314053</v>
      </c>
      <c r="C507" s="20" t="s">
        <v>1112</v>
      </c>
      <c r="D507" s="59" t="s">
        <v>14</v>
      </c>
      <c r="E507" s="59" t="s">
        <v>489</v>
      </c>
      <c r="F507" s="10">
        <v>0</v>
      </c>
      <c r="G507" s="10">
        <v>0</v>
      </c>
      <c r="H507" s="10">
        <v>0</v>
      </c>
      <c r="I507" s="10">
        <v>0</v>
      </c>
      <c r="J507" s="16">
        <v>0</v>
      </c>
      <c r="K507" s="14">
        <v>8299</v>
      </c>
      <c r="L507" s="58" t="s">
        <v>1125</v>
      </c>
      <c r="M507" s="11">
        <v>0</v>
      </c>
      <c r="N507" s="4" t="s">
        <v>19</v>
      </c>
    </row>
    <row r="508" spans="1:14" ht="15.75" x14ac:dyDescent="0.25">
      <c r="A508" s="12">
        <v>468</v>
      </c>
      <c r="B508" s="59">
        <v>314055</v>
      </c>
      <c r="C508" s="20" t="s">
        <v>1116</v>
      </c>
      <c r="D508" s="59" t="s">
        <v>30</v>
      </c>
      <c r="E508" s="59" t="s">
        <v>490</v>
      </c>
      <c r="F508" s="10">
        <v>0</v>
      </c>
      <c r="G508" s="10">
        <v>0</v>
      </c>
      <c r="H508" s="10">
        <v>0</v>
      </c>
      <c r="I508" s="10">
        <v>0</v>
      </c>
      <c r="J508" s="16">
        <v>0</v>
      </c>
      <c r="K508" s="14">
        <v>8526</v>
      </c>
      <c r="L508" s="58" t="s">
        <v>1125</v>
      </c>
      <c r="M508" s="11">
        <v>0</v>
      </c>
      <c r="N508" s="4" t="s">
        <v>19</v>
      </c>
    </row>
    <row r="509" spans="1:14" ht="15.75" x14ac:dyDescent="0.25">
      <c r="A509" s="12">
        <v>469</v>
      </c>
      <c r="B509" s="59">
        <v>314060</v>
      </c>
      <c r="C509" s="20" t="s">
        <v>1111</v>
      </c>
      <c r="D509" s="59" t="s">
        <v>53</v>
      </c>
      <c r="E509" s="59" t="s">
        <v>491</v>
      </c>
      <c r="F509" s="10">
        <v>0</v>
      </c>
      <c r="G509" s="10">
        <v>0</v>
      </c>
      <c r="H509" s="10">
        <v>0</v>
      </c>
      <c r="I509" s="10">
        <v>0</v>
      </c>
      <c r="J509" s="16">
        <v>0</v>
      </c>
      <c r="K509" s="14">
        <v>4482</v>
      </c>
      <c r="L509" s="58" t="s">
        <v>1125</v>
      </c>
      <c r="M509" s="11">
        <v>0</v>
      </c>
      <c r="N509" s="4" t="s">
        <v>19</v>
      </c>
    </row>
    <row r="510" spans="1:14" ht="15.75" x14ac:dyDescent="0.25">
      <c r="A510" s="12">
        <v>471</v>
      </c>
      <c r="B510" s="59">
        <v>317150</v>
      </c>
      <c r="C510" s="20" t="s">
        <v>1113</v>
      </c>
      <c r="D510" s="59" t="s">
        <v>22</v>
      </c>
      <c r="E510" s="59" t="s">
        <v>493</v>
      </c>
      <c r="F510" s="10">
        <v>0</v>
      </c>
      <c r="G510" s="10">
        <v>0</v>
      </c>
      <c r="H510" s="10">
        <v>0</v>
      </c>
      <c r="I510" s="10">
        <v>0</v>
      </c>
      <c r="J510" s="16">
        <v>0</v>
      </c>
      <c r="K510" s="14">
        <v>3227</v>
      </c>
      <c r="L510" s="58" t="s">
        <v>1125</v>
      </c>
      <c r="M510" s="11">
        <v>0</v>
      </c>
      <c r="N510" s="4" t="s">
        <v>19</v>
      </c>
    </row>
    <row r="511" spans="1:14" ht="15.75" x14ac:dyDescent="0.25">
      <c r="A511" s="12">
        <v>472</v>
      </c>
      <c r="B511" s="59">
        <v>314080</v>
      </c>
      <c r="C511" s="20" t="s">
        <v>1118</v>
      </c>
      <c r="D511" s="59" t="s">
        <v>57</v>
      </c>
      <c r="E511" s="59" t="s">
        <v>494</v>
      </c>
      <c r="F511" s="10">
        <v>0</v>
      </c>
      <c r="G511" s="10">
        <v>0</v>
      </c>
      <c r="H511" s="10">
        <v>0</v>
      </c>
      <c r="I511" s="10">
        <v>0</v>
      </c>
      <c r="J511" s="16">
        <v>0</v>
      </c>
      <c r="K511" s="14">
        <v>14385</v>
      </c>
      <c r="L511" s="58" t="s">
        <v>1125</v>
      </c>
      <c r="M511" s="11">
        <v>0</v>
      </c>
      <c r="N511" s="4" t="s">
        <v>19</v>
      </c>
    </row>
    <row r="512" spans="1:14" ht="15.75" x14ac:dyDescent="0.25">
      <c r="A512" s="12">
        <v>473</v>
      </c>
      <c r="B512" s="59">
        <v>314085</v>
      </c>
      <c r="C512" s="20" t="s">
        <v>1121</v>
      </c>
      <c r="D512" s="59" t="s">
        <v>102</v>
      </c>
      <c r="E512" s="59" t="s">
        <v>495</v>
      </c>
      <c r="F512" s="10">
        <v>0</v>
      </c>
      <c r="G512" s="10">
        <v>0</v>
      </c>
      <c r="H512" s="10">
        <v>0</v>
      </c>
      <c r="I512" s="10">
        <v>0</v>
      </c>
      <c r="J512" s="16">
        <v>0</v>
      </c>
      <c r="K512" s="14">
        <v>11050</v>
      </c>
      <c r="L512" s="58" t="s">
        <v>1125</v>
      </c>
      <c r="M512" s="11">
        <v>0</v>
      </c>
      <c r="N512" s="4" t="s">
        <v>19</v>
      </c>
    </row>
    <row r="513" spans="1:14" ht="15.75" x14ac:dyDescent="0.25">
      <c r="A513" s="12">
        <v>474</v>
      </c>
      <c r="B513" s="59">
        <v>314090</v>
      </c>
      <c r="C513" s="20" t="s">
        <v>1112</v>
      </c>
      <c r="D513" s="59" t="s">
        <v>14</v>
      </c>
      <c r="E513" s="59" t="s">
        <v>496</v>
      </c>
      <c r="F513" s="10">
        <v>0</v>
      </c>
      <c r="G513" s="10">
        <v>0</v>
      </c>
      <c r="H513" s="10">
        <v>0</v>
      </c>
      <c r="I513" s="10">
        <v>0</v>
      </c>
      <c r="J513" s="16">
        <v>0</v>
      </c>
      <c r="K513" s="14">
        <v>18808</v>
      </c>
      <c r="L513" s="58" t="s">
        <v>1125</v>
      </c>
      <c r="M513" s="11">
        <v>0</v>
      </c>
      <c r="N513" s="4" t="s">
        <v>19</v>
      </c>
    </row>
    <row r="514" spans="1:14" ht="15.75" x14ac:dyDescent="0.25">
      <c r="A514" s="12">
        <v>475</v>
      </c>
      <c r="B514" s="59">
        <v>314100</v>
      </c>
      <c r="C514" s="20" t="s">
        <v>1121</v>
      </c>
      <c r="D514" s="59" t="s">
        <v>102</v>
      </c>
      <c r="E514" s="59" t="s">
        <v>497</v>
      </c>
      <c r="F514" s="10">
        <v>0</v>
      </c>
      <c r="G514" s="10">
        <v>0</v>
      </c>
      <c r="H514" s="10">
        <v>0</v>
      </c>
      <c r="I514" s="10">
        <v>0</v>
      </c>
      <c r="J514" s="16">
        <v>0</v>
      </c>
      <c r="K514" s="14">
        <v>12508</v>
      </c>
      <c r="L514" s="58" t="s">
        <v>1125</v>
      </c>
      <c r="M514" s="11">
        <v>0</v>
      </c>
      <c r="N514" s="4" t="s">
        <v>19</v>
      </c>
    </row>
    <row r="515" spans="1:14" ht="15.75" x14ac:dyDescent="0.25">
      <c r="A515" s="12">
        <v>476</v>
      </c>
      <c r="B515" s="59">
        <v>314110</v>
      </c>
      <c r="C515" s="20" t="s">
        <v>1111</v>
      </c>
      <c r="D515" s="59" t="s">
        <v>98</v>
      </c>
      <c r="E515" s="59" t="s">
        <v>498</v>
      </c>
      <c r="F515" s="10">
        <v>0</v>
      </c>
      <c r="G515" s="10">
        <v>0</v>
      </c>
      <c r="H515" s="10">
        <v>0</v>
      </c>
      <c r="I515" s="10">
        <v>0</v>
      </c>
      <c r="J515" s="16">
        <v>0</v>
      </c>
      <c r="K515" s="14">
        <v>37473</v>
      </c>
      <c r="L515" s="58" t="s">
        <v>1126</v>
      </c>
      <c r="M515" s="11">
        <v>0</v>
      </c>
      <c r="N515" s="4" t="s">
        <v>19</v>
      </c>
    </row>
    <row r="516" spans="1:14" ht="15.75" x14ac:dyDescent="0.25">
      <c r="A516" s="12">
        <v>477</v>
      </c>
      <c r="B516" s="59">
        <v>314120</v>
      </c>
      <c r="C516" s="20" t="s">
        <v>1120</v>
      </c>
      <c r="D516" s="59" t="s">
        <v>71</v>
      </c>
      <c r="E516" s="59" t="s">
        <v>499</v>
      </c>
      <c r="F516" s="10">
        <v>0</v>
      </c>
      <c r="G516" s="10">
        <v>0</v>
      </c>
      <c r="H516" s="10">
        <v>0</v>
      </c>
      <c r="I516" s="10">
        <v>0</v>
      </c>
      <c r="J516" s="16">
        <v>0</v>
      </c>
      <c r="K516" s="14">
        <v>3758</v>
      </c>
      <c r="L516" s="58" t="s">
        <v>1125</v>
      </c>
      <c r="M516" s="11">
        <v>0</v>
      </c>
      <c r="N516" s="4" t="s">
        <v>19</v>
      </c>
    </row>
    <row r="517" spans="1:14" ht="15.75" x14ac:dyDescent="0.25">
      <c r="A517" s="12">
        <v>478</v>
      </c>
      <c r="B517" s="59">
        <v>314130</v>
      </c>
      <c r="C517" s="20" t="s">
        <v>1115</v>
      </c>
      <c r="D517" s="59" t="s">
        <v>26</v>
      </c>
      <c r="E517" s="59" t="s">
        <v>500</v>
      </c>
      <c r="F517" s="10">
        <v>0</v>
      </c>
      <c r="G517" s="10">
        <v>0</v>
      </c>
      <c r="H517" s="10">
        <v>0</v>
      </c>
      <c r="I517" s="10">
        <v>0</v>
      </c>
      <c r="J517" s="16">
        <v>0</v>
      </c>
      <c r="K517" s="14">
        <v>3771</v>
      </c>
      <c r="L517" s="58" t="s">
        <v>1125</v>
      </c>
      <c r="M517" s="11">
        <v>0</v>
      </c>
      <c r="N517" s="4" t="s">
        <v>19</v>
      </c>
    </row>
    <row r="518" spans="1:14" ht="15.75" x14ac:dyDescent="0.25">
      <c r="A518" s="12">
        <v>479</v>
      </c>
      <c r="B518" s="59">
        <v>314140</v>
      </c>
      <c r="C518" s="20" t="s">
        <v>1116</v>
      </c>
      <c r="D518" s="59" t="s">
        <v>30</v>
      </c>
      <c r="E518" s="59" t="s">
        <v>501</v>
      </c>
      <c r="F518" s="10">
        <v>0</v>
      </c>
      <c r="G518" s="10">
        <v>0</v>
      </c>
      <c r="H518" s="10">
        <v>0</v>
      </c>
      <c r="I518" s="10">
        <v>0</v>
      </c>
      <c r="J518" s="16">
        <v>0</v>
      </c>
      <c r="K518" s="14">
        <v>20882</v>
      </c>
      <c r="L518" s="58" t="s">
        <v>1125</v>
      </c>
      <c r="M518" s="11">
        <v>0</v>
      </c>
      <c r="N518" s="4" t="s">
        <v>19</v>
      </c>
    </row>
    <row r="519" spans="1:14" ht="15.75" x14ac:dyDescent="0.25">
      <c r="A519" s="12">
        <v>480</v>
      </c>
      <c r="B519" s="59">
        <v>314150</v>
      </c>
      <c r="C519" s="20" t="s">
        <v>1113</v>
      </c>
      <c r="D519" s="59" t="s">
        <v>22</v>
      </c>
      <c r="E519" s="59" t="s">
        <v>502</v>
      </c>
      <c r="F519" s="10">
        <v>0</v>
      </c>
      <c r="G519" s="10">
        <v>0</v>
      </c>
      <c r="H519" s="10">
        <v>0</v>
      </c>
      <c r="I519" s="10">
        <v>0</v>
      </c>
      <c r="J519" s="16">
        <v>0</v>
      </c>
      <c r="K519" s="14">
        <v>6446</v>
      </c>
      <c r="L519" s="58" t="s">
        <v>1125</v>
      </c>
      <c r="M519" s="11">
        <v>0</v>
      </c>
      <c r="N519" s="4" t="s">
        <v>19</v>
      </c>
    </row>
    <row r="520" spans="1:14" ht="15.75" x14ac:dyDescent="0.25">
      <c r="A520" s="12">
        <v>481</v>
      </c>
      <c r="B520" s="59">
        <v>314160</v>
      </c>
      <c r="C520" s="20" t="s">
        <v>1118</v>
      </c>
      <c r="D520" s="59" t="s">
        <v>62</v>
      </c>
      <c r="E520" s="59" t="s">
        <v>503</v>
      </c>
      <c r="F520" s="10">
        <v>0</v>
      </c>
      <c r="G520" s="10">
        <v>0</v>
      </c>
      <c r="H520" s="10">
        <v>0</v>
      </c>
      <c r="I520" s="10">
        <v>0</v>
      </c>
      <c r="J520" s="16">
        <v>0</v>
      </c>
      <c r="K520" s="14">
        <v>10720</v>
      </c>
      <c r="L520" s="58" t="s">
        <v>1125</v>
      </c>
      <c r="M520" s="11">
        <v>0</v>
      </c>
      <c r="N520" s="4" t="s">
        <v>19</v>
      </c>
    </row>
    <row r="521" spans="1:14" ht="15.75" x14ac:dyDescent="0.25">
      <c r="A521" s="12">
        <v>482</v>
      </c>
      <c r="B521" s="59">
        <v>314170</v>
      </c>
      <c r="C521" s="20" t="s">
        <v>1113</v>
      </c>
      <c r="D521" s="59" t="s">
        <v>20</v>
      </c>
      <c r="E521" s="59" t="s">
        <v>504</v>
      </c>
      <c r="F521" s="10">
        <v>0</v>
      </c>
      <c r="G521" s="10">
        <v>0</v>
      </c>
      <c r="H521" s="10">
        <v>0</v>
      </c>
      <c r="I521" s="10">
        <v>0</v>
      </c>
      <c r="J521" s="16">
        <v>0</v>
      </c>
      <c r="K521" s="14">
        <v>5666</v>
      </c>
      <c r="L521" s="58" t="s">
        <v>1125</v>
      </c>
      <c r="M521" s="11">
        <v>0</v>
      </c>
      <c r="N521" s="4" t="s">
        <v>19</v>
      </c>
    </row>
    <row r="522" spans="1:14" ht="15.75" x14ac:dyDescent="0.25">
      <c r="A522" s="12">
        <v>483</v>
      </c>
      <c r="B522" s="59">
        <v>314180</v>
      </c>
      <c r="C522" s="20" t="s">
        <v>432</v>
      </c>
      <c r="D522" s="59" t="s">
        <v>53</v>
      </c>
      <c r="E522" s="59" t="s">
        <v>505</v>
      </c>
      <c r="F522" s="10">
        <v>0</v>
      </c>
      <c r="G522" s="10">
        <v>0</v>
      </c>
      <c r="H522" s="10">
        <v>0</v>
      </c>
      <c r="I522" s="10">
        <v>0</v>
      </c>
      <c r="J522" s="16">
        <v>0</v>
      </c>
      <c r="K522" s="14">
        <v>31471</v>
      </c>
      <c r="L522" s="58" t="s">
        <v>1126</v>
      </c>
      <c r="M522" s="11">
        <v>0</v>
      </c>
      <c r="N522" s="4" t="s">
        <v>19</v>
      </c>
    </row>
    <row r="523" spans="1:14" ht="15.75" x14ac:dyDescent="0.25">
      <c r="A523" s="12">
        <v>484</v>
      </c>
      <c r="B523" s="59">
        <v>314190</v>
      </c>
      <c r="C523" s="20" t="s">
        <v>1117</v>
      </c>
      <c r="D523" s="59" t="s">
        <v>33</v>
      </c>
      <c r="E523" s="59" t="s">
        <v>506</v>
      </c>
      <c r="F523" s="10">
        <v>0</v>
      </c>
      <c r="G523" s="10">
        <v>0</v>
      </c>
      <c r="H523" s="10">
        <v>0</v>
      </c>
      <c r="I523" s="10">
        <v>0</v>
      </c>
      <c r="J523" s="16">
        <v>0</v>
      </c>
      <c r="K523" s="14">
        <v>3896</v>
      </c>
      <c r="L523" s="58" t="s">
        <v>1125</v>
      </c>
      <c r="M523" s="11">
        <v>0</v>
      </c>
      <c r="N523" s="4" t="s">
        <v>19</v>
      </c>
    </row>
    <row r="524" spans="1:14" ht="15.75" x14ac:dyDescent="0.25">
      <c r="A524" s="12">
        <v>486</v>
      </c>
      <c r="B524" s="59">
        <v>314210</v>
      </c>
      <c r="C524" s="20" t="s">
        <v>1118</v>
      </c>
      <c r="D524" s="59" t="s">
        <v>62</v>
      </c>
      <c r="E524" s="59" t="s">
        <v>508</v>
      </c>
      <c r="F524" s="10">
        <v>0</v>
      </c>
      <c r="G524" s="10">
        <v>0</v>
      </c>
      <c r="H524" s="10">
        <v>0</v>
      </c>
      <c r="I524" s="10">
        <v>0</v>
      </c>
      <c r="J524" s="16">
        <v>0</v>
      </c>
      <c r="K524" s="14">
        <v>10721</v>
      </c>
      <c r="L524" s="58" t="s">
        <v>1125</v>
      </c>
      <c r="M524" s="11">
        <v>0</v>
      </c>
      <c r="N524" s="4" t="s">
        <v>19</v>
      </c>
    </row>
    <row r="525" spans="1:14" ht="15.75" x14ac:dyDescent="0.25">
      <c r="A525" s="12">
        <v>487</v>
      </c>
      <c r="B525" s="59">
        <v>314220</v>
      </c>
      <c r="C525" s="20" t="s">
        <v>1118</v>
      </c>
      <c r="D525" s="59" t="s">
        <v>62</v>
      </c>
      <c r="E525" s="59" t="s">
        <v>509</v>
      </c>
      <c r="F525" s="10">
        <v>0</v>
      </c>
      <c r="G525" s="10">
        <v>0</v>
      </c>
      <c r="H525" s="10">
        <v>0</v>
      </c>
      <c r="I525" s="10">
        <v>0</v>
      </c>
      <c r="J525" s="16">
        <v>0</v>
      </c>
      <c r="K525" s="14">
        <v>14913</v>
      </c>
      <c r="L525" s="58" t="s">
        <v>1125</v>
      </c>
      <c r="M525" s="11">
        <v>0</v>
      </c>
      <c r="N525" s="4" t="s">
        <v>19</v>
      </c>
    </row>
    <row r="526" spans="1:14" ht="15.75" x14ac:dyDescent="0.25">
      <c r="A526" s="12">
        <v>488</v>
      </c>
      <c r="B526" s="59">
        <v>314225</v>
      </c>
      <c r="C526" s="20" t="s">
        <v>1121</v>
      </c>
      <c r="D526" s="59" t="s">
        <v>121</v>
      </c>
      <c r="E526" s="59" t="s">
        <v>510</v>
      </c>
      <c r="F526" s="10">
        <v>0</v>
      </c>
      <c r="G526" s="10">
        <v>0</v>
      </c>
      <c r="H526" s="10">
        <v>0</v>
      </c>
      <c r="I526" s="10">
        <v>0</v>
      </c>
      <c r="J526" s="16">
        <v>0</v>
      </c>
      <c r="K526" s="14">
        <v>4861</v>
      </c>
      <c r="L526" s="58" t="s">
        <v>1125</v>
      </c>
      <c r="M526" s="11">
        <v>0</v>
      </c>
      <c r="N526" s="4" t="s">
        <v>19</v>
      </c>
    </row>
    <row r="527" spans="1:14" ht="15.75" x14ac:dyDescent="0.25">
      <c r="A527" s="12">
        <v>489</v>
      </c>
      <c r="B527" s="59">
        <v>314230</v>
      </c>
      <c r="C527" s="20" t="s">
        <v>1111</v>
      </c>
      <c r="D527" s="59" t="s">
        <v>98</v>
      </c>
      <c r="E527" s="59" t="s">
        <v>511</v>
      </c>
      <c r="F527" s="10">
        <v>0</v>
      </c>
      <c r="G527" s="10">
        <v>0</v>
      </c>
      <c r="H527" s="10">
        <v>0</v>
      </c>
      <c r="I527" s="10">
        <v>0</v>
      </c>
      <c r="J527" s="16">
        <v>0</v>
      </c>
      <c r="K527" s="14">
        <v>4904</v>
      </c>
      <c r="L527" s="58" t="s">
        <v>1125</v>
      </c>
      <c r="M527" s="11">
        <v>0</v>
      </c>
      <c r="N527" s="4" t="s">
        <v>19</v>
      </c>
    </row>
    <row r="528" spans="1:14" ht="15.75" x14ac:dyDescent="0.25">
      <c r="A528" s="12">
        <v>490</v>
      </c>
      <c r="B528" s="59">
        <v>314240</v>
      </c>
      <c r="C528" s="20" t="s">
        <v>1115</v>
      </c>
      <c r="D528" s="59" t="s">
        <v>26</v>
      </c>
      <c r="E528" s="59" t="s">
        <v>512</v>
      </c>
      <c r="F528" s="10">
        <v>0</v>
      </c>
      <c r="G528" s="10">
        <v>0</v>
      </c>
      <c r="H528" s="10">
        <v>0</v>
      </c>
      <c r="I528" s="10">
        <v>0</v>
      </c>
      <c r="J528" s="16">
        <v>0</v>
      </c>
      <c r="K528" s="14">
        <v>7479</v>
      </c>
      <c r="L528" s="58" t="s">
        <v>1125</v>
      </c>
      <c r="M528" s="11">
        <v>0</v>
      </c>
      <c r="N528" s="4" t="s">
        <v>19</v>
      </c>
    </row>
    <row r="529" spans="1:14" ht="15.75" x14ac:dyDescent="0.25">
      <c r="A529" s="12">
        <v>491</v>
      </c>
      <c r="B529" s="59">
        <v>314250</v>
      </c>
      <c r="C529" s="20" t="s">
        <v>1111</v>
      </c>
      <c r="D529" s="59" t="s">
        <v>11</v>
      </c>
      <c r="E529" s="59" t="s">
        <v>513</v>
      </c>
      <c r="F529" s="10">
        <v>0</v>
      </c>
      <c r="G529" s="10">
        <v>0</v>
      </c>
      <c r="H529" s="10">
        <v>0</v>
      </c>
      <c r="I529" s="10">
        <v>0</v>
      </c>
      <c r="J529" s="16">
        <v>0</v>
      </c>
      <c r="K529" s="14">
        <v>2240</v>
      </c>
      <c r="L529" s="58" t="s">
        <v>1125</v>
      </c>
      <c r="M529" s="11">
        <v>0</v>
      </c>
      <c r="N529" s="4" t="s">
        <v>19</v>
      </c>
    </row>
    <row r="530" spans="1:14" ht="15.75" x14ac:dyDescent="0.25">
      <c r="A530" s="12">
        <v>492</v>
      </c>
      <c r="B530" s="59">
        <v>314260</v>
      </c>
      <c r="C530" s="20" t="s">
        <v>1117</v>
      </c>
      <c r="D530" s="59" t="s">
        <v>33</v>
      </c>
      <c r="E530" s="59" t="s">
        <v>514</v>
      </c>
      <c r="F530" s="10">
        <v>0</v>
      </c>
      <c r="G530" s="10">
        <v>0</v>
      </c>
      <c r="H530" s="10">
        <v>0</v>
      </c>
      <c r="I530" s="10">
        <v>0</v>
      </c>
      <c r="J530" s="16">
        <v>0</v>
      </c>
      <c r="K530" s="14">
        <v>8648</v>
      </c>
      <c r="L530" s="58" t="s">
        <v>1125</v>
      </c>
      <c r="M530" s="11">
        <v>0</v>
      </c>
      <c r="N530" s="4" t="s">
        <v>19</v>
      </c>
    </row>
    <row r="531" spans="1:14" ht="15.75" x14ac:dyDescent="0.25">
      <c r="A531" s="12">
        <v>493</v>
      </c>
      <c r="B531" s="59">
        <v>314270</v>
      </c>
      <c r="C531" s="20" t="s">
        <v>1121</v>
      </c>
      <c r="D531" s="59" t="s">
        <v>121</v>
      </c>
      <c r="E531" s="59" t="s">
        <v>515</v>
      </c>
      <c r="F531" s="10">
        <v>0</v>
      </c>
      <c r="G531" s="10">
        <v>0</v>
      </c>
      <c r="H531" s="10">
        <v>0</v>
      </c>
      <c r="I531" s="10">
        <v>0</v>
      </c>
      <c r="J531" s="16">
        <v>0</v>
      </c>
      <c r="K531" s="14">
        <v>15012</v>
      </c>
      <c r="L531" s="58" t="s">
        <v>1125</v>
      </c>
      <c r="M531" s="11">
        <v>0</v>
      </c>
      <c r="N531" s="4" t="s">
        <v>19</v>
      </c>
    </row>
    <row r="532" spans="1:14" ht="15.75" x14ac:dyDescent="0.25">
      <c r="A532" s="12">
        <v>495</v>
      </c>
      <c r="B532" s="59">
        <v>314290</v>
      </c>
      <c r="C532" s="20" t="s">
        <v>1121</v>
      </c>
      <c r="D532" s="59" t="s">
        <v>102</v>
      </c>
      <c r="E532" s="59" t="s">
        <v>517</v>
      </c>
      <c r="F532" s="10">
        <v>0</v>
      </c>
      <c r="G532" s="10">
        <v>0</v>
      </c>
      <c r="H532" s="10">
        <v>0</v>
      </c>
      <c r="I532" s="10">
        <v>0</v>
      </c>
      <c r="J532" s="16">
        <v>0</v>
      </c>
      <c r="K532" s="14">
        <v>21017</v>
      </c>
      <c r="L532" s="58" t="s">
        <v>1125</v>
      </c>
      <c r="M532" s="11">
        <v>0</v>
      </c>
      <c r="N532" s="4" t="s">
        <v>19</v>
      </c>
    </row>
    <row r="533" spans="1:14" ht="15.75" x14ac:dyDescent="0.25">
      <c r="A533" s="12">
        <v>496</v>
      </c>
      <c r="B533" s="59">
        <v>314300</v>
      </c>
      <c r="C533" s="20" t="s">
        <v>1117</v>
      </c>
      <c r="D533" s="59" t="s">
        <v>40</v>
      </c>
      <c r="E533" s="59" t="s">
        <v>518</v>
      </c>
      <c r="F533" s="10">
        <v>0</v>
      </c>
      <c r="G533" s="10">
        <v>0</v>
      </c>
      <c r="H533" s="10">
        <v>0</v>
      </c>
      <c r="I533" s="10">
        <v>0</v>
      </c>
      <c r="J533" s="16">
        <v>0</v>
      </c>
      <c r="K533" s="14">
        <v>13180</v>
      </c>
      <c r="L533" s="58" t="s">
        <v>1125</v>
      </c>
      <c r="M533" s="11">
        <v>0</v>
      </c>
      <c r="N533" s="4" t="s">
        <v>19</v>
      </c>
    </row>
    <row r="534" spans="1:14" ht="15.75" x14ac:dyDescent="0.25">
      <c r="A534" s="12">
        <v>498</v>
      </c>
      <c r="B534" s="59">
        <v>314315</v>
      </c>
      <c r="C534" s="20" t="s">
        <v>1116</v>
      </c>
      <c r="D534" s="59" t="s">
        <v>30</v>
      </c>
      <c r="E534" s="59" t="s">
        <v>520</v>
      </c>
      <c r="F534" s="10">
        <v>0</v>
      </c>
      <c r="G534" s="10">
        <v>0</v>
      </c>
      <c r="H534" s="10">
        <v>0</v>
      </c>
      <c r="I534" s="10">
        <v>0</v>
      </c>
      <c r="J534" s="16">
        <v>0</v>
      </c>
      <c r="K534" s="14">
        <v>4889</v>
      </c>
      <c r="L534" s="58" t="s">
        <v>1125</v>
      </c>
      <c r="M534" s="11">
        <v>0</v>
      </c>
      <c r="N534" s="4" t="s">
        <v>19</v>
      </c>
    </row>
    <row r="535" spans="1:14" ht="15.75" x14ac:dyDescent="0.25">
      <c r="A535" s="12">
        <v>499</v>
      </c>
      <c r="B535" s="59">
        <v>314320</v>
      </c>
      <c r="C535" s="20" t="s">
        <v>1117</v>
      </c>
      <c r="D535" s="59" t="s">
        <v>45</v>
      </c>
      <c r="E535" s="59" t="s">
        <v>521</v>
      </c>
      <c r="F535" s="10">
        <v>0</v>
      </c>
      <c r="G535" s="10">
        <v>0</v>
      </c>
      <c r="H535" s="10">
        <v>0</v>
      </c>
      <c r="I535" s="10">
        <v>0</v>
      </c>
      <c r="J535" s="16">
        <v>0</v>
      </c>
      <c r="K535" s="14">
        <v>21534</v>
      </c>
      <c r="L535" s="58" t="s">
        <v>1125</v>
      </c>
      <c r="M535" s="11">
        <v>0</v>
      </c>
      <c r="N535" s="4" t="s">
        <v>19</v>
      </c>
    </row>
    <row r="536" spans="1:14" ht="15.75" x14ac:dyDescent="0.25">
      <c r="A536" s="12">
        <v>500</v>
      </c>
      <c r="B536" s="59">
        <v>314340</v>
      </c>
      <c r="C536" s="20" t="s">
        <v>1117</v>
      </c>
      <c r="D536" s="59" t="s">
        <v>36</v>
      </c>
      <c r="E536" s="59" t="s">
        <v>522</v>
      </c>
      <c r="F536" s="10">
        <v>0</v>
      </c>
      <c r="G536" s="10">
        <v>0</v>
      </c>
      <c r="H536" s="10">
        <v>0</v>
      </c>
      <c r="I536" s="10">
        <v>0</v>
      </c>
      <c r="J536" s="16">
        <v>0</v>
      </c>
      <c r="K536" s="14">
        <v>23569</v>
      </c>
      <c r="L536" s="58" t="s">
        <v>1125</v>
      </c>
      <c r="M536" s="11">
        <v>0</v>
      </c>
      <c r="N536" s="4" t="s">
        <v>19</v>
      </c>
    </row>
    <row r="537" spans="1:14" ht="15.75" x14ac:dyDescent="0.25">
      <c r="A537" s="12">
        <v>502</v>
      </c>
      <c r="B537" s="59">
        <v>314345</v>
      </c>
      <c r="C537" s="20" t="s">
        <v>1121</v>
      </c>
      <c r="D537" s="59" t="s">
        <v>102</v>
      </c>
      <c r="E537" s="59" t="s">
        <v>523</v>
      </c>
      <c r="F537" s="10">
        <v>0</v>
      </c>
      <c r="G537" s="10">
        <v>0</v>
      </c>
      <c r="H537" s="10">
        <v>0</v>
      </c>
      <c r="I537" s="10">
        <v>0</v>
      </c>
      <c r="J537" s="16">
        <v>0</v>
      </c>
      <c r="K537" s="14">
        <v>8180</v>
      </c>
      <c r="L537" s="58" t="s">
        <v>1125</v>
      </c>
      <c r="M537" s="11">
        <v>0</v>
      </c>
      <c r="N537" s="4" t="s">
        <v>19</v>
      </c>
    </row>
    <row r="538" spans="1:14" ht="15.75" x14ac:dyDescent="0.25">
      <c r="A538" s="12">
        <v>503</v>
      </c>
      <c r="B538" s="59">
        <v>314350</v>
      </c>
      <c r="C538" s="20" t="s">
        <v>1111</v>
      </c>
      <c r="D538" s="59" t="s">
        <v>11</v>
      </c>
      <c r="E538" s="59" t="s">
        <v>524</v>
      </c>
      <c r="F538" s="10">
        <v>0</v>
      </c>
      <c r="G538" s="10">
        <v>0</v>
      </c>
      <c r="H538" s="10">
        <v>0</v>
      </c>
      <c r="I538" s="10">
        <v>0</v>
      </c>
      <c r="J538" s="16">
        <v>0</v>
      </c>
      <c r="K538" s="14">
        <v>8815</v>
      </c>
      <c r="L538" s="58" t="s">
        <v>1125</v>
      </c>
      <c r="M538" s="11">
        <v>0</v>
      </c>
      <c r="N538" s="4" t="s">
        <v>19</v>
      </c>
    </row>
    <row r="539" spans="1:14" ht="15.75" x14ac:dyDescent="0.25">
      <c r="A539" s="12">
        <v>504</v>
      </c>
      <c r="B539" s="59">
        <v>314360</v>
      </c>
      <c r="C539" s="20" t="s">
        <v>1111</v>
      </c>
      <c r="D539" s="59" t="s">
        <v>11</v>
      </c>
      <c r="E539" s="59" t="s">
        <v>525</v>
      </c>
      <c r="F539" s="10">
        <v>0</v>
      </c>
      <c r="G539" s="10">
        <v>0</v>
      </c>
      <c r="H539" s="10">
        <v>0</v>
      </c>
      <c r="I539" s="10">
        <v>0</v>
      </c>
      <c r="J539" s="16">
        <v>0</v>
      </c>
      <c r="K539" s="14">
        <v>2488</v>
      </c>
      <c r="L539" s="58" t="s">
        <v>1125</v>
      </c>
      <c r="M539" s="11">
        <v>0</v>
      </c>
      <c r="N539" s="4" t="s">
        <v>19</v>
      </c>
    </row>
    <row r="540" spans="1:14" ht="15.75" x14ac:dyDescent="0.25">
      <c r="A540" s="12">
        <v>505</v>
      </c>
      <c r="B540" s="59">
        <v>314370</v>
      </c>
      <c r="C540" s="20" t="s">
        <v>1111</v>
      </c>
      <c r="D540" s="59" t="s">
        <v>90</v>
      </c>
      <c r="E540" s="59" t="s">
        <v>526</v>
      </c>
      <c r="F540" s="10">
        <v>0</v>
      </c>
      <c r="G540" s="10">
        <v>0</v>
      </c>
      <c r="H540" s="10">
        <v>0</v>
      </c>
      <c r="I540" s="10">
        <v>0</v>
      </c>
      <c r="J540" s="16">
        <v>0</v>
      </c>
      <c r="K540" s="14">
        <v>3211</v>
      </c>
      <c r="L540" s="58" t="s">
        <v>1125</v>
      </c>
      <c r="M540" s="11">
        <v>0</v>
      </c>
      <c r="N540" s="4" t="s">
        <v>19</v>
      </c>
    </row>
    <row r="541" spans="1:14" ht="15.75" x14ac:dyDescent="0.25">
      <c r="A541" s="12">
        <v>506</v>
      </c>
      <c r="B541" s="59">
        <v>314380</v>
      </c>
      <c r="C541" s="20" t="s">
        <v>1117</v>
      </c>
      <c r="D541" s="59" t="s">
        <v>36</v>
      </c>
      <c r="E541" s="59" t="s">
        <v>527</v>
      </c>
      <c r="F541" s="10">
        <v>0</v>
      </c>
      <c r="G541" s="10">
        <v>0</v>
      </c>
      <c r="H541" s="10">
        <v>0</v>
      </c>
      <c r="I541" s="10">
        <v>0</v>
      </c>
      <c r="J541" s="16">
        <v>0</v>
      </c>
      <c r="K541" s="14">
        <v>6065</v>
      </c>
      <c r="L541" s="58" t="s">
        <v>1125</v>
      </c>
      <c r="M541" s="11">
        <v>0</v>
      </c>
      <c r="N541" s="4" t="s">
        <v>19</v>
      </c>
    </row>
    <row r="542" spans="1:14" ht="15.75" x14ac:dyDescent="0.25">
      <c r="A542" s="12">
        <v>507</v>
      </c>
      <c r="B542" s="59">
        <v>314390</v>
      </c>
      <c r="C542" s="20" t="s">
        <v>1118</v>
      </c>
      <c r="D542" s="59" t="s">
        <v>62</v>
      </c>
      <c r="E542" s="59" t="s">
        <v>528</v>
      </c>
      <c r="F542" s="10">
        <v>0</v>
      </c>
      <c r="G542" s="10">
        <v>0</v>
      </c>
      <c r="H542" s="10">
        <v>0</v>
      </c>
      <c r="I542" s="10">
        <v>0</v>
      </c>
      <c r="J542" s="16">
        <v>0</v>
      </c>
      <c r="K542" s="14">
        <v>108113</v>
      </c>
      <c r="L542" s="58" t="s">
        <v>1128</v>
      </c>
      <c r="M542" s="11">
        <v>0</v>
      </c>
      <c r="N542" s="4" t="s">
        <v>19</v>
      </c>
    </row>
    <row r="543" spans="1:14" ht="15.75" x14ac:dyDescent="0.25">
      <c r="A543" s="12">
        <v>508</v>
      </c>
      <c r="B543" s="59">
        <v>314400</v>
      </c>
      <c r="C543" s="20" t="s">
        <v>1112</v>
      </c>
      <c r="D543" s="59" t="s">
        <v>14</v>
      </c>
      <c r="E543" s="59" t="s">
        <v>529</v>
      </c>
      <c r="F543" s="10">
        <v>0</v>
      </c>
      <c r="G543" s="10">
        <v>0</v>
      </c>
      <c r="H543" s="10">
        <v>0</v>
      </c>
      <c r="I543" s="10">
        <v>0</v>
      </c>
      <c r="J543" s="16">
        <v>0</v>
      </c>
      <c r="K543" s="14">
        <v>26997</v>
      </c>
      <c r="L543" s="58" t="s">
        <v>1126</v>
      </c>
      <c r="M543" s="11">
        <v>0</v>
      </c>
      <c r="N543" s="4" t="s">
        <v>19</v>
      </c>
    </row>
    <row r="544" spans="1:14" ht="15.75" x14ac:dyDescent="0.25">
      <c r="A544" s="12">
        <v>509</v>
      </c>
      <c r="B544" s="59">
        <v>314410</v>
      </c>
      <c r="C544" s="20" t="s">
        <v>1117</v>
      </c>
      <c r="D544" s="59" t="s">
        <v>40</v>
      </c>
      <c r="E544" s="59" t="s">
        <v>530</v>
      </c>
      <c r="F544" s="10">
        <v>0</v>
      </c>
      <c r="G544" s="10">
        <v>0</v>
      </c>
      <c r="H544" s="10">
        <v>0</v>
      </c>
      <c r="I544" s="10">
        <v>0</v>
      </c>
      <c r="J544" s="16">
        <v>0</v>
      </c>
      <c r="K544" s="14">
        <v>20594</v>
      </c>
      <c r="L544" s="58" t="s">
        <v>1125</v>
      </c>
      <c r="M544" s="11">
        <v>0</v>
      </c>
      <c r="N544" s="4" t="s">
        <v>19</v>
      </c>
    </row>
    <row r="545" spans="1:14" ht="15.75" x14ac:dyDescent="0.25">
      <c r="A545" s="12">
        <v>510</v>
      </c>
      <c r="B545" s="59">
        <v>314420</v>
      </c>
      <c r="C545" s="20" t="s">
        <v>1113</v>
      </c>
      <c r="D545" s="59" t="s">
        <v>22</v>
      </c>
      <c r="E545" s="59" t="s">
        <v>531</v>
      </c>
      <c r="F545" s="10">
        <v>0</v>
      </c>
      <c r="G545" s="10">
        <v>0</v>
      </c>
      <c r="H545" s="10">
        <v>0</v>
      </c>
      <c r="I545" s="10">
        <v>0</v>
      </c>
      <c r="J545" s="16">
        <v>0</v>
      </c>
      <c r="K545" s="14">
        <v>3219</v>
      </c>
      <c r="L545" s="58" t="s">
        <v>1125</v>
      </c>
      <c r="M545" s="11">
        <v>0</v>
      </c>
      <c r="N545" s="4" t="s">
        <v>19</v>
      </c>
    </row>
    <row r="546" spans="1:14" ht="15.75" x14ac:dyDescent="0.25">
      <c r="A546" s="12">
        <v>511</v>
      </c>
      <c r="B546" s="59">
        <v>314430</v>
      </c>
      <c r="C546" s="20" t="s">
        <v>1116</v>
      </c>
      <c r="D546" s="59" t="s">
        <v>28</v>
      </c>
      <c r="E546" s="59" t="s">
        <v>532</v>
      </c>
      <c r="F546" s="10">
        <v>0</v>
      </c>
      <c r="G546" s="10">
        <v>0</v>
      </c>
      <c r="H546" s="10">
        <v>0</v>
      </c>
      <c r="I546" s="10">
        <v>0</v>
      </c>
      <c r="J546" s="16">
        <v>0</v>
      </c>
      <c r="K546" s="14">
        <v>40839</v>
      </c>
      <c r="L546" s="58" t="s">
        <v>1126</v>
      </c>
      <c r="M546" s="11">
        <v>0</v>
      </c>
      <c r="N546" s="4" t="s">
        <v>19</v>
      </c>
    </row>
    <row r="547" spans="1:14" ht="15.75" x14ac:dyDescent="0.25">
      <c r="A547" s="12">
        <v>512</v>
      </c>
      <c r="B547" s="59">
        <v>314435</v>
      </c>
      <c r="C547" s="20" t="s">
        <v>1113</v>
      </c>
      <c r="D547" s="59" t="s">
        <v>20</v>
      </c>
      <c r="E547" s="59" t="s">
        <v>533</v>
      </c>
      <c r="F547" s="10">
        <v>0</v>
      </c>
      <c r="G547" s="10">
        <v>0</v>
      </c>
      <c r="H547" s="10">
        <v>0</v>
      </c>
      <c r="I547" s="10">
        <v>0</v>
      </c>
      <c r="J547" s="16">
        <v>0</v>
      </c>
      <c r="K547" s="14">
        <v>6939</v>
      </c>
      <c r="L547" s="58" t="s">
        <v>1125</v>
      </c>
      <c r="M547" s="11">
        <v>0</v>
      </c>
      <c r="N547" s="4" t="s">
        <v>19</v>
      </c>
    </row>
    <row r="548" spans="1:14" ht="15.75" x14ac:dyDescent="0.25">
      <c r="A548" s="12">
        <v>513</v>
      </c>
      <c r="B548" s="59">
        <v>314437</v>
      </c>
      <c r="C548" s="20" t="s">
        <v>1120</v>
      </c>
      <c r="D548" s="59" t="s">
        <v>80</v>
      </c>
      <c r="E548" s="59" t="s">
        <v>534</v>
      </c>
      <c r="F548" s="10">
        <v>0</v>
      </c>
      <c r="G548" s="10">
        <v>0</v>
      </c>
      <c r="H548" s="10">
        <v>0</v>
      </c>
      <c r="I548" s="10">
        <v>0</v>
      </c>
      <c r="J548" s="16">
        <v>0</v>
      </c>
      <c r="K548" s="14">
        <v>3314</v>
      </c>
      <c r="L548" s="58" t="s">
        <v>1125</v>
      </c>
      <c r="M548" s="11">
        <v>0</v>
      </c>
      <c r="N548" s="4" t="s">
        <v>19</v>
      </c>
    </row>
    <row r="549" spans="1:14" ht="15.75" x14ac:dyDescent="0.25">
      <c r="A549" s="12">
        <v>514</v>
      </c>
      <c r="B549" s="59">
        <v>314440</v>
      </c>
      <c r="C549" s="20" t="s">
        <v>1117</v>
      </c>
      <c r="D549" s="59" t="s">
        <v>36</v>
      </c>
      <c r="E549" s="59" t="s">
        <v>535</v>
      </c>
      <c r="F549" s="10">
        <v>0</v>
      </c>
      <c r="G549" s="10">
        <v>0</v>
      </c>
      <c r="H549" s="10">
        <v>0</v>
      </c>
      <c r="I549" s="10">
        <v>0</v>
      </c>
      <c r="J549" s="16">
        <v>0</v>
      </c>
      <c r="K549" s="14">
        <v>4731</v>
      </c>
      <c r="L549" s="58" t="s">
        <v>1125</v>
      </c>
      <c r="M549" s="11">
        <v>0</v>
      </c>
      <c r="N549" s="4" t="s">
        <v>19</v>
      </c>
    </row>
    <row r="550" spans="1:14" ht="15.75" x14ac:dyDescent="0.25">
      <c r="A550" s="12">
        <v>515</v>
      </c>
      <c r="B550" s="59">
        <v>314450</v>
      </c>
      <c r="C550" s="20" t="s">
        <v>1119</v>
      </c>
      <c r="D550" s="59" t="s">
        <v>94</v>
      </c>
      <c r="E550" s="59" t="s">
        <v>536</v>
      </c>
      <c r="F550" s="10">
        <v>0</v>
      </c>
      <c r="G550" s="10">
        <v>0</v>
      </c>
      <c r="H550" s="10">
        <v>0</v>
      </c>
      <c r="I550" s="10">
        <v>0</v>
      </c>
      <c r="J550" s="16">
        <v>0</v>
      </c>
      <c r="K550" s="14">
        <v>8555</v>
      </c>
      <c r="L550" s="58" t="s">
        <v>1125</v>
      </c>
      <c r="M550" s="11">
        <v>0</v>
      </c>
      <c r="N550" s="4" t="s">
        <v>19</v>
      </c>
    </row>
    <row r="551" spans="1:14" ht="15.75" x14ac:dyDescent="0.25">
      <c r="A551" s="12">
        <v>516</v>
      </c>
      <c r="B551" s="59">
        <v>314460</v>
      </c>
      <c r="C551" s="20" t="s">
        <v>1117</v>
      </c>
      <c r="D551" s="59" t="s">
        <v>33</v>
      </c>
      <c r="E551" s="59" t="s">
        <v>537</v>
      </c>
      <c r="F551" s="10">
        <v>0</v>
      </c>
      <c r="G551" s="10">
        <v>0</v>
      </c>
      <c r="H551" s="10">
        <v>0</v>
      </c>
      <c r="I551" s="10">
        <v>0</v>
      </c>
      <c r="J551" s="16">
        <v>0</v>
      </c>
      <c r="K551" s="14">
        <v>26709</v>
      </c>
      <c r="L551" s="58" t="s">
        <v>1126</v>
      </c>
      <c r="M551" s="11">
        <v>0</v>
      </c>
      <c r="N551" s="4" t="s">
        <v>19</v>
      </c>
    </row>
    <row r="552" spans="1:14" ht="15.75" x14ac:dyDescent="0.25">
      <c r="A552" s="12">
        <v>517</v>
      </c>
      <c r="B552" s="59">
        <v>314465</v>
      </c>
      <c r="C552" s="20" t="s">
        <v>1121</v>
      </c>
      <c r="D552" s="59" t="s">
        <v>102</v>
      </c>
      <c r="E552" s="59" t="s">
        <v>538</v>
      </c>
      <c r="F552" s="10">
        <v>0</v>
      </c>
      <c r="G552" s="10">
        <v>0</v>
      </c>
      <c r="H552" s="10">
        <v>0</v>
      </c>
      <c r="I552" s="10">
        <v>0</v>
      </c>
      <c r="J552" s="16">
        <v>0</v>
      </c>
      <c r="K552" s="14">
        <v>10263</v>
      </c>
      <c r="L552" s="58" t="s">
        <v>1125</v>
      </c>
      <c r="M552" s="11">
        <v>0</v>
      </c>
      <c r="N552" s="4" t="s">
        <v>19</v>
      </c>
    </row>
    <row r="553" spans="1:14" ht="15.75" x14ac:dyDescent="0.25">
      <c r="A553" s="12">
        <v>518</v>
      </c>
      <c r="B553" s="59">
        <v>314467</v>
      </c>
      <c r="C553" s="20" t="s">
        <v>1113</v>
      </c>
      <c r="D553" s="59" t="s">
        <v>22</v>
      </c>
      <c r="E553" s="59" t="s">
        <v>539</v>
      </c>
      <c r="F553" s="10">
        <v>0</v>
      </c>
      <c r="G553" s="10">
        <v>0</v>
      </c>
      <c r="H553" s="10">
        <v>0</v>
      </c>
      <c r="I553" s="10">
        <v>0</v>
      </c>
      <c r="J553" s="16">
        <v>0</v>
      </c>
      <c r="K553" s="14">
        <v>3255</v>
      </c>
      <c r="L553" s="58" t="s">
        <v>1125</v>
      </c>
      <c r="M553" s="11">
        <v>0</v>
      </c>
      <c r="N553" s="4" t="s">
        <v>19</v>
      </c>
    </row>
    <row r="554" spans="1:14" ht="15.75" x14ac:dyDescent="0.25">
      <c r="A554" s="12">
        <v>519</v>
      </c>
      <c r="B554" s="59">
        <v>314470</v>
      </c>
      <c r="C554" s="20" t="s">
        <v>1111</v>
      </c>
      <c r="D554" s="59" t="s">
        <v>90</v>
      </c>
      <c r="E554" s="59" t="s">
        <v>540</v>
      </c>
      <c r="F554" s="10">
        <v>0</v>
      </c>
      <c r="G554" s="10">
        <v>0</v>
      </c>
      <c r="H554" s="10">
        <v>0</v>
      </c>
      <c r="I554" s="10">
        <v>0</v>
      </c>
      <c r="J554" s="16">
        <v>0</v>
      </c>
      <c r="K554" s="14">
        <v>17607</v>
      </c>
      <c r="L554" s="58" t="s">
        <v>1125</v>
      </c>
      <c r="M554" s="11">
        <v>0</v>
      </c>
      <c r="N554" s="4" t="s">
        <v>19</v>
      </c>
    </row>
    <row r="555" spans="1:14" ht="15.75" x14ac:dyDescent="0.25">
      <c r="A555" s="12">
        <v>520</v>
      </c>
      <c r="B555" s="59">
        <v>314480</v>
      </c>
      <c r="C555" s="20" t="s">
        <v>1111</v>
      </c>
      <c r="D555" s="59" t="s">
        <v>98</v>
      </c>
      <c r="E555" s="59" t="s">
        <v>541</v>
      </c>
      <c r="F555" s="10">
        <v>0</v>
      </c>
      <c r="G555" s="10">
        <v>0</v>
      </c>
      <c r="H555" s="10">
        <v>0</v>
      </c>
      <c r="I555" s="10">
        <v>0</v>
      </c>
      <c r="J555" s="16">
        <v>0</v>
      </c>
      <c r="K555" s="14">
        <v>93577</v>
      </c>
      <c r="L555" s="58" t="s">
        <v>1127</v>
      </c>
      <c r="M555" s="11">
        <v>0</v>
      </c>
      <c r="N555" s="4" t="s">
        <v>19</v>
      </c>
    </row>
    <row r="556" spans="1:14" ht="15.75" x14ac:dyDescent="0.25">
      <c r="A556" s="12">
        <v>521</v>
      </c>
      <c r="B556" s="59">
        <v>314490</v>
      </c>
      <c r="C556" s="20" t="s">
        <v>1116</v>
      </c>
      <c r="D556" s="59" t="s">
        <v>28</v>
      </c>
      <c r="E556" s="59" t="s">
        <v>542</v>
      </c>
      <c r="F556" s="10">
        <v>0</v>
      </c>
      <c r="G556" s="10">
        <v>0</v>
      </c>
      <c r="H556" s="10">
        <v>0</v>
      </c>
      <c r="I556" s="10">
        <v>0</v>
      </c>
      <c r="J556" s="16">
        <v>0</v>
      </c>
      <c r="K556" s="14">
        <v>3627</v>
      </c>
      <c r="L556" s="58" t="s">
        <v>1125</v>
      </c>
      <c r="M556" s="11">
        <v>0</v>
      </c>
      <c r="N556" s="4" t="s">
        <v>19</v>
      </c>
    </row>
    <row r="557" spans="1:14" ht="15.75" x14ac:dyDescent="0.25">
      <c r="A557" s="12">
        <v>522</v>
      </c>
      <c r="B557" s="59">
        <v>314500</v>
      </c>
      <c r="C557" s="20" t="s">
        <v>1110</v>
      </c>
      <c r="D557" s="59" t="s">
        <v>8</v>
      </c>
      <c r="E557" s="59" t="s">
        <v>543</v>
      </c>
      <c r="F557" s="10">
        <v>0</v>
      </c>
      <c r="G557" s="10">
        <v>0</v>
      </c>
      <c r="H557" s="10">
        <v>0</v>
      </c>
      <c r="I557" s="10">
        <v>0</v>
      </c>
      <c r="J557" s="16">
        <v>0</v>
      </c>
      <c r="K557" s="14">
        <v>15280</v>
      </c>
      <c r="L557" s="58" t="s">
        <v>1125</v>
      </c>
      <c r="M557" s="11">
        <v>0</v>
      </c>
      <c r="N557" s="4" t="s">
        <v>19</v>
      </c>
    </row>
    <row r="558" spans="1:14" ht="15.75" x14ac:dyDescent="0.25">
      <c r="A558" s="12">
        <v>524</v>
      </c>
      <c r="B558" s="59">
        <v>314510</v>
      </c>
      <c r="C558" s="20" t="s">
        <v>1117</v>
      </c>
      <c r="D558" s="59" t="s">
        <v>40</v>
      </c>
      <c r="E558" s="59" t="s">
        <v>545</v>
      </c>
      <c r="F558" s="10">
        <v>0</v>
      </c>
      <c r="G558" s="10">
        <v>0</v>
      </c>
      <c r="H558" s="10">
        <v>0</v>
      </c>
      <c r="I558" s="10">
        <v>0</v>
      </c>
      <c r="J558" s="16">
        <v>0</v>
      </c>
      <c r="K558" s="14">
        <v>16610</v>
      </c>
      <c r="L558" s="58" t="s">
        <v>1125</v>
      </c>
      <c r="M558" s="11">
        <v>0</v>
      </c>
      <c r="N558" s="4" t="s">
        <v>19</v>
      </c>
    </row>
    <row r="559" spans="1:14" ht="15.75" x14ac:dyDescent="0.25">
      <c r="A559" s="12">
        <v>526</v>
      </c>
      <c r="B559" s="59">
        <v>313660</v>
      </c>
      <c r="C559" s="20" t="s">
        <v>1111</v>
      </c>
      <c r="D559" s="59" t="s">
        <v>98</v>
      </c>
      <c r="E559" s="59" t="s">
        <v>547</v>
      </c>
      <c r="F559" s="10">
        <v>0</v>
      </c>
      <c r="G559" s="10">
        <v>0</v>
      </c>
      <c r="H559" s="10">
        <v>0</v>
      </c>
      <c r="I559" s="10">
        <v>0</v>
      </c>
      <c r="J559" s="16">
        <v>0</v>
      </c>
      <c r="K559" s="14">
        <v>5718</v>
      </c>
      <c r="L559" s="58" t="s">
        <v>1125</v>
      </c>
      <c r="M559" s="11">
        <v>0</v>
      </c>
      <c r="N559" s="4" t="s">
        <v>19</v>
      </c>
    </row>
    <row r="560" spans="1:14" ht="15.75" x14ac:dyDescent="0.25">
      <c r="A560" s="12">
        <v>527</v>
      </c>
      <c r="B560" s="59">
        <v>314530</v>
      </c>
      <c r="C560" s="20" t="s">
        <v>1116</v>
      </c>
      <c r="D560" s="59" t="s">
        <v>28</v>
      </c>
      <c r="E560" s="59" t="s">
        <v>548</v>
      </c>
      <c r="F560" s="10">
        <v>0</v>
      </c>
      <c r="G560" s="10">
        <v>0</v>
      </c>
      <c r="H560" s="10">
        <v>0</v>
      </c>
      <c r="I560" s="10">
        <v>0</v>
      </c>
      <c r="J560" s="16">
        <v>0</v>
      </c>
      <c r="K560" s="14">
        <v>31326</v>
      </c>
      <c r="L560" s="58" t="s">
        <v>1126</v>
      </c>
      <c r="M560" s="11">
        <v>0</v>
      </c>
      <c r="N560" s="4" t="s">
        <v>19</v>
      </c>
    </row>
    <row r="561" spans="1:14" ht="15.75" x14ac:dyDescent="0.25">
      <c r="A561" s="12">
        <v>528</v>
      </c>
      <c r="B561" s="59">
        <v>314535</v>
      </c>
      <c r="C561" s="20" t="s">
        <v>1116</v>
      </c>
      <c r="D561" s="59" t="s">
        <v>28</v>
      </c>
      <c r="E561" s="59" t="s">
        <v>549</v>
      </c>
      <c r="F561" s="10">
        <v>0</v>
      </c>
      <c r="G561" s="10">
        <v>0</v>
      </c>
      <c r="H561" s="10">
        <v>0</v>
      </c>
      <c r="I561" s="10">
        <v>0</v>
      </c>
      <c r="J561" s="16">
        <v>0</v>
      </c>
      <c r="K561" s="14">
        <v>10731</v>
      </c>
      <c r="L561" s="58" t="s">
        <v>1125</v>
      </c>
      <c r="M561" s="11">
        <v>0</v>
      </c>
      <c r="N561" s="4" t="s">
        <v>19</v>
      </c>
    </row>
    <row r="562" spans="1:14" ht="15.75" x14ac:dyDescent="0.25">
      <c r="A562" s="12">
        <v>529</v>
      </c>
      <c r="B562" s="59">
        <v>314537</v>
      </c>
      <c r="C562" s="20" t="s">
        <v>1121</v>
      </c>
      <c r="D562" s="59" t="s">
        <v>102</v>
      </c>
      <c r="E562" s="59" t="s">
        <v>550</v>
      </c>
      <c r="F562" s="10">
        <v>0</v>
      </c>
      <c r="G562" s="10">
        <v>0</v>
      </c>
      <c r="H562" s="10">
        <v>0</v>
      </c>
      <c r="I562" s="10">
        <v>0</v>
      </c>
      <c r="J562" s="16">
        <v>0</v>
      </c>
      <c r="K562" s="14">
        <v>5273</v>
      </c>
      <c r="L562" s="58" t="s">
        <v>1125</v>
      </c>
      <c r="M562" s="11">
        <v>0</v>
      </c>
      <c r="N562" s="4" t="s">
        <v>19</v>
      </c>
    </row>
    <row r="563" spans="1:14" ht="15.75" x14ac:dyDescent="0.25">
      <c r="A563" s="12">
        <v>530</v>
      </c>
      <c r="B563" s="59">
        <v>314540</v>
      </c>
      <c r="C563" s="20" t="s">
        <v>1118</v>
      </c>
      <c r="D563" s="59" t="s">
        <v>57</v>
      </c>
      <c r="E563" s="59" t="s">
        <v>551</v>
      </c>
      <c r="F563" s="10">
        <v>0</v>
      </c>
      <c r="G563" s="10">
        <v>0</v>
      </c>
      <c r="H563" s="10">
        <v>0</v>
      </c>
      <c r="I563" s="10">
        <v>0</v>
      </c>
      <c r="J563" s="16">
        <v>0</v>
      </c>
      <c r="K563" s="14">
        <v>1775</v>
      </c>
      <c r="L563" s="58" t="s">
        <v>1125</v>
      </c>
      <c r="M563" s="11">
        <v>0</v>
      </c>
      <c r="N563" s="4" t="s">
        <v>19</v>
      </c>
    </row>
    <row r="564" spans="1:14" ht="15.75" x14ac:dyDescent="0.25">
      <c r="A564" s="12">
        <v>532</v>
      </c>
      <c r="B564" s="59">
        <v>314550</v>
      </c>
      <c r="C564" s="20" t="s">
        <v>1117</v>
      </c>
      <c r="D564" s="59" t="s">
        <v>33</v>
      </c>
      <c r="E564" s="59" t="s">
        <v>553</v>
      </c>
      <c r="F564" s="10">
        <v>0</v>
      </c>
      <c r="G564" s="10">
        <v>0</v>
      </c>
      <c r="H564" s="10">
        <v>0</v>
      </c>
      <c r="I564" s="10">
        <v>0</v>
      </c>
      <c r="J564" s="16">
        <v>0</v>
      </c>
      <c r="K564" s="14">
        <v>2765</v>
      </c>
      <c r="L564" s="58" t="s">
        <v>1125</v>
      </c>
      <c r="M564" s="11">
        <v>0</v>
      </c>
      <c r="N564" s="4" t="s">
        <v>19</v>
      </c>
    </row>
    <row r="565" spans="1:14" ht="15.75" x14ac:dyDescent="0.25">
      <c r="A565" s="12">
        <v>534</v>
      </c>
      <c r="B565" s="59">
        <v>314570</v>
      </c>
      <c r="C565" s="20" t="s">
        <v>1118</v>
      </c>
      <c r="D565" s="59" t="s">
        <v>57</v>
      </c>
      <c r="E565" s="59" t="s">
        <v>555</v>
      </c>
      <c r="F565" s="10">
        <v>0</v>
      </c>
      <c r="G565" s="10">
        <v>0</v>
      </c>
      <c r="H565" s="10">
        <v>0</v>
      </c>
      <c r="I565" s="10">
        <v>0</v>
      </c>
      <c r="J565" s="16">
        <v>0</v>
      </c>
      <c r="K565" s="14">
        <v>2136</v>
      </c>
      <c r="L565" s="58" t="s">
        <v>1125</v>
      </c>
      <c r="M565" s="11">
        <v>0</v>
      </c>
      <c r="N565" s="4" t="s">
        <v>19</v>
      </c>
    </row>
    <row r="566" spans="1:14" ht="15.75" x14ac:dyDescent="0.25">
      <c r="A566" s="12">
        <v>535</v>
      </c>
      <c r="B566" s="59">
        <v>314580</v>
      </c>
      <c r="C566" s="20" t="s">
        <v>1115</v>
      </c>
      <c r="D566" s="59" t="s">
        <v>26</v>
      </c>
      <c r="E566" s="59" t="s">
        <v>556</v>
      </c>
      <c r="F566" s="10">
        <v>0</v>
      </c>
      <c r="G566" s="10">
        <v>0</v>
      </c>
      <c r="H566" s="10">
        <v>0</v>
      </c>
      <c r="I566" s="10">
        <v>0</v>
      </c>
      <c r="J566" s="16">
        <v>0</v>
      </c>
      <c r="K566" s="14">
        <v>3144</v>
      </c>
      <c r="L566" s="58" t="s">
        <v>1125</v>
      </c>
      <c r="M566" s="11">
        <v>0</v>
      </c>
      <c r="N566" s="4" t="s">
        <v>19</v>
      </c>
    </row>
    <row r="567" spans="1:14" ht="15.75" x14ac:dyDescent="0.25">
      <c r="A567" s="12">
        <v>536</v>
      </c>
      <c r="B567" s="59">
        <v>314585</v>
      </c>
      <c r="C567" s="20" t="s">
        <v>1112</v>
      </c>
      <c r="D567" s="59" t="s">
        <v>17</v>
      </c>
      <c r="E567" s="59" t="s">
        <v>557</v>
      </c>
      <c r="F567" s="10">
        <v>0</v>
      </c>
      <c r="G567" s="10">
        <v>0</v>
      </c>
      <c r="H567" s="10">
        <v>0</v>
      </c>
      <c r="I567" s="10">
        <v>0</v>
      </c>
      <c r="J567" s="16">
        <v>0</v>
      </c>
      <c r="K567" s="14">
        <v>4647</v>
      </c>
      <c r="L567" s="58" t="s">
        <v>1125</v>
      </c>
      <c r="M567" s="11">
        <v>0</v>
      </c>
      <c r="N567" s="4" t="s">
        <v>19</v>
      </c>
    </row>
    <row r="568" spans="1:14" ht="15.75" x14ac:dyDescent="0.25">
      <c r="A568" s="12">
        <v>537</v>
      </c>
      <c r="B568" s="59">
        <v>314587</v>
      </c>
      <c r="C568" s="20" t="s">
        <v>1118</v>
      </c>
      <c r="D568" s="59" t="s">
        <v>14</v>
      </c>
      <c r="E568" s="59" t="s">
        <v>558</v>
      </c>
      <c r="F568" s="10">
        <v>0</v>
      </c>
      <c r="G568" s="10">
        <v>0</v>
      </c>
      <c r="H568" s="10">
        <v>0</v>
      </c>
      <c r="I568" s="10">
        <v>0</v>
      </c>
      <c r="J568" s="16">
        <v>0</v>
      </c>
      <c r="K568" s="14">
        <v>7954</v>
      </c>
      <c r="L568" s="58" t="s">
        <v>1125</v>
      </c>
      <c r="M568" s="11">
        <v>0</v>
      </c>
      <c r="N568" s="4" t="s">
        <v>19</v>
      </c>
    </row>
    <row r="569" spans="1:14" ht="15.75" x14ac:dyDescent="0.25">
      <c r="A569" s="12">
        <v>538</v>
      </c>
      <c r="B569" s="59">
        <v>314590</v>
      </c>
      <c r="C569" s="20" t="s">
        <v>1119</v>
      </c>
      <c r="D569" s="59" t="s">
        <v>41</v>
      </c>
      <c r="E569" s="59" t="s">
        <v>559</v>
      </c>
      <c r="F569" s="10">
        <v>0</v>
      </c>
      <c r="G569" s="10">
        <v>0</v>
      </c>
      <c r="H569" s="10">
        <v>0</v>
      </c>
      <c r="I569" s="10">
        <v>0</v>
      </c>
      <c r="J569" s="16">
        <v>0</v>
      </c>
      <c r="K569" s="14">
        <v>39121</v>
      </c>
      <c r="L569" s="58" t="s">
        <v>1126</v>
      </c>
      <c r="M569" s="11">
        <v>0</v>
      </c>
      <c r="N569" s="4" t="s">
        <v>19</v>
      </c>
    </row>
    <row r="570" spans="1:14" ht="15.75" x14ac:dyDescent="0.25">
      <c r="A570" s="12">
        <v>539</v>
      </c>
      <c r="B570" s="59">
        <v>314600</v>
      </c>
      <c r="C570" s="20" t="s">
        <v>1117</v>
      </c>
      <c r="D570" s="59" t="s">
        <v>36</v>
      </c>
      <c r="E570" s="59" t="s">
        <v>560</v>
      </c>
      <c r="F570" s="10">
        <v>0</v>
      </c>
      <c r="G570" s="10">
        <v>0</v>
      </c>
      <c r="H570" s="10">
        <v>0</v>
      </c>
      <c r="I570" s="10">
        <v>0</v>
      </c>
      <c r="J570" s="16">
        <v>0</v>
      </c>
      <c r="K570" s="14">
        <v>33481</v>
      </c>
      <c r="L570" s="58" t="s">
        <v>1126</v>
      </c>
      <c r="M570" s="11">
        <v>0</v>
      </c>
      <c r="N570" s="4" t="s">
        <v>19</v>
      </c>
    </row>
    <row r="571" spans="1:14" ht="15.75" x14ac:dyDescent="0.25">
      <c r="A571" s="12">
        <v>540</v>
      </c>
      <c r="B571" s="59">
        <v>314610</v>
      </c>
      <c r="C571" s="20" t="s">
        <v>1111</v>
      </c>
      <c r="D571" s="59" t="s">
        <v>98</v>
      </c>
      <c r="E571" s="59" t="s">
        <v>561</v>
      </c>
      <c r="F571" s="10">
        <v>0</v>
      </c>
      <c r="G571" s="10">
        <v>0</v>
      </c>
      <c r="H571" s="10">
        <v>0</v>
      </c>
      <c r="I571" s="10">
        <v>0</v>
      </c>
      <c r="J571" s="16">
        <v>0</v>
      </c>
      <c r="K571" s="14">
        <v>73994</v>
      </c>
      <c r="L571" s="58" t="s">
        <v>1127</v>
      </c>
      <c r="M571" s="11">
        <v>0</v>
      </c>
      <c r="N571" s="4" t="s">
        <v>19</v>
      </c>
    </row>
    <row r="572" spans="1:14" ht="15.75" x14ac:dyDescent="0.25">
      <c r="A572" s="12">
        <v>541</v>
      </c>
      <c r="B572" s="59">
        <v>314620</v>
      </c>
      <c r="C572" s="20" t="s">
        <v>1116</v>
      </c>
      <c r="D572" s="59" t="s">
        <v>28</v>
      </c>
      <c r="E572" s="59" t="s">
        <v>562</v>
      </c>
      <c r="F572" s="10">
        <v>0</v>
      </c>
      <c r="G572" s="10">
        <v>0</v>
      </c>
      <c r="H572" s="10">
        <v>0</v>
      </c>
      <c r="I572" s="10">
        <v>0</v>
      </c>
      <c r="J572" s="16">
        <v>0</v>
      </c>
      <c r="K572" s="14">
        <v>5954</v>
      </c>
      <c r="L572" s="58" t="s">
        <v>1125</v>
      </c>
      <c r="M572" s="11">
        <v>0</v>
      </c>
      <c r="N572" s="4" t="s">
        <v>19</v>
      </c>
    </row>
    <row r="573" spans="1:14" ht="15.75" x14ac:dyDescent="0.25">
      <c r="A573" s="12">
        <v>542</v>
      </c>
      <c r="B573" s="59">
        <v>314625</v>
      </c>
      <c r="C573" s="20" t="s">
        <v>1121</v>
      </c>
      <c r="D573" s="59" t="s">
        <v>102</v>
      </c>
      <c r="E573" s="59" t="s">
        <v>563</v>
      </c>
      <c r="F573" s="10">
        <v>0</v>
      </c>
      <c r="G573" s="10">
        <v>0</v>
      </c>
      <c r="H573" s="10">
        <v>0</v>
      </c>
      <c r="I573" s="10">
        <v>0</v>
      </c>
      <c r="J573" s="16">
        <v>0</v>
      </c>
      <c r="K573" s="14">
        <v>6332</v>
      </c>
      <c r="L573" s="58" t="s">
        <v>1125</v>
      </c>
      <c r="M573" s="11">
        <v>0</v>
      </c>
      <c r="N573" s="4" t="s">
        <v>19</v>
      </c>
    </row>
    <row r="574" spans="1:14" ht="15.75" x14ac:dyDescent="0.25">
      <c r="A574" s="12">
        <v>543</v>
      </c>
      <c r="B574" s="59">
        <v>314630</v>
      </c>
      <c r="C574" s="20" t="s">
        <v>1116</v>
      </c>
      <c r="D574" s="59" t="s">
        <v>28</v>
      </c>
      <c r="E574" s="59" t="s">
        <v>564</v>
      </c>
      <c r="F574" s="10">
        <v>0</v>
      </c>
      <c r="G574" s="10">
        <v>0</v>
      </c>
      <c r="H574" s="10">
        <v>0</v>
      </c>
      <c r="I574" s="10">
        <v>0</v>
      </c>
      <c r="J574" s="16">
        <v>0</v>
      </c>
      <c r="K574" s="14">
        <v>20052</v>
      </c>
      <c r="L574" s="58" t="s">
        <v>1125</v>
      </c>
      <c r="M574" s="11">
        <v>0</v>
      </c>
      <c r="N574" s="4" t="s">
        <v>19</v>
      </c>
    </row>
    <row r="575" spans="1:14" ht="15.75" x14ac:dyDescent="0.25">
      <c r="A575" s="12">
        <v>544</v>
      </c>
      <c r="B575" s="59">
        <v>314655</v>
      </c>
      <c r="C575" s="20" t="s">
        <v>1121</v>
      </c>
      <c r="D575" s="59" t="s">
        <v>102</v>
      </c>
      <c r="E575" s="59" t="s">
        <v>565</v>
      </c>
      <c r="F575" s="10">
        <v>0</v>
      </c>
      <c r="G575" s="10">
        <v>0</v>
      </c>
      <c r="H575" s="10">
        <v>0</v>
      </c>
      <c r="I575" s="10">
        <v>0</v>
      </c>
      <c r="J575" s="16">
        <v>0</v>
      </c>
      <c r="K575" s="14">
        <v>6084</v>
      </c>
      <c r="L575" s="58" t="s">
        <v>1125</v>
      </c>
      <c r="M575" s="11">
        <v>0</v>
      </c>
      <c r="N575" s="4" t="s">
        <v>19</v>
      </c>
    </row>
    <row r="576" spans="1:14" ht="15.75" x14ac:dyDescent="0.25">
      <c r="A576" s="12">
        <v>545</v>
      </c>
      <c r="B576" s="59">
        <v>314640</v>
      </c>
      <c r="C576" s="20" t="s">
        <v>1111</v>
      </c>
      <c r="D576" s="59" t="s">
        <v>11</v>
      </c>
      <c r="E576" s="59" t="s">
        <v>566</v>
      </c>
      <c r="F576" s="10">
        <v>0</v>
      </c>
      <c r="G576" s="10">
        <v>0</v>
      </c>
      <c r="H576" s="10">
        <v>0</v>
      </c>
      <c r="I576" s="10">
        <v>0</v>
      </c>
      <c r="J576" s="16">
        <v>0</v>
      </c>
      <c r="K576" s="14">
        <v>4510</v>
      </c>
      <c r="L576" s="58" t="s">
        <v>1125</v>
      </c>
      <c r="M576" s="11">
        <v>0</v>
      </c>
      <c r="N576" s="4" t="s">
        <v>19</v>
      </c>
    </row>
    <row r="577" spans="1:14" ht="15.75" x14ac:dyDescent="0.25">
      <c r="A577" s="12">
        <v>546</v>
      </c>
      <c r="B577" s="59">
        <v>314650</v>
      </c>
      <c r="C577" s="20" t="s">
        <v>1115</v>
      </c>
      <c r="D577" s="59" t="s">
        <v>26</v>
      </c>
      <c r="E577" s="59" t="s">
        <v>567</v>
      </c>
      <c r="F577" s="10">
        <v>0</v>
      </c>
      <c r="G577" s="10">
        <v>0</v>
      </c>
      <c r="H577" s="10">
        <v>0</v>
      </c>
      <c r="I577" s="10">
        <v>0</v>
      </c>
      <c r="J577" s="16">
        <v>0</v>
      </c>
      <c r="K577" s="14">
        <v>8270</v>
      </c>
      <c r="L577" s="58" t="s">
        <v>1125</v>
      </c>
      <c r="M577" s="11">
        <v>0</v>
      </c>
      <c r="N577" s="4" t="s">
        <v>19</v>
      </c>
    </row>
    <row r="578" spans="1:14" ht="15.75" x14ac:dyDescent="0.25">
      <c r="A578" s="12">
        <v>547</v>
      </c>
      <c r="B578" s="59">
        <v>314660</v>
      </c>
      <c r="C578" s="20" t="s">
        <v>1119</v>
      </c>
      <c r="D578" s="59" t="s">
        <v>41</v>
      </c>
      <c r="E578" s="59" t="s">
        <v>568</v>
      </c>
      <c r="F578" s="10">
        <v>0</v>
      </c>
      <c r="G578" s="10">
        <v>0</v>
      </c>
      <c r="H578" s="10">
        <v>0</v>
      </c>
      <c r="I578" s="10">
        <v>0</v>
      </c>
      <c r="J578" s="16">
        <v>0</v>
      </c>
      <c r="K578" s="14">
        <v>1535</v>
      </c>
      <c r="L578" s="58" t="s">
        <v>1125</v>
      </c>
      <c r="M578" s="11">
        <v>0</v>
      </c>
      <c r="N578" s="4" t="s">
        <v>19</v>
      </c>
    </row>
    <row r="579" spans="1:14" ht="15.75" x14ac:dyDescent="0.25">
      <c r="A579" s="12">
        <v>548</v>
      </c>
      <c r="B579" s="59">
        <v>314670</v>
      </c>
      <c r="C579" s="20" t="s">
        <v>1118</v>
      </c>
      <c r="D579" s="59" t="s">
        <v>38</v>
      </c>
      <c r="E579" s="59" t="s">
        <v>569</v>
      </c>
      <c r="F579" s="10">
        <v>0</v>
      </c>
      <c r="G579" s="10">
        <v>0</v>
      </c>
      <c r="H579" s="10">
        <v>0</v>
      </c>
      <c r="I579" s="10">
        <v>0</v>
      </c>
      <c r="J579" s="16">
        <v>0</v>
      </c>
      <c r="K579" s="14">
        <v>6621</v>
      </c>
      <c r="L579" s="58" t="s">
        <v>1125</v>
      </c>
      <c r="M579" s="11">
        <v>0</v>
      </c>
      <c r="N579" s="4" t="s">
        <v>19</v>
      </c>
    </row>
    <row r="580" spans="1:14" ht="15.75" x14ac:dyDescent="0.25">
      <c r="A580" s="12">
        <v>549</v>
      </c>
      <c r="B580" s="59">
        <v>314675</v>
      </c>
      <c r="C580" s="20" t="s">
        <v>1116</v>
      </c>
      <c r="D580" s="59" t="s">
        <v>30</v>
      </c>
      <c r="E580" s="59" t="s">
        <v>570</v>
      </c>
      <c r="F580" s="10">
        <v>0</v>
      </c>
      <c r="G580" s="10">
        <v>0</v>
      </c>
      <c r="H580" s="10">
        <v>0</v>
      </c>
      <c r="I580" s="10">
        <v>0</v>
      </c>
      <c r="J580" s="16">
        <v>0</v>
      </c>
      <c r="K580" s="14">
        <v>5671</v>
      </c>
      <c r="L580" s="58" t="s">
        <v>1125</v>
      </c>
      <c r="M580" s="11">
        <v>0</v>
      </c>
      <c r="N580" s="4" t="s">
        <v>19</v>
      </c>
    </row>
    <row r="581" spans="1:14" ht="15.75" x14ac:dyDescent="0.25">
      <c r="A581" s="12">
        <v>550</v>
      </c>
      <c r="B581" s="59">
        <v>314690</v>
      </c>
      <c r="C581" s="20" t="s">
        <v>1111</v>
      </c>
      <c r="D581" s="59" t="s">
        <v>11</v>
      </c>
      <c r="E581" s="59" t="s">
        <v>571</v>
      </c>
      <c r="F581" s="10">
        <v>0</v>
      </c>
      <c r="G581" s="10">
        <v>0</v>
      </c>
      <c r="H581" s="10">
        <v>0</v>
      </c>
      <c r="I581" s="10">
        <v>0</v>
      </c>
      <c r="J581" s="16">
        <v>0</v>
      </c>
      <c r="K581" s="14">
        <v>15543</v>
      </c>
      <c r="L581" s="58" t="s">
        <v>1125</v>
      </c>
      <c r="M581" s="11">
        <v>0</v>
      </c>
      <c r="N581" s="4" t="s">
        <v>19</v>
      </c>
    </row>
    <row r="582" spans="1:14" ht="15.75" x14ac:dyDescent="0.25">
      <c r="A582" s="12">
        <v>551</v>
      </c>
      <c r="B582" s="59">
        <v>314710</v>
      </c>
      <c r="C582" s="20" t="s">
        <v>1115</v>
      </c>
      <c r="D582" s="59" t="s">
        <v>26</v>
      </c>
      <c r="E582" s="59" t="s">
        <v>572</v>
      </c>
      <c r="F582" s="10">
        <v>0</v>
      </c>
      <c r="G582" s="10">
        <v>0</v>
      </c>
      <c r="H582" s="10">
        <v>0</v>
      </c>
      <c r="I582" s="10">
        <v>0</v>
      </c>
      <c r="J582" s="16">
        <v>0</v>
      </c>
      <c r="K582" s="14">
        <v>93101</v>
      </c>
      <c r="L582" s="58" t="s">
        <v>1127</v>
      </c>
      <c r="M582" s="11">
        <v>0</v>
      </c>
      <c r="N582" s="4" t="s">
        <v>19</v>
      </c>
    </row>
    <row r="583" spans="1:14" ht="15.75" x14ac:dyDescent="0.25">
      <c r="A583" s="12">
        <v>552</v>
      </c>
      <c r="B583" s="59">
        <v>314700</v>
      </c>
      <c r="C583" s="20" t="s">
        <v>1120</v>
      </c>
      <c r="D583" s="59" t="s">
        <v>80</v>
      </c>
      <c r="E583" s="59" t="s">
        <v>573</v>
      </c>
      <c r="F583" s="10">
        <v>0</v>
      </c>
      <c r="G583" s="10">
        <v>0</v>
      </c>
      <c r="H583" s="10">
        <v>0</v>
      </c>
      <c r="I583" s="10">
        <v>0</v>
      </c>
      <c r="J583" s="16">
        <v>0</v>
      </c>
      <c r="K583" s="14">
        <v>92430</v>
      </c>
      <c r="L583" s="58" t="s">
        <v>1127</v>
      </c>
      <c r="M583" s="11">
        <v>0</v>
      </c>
      <c r="N583" s="4" t="s">
        <v>19</v>
      </c>
    </row>
    <row r="584" spans="1:14" ht="15.75" x14ac:dyDescent="0.25">
      <c r="A584" s="12">
        <v>553</v>
      </c>
      <c r="B584" s="59">
        <v>314720</v>
      </c>
      <c r="C584" s="20" t="s">
        <v>1117</v>
      </c>
      <c r="D584" s="59" t="s">
        <v>40</v>
      </c>
      <c r="E584" s="59" t="s">
        <v>574</v>
      </c>
      <c r="F584" s="10">
        <v>0</v>
      </c>
      <c r="G584" s="10">
        <v>0</v>
      </c>
      <c r="H584" s="10">
        <v>0</v>
      </c>
      <c r="I584" s="10">
        <v>0</v>
      </c>
      <c r="J584" s="16">
        <v>0</v>
      </c>
      <c r="K584" s="14">
        <v>21418</v>
      </c>
      <c r="L584" s="58" t="s">
        <v>1125</v>
      </c>
      <c r="M584" s="11">
        <v>0</v>
      </c>
      <c r="N584" s="4" t="s">
        <v>19</v>
      </c>
    </row>
    <row r="585" spans="1:14" ht="15.75" x14ac:dyDescent="0.25">
      <c r="A585" s="12">
        <v>554</v>
      </c>
      <c r="B585" s="59">
        <v>314730</v>
      </c>
      <c r="C585" s="20" t="s">
        <v>1117</v>
      </c>
      <c r="D585" s="59" t="s">
        <v>36</v>
      </c>
      <c r="E585" s="59" t="s">
        <v>575</v>
      </c>
      <c r="F585" s="10">
        <v>0</v>
      </c>
      <c r="G585" s="10">
        <v>0</v>
      </c>
      <c r="H585" s="10">
        <v>0</v>
      </c>
      <c r="I585" s="10">
        <v>0</v>
      </c>
      <c r="J585" s="16">
        <v>0</v>
      </c>
      <c r="K585" s="14">
        <v>20940</v>
      </c>
      <c r="L585" s="58" t="s">
        <v>1125</v>
      </c>
      <c r="M585" s="11">
        <v>0</v>
      </c>
      <c r="N585" s="4" t="s">
        <v>19</v>
      </c>
    </row>
    <row r="586" spans="1:14" ht="15.75" x14ac:dyDescent="0.25">
      <c r="A586" s="12">
        <v>556</v>
      </c>
      <c r="B586" s="59">
        <v>314760</v>
      </c>
      <c r="C586" s="20" t="s">
        <v>1117</v>
      </c>
      <c r="D586" s="59" t="s">
        <v>33</v>
      </c>
      <c r="E586" s="59" t="s">
        <v>577</v>
      </c>
      <c r="F586" s="10">
        <v>0</v>
      </c>
      <c r="G586" s="10">
        <v>0</v>
      </c>
      <c r="H586" s="10">
        <v>0</v>
      </c>
      <c r="I586" s="10">
        <v>0</v>
      </c>
      <c r="J586" s="16">
        <v>0</v>
      </c>
      <c r="K586" s="14">
        <v>16294</v>
      </c>
      <c r="L586" s="58" t="s">
        <v>1125</v>
      </c>
      <c r="M586" s="11">
        <v>0</v>
      </c>
      <c r="N586" s="4" t="s">
        <v>19</v>
      </c>
    </row>
    <row r="587" spans="1:14" ht="15.75" x14ac:dyDescent="0.25">
      <c r="A587" s="12">
        <v>557</v>
      </c>
      <c r="B587" s="59">
        <v>314770</v>
      </c>
      <c r="C587" s="20" t="s">
        <v>1115</v>
      </c>
      <c r="D587" s="59" t="s">
        <v>26</v>
      </c>
      <c r="E587" s="59" t="s">
        <v>578</v>
      </c>
      <c r="F587" s="10">
        <v>0</v>
      </c>
      <c r="G587" s="10">
        <v>0</v>
      </c>
      <c r="H587" s="10">
        <v>0</v>
      </c>
      <c r="I587" s="10">
        <v>0</v>
      </c>
      <c r="J587" s="16">
        <v>0</v>
      </c>
      <c r="K587" s="14">
        <v>8112</v>
      </c>
      <c r="L587" s="58" t="s">
        <v>1125</v>
      </c>
      <c r="M587" s="11">
        <v>0</v>
      </c>
      <c r="N587" s="4" t="s">
        <v>19</v>
      </c>
    </row>
    <row r="588" spans="1:14" ht="15.75" x14ac:dyDescent="0.25">
      <c r="A588" s="12">
        <v>558</v>
      </c>
      <c r="B588" s="59">
        <v>314780</v>
      </c>
      <c r="C588" s="20" t="s">
        <v>1118</v>
      </c>
      <c r="D588" s="59" t="s">
        <v>57</v>
      </c>
      <c r="E588" s="59" t="s">
        <v>860</v>
      </c>
      <c r="F588" s="10">
        <v>0</v>
      </c>
      <c r="G588" s="10">
        <v>0</v>
      </c>
      <c r="H588" s="10">
        <v>0</v>
      </c>
      <c r="I588" s="10">
        <v>0</v>
      </c>
      <c r="J588" s="16">
        <v>0</v>
      </c>
      <c r="K588" s="14">
        <v>2048</v>
      </c>
      <c r="L588" s="58" t="s">
        <v>1125</v>
      </c>
      <c r="M588" s="11">
        <v>0</v>
      </c>
      <c r="N588" s="4" t="s">
        <v>19</v>
      </c>
    </row>
    <row r="589" spans="1:14" ht="15.75" x14ac:dyDescent="0.25">
      <c r="A589" s="12">
        <v>559</v>
      </c>
      <c r="B589" s="59">
        <v>314750</v>
      </c>
      <c r="C589" s="20" t="s">
        <v>1111</v>
      </c>
      <c r="D589" s="59" t="s">
        <v>90</v>
      </c>
      <c r="E589" s="59" t="s">
        <v>579</v>
      </c>
      <c r="F589" s="10">
        <v>0</v>
      </c>
      <c r="G589" s="10">
        <v>0</v>
      </c>
      <c r="H589" s="10">
        <v>0</v>
      </c>
      <c r="I589" s="10">
        <v>0</v>
      </c>
      <c r="J589" s="16">
        <v>0</v>
      </c>
      <c r="K589" s="14">
        <v>1664</v>
      </c>
      <c r="L589" s="58" t="s">
        <v>1125</v>
      </c>
      <c r="M589" s="11">
        <v>0</v>
      </c>
      <c r="N589" s="4" t="s">
        <v>19</v>
      </c>
    </row>
    <row r="590" spans="1:14" ht="15.75" x14ac:dyDescent="0.25">
      <c r="A590" s="12">
        <v>561</v>
      </c>
      <c r="B590" s="59">
        <v>314795</v>
      </c>
      <c r="C590" s="20" t="s">
        <v>1121</v>
      </c>
      <c r="D590" s="59" t="s">
        <v>121</v>
      </c>
      <c r="E590" s="59" t="s">
        <v>580</v>
      </c>
      <c r="F590" s="10">
        <v>0</v>
      </c>
      <c r="G590" s="10">
        <v>0</v>
      </c>
      <c r="H590" s="10">
        <v>0</v>
      </c>
      <c r="I590" s="10">
        <v>0</v>
      </c>
      <c r="J590" s="16">
        <v>0</v>
      </c>
      <c r="K590" s="14">
        <v>5942</v>
      </c>
      <c r="L590" s="58" t="s">
        <v>1125</v>
      </c>
      <c r="M590" s="11">
        <v>0</v>
      </c>
      <c r="N590" s="4" t="s">
        <v>19</v>
      </c>
    </row>
    <row r="591" spans="1:14" ht="15.75" x14ac:dyDescent="0.25">
      <c r="A591" s="12">
        <v>562</v>
      </c>
      <c r="B591" s="59">
        <v>314800</v>
      </c>
      <c r="C591" s="20" t="s">
        <v>1120</v>
      </c>
      <c r="D591" s="59" t="s">
        <v>71</v>
      </c>
      <c r="E591" s="59" t="s">
        <v>71</v>
      </c>
      <c r="F591" s="10">
        <v>0</v>
      </c>
      <c r="G591" s="10">
        <v>0</v>
      </c>
      <c r="H591" s="10">
        <v>0</v>
      </c>
      <c r="I591" s="10">
        <v>0</v>
      </c>
      <c r="J591" s="16">
        <v>0</v>
      </c>
      <c r="K591" s="14">
        <v>150833</v>
      </c>
      <c r="L591" s="58" t="s">
        <v>1128</v>
      </c>
      <c r="M591" s="11">
        <v>0</v>
      </c>
      <c r="N591" s="4" t="s">
        <v>19</v>
      </c>
    </row>
    <row r="592" spans="1:14" ht="15.75" x14ac:dyDescent="0.25">
      <c r="A592" s="12">
        <v>564</v>
      </c>
      <c r="B592" s="59">
        <v>314820</v>
      </c>
      <c r="C592" s="20" t="s">
        <v>1118</v>
      </c>
      <c r="D592" s="59" t="s">
        <v>62</v>
      </c>
      <c r="E592" s="59" t="s">
        <v>582</v>
      </c>
      <c r="F592" s="10">
        <v>0</v>
      </c>
      <c r="G592" s="10">
        <v>0</v>
      </c>
      <c r="H592" s="10">
        <v>0</v>
      </c>
      <c r="I592" s="10">
        <v>0</v>
      </c>
      <c r="J592" s="16">
        <v>0</v>
      </c>
      <c r="K592" s="14">
        <v>5652</v>
      </c>
      <c r="L592" s="58" t="s">
        <v>1125</v>
      </c>
      <c r="M592" s="11">
        <v>0</v>
      </c>
      <c r="N592" s="4" t="s">
        <v>19</v>
      </c>
    </row>
    <row r="593" spans="1:14" ht="15.75" x14ac:dyDescent="0.25">
      <c r="A593" s="12">
        <v>565</v>
      </c>
      <c r="B593" s="59">
        <v>314830</v>
      </c>
      <c r="C593" s="20" t="s">
        <v>1112</v>
      </c>
      <c r="D593" s="59" t="s">
        <v>17</v>
      </c>
      <c r="E593" s="59" t="s">
        <v>583</v>
      </c>
      <c r="F593" s="10">
        <v>0</v>
      </c>
      <c r="G593" s="10">
        <v>0</v>
      </c>
      <c r="H593" s="10">
        <v>0</v>
      </c>
      <c r="I593" s="10">
        <v>0</v>
      </c>
      <c r="J593" s="16">
        <v>0</v>
      </c>
      <c r="K593" s="14">
        <v>9557</v>
      </c>
      <c r="L593" s="58" t="s">
        <v>1125</v>
      </c>
      <c r="M593" s="11">
        <v>0</v>
      </c>
      <c r="N593" s="4" t="s">
        <v>19</v>
      </c>
    </row>
    <row r="594" spans="1:14" ht="15.75" x14ac:dyDescent="0.25">
      <c r="A594" s="12">
        <v>566</v>
      </c>
      <c r="B594" s="59">
        <v>314840</v>
      </c>
      <c r="C594" s="20" t="s">
        <v>1113</v>
      </c>
      <c r="D594" s="59" t="s">
        <v>22</v>
      </c>
      <c r="E594" s="59" t="s">
        <v>584</v>
      </c>
      <c r="F594" s="10">
        <v>0</v>
      </c>
      <c r="G594" s="10">
        <v>0</v>
      </c>
      <c r="H594" s="10">
        <v>0</v>
      </c>
      <c r="I594" s="10">
        <v>0</v>
      </c>
      <c r="J594" s="16">
        <v>0</v>
      </c>
      <c r="K594" s="14">
        <v>4849</v>
      </c>
      <c r="L594" s="58" t="s">
        <v>1125</v>
      </c>
      <c r="M594" s="11">
        <v>0</v>
      </c>
      <c r="N594" s="4" t="s">
        <v>19</v>
      </c>
    </row>
    <row r="595" spans="1:14" ht="15.75" x14ac:dyDescent="0.25">
      <c r="A595" s="12">
        <v>567</v>
      </c>
      <c r="B595" s="59">
        <v>314850</v>
      </c>
      <c r="C595" s="20" t="s">
        <v>1116</v>
      </c>
      <c r="D595" s="59" t="s">
        <v>28</v>
      </c>
      <c r="E595" s="59" t="s">
        <v>585</v>
      </c>
      <c r="F595" s="10">
        <v>0</v>
      </c>
      <c r="G595" s="10">
        <v>0</v>
      </c>
      <c r="H595" s="10">
        <v>0</v>
      </c>
      <c r="I595" s="10">
        <v>0</v>
      </c>
      <c r="J595" s="16">
        <v>0</v>
      </c>
      <c r="K595" s="14">
        <v>8481</v>
      </c>
      <c r="L595" s="58" t="s">
        <v>1125</v>
      </c>
      <c r="M595" s="11">
        <v>0</v>
      </c>
      <c r="N595" s="4" t="s">
        <v>19</v>
      </c>
    </row>
    <row r="596" spans="1:14" ht="15.75" x14ac:dyDescent="0.25">
      <c r="A596" s="12">
        <v>568</v>
      </c>
      <c r="B596" s="59">
        <v>314860</v>
      </c>
      <c r="C596" s="20" t="s">
        <v>1113</v>
      </c>
      <c r="D596" s="59" t="s">
        <v>22</v>
      </c>
      <c r="E596" s="59" t="s">
        <v>586</v>
      </c>
      <c r="F596" s="10">
        <v>0</v>
      </c>
      <c r="G596" s="10">
        <v>0</v>
      </c>
      <c r="H596" s="10">
        <v>0</v>
      </c>
      <c r="I596" s="10">
        <v>0</v>
      </c>
      <c r="J596" s="16">
        <v>0</v>
      </c>
      <c r="K596" s="14">
        <v>17545</v>
      </c>
      <c r="L596" s="58" t="s">
        <v>1125</v>
      </c>
      <c r="M596" s="11">
        <v>0</v>
      </c>
      <c r="N596" s="4" t="s">
        <v>19</v>
      </c>
    </row>
    <row r="597" spans="1:14" ht="15.75" x14ac:dyDescent="0.25">
      <c r="A597" s="12">
        <v>569</v>
      </c>
      <c r="B597" s="59">
        <v>314870</v>
      </c>
      <c r="C597" s="20" t="s">
        <v>1116</v>
      </c>
      <c r="D597" s="59" t="s">
        <v>30</v>
      </c>
      <c r="E597" s="59" t="s">
        <v>30</v>
      </c>
      <c r="F597" s="10">
        <v>0</v>
      </c>
      <c r="G597" s="10">
        <v>0</v>
      </c>
      <c r="H597" s="10">
        <v>0</v>
      </c>
      <c r="I597" s="10">
        <v>0</v>
      </c>
      <c r="J597" s="16">
        <v>0</v>
      </c>
      <c r="K597" s="14">
        <v>24319</v>
      </c>
      <c r="L597" s="58" t="s">
        <v>1125</v>
      </c>
      <c r="M597" s="11">
        <v>0</v>
      </c>
      <c r="N597" s="4" t="s">
        <v>19</v>
      </c>
    </row>
    <row r="598" spans="1:14" ht="15.75" x14ac:dyDescent="0.25">
      <c r="A598" s="12">
        <v>570</v>
      </c>
      <c r="B598" s="59">
        <v>314875</v>
      </c>
      <c r="C598" s="20" t="s">
        <v>1118</v>
      </c>
      <c r="D598" s="59" t="s">
        <v>14</v>
      </c>
      <c r="E598" s="59" t="s">
        <v>587</v>
      </c>
      <c r="F598" s="10">
        <v>0</v>
      </c>
      <c r="G598" s="10">
        <v>0</v>
      </c>
      <c r="H598" s="10">
        <v>0</v>
      </c>
      <c r="I598" s="10">
        <v>0</v>
      </c>
      <c r="J598" s="16">
        <v>0</v>
      </c>
      <c r="K598" s="14">
        <v>7065</v>
      </c>
      <c r="L598" s="58" t="s">
        <v>1125</v>
      </c>
      <c r="M598" s="11">
        <v>0</v>
      </c>
      <c r="N598" s="4" t="s">
        <v>19</v>
      </c>
    </row>
    <row r="599" spans="1:14" ht="15.75" x14ac:dyDescent="0.25">
      <c r="A599" s="12">
        <v>571</v>
      </c>
      <c r="B599" s="59">
        <v>314880</v>
      </c>
      <c r="C599" s="20" t="s">
        <v>1112</v>
      </c>
      <c r="D599" s="59" t="s">
        <v>17</v>
      </c>
      <c r="E599" s="59" t="s">
        <v>588</v>
      </c>
      <c r="F599" s="10">
        <v>0</v>
      </c>
      <c r="G599" s="10">
        <v>0</v>
      </c>
      <c r="H599" s="10">
        <v>0</v>
      </c>
      <c r="I599" s="10">
        <v>0</v>
      </c>
      <c r="J599" s="16">
        <v>0</v>
      </c>
      <c r="K599" s="14">
        <v>3100</v>
      </c>
      <c r="L599" s="58" t="s">
        <v>1125</v>
      </c>
      <c r="M599" s="11">
        <v>0</v>
      </c>
      <c r="N599" s="4" t="s">
        <v>19</v>
      </c>
    </row>
    <row r="600" spans="1:14" ht="15.75" x14ac:dyDescent="0.25">
      <c r="A600" s="12">
        <v>572</v>
      </c>
      <c r="B600" s="59">
        <v>314890</v>
      </c>
      <c r="C600" s="20" t="s">
        <v>1115</v>
      </c>
      <c r="D600" s="59" t="s">
        <v>26</v>
      </c>
      <c r="E600" s="59" t="s">
        <v>589</v>
      </c>
      <c r="F600" s="10">
        <v>0</v>
      </c>
      <c r="G600" s="10">
        <v>0</v>
      </c>
      <c r="H600" s="10">
        <v>0</v>
      </c>
      <c r="I600" s="10">
        <v>0</v>
      </c>
      <c r="J600" s="16">
        <v>0</v>
      </c>
      <c r="K600" s="14">
        <v>3969</v>
      </c>
      <c r="L600" s="58" t="s">
        <v>1125</v>
      </c>
      <c r="M600" s="11">
        <v>0</v>
      </c>
      <c r="N600" s="4" t="s">
        <v>19</v>
      </c>
    </row>
    <row r="601" spans="1:14" ht="15.75" x14ac:dyDescent="0.25">
      <c r="A601" s="12">
        <v>573</v>
      </c>
      <c r="B601" s="59">
        <v>314900</v>
      </c>
      <c r="C601" s="20" t="s">
        <v>1118</v>
      </c>
      <c r="D601" s="59" t="s">
        <v>14</v>
      </c>
      <c r="E601" s="59" t="s">
        <v>590</v>
      </c>
      <c r="F601" s="10">
        <v>0</v>
      </c>
      <c r="G601" s="10">
        <v>0</v>
      </c>
      <c r="H601" s="10">
        <v>0</v>
      </c>
      <c r="I601" s="10">
        <v>0</v>
      </c>
      <c r="J601" s="16">
        <v>0</v>
      </c>
      <c r="K601" s="14">
        <v>2475</v>
      </c>
      <c r="L601" s="58" t="s">
        <v>1125</v>
      </c>
      <c r="M601" s="11">
        <v>0</v>
      </c>
      <c r="N601" s="4" t="s">
        <v>19</v>
      </c>
    </row>
    <row r="602" spans="1:14" ht="15.75" x14ac:dyDescent="0.25">
      <c r="A602" s="12">
        <v>574</v>
      </c>
      <c r="B602" s="59">
        <v>314910</v>
      </c>
      <c r="C602" s="20" t="s">
        <v>1117</v>
      </c>
      <c r="D602" s="59" t="s">
        <v>36</v>
      </c>
      <c r="E602" s="59" t="s">
        <v>591</v>
      </c>
      <c r="F602" s="10">
        <v>0</v>
      </c>
      <c r="G602" s="10">
        <v>0</v>
      </c>
      <c r="H602" s="10">
        <v>0</v>
      </c>
      <c r="I602" s="10">
        <v>0</v>
      </c>
      <c r="J602" s="16">
        <v>0</v>
      </c>
      <c r="K602" s="14">
        <v>11246</v>
      </c>
      <c r="L602" s="58" t="s">
        <v>1125</v>
      </c>
      <c r="M602" s="11">
        <v>0</v>
      </c>
      <c r="N602" s="4" t="s">
        <v>19</v>
      </c>
    </row>
    <row r="603" spans="1:14" ht="15.75" x14ac:dyDescent="0.25">
      <c r="A603" s="12">
        <v>575</v>
      </c>
      <c r="B603" s="59">
        <v>314915</v>
      </c>
      <c r="C603" s="20" t="s">
        <v>1121</v>
      </c>
      <c r="D603" s="59" t="s">
        <v>121</v>
      </c>
      <c r="E603" s="59" t="s">
        <v>592</v>
      </c>
      <c r="F603" s="10">
        <v>0</v>
      </c>
      <c r="G603" s="10">
        <v>0</v>
      </c>
      <c r="H603" s="10">
        <v>0</v>
      </c>
      <c r="I603" s="10">
        <v>0</v>
      </c>
      <c r="J603" s="16">
        <v>0</v>
      </c>
      <c r="K603" s="14">
        <v>11453</v>
      </c>
      <c r="L603" s="58" t="s">
        <v>1125</v>
      </c>
      <c r="M603" s="11">
        <v>0</v>
      </c>
      <c r="N603" s="4" t="s">
        <v>19</v>
      </c>
    </row>
    <row r="604" spans="1:14" ht="15.75" x14ac:dyDescent="0.25">
      <c r="A604" s="12">
        <v>576</v>
      </c>
      <c r="B604" s="59">
        <v>314920</v>
      </c>
      <c r="C604" s="20" t="s">
        <v>1114</v>
      </c>
      <c r="D604" s="59" t="s">
        <v>24</v>
      </c>
      <c r="E604" s="59" t="s">
        <v>593</v>
      </c>
      <c r="F604" s="10">
        <v>0</v>
      </c>
      <c r="G604" s="10">
        <v>0</v>
      </c>
      <c r="H604" s="10">
        <v>0</v>
      </c>
      <c r="I604" s="10">
        <v>0</v>
      </c>
      <c r="J604" s="16">
        <v>0</v>
      </c>
      <c r="K604" s="14">
        <v>3626</v>
      </c>
      <c r="L604" s="58" t="s">
        <v>1125</v>
      </c>
      <c r="M604" s="11">
        <v>0</v>
      </c>
      <c r="N604" s="4" t="s">
        <v>19</v>
      </c>
    </row>
    <row r="605" spans="1:14" ht="15.75" x14ac:dyDescent="0.25">
      <c r="A605" s="12">
        <v>578</v>
      </c>
      <c r="B605" s="59">
        <v>314940</v>
      </c>
      <c r="C605" s="20" t="s">
        <v>1118</v>
      </c>
      <c r="D605" s="59" t="s">
        <v>57</v>
      </c>
      <c r="E605" s="59" t="s">
        <v>595</v>
      </c>
      <c r="F605" s="10">
        <v>0</v>
      </c>
      <c r="G605" s="10">
        <v>0</v>
      </c>
      <c r="H605" s="10">
        <v>0</v>
      </c>
      <c r="I605" s="10">
        <v>0</v>
      </c>
      <c r="J605" s="16">
        <v>0</v>
      </c>
      <c r="K605" s="14">
        <v>1808</v>
      </c>
      <c r="L605" s="58" t="s">
        <v>1125</v>
      </c>
      <c r="M605" s="11">
        <v>0</v>
      </c>
      <c r="N605" s="4" t="s">
        <v>19</v>
      </c>
    </row>
    <row r="606" spans="1:14" ht="15.75" x14ac:dyDescent="0.25">
      <c r="A606" s="12">
        <v>579</v>
      </c>
      <c r="B606" s="59">
        <v>314950</v>
      </c>
      <c r="C606" s="20" t="s">
        <v>1118</v>
      </c>
      <c r="D606" s="59" t="s">
        <v>57</v>
      </c>
      <c r="E606" s="59" t="s">
        <v>596</v>
      </c>
      <c r="F606" s="10">
        <v>0</v>
      </c>
      <c r="G606" s="10">
        <v>0</v>
      </c>
      <c r="H606" s="10">
        <v>0</v>
      </c>
      <c r="I606" s="10">
        <v>0</v>
      </c>
      <c r="J606" s="16">
        <v>0</v>
      </c>
      <c r="K606" s="14">
        <v>3310</v>
      </c>
      <c r="L606" s="58" t="s">
        <v>1125</v>
      </c>
      <c r="M606" s="11">
        <v>0</v>
      </c>
      <c r="N606" s="4" t="s">
        <v>19</v>
      </c>
    </row>
    <row r="607" spans="1:14" ht="15.75" x14ac:dyDescent="0.25">
      <c r="A607" s="12">
        <v>580</v>
      </c>
      <c r="B607" s="59">
        <v>314960</v>
      </c>
      <c r="C607" s="20" t="s">
        <v>1111</v>
      </c>
      <c r="D607" s="59" t="s">
        <v>11</v>
      </c>
      <c r="E607" s="59" t="s">
        <v>597</v>
      </c>
      <c r="F607" s="10">
        <v>0</v>
      </c>
      <c r="G607" s="10">
        <v>0</v>
      </c>
      <c r="H607" s="10">
        <v>0</v>
      </c>
      <c r="I607" s="10">
        <v>0</v>
      </c>
      <c r="J607" s="16">
        <v>0</v>
      </c>
      <c r="K607" s="14">
        <v>4379</v>
      </c>
      <c r="L607" s="58" t="s">
        <v>1125</v>
      </c>
      <c r="M607" s="11">
        <v>0</v>
      </c>
      <c r="N607" s="4" t="s">
        <v>19</v>
      </c>
    </row>
    <row r="608" spans="1:14" ht="15.75" x14ac:dyDescent="0.25">
      <c r="A608" s="12">
        <v>581</v>
      </c>
      <c r="B608" s="59">
        <v>314970</v>
      </c>
      <c r="C608" s="20" t="s">
        <v>1115</v>
      </c>
      <c r="D608" s="59" t="s">
        <v>26</v>
      </c>
      <c r="E608" s="59" t="s">
        <v>598</v>
      </c>
      <c r="F608" s="10">
        <v>0</v>
      </c>
      <c r="G608" s="10">
        <v>0</v>
      </c>
      <c r="H608" s="10">
        <v>0</v>
      </c>
      <c r="I608" s="10">
        <v>0</v>
      </c>
      <c r="J608" s="16">
        <v>0</v>
      </c>
      <c r="K608" s="14">
        <v>11249</v>
      </c>
      <c r="L608" s="58" t="s">
        <v>1125</v>
      </c>
      <c r="M608" s="11">
        <v>0</v>
      </c>
      <c r="N608" s="4" t="s">
        <v>19</v>
      </c>
    </row>
    <row r="609" spans="1:14" ht="15.75" x14ac:dyDescent="0.25">
      <c r="A609" s="12">
        <v>582</v>
      </c>
      <c r="B609" s="59">
        <v>314980</v>
      </c>
      <c r="C609" s="20" t="s">
        <v>1114</v>
      </c>
      <c r="D609" s="59" t="s">
        <v>24</v>
      </c>
      <c r="E609" s="59" t="s">
        <v>599</v>
      </c>
      <c r="F609" s="10">
        <v>0</v>
      </c>
      <c r="G609" s="10">
        <v>0</v>
      </c>
      <c r="H609" s="10">
        <v>0</v>
      </c>
      <c r="I609" s="10">
        <v>0</v>
      </c>
      <c r="J609" s="16">
        <v>0</v>
      </c>
      <c r="K609" s="14">
        <v>16009</v>
      </c>
      <c r="L609" s="58" t="s">
        <v>1125</v>
      </c>
      <c r="M609" s="11">
        <v>0</v>
      </c>
      <c r="N609" s="4" t="s">
        <v>19</v>
      </c>
    </row>
    <row r="610" spans="1:14" ht="15.75" x14ac:dyDescent="0.25">
      <c r="A610" s="12">
        <v>583</v>
      </c>
      <c r="B610" s="59">
        <v>314990</v>
      </c>
      <c r="C610" s="20" t="s">
        <v>1117</v>
      </c>
      <c r="D610" s="59" t="s">
        <v>33</v>
      </c>
      <c r="E610" s="59" t="s">
        <v>600</v>
      </c>
      <c r="F610" s="10">
        <v>0</v>
      </c>
      <c r="G610" s="10">
        <v>0</v>
      </c>
      <c r="H610" s="10">
        <v>0</v>
      </c>
      <c r="I610" s="10">
        <v>0</v>
      </c>
      <c r="J610" s="16">
        <v>0</v>
      </c>
      <c r="K610" s="14">
        <v>21291</v>
      </c>
      <c r="L610" s="58" t="s">
        <v>1125</v>
      </c>
      <c r="M610" s="11">
        <v>0</v>
      </c>
      <c r="N610" s="4" t="s">
        <v>19</v>
      </c>
    </row>
    <row r="611" spans="1:14" ht="15.75" x14ac:dyDescent="0.25">
      <c r="A611" s="12">
        <v>585</v>
      </c>
      <c r="B611" s="59">
        <v>315000</v>
      </c>
      <c r="C611" s="20" t="s">
        <v>1116</v>
      </c>
      <c r="D611" s="59" t="s">
        <v>28</v>
      </c>
      <c r="E611" s="59" t="s">
        <v>602</v>
      </c>
      <c r="F611" s="10">
        <v>0</v>
      </c>
      <c r="G611" s="10">
        <v>0</v>
      </c>
      <c r="H611" s="10">
        <v>0</v>
      </c>
      <c r="I611" s="10">
        <v>0</v>
      </c>
      <c r="J611" s="16">
        <v>0</v>
      </c>
      <c r="K611" s="14">
        <v>4246</v>
      </c>
      <c r="L611" s="58" t="s">
        <v>1125</v>
      </c>
      <c r="M611" s="11">
        <v>0</v>
      </c>
      <c r="N611" s="4" t="s">
        <v>19</v>
      </c>
    </row>
    <row r="612" spans="1:14" ht="15.75" x14ac:dyDescent="0.25">
      <c r="A612" s="12">
        <v>586</v>
      </c>
      <c r="B612" s="59">
        <v>315010</v>
      </c>
      <c r="C612" s="20" t="s">
        <v>1118</v>
      </c>
      <c r="D612" s="59" t="s">
        <v>57</v>
      </c>
      <c r="E612" s="59" t="s">
        <v>603</v>
      </c>
      <c r="F612" s="10">
        <v>0</v>
      </c>
      <c r="G612" s="10">
        <v>0</v>
      </c>
      <c r="H612" s="10">
        <v>0</v>
      </c>
      <c r="I612" s="10">
        <v>0</v>
      </c>
      <c r="J612" s="16">
        <v>0</v>
      </c>
      <c r="K612" s="14">
        <v>2763</v>
      </c>
      <c r="L612" s="58" t="s">
        <v>1125</v>
      </c>
      <c r="M612" s="11">
        <v>0</v>
      </c>
      <c r="N612" s="4" t="s">
        <v>19</v>
      </c>
    </row>
    <row r="613" spans="1:14" ht="15.75" x14ac:dyDescent="0.25">
      <c r="A613" s="12">
        <v>587</v>
      </c>
      <c r="B613" s="59">
        <v>315015</v>
      </c>
      <c r="C613" s="20" t="s">
        <v>1113</v>
      </c>
      <c r="D613" s="59" t="s">
        <v>20</v>
      </c>
      <c r="E613" s="59" t="s">
        <v>604</v>
      </c>
      <c r="F613" s="10">
        <v>0</v>
      </c>
      <c r="G613" s="10">
        <v>0</v>
      </c>
      <c r="H613" s="10">
        <v>0</v>
      </c>
      <c r="I613" s="10">
        <v>0</v>
      </c>
      <c r="J613" s="16">
        <v>0</v>
      </c>
      <c r="K613" s="14">
        <v>8426</v>
      </c>
      <c r="L613" s="58" t="s">
        <v>1125</v>
      </c>
      <c r="M613" s="11">
        <v>0</v>
      </c>
      <c r="N613" s="4" t="s">
        <v>19</v>
      </c>
    </row>
    <row r="614" spans="1:14" ht="15.75" x14ac:dyDescent="0.25">
      <c r="A614" s="12">
        <v>588</v>
      </c>
      <c r="B614" s="59">
        <v>315020</v>
      </c>
      <c r="C614" s="20" t="s">
        <v>1112</v>
      </c>
      <c r="D614" s="59" t="s">
        <v>17</v>
      </c>
      <c r="E614" s="59" t="s">
        <v>605</v>
      </c>
      <c r="F614" s="10">
        <v>0</v>
      </c>
      <c r="G614" s="10">
        <v>0</v>
      </c>
      <c r="H614" s="10">
        <v>0</v>
      </c>
      <c r="I614" s="10">
        <v>0</v>
      </c>
      <c r="J614" s="16">
        <v>0</v>
      </c>
      <c r="K614" s="14">
        <v>4140</v>
      </c>
      <c r="L614" s="58" t="s">
        <v>1125</v>
      </c>
      <c r="M614" s="11">
        <v>0</v>
      </c>
      <c r="N614" s="4" t="s">
        <v>19</v>
      </c>
    </row>
    <row r="615" spans="1:14" ht="15.75" x14ac:dyDescent="0.25">
      <c r="A615" s="12">
        <v>589</v>
      </c>
      <c r="B615" s="59">
        <v>315030</v>
      </c>
      <c r="C615" s="20" t="s">
        <v>1119</v>
      </c>
      <c r="D615" s="59" t="s">
        <v>94</v>
      </c>
      <c r="E615" s="59" t="s">
        <v>606</v>
      </c>
      <c r="F615" s="10">
        <v>0</v>
      </c>
      <c r="G615" s="10">
        <v>0</v>
      </c>
      <c r="H615" s="10">
        <v>0</v>
      </c>
      <c r="I615" s="10">
        <v>0</v>
      </c>
      <c r="J615" s="16">
        <v>0</v>
      </c>
      <c r="K615" s="14">
        <v>4528</v>
      </c>
      <c r="L615" s="58" t="s">
        <v>1125</v>
      </c>
      <c r="M615" s="11">
        <v>0</v>
      </c>
      <c r="N615" s="4" t="s">
        <v>19</v>
      </c>
    </row>
    <row r="616" spans="1:14" ht="15.75" x14ac:dyDescent="0.25">
      <c r="A616" s="12">
        <v>590</v>
      </c>
      <c r="B616" s="59">
        <v>315040</v>
      </c>
      <c r="C616" s="20" t="s">
        <v>1111</v>
      </c>
      <c r="D616" s="59" t="s">
        <v>98</v>
      </c>
      <c r="E616" s="59" t="s">
        <v>607</v>
      </c>
      <c r="F616" s="10">
        <v>0</v>
      </c>
      <c r="G616" s="10">
        <v>0</v>
      </c>
      <c r="H616" s="10">
        <v>0</v>
      </c>
      <c r="I616" s="10">
        <v>0</v>
      </c>
      <c r="J616" s="16">
        <v>0</v>
      </c>
      <c r="K616" s="14">
        <v>4955</v>
      </c>
      <c r="L616" s="58" t="s">
        <v>1125</v>
      </c>
      <c r="M616" s="11">
        <v>0</v>
      </c>
      <c r="N616" s="4" t="s">
        <v>19</v>
      </c>
    </row>
    <row r="617" spans="1:14" ht="15.75" x14ac:dyDescent="0.25">
      <c r="A617" s="12">
        <v>591</v>
      </c>
      <c r="B617" s="59">
        <v>315050</v>
      </c>
      <c r="C617" s="20" t="s">
        <v>1115</v>
      </c>
      <c r="D617" s="59" t="s">
        <v>26</v>
      </c>
      <c r="E617" s="59" t="s">
        <v>608</v>
      </c>
      <c r="F617" s="10">
        <v>0</v>
      </c>
      <c r="G617" s="10">
        <v>0</v>
      </c>
      <c r="H617" s="10">
        <v>0</v>
      </c>
      <c r="I617" s="10">
        <v>0</v>
      </c>
      <c r="J617" s="16">
        <v>0</v>
      </c>
      <c r="K617" s="14">
        <v>8631</v>
      </c>
      <c r="L617" s="58" t="s">
        <v>1125</v>
      </c>
      <c r="M617" s="11">
        <v>0</v>
      </c>
      <c r="N617" s="4" t="s">
        <v>19</v>
      </c>
    </row>
    <row r="618" spans="1:14" ht="15.75" x14ac:dyDescent="0.25">
      <c r="A618" s="12">
        <v>592</v>
      </c>
      <c r="B618" s="59">
        <v>315053</v>
      </c>
      <c r="C618" s="20" t="s">
        <v>1113</v>
      </c>
      <c r="D618" s="59" t="s">
        <v>20</v>
      </c>
      <c r="E618" s="59" t="s">
        <v>861</v>
      </c>
      <c r="F618" s="10">
        <v>0</v>
      </c>
      <c r="G618" s="10">
        <v>0</v>
      </c>
      <c r="H618" s="10">
        <v>0</v>
      </c>
      <c r="I618" s="10">
        <v>0</v>
      </c>
      <c r="J618" s="16">
        <v>0</v>
      </c>
      <c r="K618" s="14">
        <v>4894</v>
      </c>
      <c r="L618" s="58" t="s">
        <v>1125</v>
      </c>
      <c r="M618" s="11">
        <v>0</v>
      </c>
      <c r="N618" s="4" t="s">
        <v>19</v>
      </c>
    </row>
    <row r="619" spans="1:14" ht="15.75" x14ac:dyDescent="0.25">
      <c r="A619" s="12">
        <v>593</v>
      </c>
      <c r="B619" s="59">
        <v>315057</v>
      </c>
      <c r="C619" s="20" t="s">
        <v>1121</v>
      </c>
      <c r="D619" s="59" t="s">
        <v>121</v>
      </c>
      <c r="E619" s="59" t="s">
        <v>609</v>
      </c>
      <c r="F619" s="10">
        <v>0</v>
      </c>
      <c r="G619" s="10">
        <v>0</v>
      </c>
      <c r="H619" s="10">
        <v>0</v>
      </c>
      <c r="I619" s="10">
        <v>0</v>
      </c>
      <c r="J619" s="16">
        <v>0</v>
      </c>
      <c r="K619" s="14">
        <v>7490</v>
      </c>
      <c r="L619" s="58" t="s">
        <v>1125</v>
      </c>
      <c r="M619" s="11">
        <v>0</v>
      </c>
      <c r="N619" s="4" t="s">
        <v>19</v>
      </c>
    </row>
    <row r="620" spans="1:14" ht="15.75" x14ac:dyDescent="0.25">
      <c r="A620" s="12">
        <v>594</v>
      </c>
      <c r="B620" s="59">
        <v>315060</v>
      </c>
      <c r="C620" s="20" t="s">
        <v>1115</v>
      </c>
      <c r="D620" s="59" t="s">
        <v>26</v>
      </c>
      <c r="E620" s="59" t="s">
        <v>610</v>
      </c>
      <c r="F620" s="10">
        <v>0</v>
      </c>
      <c r="G620" s="10">
        <v>0</v>
      </c>
      <c r="H620" s="10">
        <v>0</v>
      </c>
      <c r="I620" s="10">
        <v>0</v>
      </c>
      <c r="J620" s="16">
        <v>0</v>
      </c>
      <c r="K620" s="14">
        <v>6421</v>
      </c>
      <c r="L620" s="58" t="s">
        <v>1125</v>
      </c>
      <c r="M620" s="11">
        <v>0</v>
      </c>
      <c r="N620" s="4" t="s">
        <v>19</v>
      </c>
    </row>
    <row r="621" spans="1:14" ht="15.75" x14ac:dyDescent="0.25">
      <c r="A621" s="12">
        <v>595</v>
      </c>
      <c r="B621" s="59">
        <v>315070</v>
      </c>
      <c r="C621" s="20" t="s">
        <v>1114</v>
      </c>
      <c r="D621" s="59" t="s">
        <v>24</v>
      </c>
      <c r="E621" s="59" t="s">
        <v>611</v>
      </c>
      <c r="F621" s="10">
        <v>0</v>
      </c>
      <c r="G621" s="10">
        <v>0</v>
      </c>
      <c r="H621" s="10">
        <v>0</v>
      </c>
      <c r="I621" s="10">
        <v>0</v>
      </c>
      <c r="J621" s="16">
        <v>0</v>
      </c>
      <c r="K621" s="14">
        <v>6044</v>
      </c>
      <c r="L621" s="58" t="s">
        <v>1125</v>
      </c>
      <c r="M621" s="11">
        <v>0</v>
      </c>
      <c r="N621" s="4" t="s">
        <v>19</v>
      </c>
    </row>
    <row r="622" spans="1:14" ht="15.75" x14ac:dyDescent="0.25">
      <c r="A622" s="12">
        <v>596</v>
      </c>
      <c r="B622" s="59">
        <v>315080</v>
      </c>
      <c r="C622" s="20" t="s">
        <v>1119</v>
      </c>
      <c r="D622" s="59" t="s">
        <v>41</v>
      </c>
      <c r="E622" s="59" t="s">
        <v>612</v>
      </c>
      <c r="F622" s="10">
        <v>0</v>
      </c>
      <c r="G622" s="10">
        <v>0</v>
      </c>
      <c r="H622" s="10">
        <v>0</v>
      </c>
      <c r="I622" s="10">
        <v>0</v>
      </c>
      <c r="J622" s="16">
        <v>0</v>
      </c>
      <c r="K622" s="14">
        <v>17618</v>
      </c>
      <c r="L622" s="58" t="s">
        <v>1125</v>
      </c>
      <c r="M622" s="11">
        <v>0</v>
      </c>
      <c r="N622" s="4" t="s">
        <v>19</v>
      </c>
    </row>
    <row r="623" spans="1:14" ht="15.75" x14ac:dyDescent="0.25">
      <c r="A623" s="12">
        <v>597</v>
      </c>
      <c r="B623" s="59">
        <v>315090</v>
      </c>
      <c r="C623" s="20" t="s">
        <v>1117</v>
      </c>
      <c r="D623" s="59" t="s">
        <v>36</v>
      </c>
      <c r="E623" s="59" t="s">
        <v>613</v>
      </c>
      <c r="F623" s="10">
        <v>0</v>
      </c>
      <c r="G623" s="10">
        <v>0</v>
      </c>
      <c r="H623" s="10">
        <v>0</v>
      </c>
      <c r="I623" s="10">
        <v>0</v>
      </c>
      <c r="J623" s="16">
        <v>0</v>
      </c>
      <c r="K623" s="14">
        <v>5455</v>
      </c>
      <c r="L623" s="58" t="s">
        <v>1125</v>
      </c>
      <c r="M623" s="11">
        <v>0</v>
      </c>
      <c r="N623" s="4" t="s">
        <v>19</v>
      </c>
    </row>
    <row r="624" spans="1:14" ht="15.75" x14ac:dyDescent="0.25">
      <c r="A624" s="12">
        <v>598</v>
      </c>
      <c r="B624" s="59">
        <v>315100</v>
      </c>
      <c r="C624" s="20" t="s">
        <v>1117</v>
      </c>
      <c r="D624" s="59" t="s">
        <v>36</v>
      </c>
      <c r="E624" s="59" t="s">
        <v>614</v>
      </c>
      <c r="F624" s="10">
        <v>0</v>
      </c>
      <c r="G624" s="10">
        <v>0</v>
      </c>
      <c r="H624" s="10">
        <v>0</v>
      </c>
      <c r="I624" s="10">
        <v>0</v>
      </c>
      <c r="J624" s="16">
        <v>0</v>
      </c>
      <c r="K624" s="14">
        <v>8550</v>
      </c>
      <c r="L624" s="58" t="s">
        <v>1125</v>
      </c>
      <c r="M624" s="11">
        <v>0</v>
      </c>
      <c r="N624" s="4" t="s">
        <v>19</v>
      </c>
    </row>
    <row r="625" spans="1:14" ht="15.75" x14ac:dyDescent="0.25">
      <c r="A625" s="12">
        <v>599</v>
      </c>
      <c r="B625" s="59">
        <v>315110</v>
      </c>
      <c r="C625" s="20" t="s">
        <v>1118</v>
      </c>
      <c r="D625" s="59" t="s">
        <v>38</v>
      </c>
      <c r="E625" s="59" t="s">
        <v>615</v>
      </c>
      <c r="F625" s="10">
        <v>0</v>
      </c>
      <c r="G625" s="10">
        <v>0</v>
      </c>
      <c r="H625" s="10">
        <v>0</v>
      </c>
      <c r="I625" s="10">
        <v>0</v>
      </c>
      <c r="J625" s="16">
        <v>0</v>
      </c>
      <c r="K625" s="14">
        <v>10731</v>
      </c>
      <c r="L625" s="58" t="s">
        <v>1125</v>
      </c>
      <c r="M625" s="11">
        <v>0</v>
      </c>
      <c r="N625" s="4" t="s">
        <v>19</v>
      </c>
    </row>
    <row r="626" spans="1:14" ht="15.75" x14ac:dyDescent="0.25">
      <c r="A626" s="12">
        <v>600</v>
      </c>
      <c r="B626" s="59">
        <v>315120</v>
      </c>
      <c r="C626" s="20" t="s">
        <v>1121</v>
      </c>
      <c r="D626" s="59" t="s">
        <v>135</v>
      </c>
      <c r="E626" s="59" t="s">
        <v>135</v>
      </c>
      <c r="F626" s="10">
        <v>0</v>
      </c>
      <c r="G626" s="10">
        <v>0</v>
      </c>
      <c r="H626" s="10">
        <v>0</v>
      </c>
      <c r="I626" s="10">
        <v>0</v>
      </c>
      <c r="J626" s="16">
        <v>0</v>
      </c>
      <c r="K626" s="14">
        <v>56208</v>
      </c>
      <c r="L626" s="58" t="s">
        <v>1126</v>
      </c>
      <c r="M626" s="11">
        <v>0</v>
      </c>
      <c r="N626" s="4" t="s">
        <v>19</v>
      </c>
    </row>
    <row r="627" spans="1:14" ht="15.75" x14ac:dyDescent="0.25">
      <c r="A627" s="12">
        <v>601</v>
      </c>
      <c r="B627" s="59">
        <v>315130</v>
      </c>
      <c r="C627" s="20" t="s">
        <v>1118</v>
      </c>
      <c r="D627" s="59" t="s">
        <v>62</v>
      </c>
      <c r="E627" s="59" t="s">
        <v>616</v>
      </c>
      <c r="F627" s="10">
        <v>0</v>
      </c>
      <c r="G627" s="10">
        <v>0</v>
      </c>
      <c r="H627" s="10">
        <v>0</v>
      </c>
      <c r="I627" s="10">
        <v>0</v>
      </c>
      <c r="J627" s="16">
        <v>0</v>
      </c>
      <c r="K627" s="14">
        <v>10816</v>
      </c>
      <c r="L627" s="58" t="s">
        <v>1125</v>
      </c>
      <c r="M627" s="11">
        <v>0</v>
      </c>
      <c r="N627" s="4" t="s">
        <v>19</v>
      </c>
    </row>
    <row r="628" spans="1:14" ht="15.75" x14ac:dyDescent="0.25">
      <c r="A628" s="12">
        <v>602</v>
      </c>
      <c r="B628" s="59">
        <v>315140</v>
      </c>
      <c r="C628" s="20" t="s">
        <v>1115</v>
      </c>
      <c r="D628" s="59" t="s">
        <v>26</v>
      </c>
      <c r="E628" s="59" t="s">
        <v>617</v>
      </c>
      <c r="F628" s="10">
        <v>0</v>
      </c>
      <c r="G628" s="10">
        <v>0</v>
      </c>
      <c r="H628" s="10">
        <v>0</v>
      </c>
      <c r="I628" s="10">
        <v>0</v>
      </c>
      <c r="J628" s="16">
        <v>0</v>
      </c>
      <c r="K628" s="14">
        <v>27755</v>
      </c>
      <c r="L628" s="58" t="s">
        <v>1126</v>
      </c>
      <c r="M628" s="11">
        <v>0</v>
      </c>
      <c r="N628" s="4" t="s">
        <v>19</v>
      </c>
    </row>
    <row r="629" spans="1:14" ht="15.75" x14ac:dyDescent="0.25">
      <c r="A629" s="12">
        <v>604</v>
      </c>
      <c r="B629" s="59">
        <v>315160</v>
      </c>
      <c r="C629" s="20" t="s">
        <v>1114</v>
      </c>
      <c r="D629" s="59" t="s">
        <v>24</v>
      </c>
      <c r="E629" s="59" t="s">
        <v>618</v>
      </c>
      <c r="F629" s="10">
        <v>0</v>
      </c>
      <c r="G629" s="10">
        <v>0</v>
      </c>
      <c r="H629" s="10">
        <v>0</v>
      </c>
      <c r="I629" s="10">
        <v>0</v>
      </c>
      <c r="J629" s="16">
        <v>0</v>
      </c>
      <c r="K629" s="14">
        <v>11968</v>
      </c>
      <c r="L629" s="58" t="s">
        <v>1125</v>
      </c>
      <c r="M629" s="11">
        <v>0</v>
      </c>
      <c r="N629" s="4" t="s">
        <v>19</v>
      </c>
    </row>
    <row r="630" spans="1:14" ht="15.75" x14ac:dyDescent="0.25">
      <c r="A630" s="12">
        <v>605</v>
      </c>
      <c r="B630" s="59">
        <v>315170</v>
      </c>
      <c r="C630" s="20" t="s">
        <v>1117</v>
      </c>
      <c r="D630" s="59" t="s">
        <v>40</v>
      </c>
      <c r="E630" s="59" t="s">
        <v>619</v>
      </c>
      <c r="F630" s="10">
        <v>0</v>
      </c>
      <c r="G630" s="10">
        <v>0</v>
      </c>
      <c r="H630" s="10">
        <v>0</v>
      </c>
      <c r="I630" s="10">
        <v>0</v>
      </c>
      <c r="J630" s="16">
        <v>0</v>
      </c>
      <c r="K630" s="14">
        <v>16734</v>
      </c>
      <c r="L630" s="58" t="s">
        <v>1125</v>
      </c>
      <c r="M630" s="11">
        <v>0</v>
      </c>
      <c r="N630" s="4" t="s">
        <v>19</v>
      </c>
    </row>
    <row r="631" spans="1:14" ht="15.75" x14ac:dyDescent="0.25">
      <c r="A631" s="12">
        <v>606</v>
      </c>
      <c r="B631" s="59">
        <v>315180</v>
      </c>
      <c r="C631" s="20" t="s">
        <v>1117</v>
      </c>
      <c r="D631" s="59" t="s">
        <v>36</v>
      </c>
      <c r="E631" s="59" t="s">
        <v>620</v>
      </c>
      <c r="F631" s="10">
        <v>0</v>
      </c>
      <c r="G631" s="10">
        <v>0</v>
      </c>
      <c r="H631" s="10">
        <v>0</v>
      </c>
      <c r="I631" s="10">
        <v>0</v>
      </c>
      <c r="J631" s="16">
        <v>0</v>
      </c>
      <c r="K631" s="14">
        <v>166111</v>
      </c>
      <c r="L631" s="58" t="s">
        <v>1128</v>
      </c>
      <c r="M631" s="11">
        <v>0</v>
      </c>
      <c r="N631" s="4" t="s">
        <v>19</v>
      </c>
    </row>
    <row r="632" spans="1:14" ht="15.75" x14ac:dyDescent="0.25">
      <c r="A632" s="12">
        <v>607</v>
      </c>
      <c r="B632" s="59">
        <v>315190</v>
      </c>
      <c r="C632" s="20" t="s">
        <v>1112</v>
      </c>
      <c r="D632" s="59" t="s">
        <v>14</v>
      </c>
      <c r="E632" s="59" t="s">
        <v>621</v>
      </c>
      <c r="F632" s="10">
        <v>0</v>
      </c>
      <c r="G632" s="10">
        <v>0</v>
      </c>
      <c r="H632" s="10">
        <v>0</v>
      </c>
      <c r="I632" s="10">
        <v>0</v>
      </c>
      <c r="J632" s="16">
        <v>0</v>
      </c>
      <c r="K632" s="14">
        <v>8508</v>
      </c>
      <c r="L632" s="58" t="s">
        <v>1125</v>
      </c>
      <c r="M632" s="11">
        <v>0</v>
      </c>
      <c r="N632" s="4" t="s">
        <v>19</v>
      </c>
    </row>
    <row r="633" spans="1:14" ht="15.75" x14ac:dyDescent="0.25">
      <c r="A633" s="12">
        <v>608</v>
      </c>
      <c r="B633" s="59">
        <v>315200</v>
      </c>
      <c r="C633" s="20" t="s">
        <v>1111</v>
      </c>
      <c r="D633" s="59" t="s">
        <v>11</v>
      </c>
      <c r="E633" s="59" t="s">
        <v>622</v>
      </c>
      <c r="F633" s="10">
        <v>0</v>
      </c>
      <c r="G633" s="10">
        <v>0</v>
      </c>
      <c r="H633" s="10">
        <v>0</v>
      </c>
      <c r="I633" s="10">
        <v>0</v>
      </c>
      <c r="J633" s="16">
        <v>0</v>
      </c>
      <c r="K633" s="14">
        <v>31583</v>
      </c>
      <c r="L633" s="58" t="s">
        <v>1126</v>
      </c>
      <c r="M633" s="11">
        <v>0</v>
      </c>
      <c r="N633" s="4" t="s">
        <v>19</v>
      </c>
    </row>
    <row r="634" spans="1:14" ht="15.75" x14ac:dyDescent="0.25">
      <c r="A634" s="12">
        <v>609</v>
      </c>
      <c r="B634" s="59">
        <v>315210</v>
      </c>
      <c r="C634" s="20" t="s">
        <v>1112</v>
      </c>
      <c r="D634" s="59" t="s">
        <v>17</v>
      </c>
      <c r="E634" s="59" t="s">
        <v>17</v>
      </c>
      <c r="F634" s="10">
        <v>0</v>
      </c>
      <c r="G634" s="10">
        <v>0</v>
      </c>
      <c r="H634" s="10">
        <v>0</v>
      </c>
      <c r="I634" s="10">
        <v>0</v>
      </c>
      <c r="J634" s="16">
        <v>0</v>
      </c>
      <c r="K634" s="14">
        <v>59605</v>
      </c>
      <c r="L634" s="58" t="s">
        <v>1126</v>
      </c>
      <c r="M634" s="11">
        <v>0</v>
      </c>
      <c r="N634" s="4" t="s">
        <v>19</v>
      </c>
    </row>
    <row r="635" spans="1:14" ht="15.75" x14ac:dyDescent="0.25">
      <c r="A635" s="12">
        <v>610</v>
      </c>
      <c r="B635" s="59">
        <v>315213</v>
      </c>
      <c r="C635" s="20" t="s">
        <v>1121</v>
      </c>
      <c r="D635" s="59" t="s">
        <v>135</v>
      </c>
      <c r="E635" s="59" t="s">
        <v>623</v>
      </c>
      <c r="F635" s="10">
        <v>0</v>
      </c>
      <c r="G635" s="10">
        <v>0</v>
      </c>
      <c r="H635" s="10">
        <v>0</v>
      </c>
      <c r="I635" s="10">
        <v>0</v>
      </c>
      <c r="J635" s="16">
        <v>0</v>
      </c>
      <c r="K635" s="14">
        <v>4237</v>
      </c>
      <c r="L635" s="58" t="s">
        <v>1125</v>
      </c>
      <c r="M635" s="11">
        <v>0</v>
      </c>
      <c r="N635" s="4" t="s">
        <v>19</v>
      </c>
    </row>
    <row r="636" spans="1:14" ht="15.75" x14ac:dyDescent="0.25">
      <c r="A636" s="12">
        <v>611</v>
      </c>
      <c r="B636" s="59">
        <v>315217</v>
      </c>
      <c r="C636" s="20" t="s">
        <v>1116</v>
      </c>
      <c r="D636" s="59" t="s">
        <v>30</v>
      </c>
      <c r="E636" s="59" t="s">
        <v>624</v>
      </c>
      <c r="F636" s="10">
        <v>0</v>
      </c>
      <c r="G636" s="10">
        <v>0</v>
      </c>
      <c r="H636" s="10">
        <v>0</v>
      </c>
      <c r="I636" s="10">
        <v>0</v>
      </c>
      <c r="J636" s="16">
        <v>0</v>
      </c>
      <c r="K636" s="14">
        <v>12061</v>
      </c>
      <c r="L636" s="58" t="s">
        <v>1125</v>
      </c>
      <c r="M636" s="11">
        <v>0</v>
      </c>
      <c r="N636" s="4" t="s">
        <v>19</v>
      </c>
    </row>
    <row r="637" spans="1:14" ht="15.75" x14ac:dyDescent="0.25">
      <c r="A637" s="12">
        <v>612</v>
      </c>
      <c r="B637" s="59">
        <v>315220</v>
      </c>
      <c r="C637" s="20" t="s">
        <v>1121</v>
      </c>
      <c r="D637" s="59" t="s">
        <v>102</v>
      </c>
      <c r="E637" s="59" t="s">
        <v>625</v>
      </c>
      <c r="F637" s="10">
        <v>0</v>
      </c>
      <c r="G637" s="10">
        <v>0</v>
      </c>
      <c r="H637" s="10">
        <v>0</v>
      </c>
      <c r="I637" s="10">
        <v>0</v>
      </c>
      <c r="J637" s="16">
        <v>0</v>
      </c>
      <c r="K637" s="14">
        <v>37950</v>
      </c>
      <c r="L637" s="58" t="s">
        <v>1126</v>
      </c>
      <c r="M637" s="11">
        <v>0</v>
      </c>
      <c r="N637" s="4" t="s">
        <v>19</v>
      </c>
    </row>
    <row r="638" spans="1:14" ht="15.75" x14ac:dyDescent="0.25">
      <c r="A638" s="12">
        <v>613</v>
      </c>
      <c r="B638" s="59">
        <v>315230</v>
      </c>
      <c r="C638" s="20" t="s">
        <v>1112</v>
      </c>
      <c r="D638" s="59" t="s">
        <v>17</v>
      </c>
      <c r="E638" s="59" t="s">
        <v>626</v>
      </c>
      <c r="F638" s="10">
        <v>0</v>
      </c>
      <c r="G638" s="10">
        <v>0</v>
      </c>
      <c r="H638" s="10">
        <v>0</v>
      </c>
      <c r="I638" s="10">
        <v>0</v>
      </c>
      <c r="J638" s="16">
        <v>0</v>
      </c>
      <c r="K638" s="14">
        <v>11208</v>
      </c>
      <c r="L638" s="58" t="s">
        <v>1125</v>
      </c>
      <c r="M638" s="11">
        <v>0</v>
      </c>
      <c r="N638" s="4" t="s">
        <v>19</v>
      </c>
    </row>
    <row r="639" spans="1:14" ht="15.75" x14ac:dyDescent="0.25">
      <c r="A639" s="12">
        <v>614</v>
      </c>
      <c r="B639" s="59">
        <v>315240</v>
      </c>
      <c r="C639" s="20" t="s">
        <v>1116</v>
      </c>
      <c r="D639" s="59" t="s">
        <v>28</v>
      </c>
      <c r="E639" s="59" t="s">
        <v>627</v>
      </c>
      <c r="F639" s="10">
        <v>0</v>
      </c>
      <c r="G639" s="10">
        <v>0</v>
      </c>
      <c r="H639" s="10">
        <v>0</v>
      </c>
      <c r="I639" s="10">
        <v>0</v>
      </c>
      <c r="J639" s="16">
        <v>0</v>
      </c>
      <c r="K639" s="14">
        <v>16491</v>
      </c>
      <c r="L639" s="58" t="s">
        <v>1125</v>
      </c>
      <c r="M639" s="11">
        <v>0</v>
      </c>
      <c r="N639" s="4" t="s">
        <v>19</v>
      </c>
    </row>
    <row r="640" spans="1:14" ht="15.75" x14ac:dyDescent="0.25">
      <c r="A640" s="12">
        <v>615</v>
      </c>
      <c r="B640" s="59">
        <v>315250</v>
      </c>
      <c r="C640" s="20" t="s">
        <v>1117</v>
      </c>
      <c r="D640" s="59" t="s">
        <v>36</v>
      </c>
      <c r="E640" s="59" t="s">
        <v>36</v>
      </c>
      <c r="F640" s="10">
        <v>0</v>
      </c>
      <c r="G640" s="10">
        <v>0</v>
      </c>
      <c r="H640" s="10">
        <v>0</v>
      </c>
      <c r="I640" s="10">
        <v>0</v>
      </c>
      <c r="J640" s="16">
        <v>0</v>
      </c>
      <c r="K640" s="14">
        <v>148862</v>
      </c>
      <c r="L640" s="58" t="s">
        <v>1128</v>
      </c>
      <c r="M640" s="11">
        <v>0</v>
      </c>
      <c r="N640" s="4" t="s">
        <v>19</v>
      </c>
    </row>
    <row r="641" spans="1:14" ht="15.75" x14ac:dyDescent="0.25">
      <c r="A641" s="12">
        <v>616</v>
      </c>
      <c r="B641" s="59">
        <v>315260</v>
      </c>
      <c r="C641" s="20" t="s">
        <v>1117</v>
      </c>
      <c r="D641" s="59" t="s">
        <v>33</v>
      </c>
      <c r="E641" s="59" t="s">
        <v>628</v>
      </c>
      <c r="F641" s="10">
        <v>0</v>
      </c>
      <c r="G641" s="10">
        <v>0</v>
      </c>
      <c r="H641" s="10">
        <v>0</v>
      </c>
      <c r="I641" s="10">
        <v>0</v>
      </c>
      <c r="J641" s="16">
        <v>0</v>
      </c>
      <c r="K641" s="14">
        <v>5981</v>
      </c>
      <c r="L641" s="58" t="s">
        <v>1125</v>
      </c>
      <c r="M641" s="11">
        <v>0</v>
      </c>
      <c r="N641" s="4" t="s">
        <v>19</v>
      </c>
    </row>
    <row r="642" spans="1:14" ht="15.75" x14ac:dyDescent="0.25">
      <c r="A642" s="12">
        <v>617</v>
      </c>
      <c r="B642" s="59">
        <v>315270</v>
      </c>
      <c r="C642" s="20" t="s">
        <v>1119</v>
      </c>
      <c r="D642" s="59" t="s">
        <v>94</v>
      </c>
      <c r="E642" s="59" t="s">
        <v>629</v>
      </c>
      <c r="F642" s="10">
        <v>0</v>
      </c>
      <c r="G642" s="10">
        <v>0</v>
      </c>
      <c r="H642" s="10">
        <v>0</v>
      </c>
      <c r="I642" s="10">
        <v>0</v>
      </c>
      <c r="J642" s="16">
        <v>0</v>
      </c>
      <c r="K642" s="14">
        <v>8979</v>
      </c>
      <c r="L642" s="58" t="s">
        <v>1125</v>
      </c>
      <c r="M642" s="11">
        <v>0</v>
      </c>
      <c r="N642" s="4" t="s">
        <v>19</v>
      </c>
    </row>
    <row r="643" spans="1:14" ht="15.75" x14ac:dyDescent="0.25">
      <c r="A643" s="12">
        <v>618</v>
      </c>
      <c r="B643" s="59">
        <v>315280</v>
      </c>
      <c r="C643" s="20" t="s">
        <v>1110</v>
      </c>
      <c r="D643" s="59" t="s">
        <v>8</v>
      </c>
      <c r="E643" s="59" t="s">
        <v>630</v>
      </c>
      <c r="F643" s="10">
        <v>0</v>
      </c>
      <c r="G643" s="10">
        <v>0</v>
      </c>
      <c r="H643" s="10">
        <v>0</v>
      </c>
      <c r="I643" s="10">
        <v>0</v>
      </c>
      <c r="J643" s="16">
        <v>0</v>
      </c>
      <c r="K643" s="14">
        <v>27688</v>
      </c>
      <c r="L643" s="58" t="s">
        <v>1126</v>
      </c>
      <c r="M643" s="11">
        <v>0</v>
      </c>
      <c r="N643" s="4" t="s">
        <v>19</v>
      </c>
    </row>
    <row r="644" spans="1:14" ht="15.75" x14ac:dyDescent="0.25">
      <c r="A644" s="12">
        <v>620</v>
      </c>
      <c r="B644" s="59">
        <v>315300</v>
      </c>
      <c r="C644" s="20" t="s">
        <v>1114</v>
      </c>
      <c r="D644" s="59" t="s">
        <v>24</v>
      </c>
      <c r="E644" s="59" t="s">
        <v>632</v>
      </c>
      <c r="F644" s="10">
        <v>0</v>
      </c>
      <c r="G644" s="10">
        <v>0</v>
      </c>
      <c r="H644" s="10">
        <v>0</v>
      </c>
      <c r="I644" s="10">
        <v>0</v>
      </c>
      <c r="J644" s="16">
        <v>0</v>
      </c>
      <c r="K644" s="14">
        <v>3573</v>
      </c>
      <c r="L644" s="58" t="s">
        <v>1125</v>
      </c>
      <c r="M644" s="11">
        <v>0</v>
      </c>
      <c r="N644" s="4" t="s">
        <v>19</v>
      </c>
    </row>
    <row r="645" spans="1:14" ht="15.75" x14ac:dyDescent="0.25">
      <c r="A645" s="12">
        <v>621</v>
      </c>
      <c r="B645" s="59">
        <v>315310</v>
      </c>
      <c r="C645" s="20" t="s">
        <v>1118</v>
      </c>
      <c r="D645" s="59" t="s">
        <v>62</v>
      </c>
      <c r="E645" s="59" t="s">
        <v>633</v>
      </c>
      <c r="F645" s="10">
        <v>0</v>
      </c>
      <c r="G645" s="10">
        <v>0</v>
      </c>
      <c r="H645" s="10">
        <v>0</v>
      </c>
      <c r="I645" s="10">
        <v>0</v>
      </c>
      <c r="J645" s="16">
        <v>0</v>
      </c>
      <c r="K645" s="14">
        <v>5398</v>
      </c>
      <c r="L645" s="58" t="s">
        <v>1125</v>
      </c>
      <c r="M645" s="11">
        <v>0</v>
      </c>
      <c r="N645" s="4" t="s">
        <v>19</v>
      </c>
    </row>
    <row r="646" spans="1:14" ht="15.75" x14ac:dyDescent="0.25">
      <c r="A646" s="12">
        <v>622</v>
      </c>
      <c r="B646" s="59">
        <v>315320</v>
      </c>
      <c r="C646" s="20" t="s">
        <v>1111</v>
      </c>
      <c r="D646" s="59" t="s">
        <v>11</v>
      </c>
      <c r="E646" s="59" t="s">
        <v>634</v>
      </c>
      <c r="F646" s="10">
        <v>0</v>
      </c>
      <c r="G646" s="10">
        <v>0</v>
      </c>
      <c r="H646" s="10">
        <v>0</v>
      </c>
      <c r="I646" s="10">
        <v>0</v>
      </c>
      <c r="J646" s="16">
        <v>0</v>
      </c>
      <c r="K646" s="14">
        <v>3676</v>
      </c>
      <c r="L646" s="58" t="s">
        <v>1125</v>
      </c>
      <c r="M646" s="11">
        <v>0</v>
      </c>
      <c r="N646" s="4" t="s">
        <v>19</v>
      </c>
    </row>
    <row r="647" spans="1:14" ht="15.75" x14ac:dyDescent="0.25">
      <c r="A647" s="12">
        <v>623</v>
      </c>
      <c r="B647" s="59">
        <v>315330</v>
      </c>
      <c r="C647" s="20" t="s">
        <v>432</v>
      </c>
      <c r="D647" s="59" t="s">
        <v>53</v>
      </c>
      <c r="E647" s="59" t="s">
        <v>635</v>
      </c>
      <c r="F647" s="10">
        <v>0</v>
      </c>
      <c r="G647" s="10">
        <v>0</v>
      </c>
      <c r="H647" s="10">
        <v>0</v>
      </c>
      <c r="I647" s="10">
        <v>0</v>
      </c>
      <c r="J647" s="16">
        <v>0</v>
      </c>
      <c r="K647" s="14">
        <v>3004</v>
      </c>
      <c r="L647" s="58" t="s">
        <v>1125</v>
      </c>
      <c r="M647" s="11">
        <v>0</v>
      </c>
      <c r="N647" s="4" t="s">
        <v>19</v>
      </c>
    </row>
    <row r="648" spans="1:14" ht="15.75" x14ac:dyDescent="0.25">
      <c r="A648" s="12">
        <v>624</v>
      </c>
      <c r="B648" s="59">
        <v>315340</v>
      </c>
      <c r="C648" s="20" t="s">
        <v>1120</v>
      </c>
      <c r="D648" s="59" t="s">
        <v>71</v>
      </c>
      <c r="E648" s="59" t="s">
        <v>636</v>
      </c>
      <c r="F648" s="10">
        <v>0</v>
      </c>
      <c r="G648" s="10">
        <v>0</v>
      </c>
      <c r="H648" s="10">
        <v>0</v>
      </c>
      <c r="I648" s="10">
        <v>0</v>
      </c>
      <c r="J648" s="16">
        <v>0</v>
      </c>
      <c r="K648" s="14">
        <v>19377</v>
      </c>
      <c r="L648" s="58" t="s">
        <v>1125</v>
      </c>
      <c r="M648" s="11">
        <v>0</v>
      </c>
      <c r="N648" s="4" t="s">
        <v>19</v>
      </c>
    </row>
    <row r="649" spans="1:14" ht="15.75" x14ac:dyDescent="0.25">
      <c r="A649" s="12">
        <v>625</v>
      </c>
      <c r="B649" s="59">
        <v>315360</v>
      </c>
      <c r="C649" s="20" t="s">
        <v>1111</v>
      </c>
      <c r="D649" s="59" t="s">
        <v>11</v>
      </c>
      <c r="E649" s="59" t="s">
        <v>637</v>
      </c>
      <c r="F649" s="10">
        <v>0</v>
      </c>
      <c r="G649" s="10">
        <v>0</v>
      </c>
      <c r="H649" s="10">
        <v>0</v>
      </c>
      <c r="I649" s="10">
        <v>0</v>
      </c>
      <c r="J649" s="16">
        <v>0</v>
      </c>
      <c r="K649" s="14">
        <v>10629</v>
      </c>
      <c r="L649" s="58" t="s">
        <v>1125</v>
      </c>
      <c r="M649" s="11">
        <v>0</v>
      </c>
      <c r="N649" s="4" t="s">
        <v>19</v>
      </c>
    </row>
    <row r="650" spans="1:14" ht="15.75" x14ac:dyDescent="0.25">
      <c r="A650" s="12">
        <v>626</v>
      </c>
      <c r="B650" s="59">
        <v>315370</v>
      </c>
      <c r="C650" s="20" t="s">
        <v>1111</v>
      </c>
      <c r="D650" s="59" t="s">
        <v>11</v>
      </c>
      <c r="E650" s="59" t="s">
        <v>638</v>
      </c>
      <c r="F650" s="10">
        <v>0</v>
      </c>
      <c r="G650" s="10">
        <v>0</v>
      </c>
      <c r="H650" s="10">
        <v>0</v>
      </c>
      <c r="I650" s="10">
        <v>0</v>
      </c>
      <c r="J650" s="16">
        <v>0</v>
      </c>
      <c r="K650" s="14">
        <v>3542</v>
      </c>
      <c r="L650" s="58" t="s">
        <v>1125</v>
      </c>
      <c r="M650" s="11">
        <v>0</v>
      </c>
      <c r="N650" s="4" t="s">
        <v>19</v>
      </c>
    </row>
    <row r="651" spans="1:14" ht="15.75" x14ac:dyDescent="0.25">
      <c r="A651" s="12">
        <v>627</v>
      </c>
      <c r="B651" s="59">
        <v>315380</v>
      </c>
      <c r="C651" s="20" t="s">
        <v>1119</v>
      </c>
      <c r="D651" s="59" t="s">
        <v>41</v>
      </c>
      <c r="E651" s="59" t="s">
        <v>863</v>
      </c>
      <c r="F651" s="10">
        <v>0</v>
      </c>
      <c r="G651" s="10">
        <v>0</v>
      </c>
      <c r="H651" s="10">
        <v>0</v>
      </c>
      <c r="I651" s="10">
        <v>0</v>
      </c>
      <c r="J651" s="16">
        <v>0</v>
      </c>
      <c r="K651" s="14">
        <v>1934</v>
      </c>
      <c r="L651" s="58" t="s">
        <v>1125</v>
      </c>
      <c r="M651" s="11">
        <v>0</v>
      </c>
      <c r="N651" s="4" t="s">
        <v>19</v>
      </c>
    </row>
    <row r="652" spans="1:14" ht="15.75" x14ac:dyDescent="0.25">
      <c r="A652" s="12">
        <v>628</v>
      </c>
      <c r="B652" s="59">
        <v>315390</v>
      </c>
      <c r="C652" s="20" t="s">
        <v>1111</v>
      </c>
      <c r="D652" s="59" t="s">
        <v>98</v>
      </c>
      <c r="E652" s="59" t="s">
        <v>639</v>
      </c>
      <c r="F652" s="10">
        <v>0</v>
      </c>
      <c r="G652" s="10">
        <v>0</v>
      </c>
      <c r="H652" s="10">
        <v>0</v>
      </c>
      <c r="I652" s="10">
        <v>0</v>
      </c>
      <c r="J652" s="16">
        <v>0</v>
      </c>
      <c r="K652" s="14">
        <v>16277</v>
      </c>
      <c r="L652" s="58" t="s">
        <v>1125</v>
      </c>
      <c r="M652" s="11">
        <v>0</v>
      </c>
      <c r="N652" s="4" t="s">
        <v>19</v>
      </c>
    </row>
    <row r="653" spans="1:14" ht="15.75" x14ac:dyDescent="0.25">
      <c r="A653" s="12">
        <v>629</v>
      </c>
      <c r="B653" s="59">
        <v>315400</v>
      </c>
      <c r="C653" s="20" t="s">
        <v>1112</v>
      </c>
      <c r="D653" s="59" t="s">
        <v>17</v>
      </c>
      <c r="E653" s="59" t="s">
        <v>640</v>
      </c>
      <c r="F653" s="10">
        <v>0</v>
      </c>
      <c r="G653" s="10">
        <v>0</v>
      </c>
      <c r="H653" s="10">
        <v>0</v>
      </c>
      <c r="I653" s="10">
        <v>0</v>
      </c>
      <c r="J653" s="16">
        <v>0</v>
      </c>
      <c r="K653" s="14">
        <v>23814</v>
      </c>
      <c r="L653" s="58" t="s">
        <v>1125</v>
      </c>
      <c r="M653" s="11">
        <v>0</v>
      </c>
      <c r="N653" s="4" t="s">
        <v>19</v>
      </c>
    </row>
    <row r="654" spans="1:14" ht="15.75" x14ac:dyDescent="0.25">
      <c r="A654" s="12">
        <v>630</v>
      </c>
      <c r="B654" s="59">
        <v>315410</v>
      </c>
      <c r="C654" s="20" t="s">
        <v>1118</v>
      </c>
      <c r="D654" s="59" t="s">
        <v>38</v>
      </c>
      <c r="E654" s="59" t="s">
        <v>641</v>
      </c>
      <c r="F654" s="10">
        <v>0</v>
      </c>
      <c r="G654" s="10">
        <v>0</v>
      </c>
      <c r="H654" s="10">
        <v>0</v>
      </c>
      <c r="I654" s="10">
        <v>0</v>
      </c>
      <c r="J654" s="16">
        <v>0</v>
      </c>
      <c r="K654" s="14">
        <v>10514</v>
      </c>
      <c r="L654" s="58" t="s">
        <v>1125</v>
      </c>
      <c r="M654" s="11">
        <v>0</v>
      </c>
      <c r="N654" s="4" t="s">
        <v>19</v>
      </c>
    </row>
    <row r="655" spans="1:14" ht="15.75" x14ac:dyDescent="0.25">
      <c r="A655" s="12">
        <v>631</v>
      </c>
      <c r="B655" s="59">
        <v>315415</v>
      </c>
      <c r="C655" s="20" t="s">
        <v>1112</v>
      </c>
      <c r="D655" s="59" t="s">
        <v>14</v>
      </c>
      <c r="E655" s="59" t="s">
        <v>642</v>
      </c>
      <c r="F655" s="10">
        <v>0</v>
      </c>
      <c r="G655" s="10">
        <v>0</v>
      </c>
      <c r="H655" s="10">
        <v>0</v>
      </c>
      <c r="I655" s="10">
        <v>0</v>
      </c>
      <c r="J655" s="16">
        <v>0</v>
      </c>
      <c r="K655" s="14">
        <v>7105</v>
      </c>
      <c r="L655" s="58" t="s">
        <v>1125</v>
      </c>
      <c r="M655" s="11">
        <v>0</v>
      </c>
      <c r="N655" s="4" t="s">
        <v>19</v>
      </c>
    </row>
    <row r="656" spans="1:14" ht="15.75" x14ac:dyDescent="0.25">
      <c r="A656" s="12">
        <v>632</v>
      </c>
      <c r="B656" s="59">
        <v>315420</v>
      </c>
      <c r="C656" s="20" t="s">
        <v>1119</v>
      </c>
      <c r="D656" s="59" t="s">
        <v>94</v>
      </c>
      <c r="E656" s="59" t="s">
        <v>643</v>
      </c>
      <c r="F656" s="10">
        <v>0</v>
      </c>
      <c r="G656" s="10">
        <v>0</v>
      </c>
      <c r="H656" s="10">
        <v>0</v>
      </c>
      <c r="I656" s="10">
        <v>0</v>
      </c>
      <c r="J656" s="16">
        <v>0</v>
      </c>
      <c r="K656" s="14">
        <v>11459</v>
      </c>
      <c r="L656" s="58" t="s">
        <v>1125</v>
      </c>
      <c r="M656" s="11">
        <v>0</v>
      </c>
      <c r="N656" s="4" t="s">
        <v>19</v>
      </c>
    </row>
    <row r="657" spans="1:14" ht="15.75" x14ac:dyDescent="0.25">
      <c r="A657" s="12">
        <v>633</v>
      </c>
      <c r="B657" s="59">
        <v>315430</v>
      </c>
      <c r="C657" s="20" t="s">
        <v>1113</v>
      </c>
      <c r="D657" s="59" t="s">
        <v>22</v>
      </c>
      <c r="E657" s="59" t="s">
        <v>644</v>
      </c>
      <c r="F657" s="10">
        <v>0</v>
      </c>
      <c r="G657" s="10">
        <v>0</v>
      </c>
      <c r="H657" s="10">
        <v>0</v>
      </c>
      <c r="I657" s="10">
        <v>0</v>
      </c>
      <c r="J657" s="16">
        <v>0</v>
      </c>
      <c r="K657" s="14">
        <v>17398</v>
      </c>
      <c r="L657" s="58" t="s">
        <v>1125</v>
      </c>
      <c r="M657" s="11">
        <v>0</v>
      </c>
      <c r="N657" s="4" t="s">
        <v>19</v>
      </c>
    </row>
    <row r="658" spans="1:14" ht="15.75" x14ac:dyDescent="0.25">
      <c r="A658" s="12">
        <v>634</v>
      </c>
      <c r="B658" s="59">
        <v>315440</v>
      </c>
      <c r="C658" s="20" t="s">
        <v>1119</v>
      </c>
      <c r="D658" s="59" t="s">
        <v>41</v>
      </c>
      <c r="E658" s="59" t="s">
        <v>645</v>
      </c>
      <c r="F658" s="10">
        <v>0</v>
      </c>
      <c r="G658" s="10">
        <v>0</v>
      </c>
      <c r="H658" s="10">
        <v>0</v>
      </c>
      <c r="I658" s="10">
        <v>0</v>
      </c>
      <c r="J658" s="16">
        <v>0</v>
      </c>
      <c r="K658" s="14">
        <v>4798</v>
      </c>
      <c r="L658" s="58" t="s">
        <v>1125</v>
      </c>
      <c r="M658" s="11">
        <v>0</v>
      </c>
      <c r="N658" s="4" t="s">
        <v>19</v>
      </c>
    </row>
    <row r="659" spans="1:14" ht="15.75" x14ac:dyDescent="0.25">
      <c r="A659" s="12">
        <v>635</v>
      </c>
      <c r="B659" s="59">
        <v>315445</v>
      </c>
      <c r="C659" s="20" t="s">
        <v>1120</v>
      </c>
      <c r="D659" s="59" t="s">
        <v>80</v>
      </c>
      <c r="E659" s="59" t="s">
        <v>646</v>
      </c>
      <c r="F659" s="10">
        <v>0</v>
      </c>
      <c r="G659" s="10">
        <v>0</v>
      </c>
      <c r="H659" s="10">
        <v>0</v>
      </c>
      <c r="I659" s="10">
        <v>0</v>
      </c>
      <c r="J659" s="16">
        <v>0</v>
      </c>
      <c r="K659" s="14">
        <v>8138</v>
      </c>
      <c r="L659" s="58" t="s">
        <v>1125</v>
      </c>
      <c r="M659" s="11">
        <v>0</v>
      </c>
      <c r="N659" s="4" t="s">
        <v>19</v>
      </c>
    </row>
    <row r="660" spans="1:14" ht="15.75" x14ac:dyDescent="0.25">
      <c r="A660" s="12">
        <v>638</v>
      </c>
      <c r="B660" s="59">
        <v>315470</v>
      </c>
      <c r="C660" s="20" t="s">
        <v>1117</v>
      </c>
      <c r="D660" s="59" t="s">
        <v>33</v>
      </c>
      <c r="E660" s="59" t="s">
        <v>649</v>
      </c>
      <c r="F660" s="10">
        <v>0</v>
      </c>
      <c r="G660" s="10">
        <v>0</v>
      </c>
      <c r="H660" s="10">
        <v>0</v>
      </c>
      <c r="I660" s="10">
        <v>0</v>
      </c>
      <c r="J660" s="16">
        <v>0</v>
      </c>
      <c r="K660" s="14">
        <v>4019</v>
      </c>
      <c r="L660" s="58" t="s">
        <v>1125</v>
      </c>
      <c r="M660" s="11">
        <v>0</v>
      </c>
      <c r="N660" s="4" t="s">
        <v>19</v>
      </c>
    </row>
    <row r="661" spans="1:14" ht="15.75" x14ac:dyDescent="0.25">
      <c r="A661" s="12">
        <v>639</v>
      </c>
      <c r="B661" s="59">
        <v>315480</v>
      </c>
      <c r="C661" s="20" t="s">
        <v>1111</v>
      </c>
      <c r="D661" s="59" t="s">
        <v>98</v>
      </c>
      <c r="E661" s="59" t="s">
        <v>650</v>
      </c>
      <c r="F661" s="10">
        <v>0</v>
      </c>
      <c r="G661" s="10">
        <v>0</v>
      </c>
      <c r="H661" s="10">
        <v>0</v>
      </c>
      <c r="I661" s="10">
        <v>0</v>
      </c>
      <c r="J661" s="16">
        <v>0</v>
      </c>
      <c r="K661" s="14">
        <v>10203</v>
      </c>
      <c r="L661" s="58" t="s">
        <v>1125</v>
      </c>
      <c r="M661" s="11">
        <v>0</v>
      </c>
      <c r="N661" s="4" t="s">
        <v>19</v>
      </c>
    </row>
    <row r="662" spans="1:14" ht="15.75" x14ac:dyDescent="0.25">
      <c r="A662" s="12">
        <v>640</v>
      </c>
      <c r="B662" s="59">
        <v>315490</v>
      </c>
      <c r="C662" s="20" t="s">
        <v>1112</v>
      </c>
      <c r="D662" s="59" t="s">
        <v>17</v>
      </c>
      <c r="E662" s="59" t="s">
        <v>651</v>
      </c>
      <c r="F662" s="10">
        <v>0</v>
      </c>
      <c r="G662" s="10">
        <v>0</v>
      </c>
      <c r="H662" s="10">
        <v>0</v>
      </c>
      <c r="I662" s="10">
        <v>0</v>
      </c>
      <c r="J662" s="16">
        <v>0</v>
      </c>
      <c r="K662" s="14">
        <v>13659</v>
      </c>
      <c r="L662" s="58" t="s">
        <v>1125</v>
      </c>
      <c r="M662" s="11">
        <v>0</v>
      </c>
      <c r="N662" s="4" t="s">
        <v>19</v>
      </c>
    </row>
    <row r="663" spans="1:14" ht="15.75" x14ac:dyDescent="0.25">
      <c r="A663" s="12">
        <v>641</v>
      </c>
      <c r="B663" s="59">
        <v>315510</v>
      </c>
      <c r="C663" s="20" t="s">
        <v>1116</v>
      </c>
      <c r="D663" s="59" t="s">
        <v>30</v>
      </c>
      <c r="E663" s="59" t="s">
        <v>652</v>
      </c>
      <c r="F663" s="10">
        <v>0</v>
      </c>
      <c r="G663" s="10">
        <v>0</v>
      </c>
      <c r="H663" s="10">
        <v>0</v>
      </c>
      <c r="I663" s="10">
        <v>0</v>
      </c>
      <c r="J663" s="16">
        <v>0</v>
      </c>
      <c r="K663" s="14">
        <v>5167</v>
      </c>
      <c r="L663" s="58" t="s">
        <v>1125</v>
      </c>
      <c r="M663" s="11">
        <v>0</v>
      </c>
      <c r="N663" s="4" t="s">
        <v>19</v>
      </c>
    </row>
    <row r="664" spans="1:14" ht="15.75" x14ac:dyDescent="0.25">
      <c r="A664" s="12">
        <v>642</v>
      </c>
      <c r="B664" s="59">
        <v>315500</v>
      </c>
      <c r="C664" s="20" t="s">
        <v>1112</v>
      </c>
      <c r="D664" s="59" t="s">
        <v>17</v>
      </c>
      <c r="E664" s="59" t="s">
        <v>653</v>
      </c>
      <c r="F664" s="10">
        <v>0</v>
      </c>
      <c r="G664" s="10">
        <v>0</v>
      </c>
      <c r="H664" s="10">
        <v>0</v>
      </c>
      <c r="I664" s="10">
        <v>0</v>
      </c>
      <c r="J664" s="16">
        <v>0</v>
      </c>
      <c r="K664" s="14">
        <v>2599</v>
      </c>
      <c r="L664" s="58" t="s">
        <v>1125</v>
      </c>
      <c r="M664" s="11">
        <v>0</v>
      </c>
      <c r="N664" s="4" t="s">
        <v>19</v>
      </c>
    </row>
    <row r="665" spans="1:14" ht="15.75" x14ac:dyDescent="0.25">
      <c r="A665" s="12">
        <v>643</v>
      </c>
      <c r="B665" s="59">
        <v>315520</v>
      </c>
      <c r="C665" s="20" t="s">
        <v>1119</v>
      </c>
      <c r="D665" s="59" t="s">
        <v>41</v>
      </c>
      <c r="E665" s="59" t="s">
        <v>654</v>
      </c>
      <c r="F665" s="10">
        <v>0</v>
      </c>
      <c r="G665" s="10">
        <v>0</v>
      </c>
      <c r="H665" s="10">
        <v>0</v>
      </c>
      <c r="I665" s="10">
        <v>0</v>
      </c>
      <c r="J665" s="16">
        <v>0</v>
      </c>
      <c r="K665" s="14">
        <v>5549</v>
      </c>
      <c r="L665" s="58" t="s">
        <v>1125</v>
      </c>
      <c r="M665" s="11">
        <v>0</v>
      </c>
      <c r="N665" s="4" t="s">
        <v>19</v>
      </c>
    </row>
    <row r="666" spans="1:14" ht="15.75" x14ac:dyDescent="0.25">
      <c r="A666" s="12">
        <v>644</v>
      </c>
      <c r="B666" s="59">
        <v>315530</v>
      </c>
      <c r="C666" s="20" t="s">
        <v>1111</v>
      </c>
      <c r="D666" s="59" t="s">
        <v>98</v>
      </c>
      <c r="E666" s="59" t="s">
        <v>655</v>
      </c>
      <c r="F666" s="10">
        <v>0</v>
      </c>
      <c r="G666" s="10">
        <v>0</v>
      </c>
      <c r="H666" s="10">
        <v>0</v>
      </c>
      <c r="I666" s="10">
        <v>0</v>
      </c>
      <c r="J666" s="16">
        <v>0</v>
      </c>
      <c r="K666" s="14">
        <v>5783</v>
      </c>
      <c r="L666" s="58" t="s">
        <v>1125</v>
      </c>
      <c r="M666" s="11">
        <v>0</v>
      </c>
      <c r="N666" s="4" t="s">
        <v>19</v>
      </c>
    </row>
    <row r="667" spans="1:14" ht="15.75" x14ac:dyDescent="0.25">
      <c r="A667" s="12">
        <v>645</v>
      </c>
      <c r="B667" s="59">
        <v>315540</v>
      </c>
      <c r="C667" s="20" t="s">
        <v>1118</v>
      </c>
      <c r="D667" s="59" t="s">
        <v>57</v>
      </c>
      <c r="E667" s="59" t="s">
        <v>656</v>
      </c>
      <c r="F667" s="10">
        <v>0</v>
      </c>
      <c r="G667" s="10">
        <v>0</v>
      </c>
      <c r="H667" s="10">
        <v>0</v>
      </c>
      <c r="I667" s="10">
        <v>0</v>
      </c>
      <c r="J667" s="16">
        <v>0</v>
      </c>
      <c r="K667" s="14">
        <v>8941</v>
      </c>
      <c r="L667" s="58" t="s">
        <v>1125</v>
      </c>
      <c r="M667" s="11">
        <v>0</v>
      </c>
      <c r="N667" s="4" t="s">
        <v>19</v>
      </c>
    </row>
    <row r="668" spans="1:14" ht="15.75" x14ac:dyDescent="0.25">
      <c r="A668" s="12">
        <v>646</v>
      </c>
      <c r="B668" s="59">
        <v>315550</v>
      </c>
      <c r="C668" s="20" t="s">
        <v>1120</v>
      </c>
      <c r="D668" s="59" t="s">
        <v>71</v>
      </c>
      <c r="E668" s="59" t="s">
        <v>657</v>
      </c>
      <c r="F668" s="10">
        <v>0</v>
      </c>
      <c r="G668" s="10">
        <v>0</v>
      </c>
      <c r="H668" s="10">
        <v>0</v>
      </c>
      <c r="I668" s="10">
        <v>0</v>
      </c>
      <c r="J668" s="16">
        <v>0</v>
      </c>
      <c r="K668" s="14">
        <v>12291</v>
      </c>
      <c r="L668" s="58" t="s">
        <v>1125</v>
      </c>
      <c r="M668" s="11">
        <v>0</v>
      </c>
      <c r="N668" s="4" t="s">
        <v>19</v>
      </c>
    </row>
    <row r="669" spans="1:14" ht="15.75" x14ac:dyDescent="0.25">
      <c r="A669" s="12">
        <v>648</v>
      </c>
      <c r="B669" s="59">
        <v>315570</v>
      </c>
      <c r="C669" s="20" t="s">
        <v>1111</v>
      </c>
      <c r="D669" s="59" t="s">
        <v>90</v>
      </c>
      <c r="E669" s="59" t="s">
        <v>659</v>
      </c>
      <c r="F669" s="10">
        <v>0</v>
      </c>
      <c r="G669" s="10">
        <v>0</v>
      </c>
      <c r="H669" s="10">
        <v>0</v>
      </c>
      <c r="I669" s="10">
        <v>0</v>
      </c>
      <c r="J669" s="16">
        <v>0</v>
      </c>
      <c r="K669" s="14">
        <v>14346</v>
      </c>
      <c r="L669" s="58" t="s">
        <v>1125</v>
      </c>
      <c r="M669" s="11">
        <v>0</v>
      </c>
      <c r="N669" s="4" t="s">
        <v>19</v>
      </c>
    </row>
    <row r="670" spans="1:14" ht="15.75" x14ac:dyDescent="0.25">
      <c r="A670" s="12">
        <v>649</v>
      </c>
      <c r="B670" s="59">
        <v>315580</v>
      </c>
      <c r="C670" s="20" t="s">
        <v>1118</v>
      </c>
      <c r="D670" s="59" t="s">
        <v>62</v>
      </c>
      <c r="E670" s="59" t="s">
        <v>660</v>
      </c>
      <c r="F670" s="10">
        <v>0</v>
      </c>
      <c r="G670" s="10">
        <v>0</v>
      </c>
      <c r="H670" s="10">
        <v>0</v>
      </c>
      <c r="I670" s="10">
        <v>0</v>
      </c>
      <c r="J670" s="16">
        <v>0</v>
      </c>
      <c r="K670" s="14">
        <v>17858</v>
      </c>
      <c r="L670" s="58" t="s">
        <v>1125</v>
      </c>
      <c r="M670" s="11">
        <v>0</v>
      </c>
      <c r="N670" s="4" t="s">
        <v>19</v>
      </c>
    </row>
    <row r="671" spans="1:14" ht="15.75" x14ac:dyDescent="0.25">
      <c r="A671" s="12">
        <v>650</v>
      </c>
      <c r="B671" s="59">
        <v>315590</v>
      </c>
      <c r="C671" s="20" t="s">
        <v>1118</v>
      </c>
      <c r="D671" s="59" t="s">
        <v>57</v>
      </c>
      <c r="E671" s="59" t="s">
        <v>661</v>
      </c>
      <c r="F671" s="10">
        <v>0</v>
      </c>
      <c r="G671" s="10">
        <v>0</v>
      </c>
      <c r="H671" s="10">
        <v>0</v>
      </c>
      <c r="I671" s="10">
        <v>0</v>
      </c>
      <c r="J671" s="16">
        <v>0</v>
      </c>
      <c r="K671" s="14">
        <v>5467</v>
      </c>
      <c r="L671" s="58" t="s">
        <v>1125</v>
      </c>
      <c r="M671" s="11">
        <v>0</v>
      </c>
      <c r="N671" s="4" t="s">
        <v>19</v>
      </c>
    </row>
    <row r="672" spans="1:14" ht="15.75" x14ac:dyDescent="0.25">
      <c r="A672" s="12">
        <v>651</v>
      </c>
      <c r="B672" s="59">
        <v>315600</v>
      </c>
      <c r="C672" s="20" t="s">
        <v>1111</v>
      </c>
      <c r="D672" s="59" t="s">
        <v>53</v>
      </c>
      <c r="E672" s="59" t="s">
        <v>662</v>
      </c>
      <c r="F672" s="10">
        <v>0</v>
      </c>
      <c r="G672" s="10">
        <v>0</v>
      </c>
      <c r="H672" s="10">
        <v>0</v>
      </c>
      <c r="I672" s="10">
        <v>0</v>
      </c>
      <c r="J672" s="16">
        <v>0</v>
      </c>
      <c r="K672" s="14">
        <v>12957</v>
      </c>
      <c r="L672" s="58" t="s">
        <v>1125</v>
      </c>
      <c r="M672" s="11">
        <v>0</v>
      </c>
      <c r="N672" s="4" t="s">
        <v>19</v>
      </c>
    </row>
    <row r="673" spans="1:14" ht="15.75" x14ac:dyDescent="0.25">
      <c r="A673" s="12">
        <v>652</v>
      </c>
      <c r="B673" s="59">
        <v>315610</v>
      </c>
      <c r="C673" s="20" t="s">
        <v>1119</v>
      </c>
      <c r="D673" s="59" t="s">
        <v>94</v>
      </c>
      <c r="E673" s="59" t="s">
        <v>663</v>
      </c>
      <c r="F673" s="10">
        <v>0</v>
      </c>
      <c r="G673" s="10">
        <v>0</v>
      </c>
      <c r="H673" s="10">
        <v>0</v>
      </c>
      <c r="I673" s="10">
        <v>0</v>
      </c>
      <c r="J673" s="16">
        <v>0</v>
      </c>
      <c r="K673" s="14">
        <v>4648</v>
      </c>
      <c r="L673" s="58" t="s">
        <v>1125</v>
      </c>
      <c r="M673" s="11">
        <v>0</v>
      </c>
      <c r="N673" s="4" t="s">
        <v>19</v>
      </c>
    </row>
    <row r="674" spans="1:14" ht="15.75" x14ac:dyDescent="0.25">
      <c r="A674" s="12">
        <v>653</v>
      </c>
      <c r="B674" s="59">
        <v>315620</v>
      </c>
      <c r="C674" s="20" t="s">
        <v>1118</v>
      </c>
      <c r="D674" s="59" t="s">
        <v>57</v>
      </c>
      <c r="E674" s="59" t="s">
        <v>664</v>
      </c>
      <c r="F674" s="10">
        <v>0</v>
      </c>
      <c r="G674" s="10">
        <v>0</v>
      </c>
      <c r="H674" s="10">
        <v>0</v>
      </c>
      <c r="I674" s="10">
        <v>0</v>
      </c>
      <c r="J674" s="16">
        <v>0</v>
      </c>
      <c r="K674" s="14">
        <v>2289</v>
      </c>
      <c r="L674" s="58" t="s">
        <v>1125</v>
      </c>
      <c r="M674" s="11">
        <v>0</v>
      </c>
      <c r="N674" s="4" t="s">
        <v>19</v>
      </c>
    </row>
    <row r="675" spans="1:14" ht="15.75" x14ac:dyDescent="0.25">
      <c r="A675" s="12">
        <v>655</v>
      </c>
      <c r="B675" s="59">
        <v>315640</v>
      </c>
      <c r="C675" s="20" t="s">
        <v>1110</v>
      </c>
      <c r="D675" s="59" t="s">
        <v>8</v>
      </c>
      <c r="E675" s="59" t="s">
        <v>666</v>
      </c>
      <c r="F675" s="10">
        <v>0</v>
      </c>
      <c r="G675" s="10">
        <v>0</v>
      </c>
      <c r="H675" s="10">
        <v>0</v>
      </c>
      <c r="I675" s="10">
        <v>0</v>
      </c>
      <c r="J675" s="16">
        <v>0</v>
      </c>
      <c r="K675" s="14">
        <v>3547</v>
      </c>
      <c r="L675" s="58" t="s">
        <v>1125</v>
      </c>
      <c r="M675" s="11">
        <v>0</v>
      </c>
      <c r="N675" s="4" t="s">
        <v>19</v>
      </c>
    </row>
    <row r="676" spans="1:14" ht="15.75" x14ac:dyDescent="0.25">
      <c r="A676" s="12">
        <v>656</v>
      </c>
      <c r="B676" s="59">
        <v>315645</v>
      </c>
      <c r="C676" s="20" t="s">
        <v>1118</v>
      </c>
      <c r="D676" s="59" t="s">
        <v>62</v>
      </c>
      <c r="E676" s="59" t="s">
        <v>667</v>
      </c>
      <c r="F676" s="10">
        <v>0</v>
      </c>
      <c r="G676" s="10">
        <v>0</v>
      </c>
      <c r="H676" s="10">
        <v>0</v>
      </c>
      <c r="I676" s="10">
        <v>0</v>
      </c>
      <c r="J676" s="16">
        <v>0</v>
      </c>
      <c r="K676" s="14">
        <v>4566</v>
      </c>
      <c r="L676" s="58" t="s">
        <v>1125</v>
      </c>
      <c r="M676" s="11">
        <v>0</v>
      </c>
      <c r="N676" s="4" t="s">
        <v>19</v>
      </c>
    </row>
    <row r="677" spans="1:14" ht="15.75" x14ac:dyDescent="0.25">
      <c r="A677" s="12">
        <v>657</v>
      </c>
      <c r="B677" s="59">
        <v>315650</v>
      </c>
      <c r="C677" s="20" t="s">
        <v>1121</v>
      </c>
      <c r="D677" s="59" t="s">
        <v>102</v>
      </c>
      <c r="E677" s="59" t="s">
        <v>668</v>
      </c>
      <c r="F677" s="10">
        <v>0</v>
      </c>
      <c r="G677" s="10">
        <v>0</v>
      </c>
      <c r="H677" s="10">
        <v>0</v>
      </c>
      <c r="I677" s="10">
        <v>0</v>
      </c>
      <c r="J677" s="16">
        <v>0</v>
      </c>
      <c r="K677" s="14">
        <v>6198</v>
      </c>
      <c r="L677" s="58" t="s">
        <v>1125</v>
      </c>
      <c r="M677" s="11">
        <v>0</v>
      </c>
      <c r="N677" s="4" t="s">
        <v>19</v>
      </c>
    </row>
    <row r="678" spans="1:14" ht="15.75" x14ac:dyDescent="0.25">
      <c r="A678" s="12">
        <v>658</v>
      </c>
      <c r="B678" s="59">
        <v>315660</v>
      </c>
      <c r="C678" s="20" t="s">
        <v>1116</v>
      </c>
      <c r="D678" s="59" t="s">
        <v>30</v>
      </c>
      <c r="E678" s="59" t="s">
        <v>669</v>
      </c>
      <c r="F678" s="10">
        <v>0</v>
      </c>
      <c r="G678" s="10">
        <v>0</v>
      </c>
      <c r="H678" s="10">
        <v>0</v>
      </c>
      <c r="I678" s="10">
        <v>0</v>
      </c>
      <c r="J678" s="16">
        <v>0</v>
      </c>
      <c r="K678" s="14">
        <v>10226</v>
      </c>
      <c r="L678" s="58" t="s">
        <v>1125</v>
      </c>
      <c r="M678" s="11">
        <v>0</v>
      </c>
      <c r="N678" s="4" t="s">
        <v>19</v>
      </c>
    </row>
    <row r="679" spans="1:14" ht="15.75" x14ac:dyDescent="0.25">
      <c r="A679" s="12">
        <v>659</v>
      </c>
      <c r="B679" s="59">
        <v>315670</v>
      </c>
      <c r="C679" s="20" t="s">
        <v>1111</v>
      </c>
      <c r="D679" s="59" t="s">
        <v>98</v>
      </c>
      <c r="E679" s="59" t="s">
        <v>670</v>
      </c>
      <c r="F679" s="10">
        <v>0</v>
      </c>
      <c r="G679" s="10">
        <v>0</v>
      </c>
      <c r="H679" s="10">
        <v>0</v>
      </c>
      <c r="I679" s="10">
        <v>0</v>
      </c>
      <c r="J679" s="16">
        <v>0</v>
      </c>
      <c r="K679" s="14">
        <v>135421</v>
      </c>
      <c r="L679" s="58" t="s">
        <v>1128</v>
      </c>
      <c r="M679" s="11">
        <v>0</v>
      </c>
      <c r="N679" s="4" t="s">
        <v>19</v>
      </c>
    </row>
    <row r="680" spans="1:14" ht="15.75" x14ac:dyDescent="0.25">
      <c r="A680" s="12">
        <v>660</v>
      </c>
      <c r="B680" s="59">
        <v>315680</v>
      </c>
      <c r="C680" s="20" t="s">
        <v>1111</v>
      </c>
      <c r="D680" s="59" t="s">
        <v>53</v>
      </c>
      <c r="E680" s="59" t="s">
        <v>671</v>
      </c>
      <c r="F680" s="10">
        <v>0</v>
      </c>
      <c r="G680" s="10">
        <v>0</v>
      </c>
      <c r="H680" s="10">
        <v>0</v>
      </c>
      <c r="I680" s="10">
        <v>0</v>
      </c>
      <c r="J680" s="16">
        <v>0</v>
      </c>
      <c r="K680" s="14">
        <v>15525</v>
      </c>
      <c r="L680" s="58" t="s">
        <v>1125</v>
      </c>
      <c r="M680" s="11">
        <v>0</v>
      </c>
      <c r="N680" s="4" t="s">
        <v>19</v>
      </c>
    </row>
    <row r="681" spans="1:14" ht="15.75" x14ac:dyDescent="0.25">
      <c r="A681" s="12">
        <v>661</v>
      </c>
      <c r="B681" s="59">
        <v>315690</v>
      </c>
      <c r="C681" s="20" t="s">
        <v>1114</v>
      </c>
      <c r="D681" s="59" t="s">
        <v>24</v>
      </c>
      <c r="E681" s="59" t="s">
        <v>672</v>
      </c>
      <c r="F681" s="10">
        <v>0</v>
      </c>
      <c r="G681" s="10">
        <v>0</v>
      </c>
      <c r="H681" s="10">
        <v>0</v>
      </c>
      <c r="I681" s="10">
        <v>0</v>
      </c>
      <c r="J681" s="16">
        <v>0</v>
      </c>
      <c r="K681" s="14">
        <v>25989</v>
      </c>
      <c r="L681" s="58" t="s">
        <v>1126</v>
      </c>
      <c r="M681" s="11">
        <v>0</v>
      </c>
      <c r="N681" s="4" t="s">
        <v>19</v>
      </c>
    </row>
    <row r="682" spans="1:14" ht="15.75" x14ac:dyDescent="0.25">
      <c r="A682" s="12">
        <v>662</v>
      </c>
      <c r="B682" s="59">
        <v>315700</v>
      </c>
      <c r="C682" s="20" t="s">
        <v>1121</v>
      </c>
      <c r="D682" s="59" t="s">
        <v>102</v>
      </c>
      <c r="E682" s="59" t="s">
        <v>673</v>
      </c>
      <c r="F682" s="10">
        <v>0</v>
      </c>
      <c r="G682" s="10">
        <v>0</v>
      </c>
      <c r="H682" s="10">
        <v>0</v>
      </c>
      <c r="I682" s="10">
        <v>0</v>
      </c>
      <c r="J682" s="16">
        <v>0</v>
      </c>
      <c r="K682" s="14">
        <v>41349</v>
      </c>
      <c r="L682" s="58" t="s">
        <v>1126</v>
      </c>
      <c r="M682" s="11">
        <v>0</v>
      </c>
      <c r="N682" s="4" t="s">
        <v>19</v>
      </c>
    </row>
    <row r="683" spans="1:14" ht="15.75" x14ac:dyDescent="0.25">
      <c r="A683" s="12">
        <v>663</v>
      </c>
      <c r="B683" s="59">
        <v>315710</v>
      </c>
      <c r="C683" s="20" t="s">
        <v>1116</v>
      </c>
      <c r="D683" s="59" t="s">
        <v>30</v>
      </c>
      <c r="E683" s="59" t="s">
        <v>674</v>
      </c>
      <c r="F683" s="10">
        <v>0</v>
      </c>
      <c r="G683" s="10">
        <v>0</v>
      </c>
      <c r="H683" s="10">
        <v>0</v>
      </c>
      <c r="I683" s="10">
        <v>0</v>
      </c>
      <c r="J683" s="16">
        <v>0</v>
      </c>
      <c r="K683" s="14">
        <v>7007</v>
      </c>
      <c r="L683" s="58" t="s">
        <v>1125</v>
      </c>
      <c r="M683" s="11">
        <v>0</v>
      </c>
      <c r="N683" s="4" t="s">
        <v>19</v>
      </c>
    </row>
    <row r="684" spans="1:14" ht="15.75" x14ac:dyDescent="0.25">
      <c r="A684" s="12">
        <v>664</v>
      </c>
      <c r="B684" s="59">
        <v>315720</v>
      </c>
      <c r="C684" s="20" t="s">
        <v>1111</v>
      </c>
      <c r="D684" s="59" t="s">
        <v>90</v>
      </c>
      <c r="E684" s="59" t="s">
        <v>675</v>
      </c>
      <c r="F684" s="10">
        <v>0</v>
      </c>
      <c r="G684" s="10">
        <v>0</v>
      </c>
      <c r="H684" s="10">
        <v>0</v>
      </c>
      <c r="I684" s="10">
        <v>0</v>
      </c>
      <c r="J684" s="16">
        <v>0</v>
      </c>
      <c r="K684" s="14">
        <v>30807</v>
      </c>
      <c r="L684" s="58" t="s">
        <v>1126</v>
      </c>
      <c r="M684" s="11">
        <v>0</v>
      </c>
      <c r="N684" s="4" t="s">
        <v>19</v>
      </c>
    </row>
    <row r="685" spans="1:14" ht="15.75" x14ac:dyDescent="0.25">
      <c r="A685" s="12">
        <v>665</v>
      </c>
      <c r="B685" s="59">
        <v>315725</v>
      </c>
      <c r="C685" s="20" t="s">
        <v>1113</v>
      </c>
      <c r="D685" s="59" t="s">
        <v>20</v>
      </c>
      <c r="E685" s="59" t="s">
        <v>676</v>
      </c>
      <c r="F685" s="10">
        <v>0</v>
      </c>
      <c r="G685" s="10">
        <v>0</v>
      </c>
      <c r="H685" s="10">
        <v>0</v>
      </c>
      <c r="I685" s="10">
        <v>0</v>
      </c>
      <c r="J685" s="16">
        <v>0</v>
      </c>
      <c r="K685" s="14">
        <v>8113</v>
      </c>
      <c r="L685" s="58" t="s">
        <v>1125</v>
      </c>
      <c r="M685" s="11">
        <v>0</v>
      </c>
      <c r="N685" s="4" t="s">
        <v>19</v>
      </c>
    </row>
    <row r="686" spans="1:14" ht="15.75" x14ac:dyDescent="0.25">
      <c r="A686" s="12">
        <v>666</v>
      </c>
      <c r="B686" s="59">
        <v>315727</v>
      </c>
      <c r="C686" s="20" t="s">
        <v>1118</v>
      </c>
      <c r="D686" s="59" t="s">
        <v>57</v>
      </c>
      <c r="E686" s="59" t="s">
        <v>677</v>
      </c>
      <c r="F686" s="10">
        <v>0</v>
      </c>
      <c r="G686" s="10">
        <v>0</v>
      </c>
      <c r="H686" s="10">
        <v>0</v>
      </c>
      <c r="I686" s="10">
        <v>0</v>
      </c>
      <c r="J686" s="16">
        <v>0</v>
      </c>
      <c r="K686" s="14">
        <v>3117</v>
      </c>
      <c r="L686" s="58" t="s">
        <v>1125</v>
      </c>
      <c r="M686" s="11">
        <v>0</v>
      </c>
      <c r="N686" s="4" t="s">
        <v>19</v>
      </c>
    </row>
    <row r="687" spans="1:14" ht="15.75" x14ac:dyDescent="0.25">
      <c r="A687" s="12">
        <v>667</v>
      </c>
      <c r="B687" s="59">
        <v>315730</v>
      </c>
      <c r="C687" s="20" t="s">
        <v>1119</v>
      </c>
      <c r="D687" s="59" t="s">
        <v>41</v>
      </c>
      <c r="E687" s="59" t="s">
        <v>678</v>
      </c>
      <c r="F687" s="10">
        <v>0</v>
      </c>
      <c r="G687" s="10">
        <v>0</v>
      </c>
      <c r="H687" s="10">
        <v>0</v>
      </c>
      <c r="I687" s="10">
        <v>0</v>
      </c>
      <c r="J687" s="16">
        <v>0</v>
      </c>
      <c r="K687" s="14">
        <v>4454</v>
      </c>
      <c r="L687" s="58" t="s">
        <v>1125</v>
      </c>
      <c r="M687" s="11">
        <v>0</v>
      </c>
      <c r="N687" s="4" t="s">
        <v>19</v>
      </c>
    </row>
    <row r="688" spans="1:14" ht="15.75" x14ac:dyDescent="0.25">
      <c r="A688" s="12">
        <v>668</v>
      </c>
      <c r="B688" s="59">
        <v>315733</v>
      </c>
      <c r="C688" s="20" t="s">
        <v>1119</v>
      </c>
      <c r="D688" s="59" t="s">
        <v>94</v>
      </c>
      <c r="E688" s="59" t="s">
        <v>679</v>
      </c>
      <c r="F688" s="10">
        <v>0</v>
      </c>
      <c r="G688" s="10">
        <v>0</v>
      </c>
      <c r="H688" s="10">
        <v>0</v>
      </c>
      <c r="I688" s="10">
        <v>0</v>
      </c>
      <c r="J688" s="16">
        <v>0</v>
      </c>
      <c r="K688" s="14">
        <v>8541</v>
      </c>
      <c r="L688" s="58" t="s">
        <v>1125</v>
      </c>
      <c r="M688" s="11">
        <v>0</v>
      </c>
      <c r="N688" s="4" t="s">
        <v>19</v>
      </c>
    </row>
    <row r="689" spans="1:14" ht="15.75" x14ac:dyDescent="0.25">
      <c r="A689" s="12">
        <v>669</v>
      </c>
      <c r="B689" s="59">
        <v>315737</v>
      </c>
      <c r="C689" s="20" t="s">
        <v>1121</v>
      </c>
      <c r="D689" s="59" t="s">
        <v>102</v>
      </c>
      <c r="E689" s="59" t="s">
        <v>680</v>
      </c>
      <c r="F689" s="10">
        <v>0</v>
      </c>
      <c r="G689" s="10">
        <v>0</v>
      </c>
      <c r="H689" s="10">
        <v>0</v>
      </c>
      <c r="I689" s="10">
        <v>0</v>
      </c>
      <c r="J689" s="16">
        <v>0</v>
      </c>
      <c r="K689" s="14">
        <v>4177</v>
      </c>
      <c r="L689" s="58" t="s">
        <v>1125</v>
      </c>
      <c r="M689" s="11">
        <v>0</v>
      </c>
      <c r="N689" s="4" t="s">
        <v>19</v>
      </c>
    </row>
    <row r="690" spans="1:14" ht="15.75" x14ac:dyDescent="0.25">
      <c r="A690" s="12">
        <v>670</v>
      </c>
      <c r="B690" s="59">
        <v>315740</v>
      </c>
      <c r="C690" s="20" t="s">
        <v>1112</v>
      </c>
      <c r="D690" s="59" t="s">
        <v>17</v>
      </c>
      <c r="E690" s="59" t="s">
        <v>681</v>
      </c>
      <c r="F690" s="10">
        <v>0</v>
      </c>
      <c r="G690" s="10">
        <v>0</v>
      </c>
      <c r="H690" s="10">
        <v>0</v>
      </c>
      <c r="I690" s="10">
        <v>0</v>
      </c>
      <c r="J690" s="16">
        <v>0</v>
      </c>
      <c r="K690" s="14">
        <v>4793</v>
      </c>
      <c r="L690" s="58" t="s">
        <v>1125</v>
      </c>
      <c r="M690" s="11">
        <v>0</v>
      </c>
      <c r="N690" s="4" t="s">
        <v>19</v>
      </c>
    </row>
    <row r="691" spans="1:14" ht="15.75" x14ac:dyDescent="0.25">
      <c r="A691" s="12">
        <v>672</v>
      </c>
      <c r="B691" s="59">
        <v>315760</v>
      </c>
      <c r="C691" s="20" t="s">
        <v>1121</v>
      </c>
      <c r="D691" s="59" t="s">
        <v>135</v>
      </c>
      <c r="E691" s="59" t="s">
        <v>683</v>
      </c>
      <c r="F691" s="10">
        <v>0</v>
      </c>
      <c r="G691" s="10">
        <v>0</v>
      </c>
      <c r="H691" s="10">
        <v>0</v>
      </c>
      <c r="I691" s="10">
        <v>0</v>
      </c>
      <c r="J691" s="16">
        <v>0</v>
      </c>
      <c r="K691" s="14">
        <v>3866</v>
      </c>
      <c r="L691" s="58" t="s">
        <v>1125</v>
      </c>
      <c r="M691" s="11">
        <v>0</v>
      </c>
      <c r="N691" s="4" t="s">
        <v>19</v>
      </c>
    </row>
    <row r="692" spans="1:14" ht="15.75" x14ac:dyDescent="0.25">
      <c r="A692" s="12">
        <v>673</v>
      </c>
      <c r="B692" s="59">
        <v>315765</v>
      </c>
      <c r="C692" s="20" t="s">
        <v>1116</v>
      </c>
      <c r="D692" s="59" t="s">
        <v>28</v>
      </c>
      <c r="E692" s="59" t="s">
        <v>684</v>
      </c>
      <c r="F692" s="10">
        <v>0</v>
      </c>
      <c r="G692" s="10">
        <v>0</v>
      </c>
      <c r="H692" s="10">
        <v>0</v>
      </c>
      <c r="I692" s="10">
        <v>0</v>
      </c>
      <c r="J692" s="16">
        <v>0</v>
      </c>
      <c r="K692" s="14">
        <v>6345</v>
      </c>
      <c r="L692" s="58" t="s">
        <v>1125</v>
      </c>
      <c r="M692" s="11">
        <v>0</v>
      </c>
      <c r="N692" s="4" t="s">
        <v>19</v>
      </c>
    </row>
    <row r="693" spans="1:14" ht="15.75" x14ac:dyDescent="0.25">
      <c r="A693" s="12">
        <v>674</v>
      </c>
      <c r="B693" s="59">
        <v>315770</v>
      </c>
      <c r="C693" s="20" t="s">
        <v>1114</v>
      </c>
      <c r="D693" s="59" t="s">
        <v>24</v>
      </c>
      <c r="E693" s="59" t="s">
        <v>685</v>
      </c>
      <c r="F693" s="10">
        <v>0</v>
      </c>
      <c r="G693" s="10">
        <v>0</v>
      </c>
      <c r="H693" s="10">
        <v>0</v>
      </c>
      <c r="I693" s="10">
        <v>0</v>
      </c>
      <c r="J693" s="16">
        <v>0</v>
      </c>
      <c r="K693" s="14">
        <v>13743</v>
      </c>
      <c r="L693" s="58" t="s">
        <v>1125</v>
      </c>
      <c r="M693" s="11">
        <v>0</v>
      </c>
      <c r="N693" s="4" t="s">
        <v>19</v>
      </c>
    </row>
    <row r="694" spans="1:14" ht="15.75" x14ac:dyDescent="0.25">
      <c r="A694" s="12">
        <v>676</v>
      </c>
      <c r="B694" s="59">
        <v>315790</v>
      </c>
      <c r="C694" s="20" t="s">
        <v>1112</v>
      </c>
      <c r="D694" s="59" t="s">
        <v>14</v>
      </c>
      <c r="E694" s="59" t="s">
        <v>687</v>
      </c>
      <c r="F694" s="10">
        <v>0</v>
      </c>
      <c r="G694" s="10">
        <v>0</v>
      </c>
      <c r="H694" s="10">
        <v>0</v>
      </c>
      <c r="I694" s="10">
        <v>0</v>
      </c>
      <c r="J694" s="16">
        <v>0</v>
      </c>
      <c r="K694" s="14">
        <v>16111</v>
      </c>
      <c r="L694" s="58" t="s">
        <v>1125</v>
      </c>
      <c r="M694" s="11">
        <v>0</v>
      </c>
      <c r="N694" s="4" t="s">
        <v>19</v>
      </c>
    </row>
    <row r="695" spans="1:14" ht="15.75" x14ac:dyDescent="0.25">
      <c r="A695" s="12">
        <v>677</v>
      </c>
      <c r="B695" s="59">
        <v>315800</v>
      </c>
      <c r="C695" s="20" t="s">
        <v>1111</v>
      </c>
      <c r="D695" s="59" t="s">
        <v>90</v>
      </c>
      <c r="E695" s="59" t="s">
        <v>688</v>
      </c>
      <c r="F695" s="10">
        <v>0</v>
      </c>
      <c r="G695" s="10">
        <v>0</v>
      </c>
      <c r="H695" s="10">
        <v>0</v>
      </c>
      <c r="I695" s="10">
        <v>0</v>
      </c>
      <c r="J695" s="16">
        <v>0</v>
      </c>
      <c r="K695" s="14">
        <v>10836</v>
      </c>
      <c r="L695" s="58" t="s">
        <v>1125</v>
      </c>
      <c r="M695" s="11">
        <v>0</v>
      </c>
      <c r="N695" s="4" t="s">
        <v>19</v>
      </c>
    </row>
    <row r="696" spans="1:14" ht="15.75" x14ac:dyDescent="0.25">
      <c r="A696" s="12">
        <v>678</v>
      </c>
      <c r="B696" s="59">
        <v>315810</v>
      </c>
      <c r="C696" s="20" t="s">
        <v>1116</v>
      </c>
      <c r="D696" s="59" t="s">
        <v>30</v>
      </c>
      <c r="E696" s="59" t="s">
        <v>689</v>
      </c>
      <c r="F696" s="10">
        <v>0</v>
      </c>
      <c r="G696" s="10">
        <v>0</v>
      </c>
      <c r="H696" s="10">
        <v>0</v>
      </c>
      <c r="I696" s="10">
        <v>0</v>
      </c>
      <c r="J696" s="16">
        <v>0</v>
      </c>
      <c r="K696" s="14">
        <v>5248</v>
      </c>
      <c r="L696" s="58" t="s">
        <v>1125</v>
      </c>
      <c r="M696" s="11">
        <v>0</v>
      </c>
      <c r="N696" s="4" t="s">
        <v>19</v>
      </c>
    </row>
    <row r="697" spans="1:14" ht="15.75" x14ac:dyDescent="0.25">
      <c r="A697" s="12">
        <v>679</v>
      </c>
      <c r="B697" s="59">
        <v>315820</v>
      </c>
      <c r="C697" s="20" t="s">
        <v>1113</v>
      </c>
      <c r="D697" s="59" t="s">
        <v>22</v>
      </c>
      <c r="E697" s="59" t="s">
        <v>690</v>
      </c>
      <c r="F697" s="10">
        <v>0</v>
      </c>
      <c r="G697" s="10">
        <v>0</v>
      </c>
      <c r="H697" s="10">
        <v>0</v>
      </c>
      <c r="I697" s="10">
        <v>0</v>
      </c>
      <c r="J697" s="16">
        <v>0</v>
      </c>
      <c r="K697" s="14">
        <v>14620</v>
      </c>
      <c r="L697" s="58" t="s">
        <v>1125</v>
      </c>
      <c r="M697" s="11">
        <v>0</v>
      </c>
      <c r="N697" s="4" t="s">
        <v>19</v>
      </c>
    </row>
    <row r="698" spans="1:14" ht="15.75" x14ac:dyDescent="0.25">
      <c r="A698" s="12">
        <v>680</v>
      </c>
      <c r="B698" s="59">
        <v>315920</v>
      </c>
      <c r="C698" s="20" t="s">
        <v>1117</v>
      </c>
      <c r="D698" s="59" t="s">
        <v>36</v>
      </c>
      <c r="E698" s="59" t="s">
        <v>691</v>
      </c>
      <c r="F698" s="10">
        <v>0</v>
      </c>
      <c r="G698" s="10">
        <v>0</v>
      </c>
      <c r="H698" s="10">
        <v>0</v>
      </c>
      <c r="I698" s="10">
        <v>0</v>
      </c>
      <c r="J698" s="16">
        <v>0</v>
      </c>
      <c r="K698" s="14">
        <v>8974</v>
      </c>
      <c r="L698" s="58" t="s">
        <v>1125</v>
      </c>
      <c r="M698" s="11">
        <v>0</v>
      </c>
      <c r="N698" s="4" t="s">
        <v>19</v>
      </c>
    </row>
    <row r="699" spans="1:14" ht="15.75" x14ac:dyDescent="0.25">
      <c r="A699" s="12">
        <v>681</v>
      </c>
      <c r="B699" s="59">
        <v>315930</v>
      </c>
      <c r="C699" s="20" t="s">
        <v>1118</v>
      </c>
      <c r="D699" s="59" t="s">
        <v>57</v>
      </c>
      <c r="E699" s="59" t="s">
        <v>692</v>
      </c>
      <c r="F699" s="10">
        <v>0</v>
      </c>
      <c r="G699" s="10">
        <v>0</v>
      </c>
      <c r="H699" s="10">
        <v>0</v>
      </c>
      <c r="I699" s="10">
        <v>0</v>
      </c>
      <c r="J699" s="16">
        <v>0</v>
      </c>
      <c r="K699" s="14">
        <v>4905</v>
      </c>
      <c r="L699" s="58" t="s">
        <v>1125</v>
      </c>
      <c r="M699" s="11">
        <v>0</v>
      </c>
      <c r="N699" s="4" t="s">
        <v>19</v>
      </c>
    </row>
    <row r="700" spans="1:14" ht="15.75" x14ac:dyDescent="0.25">
      <c r="A700" s="12">
        <v>682</v>
      </c>
      <c r="B700" s="59">
        <v>315935</v>
      </c>
      <c r="C700" s="20" t="s">
        <v>1113</v>
      </c>
      <c r="D700" s="59" t="s">
        <v>20</v>
      </c>
      <c r="E700" s="59" t="s">
        <v>693</v>
      </c>
      <c r="F700" s="10">
        <v>0</v>
      </c>
      <c r="G700" s="10">
        <v>0</v>
      </c>
      <c r="H700" s="10">
        <v>0</v>
      </c>
      <c r="I700" s="10">
        <v>0</v>
      </c>
      <c r="J700" s="16">
        <v>0</v>
      </c>
      <c r="K700" s="14">
        <v>7155</v>
      </c>
      <c r="L700" s="58" t="s">
        <v>1125</v>
      </c>
      <c r="M700" s="11">
        <v>0</v>
      </c>
      <c r="N700" s="4" t="s">
        <v>19</v>
      </c>
    </row>
    <row r="701" spans="1:14" ht="15.75" x14ac:dyDescent="0.25">
      <c r="A701" s="12">
        <v>683</v>
      </c>
      <c r="B701" s="59">
        <v>315940</v>
      </c>
      <c r="C701" s="20" t="s">
        <v>1119</v>
      </c>
      <c r="D701" s="59" t="s">
        <v>41</v>
      </c>
      <c r="E701" s="59" t="s">
        <v>864</v>
      </c>
      <c r="F701" s="10">
        <v>0</v>
      </c>
      <c r="G701" s="10">
        <v>0</v>
      </c>
      <c r="H701" s="10">
        <v>0</v>
      </c>
      <c r="I701" s="10">
        <v>0</v>
      </c>
      <c r="J701" s="16">
        <v>0</v>
      </c>
      <c r="K701" s="14">
        <v>3449</v>
      </c>
      <c r="L701" s="58" t="s">
        <v>1125</v>
      </c>
      <c r="M701" s="11">
        <v>0</v>
      </c>
      <c r="N701" s="4" t="s">
        <v>19</v>
      </c>
    </row>
    <row r="702" spans="1:14" ht="15.75" x14ac:dyDescent="0.25">
      <c r="A702" s="12">
        <v>684</v>
      </c>
      <c r="B702" s="59">
        <v>315950</v>
      </c>
      <c r="C702" s="20" t="s">
        <v>1113</v>
      </c>
      <c r="D702" s="59" t="s">
        <v>22</v>
      </c>
      <c r="E702" s="59" t="s">
        <v>694</v>
      </c>
      <c r="F702" s="10">
        <v>0</v>
      </c>
      <c r="G702" s="10">
        <v>0</v>
      </c>
      <c r="H702" s="10">
        <v>0</v>
      </c>
      <c r="I702" s="10">
        <v>0</v>
      </c>
      <c r="J702" s="16">
        <v>0</v>
      </c>
      <c r="K702" s="14">
        <v>5522</v>
      </c>
      <c r="L702" s="58" t="s">
        <v>1125</v>
      </c>
      <c r="M702" s="11">
        <v>0</v>
      </c>
      <c r="N702" s="4" t="s">
        <v>19</v>
      </c>
    </row>
    <row r="703" spans="1:14" ht="15.75" x14ac:dyDescent="0.25">
      <c r="A703" s="12">
        <v>685</v>
      </c>
      <c r="B703" s="59">
        <v>315960</v>
      </c>
      <c r="C703" s="20" t="s">
        <v>1117</v>
      </c>
      <c r="D703" s="59" t="s">
        <v>36</v>
      </c>
      <c r="E703" s="59" t="s">
        <v>695</v>
      </c>
      <c r="F703" s="10">
        <v>0</v>
      </c>
      <c r="G703" s="10">
        <v>0</v>
      </c>
      <c r="H703" s="10">
        <v>0</v>
      </c>
      <c r="I703" s="10">
        <v>0</v>
      </c>
      <c r="J703" s="16">
        <v>0</v>
      </c>
      <c r="K703" s="14">
        <v>42751</v>
      </c>
      <c r="L703" s="58" t="s">
        <v>1126</v>
      </c>
      <c r="M703" s="11">
        <v>0</v>
      </c>
      <c r="N703" s="4" t="s">
        <v>19</v>
      </c>
    </row>
    <row r="704" spans="1:14" ht="15.75" x14ac:dyDescent="0.25">
      <c r="A704" s="12">
        <v>686</v>
      </c>
      <c r="B704" s="59">
        <v>315970</v>
      </c>
      <c r="C704" s="20" t="s">
        <v>1120</v>
      </c>
      <c r="D704" s="59" t="s">
        <v>71</v>
      </c>
      <c r="E704" s="59" t="s">
        <v>696</v>
      </c>
      <c r="F704" s="10">
        <v>0</v>
      </c>
      <c r="G704" s="10">
        <v>0</v>
      </c>
      <c r="H704" s="10">
        <v>0</v>
      </c>
      <c r="I704" s="10">
        <v>0</v>
      </c>
      <c r="J704" s="16">
        <v>0</v>
      </c>
      <c r="K704" s="14">
        <v>3343</v>
      </c>
      <c r="L704" s="58" t="s">
        <v>1125</v>
      </c>
      <c r="M704" s="11">
        <v>0</v>
      </c>
      <c r="N704" s="4" t="s">
        <v>19</v>
      </c>
    </row>
    <row r="705" spans="1:14" ht="15.75" x14ac:dyDescent="0.25">
      <c r="A705" s="12">
        <v>688</v>
      </c>
      <c r="B705" s="59">
        <v>315830</v>
      </c>
      <c r="C705" s="20" t="s">
        <v>1117</v>
      </c>
      <c r="D705" s="59" t="s">
        <v>33</v>
      </c>
      <c r="E705" s="59" t="s">
        <v>698</v>
      </c>
      <c r="F705" s="10">
        <v>0</v>
      </c>
      <c r="G705" s="10">
        <v>0</v>
      </c>
      <c r="H705" s="10">
        <v>0</v>
      </c>
      <c r="I705" s="10">
        <v>0</v>
      </c>
      <c r="J705" s="16">
        <v>0</v>
      </c>
      <c r="K705" s="14">
        <v>7128</v>
      </c>
      <c r="L705" s="58" t="s">
        <v>1125</v>
      </c>
      <c r="M705" s="11">
        <v>0</v>
      </c>
      <c r="N705" s="4" t="s">
        <v>19</v>
      </c>
    </row>
    <row r="706" spans="1:14" ht="15.75" x14ac:dyDescent="0.25">
      <c r="A706" s="12">
        <v>689</v>
      </c>
      <c r="B706" s="59">
        <v>315840</v>
      </c>
      <c r="C706" s="20" t="s">
        <v>1118</v>
      </c>
      <c r="D706" s="59" t="s">
        <v>38</v>
      </c>
      <c r="E706" s="59" t="s">
        <v>699</v>
      </c>
      <c r="F706" s="10">
        <v>0</v>
      </c>
      <c r="G706" s="10">
        <v>0</v>
      </c>
      <c r="H706" s="10">
        <v>0</v>
      </c>
      <c r="I706" s="10">
        <v>0</v>
      </c>
      <c r="J706" s="16">
        <v>0</v>
      </c>
      <c r="K706" s="14">
        <v>3853</v>
      </c>
      <c r="L706" s="58" t="s">
        <v>1125</v>
      </c>
      <c r="M706" s="11">
        <v>0</v>
      </c>
      <c r="N706" s="4" t="s">
        <v>19</v>
      </c>
    </row>
    <row r="707" spans="1:14" ht="15.75" x14ac:dyDescent="0.25">
      <c r="A707" s="12">
        <v>690</v>
      </c>
      <c r="B707" s="59">
        <v>315850</v>
      </c>
      <c r="C707" s="20" t="s">
        <v>1111</v>
      </c>
      <c r="D707" s="59" t="s">
        <v>11</v>
      </c>
      <c r="E707" s="59" t="s">
        <v>700</v>
      </c>
      <c r="F707" s="10">
        <v>0</v>
      </c>
      <c r="G707" s="10">
        <v>0</v>
      </c>
      <c r="H707" s="10">
        <v>0</v>
      </c>
      <c r="I707" s="10">
        <v>0</v>
      </c>
      <c r="J707" s="16">
        <v>0</v>
      </c>
      <c r="K707" s="14">
        <v>7696</v>
      </c>
      <c r="L707" s="58" t="s">
        <v>1125</v>
      </c>
      <c r="M707" s="11">
        <v>0</v>
      </c>
      <c r="N707" s="4" t="s">
        <v>19</v>
      </c>
    </row>
    <row r="708" spans="1:14" ht="15.75" x14ac:dyDescent="0.25">
      <c r="A708" s="12">
        <v>691</v>
      </c>
      <c r="B708" s="59">
        <v>315860</v>
      </c>
      <c r="C708" s="20" t="s">
        <v>1118</v>
      </c>
      <c r="D708" s="59" t="s">
        <v>57</v>
      </c>
      <c r="E708" s="59" t="s">
        <v>701</v>
      </c>
      <c r="F708" s="10">
        <v>0</v>
      </c>
      <c r="G708" s="10">
        <v>0</v>
      </c>
      <c r="H708" s="10">
        <v>0</v>
      </c>
      <c r="I708" s="10">
        <v>0</v>
      </c>
      <c r="J708" s="16">
        <v>0</v>
      </c>
      <c r="K708" s="14">
        <v>3971</v>
      </c>
      <c r="L708" s="58" t="s">
        <v>1125</v>
      </c>
      <c r="M708" s="11">
        <v>0</v>
      </c>
      <c r="N708" s="4" t="s">
        <v>19</v>
      </c>
    </row>
    <row r="709" spans="1:14" ht="15.75" x14ac:dyDescent="0.25">
      <c r="A709" s="12">
        <v>692</v>
      </c>
      <c r="B709" s="59">
        <v>315870</v>
      </c>
      <c r="C709" s="20" t="s">
        <v>1119</v>
      </c>
      <c r="D709" s="59" t="s">
        <v>41</v>
      </c>
      <c r="E709" s="59" t="s">
        <v>702</v>
      </c>
      <c r="F709" s="10">
        <v>0</v>
      </c>
      <c r="G709" s="10">
        <v>0</v>
      </c>
      <c r="H709" s="10">
        <v>0</v>
      </c>
      <c r="I709" s="10">
        <v>0</v>
      </c>
      <c r="J709" s="16">
        <v>0</v>
      </c>
      <c r="K709" s="14">
        <v>2438</v>
      </c>
      <c r="L709" s="58" t="s">
        <v>1125</v>
      </c>
      <c r="M709" s="11">
        <v>0</v>
      </c>
      <c r="N709" s="4" t="s">
        <v>19</v>
      </c>
    </row>
    <row r="710" spans="1:14" ht="15.75" x14ac:dyDescent="0.25">
      <c r="A710" s="12">
        <v>693</v>
      </c>
      <c r="B710" s="59">
        <v>315880</v>
      </c>
      <c r="C710" s="20" t="s">
        <v>1115</v>
      </c>
      <c r="D710" s="59" t="s">
        <v>26</v>
      </c>
      <c r="E710" s="59" t="s">
        <v>703</v>
      </c>
      <c r="F710" s="10">
        <v>0</v>
      </c>
      <c r="G710" s="10">
        <v>0</v>
      </c>
      <c r="H710" s="10">
        <v>0</v>
      </c>
      <c r="I710" s="10">
        <v>0</v>
      </c>
      <c r="J710" s="16">
        <v>0</v>
      </c>
      <c r="K710" s="14">
        <v>4807</v>
      </c>
      <c r="L710" s="58" t="s">
        <v>1125</v>
      </c>
      <c r="M710" s="11">
        <v>0</v>
      </c>
      <c r="N710" s="4" t="s">
        <v>19</v>
      </c>
    </row>
    <row r="711" spans="1:14" ht="15.75" x14ac:dyDescent="0.25">
      <c r="A711" s="12">
        <v>694</v>
      </c>
      <c r="B711" s="59">
        <v>315890</v>
      </c>
      <c r="C711" s="20" t="s">
        <v>1112</v>
      </c>
      <c r="D711" s="59" t="s">
        <v>14</v>
      </c>
      <c r="E711" s="59" t="s">
        <v>704</v>
      </c>
      <c r="F711" s="10">
        <v>0</v>
      </c>
      <c r="G711" s="10">
        <v>0</v>
      </c>
      <c r="H711" s="10">
        <v>0</v>
      </c>
      <c r="I711" s="10">
        <v>0</v>
      </c>
      <c r="J711" s="16">
        <v>0</v>
      </c>
      <c r="K711" s="14">
        <v>8681</v>
      </c>
      <c r="L711" s="58" t="s">
        <v>1125</v>
      </c>
      <c r="M711" s="11">
        <v>0</v>
      </c>
      <c r="N711" s="4" t="s">
        <v>19</v>
      </c>
    </row>
    <row r="712" spans="1:14" ht="15.75" x14ac:dyDescent="0.25">
      <c r="A712" s="12">
        <v>695</v>
      </c>
      <c r="B712" s="59">
        <v>315895</v>
      </c>
      <c r="C712" s="20" t="s">
        <v>1113</v>
      </c>
      <c r="D712" s="59" t="s">
        <v>20</v>
      </c>
      <c r="E712" s="59" t="s">
        <v>705</v>
      </c>
      <c r="F712" s="10">
        <v>0</v>
      </c>
      <c r="G712" s="10">
        <v>0</v>
      </c>
      <c r="H712" s="10">
        <v>0</v>
      </c>
      <c r="I712" s="10">
        <v>0</v>
      </c>
      <c r="J712" s="16">
        <v>0</v>
      </c>
      <c r="K712" s="14">
        <v>33934</v>
      </c>
      <c r="L712" s="58" t="s">
        <v>1126</v>
      </c>
      <c r="M712" s="11">
        <v>0</v>
      </c>
      <c r="N712" s="4" t="s">
        <v>19</v>
      </c>
    </row>
    <row r="713" spans="1:14" ht="15.75" x14ac:dyDescent="0.25">
      <c r="A713" s="12">
        <v>696</v>
      </c>
      <c r="B713" s="59">
        <v>315900</v>
      </c>
      <c r="C713" s="20" t="s">
        <v>1111</v>
      </c>
      <c r="D713" s="59" t="s">
        <v>98</v>
      </c>
      <c r="E713" s="59" t="s">
        <v>706</v>
      </c>
      <c r="F713" s="10">
        <v>0</v>
      </c>
      <c r="G713" s="10">
        <v>0</v>
      </c>
      <c r="H713" s="10">
        <v>0</v>
      </c>
      <c r="I713" s="10">
        <v>0</v>
      </c>
      <c r="J713" s="16">
        <v>0</v>
      </c>
      <c r="K713" s="14">
        <v>4274</v>
      </c>
      <c r="L713" s="58" t="s">
        <v>1125</v>
      </c>
      <c r="M713" s="11">
        <v>0</v>
      </c>
      <c r="N713" s="4" t="s">
        <v>19</v>
      </c>
    </row>
    <row r="714" spans="1:14" ht="15.75" x14ac:dyDescent="0.25">
      <c r="A714" s="12">
        <v>697</v>
      </c>
      <c r="B714" s="59">
        <v>315910</v>
      </c>
      <c r="C714" s="20" t="s">
        <v>1119</v>
      </c>
      <c r="D714" s="59" t="s">
        <v>41</v>
      </c>
      <c r="E714" s="59" t="s">
        <v>707</v>
      </c>
      <c r="F714" s="10">
        <v>0</v>
      </c>
      <c r="G714" s="10">
        <v>0</v>
      </c>
      <c r="H714" s="10">
        <v>0</v>
      </c>
      <c r="I714" s="10">
        <v>0</v>
      </c>
      <c r="J714" s="16">
        <v>0</v>
      </c>
      <c r="K714" s="14">
        <v>3789</v>
      </c>
      <c r="L714" s="58" t="s">
        <v>1125</v>
      </c>
      <c r="M714" s="11">
        <v>0</v>
      </c>
      <c r="N714" s="4" t="s">
        <v>19</v>
      </c>
    </row>
    <row r="715" spans="1:14" ht="15.75" x14ac:dyDescent="0.25">
      <c r="A715" s="12">
        <v>698</v>
      </c>
      <c r="B715" s="59">
        <v>315990</v>
      </c>
      <c r="C715" s="20" t="s">
        <v>1115</v>
      </c>
      <c r="D715" s="59" t="s">
        <v>26</v>
      </c>
      <c r="E715" s="59" t="s">
        <v>708</v>
      </c>
      <c r="F715" s="10">
        <v>0</v>
      </c>
      <c r="G715" s="10">
        <v>0</v>
      </c>
      <c r="H715" s="10">
        <v>0</v>
      </c>
      <c r="I715" s="10">
        <v>0</v>
      </c>
      <c r="J715" s="16">
        <v>0</v>
      </c>
      <c r="K715" s="14">
        <v>18434</v>
      </c>
      <c r="L715" s="58" t="s">
        <v>1125</v>
      </c>
      <c r="M715" s="11">
        <v>0</v>
      </c>
      <c r="N715" s="4" t="s">
        <v>19</v>
      </c>
    </row>
    <row r="716" spans="1:14" ht="15.75" x14ac:dyDescent="0.25">
      <c r="A716" s="12">
        <v>699</v>
      </c>
      <c r="B716" s="59">
        <v>316000</v>
      </c>
      <c r="C716" s="20" t="s">
        <v>1118</v>
      </c>
      <c r="D716" s="59" t="s">
        <v>38</v>
      </c>
      <c r="E716" s="59" t="s">
        <v>709</v>
      </c>
      <c r="F716" s="10">
        <v>0</v>
      </c>
      <c r="G716" s="10">
        <v>0</v>
      </c>
      <c r="H716" s="10">
        <v>0</v>
      </c>
      <c r="I716" s="10">
        <v>0</v>
      </c>
      <c r="J716" s="16">
        <v>0</v>
      </c>
      <c r="K716" s="14">
        <v>3602</v>
      </c>
      <c r="L716" s="58" t="s">
        <v>1125</v>
      </c>
      <c r="M716" s="11">
        <v>0</v>
      </c>
      <c r="N716" s="4" t="s">
        <v>19</v>
      </c>
    </row>
    <row r="717" spans="1:14" ht="15.75" x14ac:dyDescent="0.25">
      <c r="A717" s="12">
        <v>700</v>
      </c>
      <c r="B717" s="59">
        <v>316010</v>
      </c>
      <c r="C717" s="20" t="s">
        <v>1112</v>
      </c>
      <c r="D717" s="59" t="s">
        <v>17</v>
      </c>
      <c r="E717" s="59" t="s">
        <v>710</v>
      </c>
      <c r="F717" s="10">
        <v>0</v>
      </c>
      <c r="G717" s="10">
        <v>0</v>
      </c>
      <c r="H717" s="10">
        <v>0</v>
      </c>
      <c r="I717" s="10">
        <v>0</v>
      </c>
      <c r="J717" s="16">
        <v>0</v>
      </c>
      <c r="K717" s="14">
        <v>3937</v>
      </c>
      <c r="L717" s="58" t="s">
        <v>1125</v>
      </c>
      <c r="M717" s="11">
        <v>0</v>
      </c>
      <c r="N717" s="4" t="s">
        <v>19</v>
      </c>
    </row>
    <row r="718" spans="1:14" ht="15.75" x14ac:dyDescent="0.25">
      <c r="A718" s="12">
        <v>701</v>
      </c>
      <c r="B718" s="59">
        <v>316020</v>
      </c>
      <c r="C718" s="20" t="s">
        <v>432</v>
      </c>
      <c r="D718" s="59" t="s">
        <v>53</v>
      </c>
      <c r="E718" s="59" t="s">
        <v>711</v>
      </c>
      <c r="F718" s="10">
        <v>0</v>
      </c>
      <c r="G718" s="10">
        <v>0</v>
      </c>
      <c r="H718" s="10">
        <v>0</v>
      </c>
      <c r="I718" s="10">
        <v>0</v>
      </c>
      <c r="J718" s="16">
        <v>0</v>
      </c>
      <c r="K718" s="14">
        <v>3877</v>
      </c>
      <c r="L718" s="58" t="s">
        <v>1125</v>
      </c>
      <c r="M718" s="11">
        <v>0</v>
      </c>
      <c r="N718" s="4" t="s">
        <v>19</v>
      </c>
    </row>
    <row r="719" spans="1:14" ht="15.75" x14ac:dyDescent="0.25">
      <c r="A719" s="12">
        <v>702</v>
      </c>
      <c r="B719" s="59">
        <v>316030</v>
      </c>
      <c r="C719" s="20" t="s">
        <v>1116</v>
      </c>
      <c r="D719" s="59" t="s">
        <v>30</v>
      </c>
      <c r="E719" s="59" t="s">
        <v>712</v>
      </c>
      <c r="F719" s="10">
        <v>0</v>
      </c>
      <c r="G719" s="10">
        <v>0</v>
      </c>
      <c r="H719" s="10">
        <v>0</v>
      </c>
      <c r="I719" s="10">
        <v>0</v>
      </c>
      <c r="J719" s="16">
        <v>0</v>
      </c>
      <c r="K719" s="14">
        <v>11677</v>
      </c>
      <c r="L719" s="58" t="s">
        <v>1125</v>
      </c>
      <c r="M719" s="11">
        <v>0</v>
      </c>
      <c r="N719" s="4" t="s">
        <v>19</v>
      </c>
    </row>
    <row r="720" spans="1:14" ht="15.75" x14ac:dyDescent="0.25">
      <c r="A720" s="12">
        <v>703</v>
      </c>
      <c r="B720" s="59">
        <v>316040</v>
      </c>
      <c r="C720" s="20" t="s">
        <v>1115</v>
      </c>
      <c r="D720" s="59" t="s">
        <v>26</v>
      </c>
      <c r="E720" s="59" t="s">
        <v>713</v>
      </c>
      <c r="F720" s="10">
        <v>0</v>
      </c>
      <c r="G720" s="10">
        <v>0</v>
      </c>
      <c r="H720" s="10">
        <v>0</v>
      </c>
      <c r="I720" s="10">
        <v>0</v>
      </c>
      <c r="J720" s="16">
        <v>0</v>
      </c>
      <c r="K720" s="14">
        <v>28054</v>
      </c>
      <c r="L720" s="58" t="s">
        <v>1126</v>
      </c>
      <c r="M720" s="11">
        <v>0</v>
      </c>
      <c r="N720" s="4" t="s">
        <v>19</v>
      </c>
    </row>
    <row r="721" spans="1:14" ht="15.75" x14ac:dyDescent="0.25">
      <c r="A721" s="12">
        <v>704</v>
      </c>
      <c r="B721" s="59">
        <v>316045</v>
      </c>
      <c r="C721" s="20" t="s">
        <v>1121</v>
      </c>
      <c r="D721" s="59" t="s">
        <v>102</v>
      </c>
      <c r="E721" s="59" t="s">
        <v>714</v>
      </c>
      <c r="F721" s="10">
        <v>0</v>
      </c>
      <c r="G721" s="10">
        <v>0</v>
      </c>
      <c r="H721" s="10">
        <v>0</v>
      </c>
      <c r="I721" s="10">
        <v>0</v>
      </c>
      <c r="J721" s="16">
        <v>0</v>
      </c>
      <c r="K721" s="14">
        <v>7256</v>
      </c>
      <c r="L721" s="58" t="s">
        <v>1125</v>
      </c>
      <c r="M721" s="11">
        <v>0</v>
      </c>
      <c r="N721" s="4" t="s">
        <v>19</v>
      </c>
    </row>
    <row r="722" spans="1:14" ht="15.75" x14ac:dyDescent="0.25">
      <c r="A722" s="12">
        <v>705</v>
      </c>
      <c r="B722" s="59">
        <v>316050</v>
      </c>
      <c r="C722" s="20" t="s">
        <v>1111</v>
      </c>
      <c r="D722" s="59" t="s">
        <v>90</v>
      </c>
      <c r="E722" s="59" t="s">
        <v>715</v>
      </c>
      <c r="F722" s="10">
        <v>0</v>
      </c>
      <c r="G722" s="10">
        <v>0</v>
      </c>
      <c r="H722" s="10">
        <v>0</v>
      </c>
      <c r="I722" s="10">
        <v>0</v>
      </c>
      <c r="J722" s="16">
        <v>0</v>
      </c>
      <c r="K722" s="14">
        <v>1770</v>
      </c>
      <c r="L722" s="58" t="s">
        <v>1125</v>
      </c>
      <c r="M722" s="11">
        <v>0</v>
      </c>
      <c r="N722" s="4" t="s">
        <v>19</v>
      </c>
    </row>
    <row r="723" spans="1:14" ht="15.75" x14ac:dyDescent="0.25">
      <c r="A723" s="12">
        <v>706</v>
      </c>
      <c r="B723" s="59">
        <v>316060</v>
      </c>
      <c r="C723" s="20" t="s">
        <v>1111</v>
      </c>
      <c r="D723" s="59" t="s">
        <v>11</v>
      </c>
      <c r="E723" s="59" t="s">
        <v>716</v>
      </c>
      <c r="F723" s="10">
        <v>0</v>
      </c>
      <c r="G723" s="10">
        <v>0</v>
      </c>
      <c r="H723" s="10">
        <v>0</v>
      </c>
      <c r="I723" s="10">
        <v>0</v>
      </c>
      <c r="J723" s="16">
        <v>0</v>
      </c>
      <c r="K723" s="14">
        <v>3109</v>
      </c>
      <c r="L723" s="58" t="s">
        <v>1125</v>
      </c>
      <c r="M723" s="11">
        <v>0</v>
      </c>
      <c r="N723" s="4" t="s">
        <v>19</v>
      </c>
    </row>
    <row r="724" spans="1:14" ht="15.75" x14ac:dyDescent="0.25">
      <c r="A724" s="12">
        <v>707</v>
      </c>
      <c r="B724" s="59">
        <v>316070</v>
      </c>
      <c r="C724" s="20" t="s">
        <v>1118</v>
      </c>
      <c r="D724" s="59" t="s">
        <v>57</v>
      </c>
      <c r="E724" s="59" t="s">
        <v>717</v>
      </c>
      <c r="F724" s="10">
        <v>0</v>
      </c>
      <c r="G724" s="10">
        <v>0</v>
      </c>
      <c r="H724" s="10">
        <v>0</v>
      </c>
      <c r="I724" s="10">
        <v>0</v>
      </c>
      <c r="J724" s="16">
        <v>0</v>
      </c>
      <c r="K724" s="14">
        <v>46555</v>
      </c>
      <c r="L724" s="58" t="s">
        <v>1126</v>
      </c>
      <c r="M724" s="11">
        <v>0</v>
      </c>
      <c r="N724" s="4" t="s">
        <v>19</v>
      </c>
    </row>
    <row r="725" spans="1:14" ht="15.75" x14ac:dyDescent="0.25">
      <c r="A725" s="12">
        <v>708</v>
      </c>
      <c r="B725" s="59">
        <v>316080</v>
      </c>
      <c r="C725" s="20" t="s">
        <v>1117</v>
      </c>
      <c r="D725" s="59" t="s">
        <v>33</v>
      </c>
      <c r="E725" s="59" t="s">
        <v>718</v>
      </c>
      <c r="F725" s="10">
        <v>0</v>
      </c>
      <c r="G725" s="10">
        <v>0</v>
      </c>
      <c r="H725" s="10">
        <v>0</v>
      </c>
      <c r="I725" s="10">
        <v>0</v>
      </c>
      <c r="J725" s="16">
        <v>0</v>
      </c>
      <c r="K725" s="14">
        <v>5220</v>
      </c>
      <c r="L725" s="58" t="s">
        <v>1125</v>
      </c>
      <c r="M725" s="11">
        <v>0</v>
      </c>
      <c r="N725" s="4" t="s">
        <v>19</v>
      </c>
    </row>
    <row r="726" spans="1:14" ht="15.75" x14ac:dyDescent="0.25">
      <c r="A726" s="12">
        <v>709</v>
      </c>
      <c r="B726" s="59">
        <v>316090</v>
      </c>
      <c r="C726" s="20" t="s">
        <v>1119</v>
      </c>
      <c r="D726" s="59" t="s">
        <v>41</v>
      </c>
      <c r="E726" s="59" t="s">
        <v>719</v>
      </c>
      <c r="F726" s="10">
        <v>0</v>
      </c>
      <c r="G726" s="10">
        <v>0</v>
      </c>
      <c r="H726" s="10">
        <v>0</v>
      </c>
      <c r="I726" s="10">
        <v>0</v>
      </c>
      <c r="J726" s="16">
        <v>0</v>
      </c>
      <c r="K726" s="14">
        <v>3721</v>
      </c>
      <c r="L726" s="58" t="s">
        <v>1125</v>
      </c>
      <c r="M726" s="11">
        <v>0</v>
      </c>
      <c r="N726" s="4" t="s">
        <v>19</v>
      </c>
    </row>
    <row r="727" spans="1:14" ht="15.75" x14ac:dyDescent="0.25">
      <c r="A727" s="12">
        <v>710</v>
      </c>
      <c r="B727" s="59">
        <v>316095</v>
      </c>
      <c r="C727" s="20" t="s">
        <v>1113</v>
      </c>
      <c r="D727" s="59" t="s">
        <v>20</v>
      </c>
      <c r="E727" s="59" t="s">
        <v>720</v>
      </c>
      <c r="F727" s="10">
        <v>0</v>
      </c>
      <c r="G727" s="10">
        <v>0</v>
      </c>
      <c r="H727" s="10">
        <v>0</v>
      </c>
      <c r="I727" s="10">
        <v>0</v>
      </c>
      <c r="J727" s="16">
        <v>0</v>
      </c>
      <c r="K727" s="14">
        <v>5630</v>
      </c>
      <c r="L727" s="58" t="s">
        <v>1125</v>
      </c>
      <c r="M727" s="11">
        <v>0</v>
      </c>
      <c r="N727" s="4" t="s">
        <v>19</v>
      </c>
    </row>
    <row r="728" spans="1:14" ht="15.75" x14ac:dyDescent="0.25">
      <c r="A728" s="12">
        <v>711</v>
      </c>
      <c r="B728" s="59">
        <v>316100</v>
      </c>
      <c r="C728" s="20" t="s">
        <v>1111</v>
      </c>
      <c r="D728" s="59" t="s">
        <v>90</v>
      </c>
      <c r="E728" s="59" t="s">
        <v>721</v>
      </c>
      <c r="F728" s="10">
        <v>0</v>
      </c>
      <c r="G728" s="10">
        <v>0</v>
      </c>
      <c r="H728" s="10">
        <v>0</v>
      </c>
      <c r="I728" s="10">
        <v>0</v>
      </c>
      <c r="J728" s="16">
        <v>0</v>
      </c>
      <c r="K728" s="14">
        <v>17393</v>
      </c>
      <c r="L728" s="58" t="s">
        <v>1125</v>
      </c>
      <c r="M728" s="11">
        <v>0</v>
      </c>
      <c r="N728" s="4" t="s">
        <v>19</v>
      </c>
    </row>
    <row r="729" spans="1:14" ht="15.75" x14ac:dyDescent="0.25">
      <c r="A729" s="12">
        <v>712</v>
      </c>
      <c r="B729" s="59">
        <v>316105</v>
      </c>
      <c r="C729" s="20" t="s">
        <v>1113</v>
      </c>
      <c r="D729" s="59" t="s">
        <v>22</v>
      </c>
      <c r="E729" s="59" t="s">
        <v>722</v>
      </c>
      <c r="F729" s="10">
        <v>0</v>
      </c>
      <c r="G729" s="10">
        <v>0</v>
      </c>
      <c r="H729" s="10">
        <v>0</v>
      </c>
      <c r="I729" s="10">
        <v>0</v>
      </c>
      <c r="J729" s="16">
        <v>0</v>
      </c>
      <c r="K729" s="14">
        <v>3377</v>
      </c>
      <c r="L729" s="58" t="s">
        <v>1125</v>
      </c>
      <c r="M729" s="11">
        <v>0</v>
      </c>
      <c r="N729" s="4" t="s">
        <v>19</v>
      </c>
    </row>
    <row r="730" spans="1:14" ht="15.75" x14ac:dyDescent="0.25">
      <c r="A730" s="12">
        <v>714</v>
      </c>
      <c r="B730" s="59">
        <v>316120</v>
      </c>
      <c r="C730" s="20" t="s">
        <v>1115</v>
      </c>
      <c r="D730" s="59" t="s">
        <v>26</v>
      </c>
      <c r="E730" s="59" t="s">
        <v>724</v>
      </c>
      <c r="F730" s="10">
        <v>0</v>
      </c>
      <c r="G730" s="10">
        <v>0</v>
      </c>
      <c r="H730" s="10">
        <v>0</v>
      </c>
      <c r="I730" s="10">
        <v>0</v>
      </c>
      <c r="J730" s="16">
        <v>0</v>
      </c>
      <c r="K730" s="14">
        <v>6535</v>
      </c>
      <c r="L730" s="58" t="s">
        <v>1125</v>
      </c>
      <c r="M730" s="11">
        <v>0</v>
      </c>
      <c r="N730" s="4" t="s">
        <v>19</v>
      </c>
    </row>
    <row r="731" spans="1:14" ht="15.75" x14ac:dyDescent="0.25">
      <c r="A731" s="12">
        <v>715</v>
      </c>
      <c r="B731" s="59">
        <v>316130</v>
      </c>
      <c r="C731" s="20" t="s">
        <v>1114</v>
      </c>
      <c r="D731" s="59" t="s">
        <v>24</v>
      </c>
      <c r="E731" s="59" t="s">
        <v>725</v>
      </c>
      <c r="F731" s="10">
        <v>0</v>
      </c>
      <c r="G731" s="10">
        <v>0</v>
      </c>
      <c r="H731" s="10">
        <v>0</v>
      </c>
      <c r="I731" s="10">
        <v>0</v>
      </c>
      <c r="J731" s="16">
        <v>0</v>
      </c>
      <c r="K731" s="14">
        <v>6200</v>
      </c>
      <c r="L731" s="58" t="s">
        <v>1125</v>
      </c>
      <c r="M731" s="11">
        <v>0</v>
      </c>
      <c r="N731" s="4" t="s">
        <v>19</v>
      </c>
    </row>
    <row r="732" spans="1:14" ht="15.75" x14ac:dyDescent="0.25">
      <c r="A732" s="12">
        <v>716</v>
      </c>
      <c r="B732" s="59">
        <v>316140</v>
      </c>
      <c r="C732" s="20" t="s">
        <v>1118</v>
      </c>
      <c r="D732" s="59" t="s">
        <v>62</v>
      </c>
      <c r="E732" s="59" t="s">
        <v>726</v>
      </c>
      <c r="F732" s="10">
        <v>0</v>
      </c>
      <c r="G732" s="10">
        <v>0</v>
      </c>
      <c r="H732" s="10">
        <v>0</v>
      </c>
      <c r="I732" s="10">
        <v>0</v>
      </c>
      <c r="J732" s="16">
        <v>0</v>
      </c>
      <c r="K732" s="14">
        <v>4889</v>
      </c>
      <c r="L732" s="58" t="s">
        <v>1125</v>
      </c>
      <c r="M732" s="11">
        <v>0</v>
      </c>
      <c r="N732" s="4" t="s">
        <v>19</v>
      </c>
    </row>
    <row r="733" spans="1:14" ht="15.75" x14ac:dyDescent="0.25">
      <c r="A733" s="12">
        <v>717</v>
      </c>
      <c r="B733" s="59">
        <v>316150</v>
      </c>
      <c r="C733" s="20" t="s">
        <v>1118</v>
      </c>
      <c r="D733" s="59" t="s">
        <v>62</v>
      </c>
      <c r="E733" s="59" t="s">
        <v>727</v>
      </c>
      <c r="F733" s="10">
        <v>0</v>
      </c>
      <c r="G733" s="10">
        <v>0</v>
      </c>
      <c r="H733" s="10">
        <v>0</v>
      </c>
      <c r="I733" s="10">
        <v>0</v>
      </c>
      <c r="J733" s="16">
        <v>0</v>
      </c>
      <c r="K733" s="14">
        <v>12164</v>
      </c>
      <c r="L733" s="58" t="s">
        <v>1125</v>
      </c>
      <c r="M733" s="11">
        <v>0</v>
      </c>
      <c r="N733" s="4" t="s">
        <v>19</v>
      </c>
    </row>
    <row r="734" spans="1:14" ht="15.75" x14ac:dyDescent="0.25">
      <c r="A734" s="12">
        <v>718</v>
      </c>
      <c r="B734" s="59">
        <v>316160</v>
      </c>
      <c r="C734" s="20" t="s">
        <v>1113</v>
      </c>
      <c r="D734" s="59" t="s">
        <v>22</v>
      </c>
      <c r="E734" s="59" t="s">
        <v>728</v>
      </c>
      <c r="F734" s="10">
        <v>0</v>
      </c>
      <c r="G734" s="10">
        <v>0</v>
      </c>
      <c r="H734" s="10">
        <v>0</v>
      </c>
      <c r="I734" s="10">
        <v>0</v>
      </c>
      <c r="J734" s="16">
        <v>0</v>
      </c>
      <c r="K734" s="14">
        <v>4015</v>
      </c>
      <c r="L734" s="58" t="s">
        <v>1125</v>
      </c>
      <c r="M734" s="11">
        <v>0</v>
      </c>
      <c r="N734" s="4" t="s">
        <v>19</v>
      </c>
    </row>
    <row r="735" spans="1:14" ht="15.75" x14ac:dyDescent="0.25">
      <c r="A735" s="12">
        <v>719</v>
      </c>
      <c r="B735" s="59">
        <v>316165</v>
      </c>
      <c r="C735" s="20" t="s">
        <v>1113</v>
      </c>
      <c r="D735" s="59" t="s">
        <v>22</v>
      </c>
      <c r="E735" s="59" t="s">
        <v>729</v>
      </c>
      <c r="F735" s="10">
        <v>0</v>
      </c>
      <c r="G735" s="10">
        <v>0</v>
      </c>
      <c r="H735" s="10">
        <v>0</v>
      </c>
      <c r="I735" s="10">
        <v>0</v>
      </c>
      <c r="J735" s="16">
        <v>0</v>
      </c>
      <c r="K735" s="14">
        <v>3963</v>
      </c>
      <c r="L735" s="58" t="s">
        <v>1125</v>
      </c>
      <c r="M735" s="11">
        <v>0</v>
      </c>
      <c r="N735" s="4" t="s">
        <v>19</v>
      </c>
    </row>
    <row r="736" spans="1:14" ht="15.75" x14ac:dyDescent="0.25">
      <c r="A736" s="12">
        <v>720</v>
      </c>
      <c r="B736" s="59">
        <v>316170</v>
      </c>
      <c r="C736" s="20" t="s">
        <v>1120</v>
      </c>
      <c r="D736" s="59" t="s">
        <v>71</v>
      </c>
      <c r="E736" s="59" t="s">
        <v>730</v>
      </c>
      <c r="F736" s="10">
        <v>0</v>
      </c>
      <c r="G736" s="10">
        <v>0</v>
      </c>
      <c r="H736" s="10">
        <v>0</v>
      </c>
      <c r="I736" s="10">
        <v>0</v>
      </c>
      <c r="J736" s="16">
        <v>0</v>
      </c>
      <c r="K736" s="14">
        <v>6923</v>
      </c>
      <c r="L736" s="58" t="s">
        <v>1125</v>
      </c>
      <c r="M736" s="11">
        <v>0</v>
      </c>
      <c r="N736" s="4" t="s">
        <v>19</v>
      </c>
    </row>
    <row r="737" spans="1:14" ht="15.75" x14ac:dyDescent="0.25">
      <c r="A737" s="12">
        <v>721</v>
      </c>
      <c r="B737" s="59">
        <v>316180</v>
      </c>
      <c r="C737" s="20" t="s">
        <v>1115</v>
      </c>
      <c r="D737" s="59" t="s">
        <v>26</v>
      </c>
      <c r="E737" s="59" t="s">
        <v>731</v>
      </c>
      <c r="F737" s="10">
        <v>0</v>
      </c>
      <c r="G737" s="10">
        <v>0</v>
      </c>
      <c r="H737" s="10">
        <v>0</v>
      </c>
      <c r="I737" s="10">
        <v>0</v>
      </c>
      <c r="J737" s="16">
        <v>0</v>
      </c>
      <c r="K737" s="14">
        <v>12218</v>
      </c>
      <c r="L737" s="58" t="s">
        <v>1125</v>
      </c>
      <c r="M737" s="11">
        <v>0</v>
      </c>
      <c r="N737" s="4" t="s">
        <v>19</v>
      </c>
    </row>
    <row r="738" spans="1:14" ht="15.75" x14ac:dyDescent="0.25">
      <c r="A738" s="12">
        <v>722</v>
      </c>
      <c r="B738" s="59">
        <v>316190</v>
      </c>
      <c r="C738" s="20" t="s">
        <v>1111</v>
      </c>
      <c r="D738" s="59" t="s">
        <v>90</v>
      </c>
      <c r="E738" s="59" t="s">
        <v>732</v>
      </c>
      <c r="F738" s="10">
        <v>0</v>
      </c>
      <c r="G738" s="10">
        <v>0</v>
      </c>
      <c r="H738" s="10">
        <v>0</v>
      </c>
      <c r="I738" s="10">
        <v>0</v>
      </c>
      <c r="J738" s="16">
        <v>0</v>
      </c>
      <c r="K738" s="14">
        <v>10818</v>
      </c>
      <c r="L738" s="58" t="s">
        <v>1125</v>
      </c>
      <c r="M738" s="11">
        <v>0</v>
      </c>
      <c r="N738" s="4" t="s">
        <v>19</v>
      </c>
    </row>
    <row r="739" spans="1:14" ht="15.75" x14ac:dyDescent="0.25">
      <c r="A739" s="12">
        <v>723</v>
      </c>
      <c r="B739" s="59">
        <v>312550</v>
      </c>
      <c r="C739" s="20" t="s">
        <v>432</v>
      </c>
      <c r="D739" s="59" t="s">
        <v>53</v>
      </c>
      <c r="E739" s="59" t="s">
        <v>733</v>
      </c>
      <c r="F739" s="10">
        <v>0</v>
      </c>
      <c r="G739" s="10">
        <v>0</v>
      </c>
      <c r="H739" s="10">
        <v>0</v>
      </c>
      <c r="I739" s="10">
        <v>0</v>
      </c>
      <c r="J739" s="16">
        <v>0</v>
      </c>
      <c r="K739" s="14">
        <v>3161</v>
      </c>
      <c r="L739" s="58" t="s">
        <v>1125</v>
      </c>
      <c r="M739" s="11">
        <v>0</v>
      </c>
      <c r="N739" s="4" t="s">
        <v>19</v>
      </c>
    </row>
    <row r="740" spans="1:14" ht="15.75" x14ac:dyDescent="0.25">
      <c r="A740" s="12">
        <v>724</v>
      </c>
      <c r="B740" s="59">
        <v>316200</v>
      </c>
      <c r="C740" s="20" t="s">
        <v>1117</v>
      </c>
      <c r="D740" s="59" t="s">
        <v>33</v>
      </c>
      <c r="E740" s="59" t="s">
        <v>734</v>
      </c>
      <c r="F740" s="10">
        <v>0</v>
      </c>
      <c r="G740" s="10">
        <v>0</v>
      </c>
      <c r="H740" s="10">
        <v>0</v>
      </c>
      <c r="I740" s="10">
        <v>0</v>
      </c>
      <c r="J740" s="16">
        <v>0</v>
      </c>
      <c r="K740" s="14">
        <v>25332</v>
      </c>
      <c r="L740" s="58" t="s">
        <v>1126</v>
      </c>
      <c r="M740" s="11">
        <v>0</v>
      </c>
      <c r="N740" s="4" t="s">
        <v>19</v>
      </c>
    </row>
    <row r="741" spans="1:14" ht="15.75" x14ac:dyDescent="0.25">
      <c r="A741" s="12">
        <v>725</v>
      </c>
      <c r="B741" s="59">
        <v>316210</v>
      </c>
      <c r="C741" s="20" t="s">
        <v>1120</v>
      </c>
      <c r="D741" s="59" t="s">
        <v>71</v>
      </c>
      <c r="E741" s="59" t="s">
        <v>735</v>
      </c>
      <c r="F741" s="10">
        <v>0</v>
      </c>
      <c r="G741" s="10">
        <v>0</v>
      </c>
      <c r="H741" s="10">
        <v>0</v>
      </c>
      <c r="I741" s="10">
        <v>0</v>
      </c>
      <c r="J741" s="16">
        <v>0</v>
      </c>
      <c r="K741" s="14">
        <v>35145</v>
      </c>
      <c r="L741" s="58" t="s">
        <v>1126</v>
      </c>
      <c r="M741" s="11">
        <v>0</v>
      </c>
      <c r="N741" s="4" t="s">
        <v>19</v>
      </c>
    </row>
    <row r="742" spans="1:14" ht="15.75" x14ac:dyDescent="0.25">
      <c r="A742" s="12">
        <v>726</v>
      </c>
      <c r="B742" s="59">
        <v>316220</v>
      </c>
      <c r="C742" s="20" t="s">
        <v>1117</v>
      </c>
      <c r="D742" s="59" t="s">
        <v>45</v>
      </c>
      <c r="E742" s="59" t="s">
        <v>736</v>
      </c>
      <c r="F742" s="10">
        <v>0</v>
      </c>
      <c r="G742" s="10">
        <v>0</v>
      </c>
      <c r="H742" s="10">
        <v>0</v>
      </c>
      <c r="I742" s="10">
        <v>0</v>
      </c>
      <c r="J742" s="16">
        <v>0</v>
      </c>
      <c r="K742" s="14">
        <v>7407</v>
      </c>
      <c r="L742" s="58" t="s">
        <v>1125</v>
      </c>
      <c r="M742" s="11">
        <v>0</v>
      </c>
      <c r="N742" s="4" t="s">
        <v>19</v>
      </c>
    </row>
    <row r="743" spans="1:14" ht="15.75" x14ac:dyDescent="0.25">
      <c r="A743" s="12">
        <v>728</v>
      </c>
      <c r="B743" s="59">
        <v>316230</v>
      </c>
      <c r="C743" s="20" t="s">
        <v>1117</v>
      </c>
      <c r="D743" s="59" t="s">
        <v>36</v>
      </c>
      <c r="E743" s="59" t="s">
        <v>738</v>
      </c>
      <c r="F743" s="10">
        <v>0</v>
      </c>
      <c r="G743" s="10">
        <v>0</v>
      </c>
      <c r="H743" s="10">
        <v>0</v>
      </c>
      <c r="I743" s="10">
        <v>0</v>
      </c>
      <c r="J743" s="16">
        <v>0</v>
      </c>
      <c r="K743" s="14">
        <v>2753</v>
      </c>
      <c r="L743" s="58" t="s">
        <v>1125</v>
      </c>
      <c r="M743" s="11">
        <v>0</v>
      </c>
      <c r="N743" s="4" t="s">
        <v>19</v>
      </c>
    </row>
    <row r="744" spans="1:14" ht="15.75" x14ac:dyDescent="0.25">
      <c r="A744" s="12">
        <v>730</v>
      </c>
      <c r="B744" s="59">
        <v>316245</v>
      </c>
      <c r="C744" s="20" t="s">
        <v>1121</v>
      </c>
      <c r="D744" s="59" t="s">
        <v>121</v>
      </c>
      <c r="E744" s="59" t="s">
        <v>740</v>
      </c>
      <c r="F744" s="10">
        <v>0</v>
      </c>
      <c r="G744" s="10">
        <v>0</v>
      </c>
      <c r="H744" s="10">
        <v>0</v>
      </c>
      <c r="I744" s="10">
        <v>0</v>
      </c>
      <c r="J744" s="16">
        <v>0</v>
      </c>
      <c r="K744" s="14">
        <v>12899</v>
      </c>
      <c r="L744" s="58" t="s">
        <v>1125</v>
      </c>
      <c r="M744" s="11">
        <v>0</v>
      </c>
      <c r="N744" s="4" t="s">
        <v>19</v>
      </c>
    </row>
    <row r="745" spans="1:14" ht="15.75" x14ac:dyDescent="0.25">
      <c r="A745" s="12">
        <v>731</v>
      </c>
      <c r="B745" s="59">
        <v>316250</v>
      </c>
      <c r="C745" s="20" t="s">
        <v>1119</v>
      </c>
      <c r="D745" s="59" t="s">
        <v>94</v>
      </c>
      <c r="E745" s="59" t="s">
        <v>741</v>
      </c>
      <c r="F745" s="10">
        <v>0</v>
      </c>
      <c r="G745" s="10">
        <v>0</v>
      </c>
      <c r="H745" s="10">
        <v>0</v>
      </c>
      <c r="I745" s="10">
        <v>0</v>
      </c>
      <c r="J745" s="16">
        <v>0</v>
      </c>
      <c r="K745" s="14">
        <v>89653</v>
      </c>
      <c r="L745" s="58" t="s">
        <v>1127</v>
      </c>
      <c r="M745" s="11">
        <v>0</v>
      </c>
      <c r="N745" s="4" t="s">
        <v>19</v>
      </c>
    </row>
    <row r="746" spans="1:14" ht="15.75" x14ac:dyDescent="0.25">
      <c r="A746" s="12">
        <v>732</v>
      </c>
      <c r="B746" s="59">
        <v>316255</v>
      </c>
      <c r="C746" s="20" t="s">
        <v>1112</v>
      </c>
      <c r="D746" s="59" t="s">
        <v>14</v>
      </c>
      <c r="E746" s="59" t="s">
        <v>742</v>
      </c>
      <c r="F746" s="10">
        <v>0</v>
      </c>
      <c r="G746" s="10">
        <v>0</v>
      </c>
      <c r="H746" s="10">
        <v>0</v>
      </c>
      <c r="I746" s="10">
        <v>0</v>
      </c>
      <c r="J746" s="16">
        <v>0</v>
      </c>
      <c r="K746" s="14">
        <v>11440</v>
      </c>
      <c r="L746" s="58" t="s">
        <v>1125</v>
      </c>
      <c r="M746" s="11">
        <v>0</v>
      </c>
      <c r="N746" s="4" t="s">
        <v>19</v>
      </c>
    </row>
    <row r="747" spans="1:14" ht="15.75" x14ac:dyDescent="0.25">
      <c r="A747" s="12">
        <v>733</v>
      </c>
      <c r="B747" s="59">
        <v>316257</v>
      </c>
      <c r="C747" s="20" t="s">
        <v>1113</v>
      </c>
      <c r="D747" s="59" t="s">
        <v>22</v>
      </c>
      <c r="E747" s="59" t="s">
        <v>743</v>
      </c>
      <c r="F747" s="10">
        <v>0</v>
      </c>
      <c r="G747" s="10">
        <v>0</v>
      </c>
      <c r="H747" s="10">
        <v>0</v>
      </c>
      <c r="I747" s="10">
        <v>0</v>
      </c>
      <c r="J747" s="16">
        <v>0</v>
      </c>
      <c r="K747" s="14">
        <v>5798</v>
      </c>
      <c r="L747" s="58" t="s">
        <v>1125</v>
      </c>
      <c r="M747" s="11">
        <v>0</v>
      </c>
      <c r="N747" s="4" t="s">
        <v>19</v>
      </c>
    </row>
    <row r="748" spans="1:14" ht="15.75" x14ac:dyDescent="0.25">
      <c r="A748" s="12">
        <v>734</v>
      </c>
      <c r="B748" s="59">
        <v>316260</v>
      </c>
      <c r="C748" s="20" t="s">
        <v>1113</v>
      </c>
      <c r="D748" s="59" t="s">
        <v>20</v>
      </c>
      <c r="E748" s="59" t="s">
        <v>744</v>
      </c>
      <c r="F748" s="10">
        <v>0</v>
      </c>
      <c r="G748" s="10">
        <v>0</v>
      </c>
      <c r="H748" s="10">
        <v>0</v>
      </c>
      <c r="I748" s="10">
        <v>0</v>
      </c>
      <c r="J748" s="16">
        <v>0</v>
      </c>
      <c r="K748" s="14">
        <v>7553</v>
      </c>
      <c r="L748" s="58" t="s">
        <v>1125</v>
      </c>
      <c r="M748" s="11">
        <v>0</v>
      </c>
      <c r="N748" s="4" t="s">
        <v>19</v>
      </c>
    </row>
    <row r="749" spans="1:14" ht="15.75" x14ac:dyDescent="0.25">
      <c r="A749" s="12">
        <v>735</v>
      </c>
      <c r="B749" s="59">
        <v>316265</v>
      </c>
      <c r="C749" s="20" t="s">
        <v>1121</v>
      </c>
      <c r="D749" s="59" t="s">
        <v>102</v>
      </c>
      <c r="E749" s="59" t="s">
        <v>745</v>
      </c>
      <c r="F749" s="10">
        <v>0</v>
      </c>
      <c r="G749" s="10">
        <v>0</v>
      </c>
      <c r="H749" s="10">
        <v>0</v>
      </c>
      <c r="I749" s="10">
        <v>0</v>
      </c>
      <c r="J749" s="16">
        <v>0</v>
      </c>
      <c r="K749" s="14">
        <v>4389</v>
      </c>
      <c r="L749" s="58" t="s">
        <v>1125</v>
      </c>
      <c r="M749" s="11">
        <v>0</v>
      </c>
      <c r="N749" s="4" t="s">
        <v>19</v>
      </c>
    </row>
    <row r="750" spans="1:14" ht="15.75" x14ac:dyDescent="0.25">
      <c r="A750" s="12">
        <v>736</v>
      </c>
      <c r="B750" s="59">
        <v>316270</v>
      </c>
      <c r="C750" s="20" t="s">
        <v>1121</v>
      </c>
      <c r="D750" s="59" t="s">
        <v>102</v>
      </c>
      <c r="E750" s="59" t="s">
        <v>746</v>
      </c>
      <c r="F750" s="10">
        <v>0</v>
      </c>
      <c r="G750" s="10">
        <v>0</v>
      </c>
      <c r="H750" s="10">
        <v>0</v>
      </c>
      <c r="I750" s="10">
        <v>0</v>
      </c>
      <c r="J750" s="16">
        <v>0</v>
      </c>
      <c r="K750" s="14">
        <v>23524</v>
      </c>
      <c r="L750" s="58" t="s">
        <v>1125</v>
      </c>
      <c r="M750" s="11">
        <v>0</v>
      </c>
      <c r="N750" s="4" t="s">
        <v>19</v>
      </c>
    </row>
    <row r="751" spans="1:14" ht="15.75" x14ac:dyDescent="0.25">
      <c r="A751" s="12">
        <v>737</v>
      </c>
      <c r="B751" s="59">
        <v>316280</v>
      </c>
      <c r="C751" s="20" t="s">
        <v>1113</v>
      </c>
      <c r="D751" s="59" t="s">
        <v>22</v>
      </c>
      <c r="E751" s="59" t="s">
        <v>747</v>
      </c>
      <c r="F751" s="10">
        <v>0</v>
      </c>
      <c r="G751" s="10">
        <v>0</v>
      </c>
      <c r="H751" s="10">
        <v>0</v>
      </c>
      <c r="I751" s="10">
        <v>0</v>
      </c>
      <c r="J751" s="16">
        <v>0</v>
      </c>
      <c r="K751" s="14">
        <v>15781</v>
      </c>
      <c r="L751" s="58" t="s">
        <v>1125</v>
      </c>
      <c r="M751" s="11">
        <v>0</v>
      </c>
      <c r="N751" s="4" t="s">
        <v>19</v>
      </c>
    </row>
    <row r="752" spans="1:14" ht="15.75" x14ac:dyDescent="0.25">
      <c r="A752" s="12">
        <v>738</v>
      </c>
      <c r="B752" s="59">
        <v>316290</v>
      </c>
      <c r="C752" s="20" t="s">
        <v>1118</v>
      </c>
      <c r="D752" s="59" t="s">
        <v>57</v>
      </c>
      <c r="E752" s="59" t="s">
        <v>748</v>
      </c>
      <c r="F752" s="10">
        <v>0</v>
      </c>
      <c r="G752" s="10">
        <v>0</v>
      </c>
      <c r="H752" s="10">
        <v>0</v>
      </c>
      <c r="I752" s="10">
        <v>0</v>
      </c>
      <c r="J752" s="16">
        <v>0</v>
      </c>
      <c r="K752" s="14">
        <v>26272</v>
      </c>
      <c r="L752" s="58" t="s">
        <v>1126</v>
      </c>
      <c r="M752" s="11">
        <v>0</v>
      </c>
      <c r="N752" s="4" t="s">
        <v>19</v>
      </c>
    </row>
    <row r="753" spans="1:14" ht="15.75" x14ac:dyDescent="0.25">
      <c r="A753" s="12">
        <v>739</v>
      </c>
      <c r="B753" s="59">
        <v>316292</v>
      </c>
      <c r="C753" s="20" t="s">
        <v>1111</v>
      </c>
      <c r="D753" s="59" t="s">
        <v>98</v>
      </c>
      <c r="E753" s="59" t="s">
        <v>749</v>
      </c>
      <c r="F753" s="10">
        <v>0</v>
      </c>
      <c r="G753" s="10">
        <v>0</v>
      </c>
      <c r="H753" s="10">
        <v>0</v>
      </c>
      <c r="I753" s="10">
        <v>0</v>
      </c>
      <c r="J753" s="16">
        <v>0</v>
      </c>
      <c r="K753" s="14">
        <v>30989</v>
      </c>
      <c r="L753" s="58" t="s">
        <v>1126</v>
      </c>
      <c r="M753" s="11">
        <v>0</v>
      </c>
      <c r="N753" s="4" t="s">
        <v>19</v>
      </c>
    </row>
    <row r="754" spans="1:14" ht="15.75" x14ac:dyDescent="0.25">
      <c r="A754" s="12">
        <v>740</v>
      </c>
      <c r="B754" s="59">
        <v>316294</v>
      </c>
      <c r="C754" s="20" t="s">
        <v>1117</v>
      </c>
      <c r="D754" s="59" t="s">
        <v>45</v>
      </c>
      <c r="E754" s="59" t="s">
        <v>750</v>
      </c>
      <c r="F754" s="10">
        <v>0</v>
      </c>
      <c r="G754" s="10">
        <v>0</v>
      </c>
      <c r="H754" s="10">
        <v>0</v>
      </c>
      <c r="I754" s="10">
        <v>0</v>
      </c>
      <c r="J754" s="16">
        <v>0</v>
      </c>
      <c r="K754" s="14">
        <v>7371</v>
      </c>
      <c r="L754" s="58" t="s">
        <v>1125</v>
      </c>
      <c r="M754" s="11">
        <v>0</v>
      </c>
      <c r="N754" s="4" t="s">
        <v>19</v>
      </c>
    </row>
    <row r="755" spans="1:14" ht="15.75" x14ac:dyDescent="0.25">
      <c r="A755" s="12">
        <v>742</v>
      </c>
      <c r="B755" s="59">
        <v>316300</v>
      </c>
      <c r="C755" s="20" t="s">
        <v>1113</v>
      </c>
      <c r="D755" s="59" t="s">
        <v>22</v>
      </c>
      <c r="E755" s="59" t="s">
        <v>752</v>
      </c>
      <c r="F755" s="10">
        <v>0</v>
      </c>
      <c r="G755" s="10">
        <v>0</v>
      </c>
      <c r="H755" s="10">
        <v>0</v>
      </c>
      <c r="I755" s="10">
        <v>0</v>
      </c>
      <c r="J755" s="16">
        <v>0</v>
      </c>
      <c r="K755" s="14">
        <v>4255</v>
      </c>
      <c r="L755" s="58" t="s">
        <v>1125</v>
      </c>
      <c r="M755" s="11">
        <v>0</v>
      </c>
      <c r="N755" s="4" t="s">
        <v>19</v>
      </c>
    </row>
    <row r="756" spans="1:14" ht="15.75" x14ac:dyDescent="0.25">
      <c r="A756" s="12">
        <v>743</v>
      </c>
      <c r="B756" s="59">
        <v>316310</v>
      </c>
      <c r="C756" s="20" t="s">
        <v>1115</v>
      </c>
      <c r="D756" s="59" t="s">
        <v>26</v>
      </c>
      <c r="E756" s="59" t="s">
        <v>753</v>
      </c>
      <c r="F756" s="10">
        <v>0</v>
      </c>
      <c r="G756" s="10">
        <v>0</v>
      </c>
      <c r="H756" s="10">
        <v>0</v>
      </c>
      <c r="I756" s="10">
        <v>0</v>
      </c>
      <c r="J756" s="16">
        <v>0</v>
      </c>
      <c r="K756" s="14">
        <v>4927</v>
      </c>
      <c r="L756" s="58" t="s">
        <v>1125</v>
      </c>
      <c r="M756" s="11">
        <v>0</v>
      </c>
      <c r="N756" s="4" t="s">
        <v>19</v>
      </c>
    </row>
    <row r="757" spans="1:14" ht="15.75" x14ac:dyDescent="0.25">
      <c r="A757" s="12">
        <v>744</v>
      </c>
      <c r="B757" s="59">
        <v>316320</v>
      </c>
      <c r="C757" s="20" t="s">
        <v>1117</v>
      </c>
      <c r="D757" s="59" t="s">
        <v>36</v>
      </c>
      <c r="E757" s="59" t="s">
        <v>754</v>
      </c>
      <c r="F757" s="10">
        <v>0</v>
      </c>
      <c r="G757" s="10">
        <v>0</v>
      </c>
      <c r="H757" s="10">
        <v>0</v>
      </c>
      <c r="I757" s="10">
        <v>0</v>
      </c>
      <c r="J757" s="16">
        <v>0</v>
      </c>
      <c r="K757" s="14">
        <v>4183</v>
      </c>
      <c r="L757" s="58" t="s">
        <v>1125</v>
      </c>
      <c r="M757" s="11">
        <v>0</v>
      </c>
      <c r="N757" s="4" t="s">
        <v>19</v>
      </c>
    </row>
    <row r="758" spans="1:14" ht="15.75" x14ac:dyDescent="0.25">
      <c r="A758" s="12">
        <v>745</v>
      </c>
      <c r="B758" s="59">
        <v>316330</v>
      </c>
      <c r="C758" s="20" t="s">
        <v>1116</v>
      </c>
      <c r="D758" s="59" t="s">
        <v>28</v>
      </c>
      <c r="E758" s="59" t="s">
        <v>755</v>
      </c>
      <c r="F758" s="10">
        <v>0</v>
      </c>
      <c r="G758" s="10">
        <v>0</v>
      </c>
      <c r="H758" s="10">
        <v>0</v>
      </c>
      <c r="I758" s="10">
        <v>0</v>
      </c>
      <c r="J758" s="16">
        <v>0</v>
      </c>
      <c r="K758" s="14">
        <v>3865</v>
      </c>
      <c r="L758" s="58" t="s">
        <v>1125</v>
      </c>
      <c r="M758" s="11">
        <v>0</v>
      </c>
      <c r="N758" s="4" t="s">
        <v>19</v>
      </c>
    </row>
    <row r="759" spans="1:14" ht="15.75" x14ac:dyDescent="0.25">
      <c r="A759" s="12">
        <v>746</v>
      </c>
      <c r="B759" s="59">
        <v>316340</v>
      </c>
      <c r="C759" s="20" t="s">
        <v>1112</v>
      </c>
      <c r="D759" s="59" t="s">
        <v>17</v>
      </c>
      <c r="E759" s="59" t="s">
        <v>756</v>
      </c>
      <c r="F759" s="10">
        <v>0</v>
      </c>
      <c r="G759" s="10">
        <v>0</v>
      </c>
      <c r="H759" s="10">
        <v>0</v>
      </c>
      <c r="I759" s="10">
        <v>0</v>
      </c>
      <c r="J759" s="16">
        <v>0</v>
      </c>
      <c r="K759" s="14">
        <v>5454</v>
      </c>
      <c r="L759" s="58" t="s">
        <v>1125</v>
      </c>
      <c r="M759" s="11">
        <v>0</v>
      </c>
      <c r="N759" s="4" t="s">
        <v>19</v>
      </c>
    </row>
    <row r="760" spans="1:14" ht="15.75" x14ac:dyDescent="0.25">
      <c r="A760" s="12">
        <v>747</v>
      </c>
      <c r="B760" s="59">
        <v>316350</v>
      </c>
      <c r="C760" s="20" t="s">
        <v>1113</v>
      </c>
      <c r="D760" s="59" t="s">
        <v>22</v>
      </c>
      <c r="E760" s="59" t="s">
        <v>757</v>
      </c>
      <c r="F760" s="10">
        <v>0</v>
      </c>
      <c r="G760" s="10">
        <v>0</v>
      </c>
      <c r="H760" s="10">
        <v>0</v>
      </c>
      <c r="I760" s="10">
        <v>0</v>
      </c>
      <c r="J760" s="16">
        <v>0</v>
      </c>
      <c r="K760" s="14">
        <v>6477</v>
      </c>
      <c r="L760" s="58" t="s">
        <v>1125</v>
      </c>
      <c r="M760" s="11">
        <v>0</v>
      </c>
      <c r="N760" s="4" t="s">
        <v>19</v>
      </c>
    </row>
    <row r="761" spans="1:14" ht="15.75" x14ac:dyDescent="0.25">
      <c r="A761" s="12">
        <v>748</v>
      </c>
      <c r="B761" s="59">
        <v>316360</v>
      </c>
      <c r="C761" s="20" t="s">
        <v>1112</v>
      </c>
      <c r="D761" s="59" t="s">
        <v>14</v>
      </c>
      <c r="E761" s="59" t="s">
        <v>758</v>
      </c>
      <c r="F761" s="10">
        <v>0</v>
      </c>
      <c r="G761" s="10">
        <v>0</v>
      </c>
      <c r="H761" s="10">
        <v>0</v>
      </c>
      <c r="I761" s="10">
        <v>0</v>
      </c>
      <c r="J761" s="16">
        <v>0</v>
      </c>
      <c r="K761" s="14">
        <v>2775</v>
      </c>
      <c r="L761" s="58" t="s">
        <v>1125</v>
      </c>
      <c r="M761" s="11">
        <v>0</v>
      </c>
      <c r="N761" s="4" t="s">
        <v>19</v>
      </c>
    </row>
    <row r="762" spans="1:14" ht="15.75" x14ac:dyDescent="0.25">
      <c r="A762" s="12">
        <v>749</v>
      </c>
      <c r="B762" s="59">
        <v>316370</v>
      </c>
      <c r="C762" s="20" t="s">
        <v>1117</v>
      </c>
      <c r="D762" s="59" t="s">
        <v>33</v>
      </c>
      <c r="E762" s="59" t="s">
        <v>759</v>
      </c>
      <c r="F762" s="10">
        <v>0</v>
      </c>
      <c r="G762" s="10">
        <v>0</v>
      </c>
      <c r="H762" s="10">
        <v>0</v>
      </c>
      <c r="I762" s="10">
        <v>0</v>
      </c>
      <c r="J762" s="16">
        <v>0</v>
      </c>
      <c r="K762" s="14">
        <v>45488</v>
      </c>
      <c r="L762" s="58" t="s">
        <v>1126</v>
      </c>
      <c r="M762" s="11">
        <v>0</v>
      </c>
      <c r="N762" s="4" t="s">
        <v>19</v>
      </c>
    </row>
    <row r="763" spans="1:14" ht="15.75" x14ac:dyDescent="0.25">
      <c r="A763" s="12">
        <v>750</v>
      </c>
      <c r="B763" s="59">
        <v>316380</v>
      </c>
      <c r="C763" s="20" t="s">
        <v>1112</v>
      </c>
      <c r="D763" s="59" t="s">
        <v>17</v>
      </c>
      <c r="E763" s="59" t="s">
        <v>760</v>
      </c>
      <c r="F763" s="10">
        <v>0</v>
      </c>
      <c r="G763" s="10">
        <v>0</v>
      </c>
      <c r="H763" s="10">
        <v>0</v>
      </c>
      <c r="I763" s="10">
        <v>0</v>
      </c>
      <c r="J763" s="16">
        <v>0</v>
      </c>
      <c r="K763" s="14">
        <v>6933</v>
      </c>
      <c r="L763" s="58" t="s">
        <v>1125</v>
      </c>
      <c r="M763" s="11">
        <v>0</v>
      </c>
      <c r="N763" s="4" t="s">
        <v>19</v>
      </c>
    </row>
    <row r="764" spans="1:14" ht="15.75" x14ac:dyDescent="0.25">
      <c r="A764" s="12">
        <v>751</v>
      </c>
      <c r="B764" s="59">
        <v>316390</v>
      </c>
      <c r="C764" s="20" t="s">
        <v>1117</v>
      </c>
      <c r="D764" s="59" t="s">
        <v>40</v>
      </c>
      <c r="E764" s="59" t="s">
        <v>761</v>
      </c>
      <c r="F764" s="10">
        <v>0</v>
      </c>
      <c r="G764" s="10">
        <v>0</v>
      </c>
      <c r="H764" s="10">
        <v>0</v>
      </c>
      <c r="I764" s="10">
        <v>0</v>
      </c>
      <c r="J764" s="16">
        <v>0</v>
      </c>
      <c r="K764" s="14">
        <v>4709</v>
      </c>
      <c r="L764" s="58" t="s">
        <v>1125</v>
      </c>
      <c r="M764" s="11">
        <v>0</v>
      </c>
      <c r="N764" s="4" t="s">
        <v>19</v>
      </c>
    </row>
    <row r="765" spans="1:14" ht="15.75" x14ac:dyDescent="0.25">
      <c r="A765" s="12">
        <v>752</v>
      </c>
      <c r="B765" s="59">
        <v>316410</v>
      </c>
      <c r="C765" s="20" t="s">
        <v>1113</v>
      </c>
      <c r="D765" s="59" t="s">
        <v>22</v>
      </c>
      <c r="E765" s="59" t="s">
        <v>762</v>
      </c>
      <c r="F765" s="10">
        <v>0</v>
      </c>
      <c r="G765" s="10">
        <v>0</v>
      </c>
      <c r="H765" s="10">
        <v>0</v>
      </c>
      <c r="I765" s="10">
        <v>0</v>
      </c>
      <c r="J765" s="16">
        <v>0</v>
      </c>
      <c r="K765" s="14">
        <v>5291</v>
      </c>
      <c r="L765" s="58" t="s">
        <v>1125</v>
      </c>
      <c r="M765" s="11">
        <v>0</v>
      </c>
      <c r="N765" s="4" t="s">
        <v>19</v>
      </c>
    </row>
    <row r="766" spans="1:14" ht="15.75" x14ac:dyDescent="0.25">
      <c r="A766" s="12">
        <v>753</v>
      </c>
      <c r="B766" s="59">
        <v>316400</v>
      </c>
      <c r="C766" s="20" t="s">
        <v>1112</v>
      </c>
      <c r="D766" s="59" t="s">
        <v>17</v>
      </c>
      <c r="E766" s="59" t="s">
        <v>763</v>
      </c>
      <c r="F766" s="10">
        <v>0</v>
      </c>
      <c r="G766" s="10">
        <v>0</v>
      </c>
      <c r="H766" s="10">
        <v>0</v>
      </c>
      <c r="I766" s="10">
        <v>0</v>
      </c>
      <c r="J766" s="16">
        <v>0</v>
      </c>
      <c r="K766" s="14">
        <v>7858</v>
      </c>
      <c r="L766" s="58" t="s">
        <v>1125</v>
      </c>
      <c r="M766" s="11">
        <v>0</v>
      </c>
      <c r="N766" s="4" t="s">
        <v>19</v>
      </c>
    </row>
    <row r="767" spans="1:14" ht="15.75" x14ac:dyDescent="0.25">
      <c r="A767" s="12">
        <v>754</v>
      </c>
      <c r="B767" s="59">
        <v>316420</v>
      </c>
      <c r="C767" s="20" t="s">
        <v>1121</v>
      </c>
      <c r="D767" s="59" t="s">
        <v>121</v>
      </c>
      <c r="E767" s="59" t="s">
        <v>764</v>
      </c>
      <c r="F767" s="10">
        <v>0</v>
      </c>
      <c r="G767" s="10">
        <v>0</v>
      </c>
      <c r="H767" s="10">
        <v>0</v>
      </c>
      <c r="I767" s="10">
        <v>0</v>
      </c>
      <c r="J767" s="16">
        <v>0</v>
      </c>
      <c r="K767" s="14">
        <v>12139</v>
      </c>
      <c r="L767" s="58" t="s">
        <v>1125</v>
      </c>
      <c r="M767" s="11">
        <v>0</v>
      </c>
      <c r="N767" s="4" t="s">
        <v>19</v>
      </c>
    </row>
    <row r="768" spans="1:14" ht="15.75" x14ac:dyDescent="0.25">
      <c r="A768" s="12">
        <v>755</v>
      </c>
      <c r="B768" s="59">
        <v>316430</v>
      </c>
      <c r="C768" s="20" t="s">
        <v>1117</v>
      </c>
      <c r="D768" s="59" t="s">
        <v>45</v>
      </c>
      <c r="E768" s="59" t="s">
        <v>765</v>
      </c>
      <c r="F768" s="10">
        <v>0</v>
      </c>
      <c r="G768" s="10">
        <v>0</v>
      </c>
      <c r="H768" s="10">
        <v>0</v>
      </c>
      <c r="I768" s="10">
        <v>0</v>
      </c>
      <c r="J768" s="16">
        <v>0</v>
      </c>
      <c r="K768" s="14">
        <v>7026</v>
      </c>
      <c r="L768" s="58" t="s">
        <v>1125</v>
      </c>
      <c r="M768" s="11">
        <v>0</v>
      </c>
      <c r="N768" s="4" t="s">
        <v>19</v>
      </c>
    </row>
    <row r="769" spans="1:14" ht="15.75" x14ac:dyDescent="0.25">
      <c r="A769" s="12">
        <v>756</v>
      </c>
      <c r="B769" s="59">
        <v>316440</v>
      </c>
      <c r="C769" s="20" t="s">
        <v>1117</v>
      </c>
      <c r="D769" s="59" t="s">
        <v>36</v>
      </c>
      <c r="E769" s="59" t="s">
        <v>766</v>
      </c>
      <c r="F769" s="10">
        <v>0</v>
      </c>
      <c r="G769" s="10">
        <v>0</v>
      </c>
      <c r="H769" s="10">
        <v>0</v>
      </c>
      <c r="I769" s="10">
        <v>0</v>
      </c>
      <c r="J769" s="16">
        <v>0</v>
      </c>
      <c r="K769" s="14">
        <v>5455</v>
      </c>
      <c r="L769" s="58" t="s">
        <v>1125</v>
      </c>
      <c r="M769" s="11">
        <v>0</v>
      </c>
      <c r="N769" s="4" t="s">
        <v>19</v>
      </c>
    </row>
    <row r="770" spans="1:14" ht="15.75" x14ac:dyDescent="0.25">
      <c r="A770" s="12">
        <v>757</v>
      </c>
      <c r="B770" s="59">
        <v>316443</v>
      </c>
      <c r="C770" s="20" t="s">
        <v>1118</v>
      </c>
      <c r="D770" s="59" t="s">
        <v>62</v>
      </c>
      <c r="E770" s="59" t="s">
        <v>767</v>
      </c>
      <c r="F770" s="10">
        <v>0</v>
      </c>
      <c r="G770" s="10">
        <v>0</v>
      </c>
      <c r="H770" s="10">
        <v>0</v>
      </c>
      <c r="I770" s="10">
        <v>0</v>
      </c>
      <c r="J770" s="16">
        <v>0</v>
      </c>
      <c r="K770" s="14">
        <v>2991</v>
      </c>
      <c r="L770" s="58" t="s">
        <v>1125</v>
      </c>
      <c r="M770" s="11">
        <v>0</v>
      </c>
      <c r="N770" s="4" t="s">
        <v>19</v>
      </c>
    </row>
    <row r="771" spans="1:14" ht="15.75" x14ac:dyDescent="0.25">
      <c r="A771" s="12">
        <v>758</v>
      </c>
      <c r="B771" s="59">
        <v>316447</v>
      </c>
      <c r="C771" s="20" t="s">
        <v>1113</v>
      </c>
      <c r="D771" s="59" t="s">
        <v>20</v>
      </c>
      <c r="E771" s="59" t="s">
        <v>768</v>
      </c>
      <c r="F771" s="10">
        <v>0</v>
      </c>
      <c r="G771" s="10">
        <v>0</v>
      </c>
      <c r="H771" s="10">
        <v>0</v>
      </c>
      <c r="I771" s="10">
        <v>0</v>
      </c>
      <c r="J771" s="16">
        <v>0</v>
      </c>
      <c r="K771" s="14">
        <v>6479</v>
      </c>
      <c r="L771" s="58" t="s">
        <v>1125</v>
      </c>
      <c r="M771" s="11">
        <v>0</v>
      </c>
      <c r="N771" s="4" t="s">
        <v>19</v>
      </c>
    </row>
    <row r="772" spans="1:14" ht="15.75" x14ac:dyDescent="0.25">
      <c r="A772" s="12">
        <v>759</v>
      </c>
      <c r="B772" s="59">
        <v>316450</v>
      </c>
      <c r="C772" s="20" t="s">
        <v>1113</v>
      </c>
      <c r="D772" s="59" t="s">
        <v>22</v>
      </c>
      <c r="E772" s="59" t="s">
        <v>769</v>
      </c>
      <c r="F772" s="10">
        <v>0</v>
      </c>
      <c r="G772" s="10">
        <v>0</v>
      </c>
      <c r="H772" s="10">
        <v>0</v>
      </c>
      <c r="I772" s="10">
        <v>0</v>
      </c>
      <c r="J772" s="16">
        <v>0</v>
      </c>
      <c r="K772" s="14">
        <v>10129</v>
      </c>
      <c r="L772" s="58" t="s">
        <v>1125</v>
      </c>
      <c r="M772" s="11">
        <v>0</v>
      </c>
      <c r="N772" s="4" t="s">
        <v>19</v>
      </c>
    </row>
    <row r="773" spans="1:14" ht="15.75" x14ac:dyDescent="0.25">
      <c r="A773" s="12">
        <v>760</v>
      </c>
      <c r="B773" s="59">
        <v>316460</v>
      </c>
      <c r="C773" s="20" t="s">
        <v>1115</v>
      </c>
      <c r="D773" s="59" t="s">
        <v>26</v>
      </c>
      <c r="E773" s="59" t="s">
        <v>770</v>
      </c>
      <c r="F773" s="10">
        <v>0</v>
      </c>
      <c r="G773" s="10">
        <v>0</v>
      </c>
      <c r="H773" s="10">
        <v>0</v>
      </c>
      <c r="I773" s="10">
        <v>0</v>
      </c>
      <c r="J773" s="16">
        <v>0</v>
      </c>
      <c r="K773" s="14">
        <v>6684</v>
      </c>
      <c r="L773" s="58" t="s">
        <v>1125</v>
      </c>
      <c r="M773" s="11">
        <v>0</v>
      </c>
      <c r="N773" s="4" t="s">
        <v>19</v>
      </c>
    </row>
    <row r="774" spans="1:14" ht="15.75" x14ac:dyDescent="0.25">
      <c r="A774" s="12">
        <v>761</v>
      </c>
      <c r="B774" s="59">
        <v>316470</v>
      </c>
      <c r="C774" s="20" t="s">
        <v>1117</v>
      </c>
      <c r="D774" s="59" t="s">
        <v>45</v>
      </c>
      <c r="E774" s="59" t="s">
        <v>771</v>
      </c>
      <c r="F774" s="10">
        <v>0</v>
      </c>
      <c r="G774" s="10">
        <v>0</v>
      </c>
      <c r="H774" s="10">
        <v>0</v>
      </c>
      <c r="I774" s="10">
        <v>0</v>
      </c>
      <c r="J774" s="16">
        <v>0</v>
      </c>
      <c r="K774" s="14">
        <v>70450</v>
      </c>
      <c r="L774" s="58" t="s">
        <v>1127</v>
      </c>
      <c r="M774" s="11">
        <v>0</v>
      </c>
      <c r="N774" s="4" t="s">
        <v>19</v>
      </c>
    </row>
    <row r="775" spans="1:14" ht="15.75" x14ac:dyDescent="0.25">
      <c r="A775" s="12">
        <v>762</v>
      </c>
      <c r="B775" s="59">
        <v>316480</v>
      </c>
      <c r="C775" s="20" t="s">
        <v>1111</v>
      </c>
      <c r="D775" s="59" t="s">
        <v>90</v>
      </c>
      <c r="E775" s="59" t="s">
        <v>772</v>
      </c>
      <c r="F775" s="10">
        <v>0</v>
      </c>
      <c r="G775" s="10">
        <v>0</v>
      </c>
      <c r="H775" s="10">
        <v>0</v>
      </c>
      <c r="I775" s="10">
        <v>0</v>
      </c>
      <c r="J775" s="16">
        <v>0</v>
      </c>
      <c r="K775" s="14">
        <v>1520</v>
      </c>
      <c r="L775" s="58" t="s">
        <v>1125</v>
      </c>
      <c r="M775" s="11">
        <v>0</v>
      </c>
      <c r="N775" s="4" t="s">
        <v>19</v>
      </c>
    </row>
    <row r="776" spans="1:14" ht="15.75" x14ac:dyDescent="0.25">
      <c r="A776" s="12">
        <v>763</v>
      </c>
      <c r="B776" s="59">
        <v>316490</v>
      </c>
      <c r="C776" s="20" t="s">
        <v>1117</v>
      </c>
      <c r="D776" s="59" t="s">
        <v>33</v>
      </c>
      <c r="E776" s="59" t="s">
        <v>773</v>
      </c>
      <c r="F776" s="10">
        <v>0</v>
      </c>
      <c r="G776" s="10">
        <v>0</v>
      </c>
      <c r="H776" s="10">
        <v>0</v>
      </c>
      <c r="I776" s="10">
        <v>0</v>
      </c>
      <c r="J776" s="16">
        <v>0</v>
      </c>
      <c r="K776" s="14">
        <v>2231</v>
      </c>
      <c r="L776" s="58" t="s">
        <v>1125</v>
      </c>
      <c r="M776" s="11">
        <v>0</v>
      </c>
      <c r="N776" s="4" t="s">
        <v>19</v>
      </c>
    </row>
    <row r="777" spans="1:14" ht="15.75" x14ac:dyDescent="0.25">
      <c r="A777" s="12">
        <v>764</v>
      </c>
      <c r="B777" s="59">
        <v>316500</v>
      </c>
      <c r="C777" s="20" t="s">
        <v>1119</v>
      </c>
      <c r="D777" s="59" t="s">
        <v>94</v>
      </c>
      <c r="E777" s="59" t="s">
        <v>774</v>
      </c>
      <c r="F777" s="10">
        <v>0</v>
      </c>
      <c r="G777" s="10">
        <v>0</v>
      </c>
      <c r="H777" s="10">
        <v>0</v>
      </c>
      <c r="I777" s="10">
        <v>0</v>
      </c>
      <c r="J777" s="16">
        <v>0</v>
      </c>
      <c r="K777" s="14">
        <v>10922</v>
      </c>
      <c r="L777" s="58" t="s">
        <v>1125</v>
      </c>
      <c r="M777" s="11">
        <v>0</v>
      </c>
      <c r="N777" s="4" t="s">
        <v>19</v>
      </c>
    </row>
    <row r="778" spans="1:14" ht="15.75" x14ac:dyDescent="0.25">
      <c r="A778" s="12">
        <v>765</v>
      </c>
      <c r="B778" s="59">
        <v>316510</v>
      </c>
      <c r="C778" s="20" t="s">
        <v>1117</v>
      </c>
      <c r="D778" s="59" t="s">
        <v>45</v>
      </c>
      <c r="E778" s="59" t="s">
        <v>775</v>
      </c>
      <c r="F778" s="10">
        <v>0</v>
      </c>
      <c r="G778" s="10">
        <v>0</v>
      </c>
      <c r="H778" s="10">
        <v>0</v>
      </c>
      <c r="I778" s="10">
        <v>0</v>
      </c>
      <c r="J778" s="16">
        <v>0</v>
      </c>
      <c r="K778" s="14">
        <v>7042</v>
      </c>
      <c r="L778" s="58" t="s">
        <v>1125</v>
      </c>
      <c r="M778" s="11">
        <v>0</v>
      </c>
      <c r="N778" s="4" t="s">
        <v>19</v>
      </c>
    </row>
    <row r="779" spans="1:14" ht="15.75" x14ac:dyDescent="0.25">
      <c r="A779" s="12">
        <v>766</v>
      </c>
      <c r="B779" s="59">
        <v>316520</v>
      </c>
      <c r="C779" s="20" t="s">
        <v>1117</v>
      </c>
      <c r="D779" s="59" t="s">
        <v>33</v>
      </c>
      <c r="E779" s="59" t="s">
        <v>865</v>
      </c>
      <c r="F779" s="10">
        <v>0</v>
      </c>
      <c r="G779" s="10">
        <v>0</v>
      </c>
      <c r="H779" s="10">
        <v>0</v>
      </c>
      <c r="I779" s="10">
        <v>0</v>
      </c>
      <c r="J779" s="16">
        <v>0</v>
      </c>
      <c r="K779" s="14">
        <v>7056</v>
      </c>
      <c r="L779" s="58" t="s">
        <v>1125</v>
      </c>
      <c r="M779" s="11">
        <v>0</v>
      </c>
      <c r="N779" s="4" t="s">
        <v>19</v>
      </c>
    </row>
    <row r="780" spans="1:14" ht="15.75" x14ac:dyDescent="0.25">
      <c r="A780" s="12">
        <v>767</v>
      </c>
      <c r="B780" s="59">
        <v>316530</v>
      </c>
      <c r="C780" s="20" t="s">
        <v>1119</v>
      </c>
      <c r="D780" s="59" t="s">
        <v>94</v>
      </c>
      <c r="E780" s="59" t="s">
        <v>776</v>
      </c>
      <c r="F780" s="10">
        <v>0</v>
      </c>
      <c r="G780" s="10">
        <v>0</v>
      </c>
      <c r="H780" s="10">
        <v>0</v>
      </c>
      <c r="I780" s="10">
        <v>0</v>
      </c>
      <c r="J780" s="16">
        <v>0</v>
      </c>
      <c r="K780" s="14">
        <v>7687</v>
      </c>
      <c r="L780" s="58" t="s">
        <v>1125</v>
      </c>
      <c r="M780" s="11">
        <v>0</v>
      </c>
      <c r="N780" s="4" t="s">
        <v>19</v>
      </c>
    </row>
    <row r="781" spans="1:14" ht="15.75" x14ac:dyDescent="0.25">
      <c r="A781" s="12">
        <v>768</v>
      </c>
      <c r="B781" s="59">
        <v>316540</v>
      </c>
      <c r="C781" s="20" t="s">
        <v>1117</v>
      </c>
      <c r="D781" s="59" t="s">
        <v>36</v>
      </c>
      <c r="E781" s="59" t="s">
        <v>777</v>
      </c>
      <c r="F781" s="10">
        <v>0</v>
      </c>
      <c r="G781" s="10">
        <v>0</v>
      </c>
      <c r="H781" s="10">
        <v>0</v>
      </c>
      <c r="I781" s="10">
        <v>0</v>
      </c>
      <c r="J781" s="16">
        <v>0</v>
      </c>
      <c r="K781" s="14">
        <v>6869</v>
      </c>
      <c r="L781" s="58" t="s">
        <v>1125</v>
      </c>
      <c r="M781" s="11">
        <v>0</v>
      </c>
      <c r="N781" s="4" t="s">
        <v>19</v>
      </c>
    </row>
    <row r="782" spans="1:14" ht="15.75" x14ac:dyDescent="0.25">
      <c r="A782" s="12">
        <v>769</v>
      </c>
      <c r="B782" s="59">
        <v>316550</v>
      </c>
      <c r="C782" s="20" t="s">
        <v>1113</v>
      </c>
      <c r="D782" s="59" t="s">
        <v>22</v>
      </c>
      <c r="E782" s="59" t="s">
        <v>778</v>
      </c>
      <c r="F782" s="10">
        <v>0</v>
      </c>
      <c r="G782" s="10">
        <v>0</v>
      </c>
      <c r="H782" s="10">
        <v>0</v>
      </c>
      <c r="I782" s="10">
        <v>0</v>
      </c>
      <c r="J782" s="16">
        <v>0</v>
      </c>
      <c r="K782" s="14">
        <v>6236</v>
      </c>
      <c r="L782" s="58" t="s">
        <v>1125</v>
      </c>
      <c r="M782" s="11">
        <v>0</v>
      </c>
      <c r="N782" s="4" t="s">
        <v>19</v>
      </c>
    </row>
    <row r="783" spans="1:14" ht="15.75" x14ac:dyDescent="0.25">
      <c r="A783" s="12">
        <v>770</v>
      </c>
      <c r="B783" s="59">
        <v>316553</v>
      </c>
      <c r="C783" s="20" t="s">
        <v>1111</v>
      </c>
      <c r="D783" s="59" t="s">
        <v>98</v>
      </c>
      <c r="E783" s="59" t="s">
        <v>779</v>
      </c>
      <c r="F783" s="10">
        <v>0</v>
      </c>
      <c r="G783" s="10">
        <v>0</v>
      </c>
      <c r="H783" s="10">
        <v>0</v>
      </c>
      <c r="I783" s="10">
        <v>0</v>
      </c>
      <c r="J783" s="16">
        <v>0</v>
      </c>
      <c r="K783" s="14">
        <v>32069</v>
      </c>
      <c r="L783" s="58" t="s">
        <v>1126</v>
      </c>
      <c r="M783" s="11">
        <v>0</v>
      </c>
      <c r="N783" s="4" t="s">
        <v>19</v>
      </c>
    </row>
    <row r="784" spans="1:14" ht="15.75" x14ac:dyDescent="0.25">
      <c r="A784" s="12">
        <v>771</v>
      </c>
      <c r="B784" s="59">
        <v>316556</v>
      </c>
      <c r="C784" s="20" t="s">
        <v>1112</v>
      </c>
      <c r="D784" s="59" t="s">
        <v>17</v>
      </c>
      <c r="E784" s="59" t="s">
        <v>780</v>
      </c>
      <c r="F784" s="10">
        <v>0</v>
      </c>
      <c r="G784" s="10">
        <v>0</v>
      </c>
      <c r="H784" s="10">
        <v>0</v>
      </c>
      <c r="I784" s="10">
        <v>0</v>
      </c>
      <c r="J784" s="16">
        <v>0</v>
      </c>
      <c r="K784" s="14">
        <v>2661</v>
      </c>
      <c r="L784" s="58" t="s">
        <v>1125</v>
      </c>
      <c r="M784" s="11">
        <v>0</v>
      </c>
      <c r="N784" s="4" t="s">
        <v>19</v>
      </c>
    </row>
    <row r="785" spans="1:14" ht="15.75" x14ac:dyDescent="0.25">
      <c r="A785" s="12">
        <v>772</v>
      </c>
      <c r="B785" s="59">
        <v>316557</v>
      </c>
      <c r="C785" s="20" t="s">
        <v>1117</v>
      </c>
      <c r="D785" s="59" t="s">
        <v>36</v>
      </c>
      <c r="E785" s="59" t="s">
        <v>781</v>
      </c>
      <c r="F785" s="10">
        <v>0</v>
      </c>
      <c r="G785" s="10">
        <v>0</v>
      </c>
      <c r="H785" s="10">
        <v>0</v>
      </c>
      <c r="I785" s="10">
        <v>0</v>
      </c>
      <c r="J785" s="16">
        <v>0</v>
      </c>
      <c r="K785" s="14">
        <v>5352</v>
      </c>
      <c r="L785" s="58" t="s">
        <v>1125</v>
      </c>
      <c r="M785" s="11">
        <v>0</v>
      </c>
      <c r="N785" s="4" t="s">
        <v>19</v>
      </c>
    </row>
    <row r="786" spans="1:14" ht="15.75" x14ac:dyDescent="0.25">
      <c r="A786" s="12">
        <v>773</v>
      </c>
      <c r="B786" s="59">
        <v>316560</v>
      </c>
      <c r="C786" s="20" t="s">
        <v>1118</v>
      </c>
      <c r="D786" s="59" t="s">
        <v>57</v>
      </c>
      <c r="E786" s="59" t="s">
        <v>782</v>
      </c>
      <c r="F786" s="10">
        <v>0</v>
      </c>
      <c r="G786" s="10">
        <v>0</v>
      </c>
      <c r="H786" s="10">
        <v>0</v>
      </c>
      <c r="I786" s="10">
        <v>0</v>
      </c>
      <c r="J786" s="16">
        <v>0</v>
      </c>
      <c r="K786" s="14">
        <v>2007</v>
      </c>
      <c r="L786" s="58" t="s">
        <v>1125</v>
      </c>
      <c r="M786" s="11">
        <v>0</v>
      </c>
      <c r="N786" s="4" t="s">
        <v>19</v>
      </c>
    </row>
    <row r="787" spans="1:14" ht="15.75" x14ac:dyDescent="0.25">
      <c r="A787" s="12">
        <v>774</v>
      </c>
      <c r="B787" s="59">
        <v>316570</v>
      </c>
      <c r="C787" s="20" t="s">
        <v>1118</v>
      </c>
      <c r="D787" s="59" t="s">
        <v>62</v>
      </c>
      <c r="E787" s="59" t="s">
        <v>783</v>
      </c>
      <c r="F787" s="10">
        <v>0</v>
      </c>
      <c r="G787" s="10">
        <v>0</v>
      </c>
      <c r="H787" s="10">
        <v>0</v>
      </c>
      <c r="I787" s="10">
        <v>0</v>
      </c>
      <c r="J787" s="16">
        <v>0</v>
      </c>
      <c r="K787" s="14">
        <v>7764</v>
      </c>
      <c r="L787" s="58" t="s">
        <v>1125</v>
      </c>
      <c r="M787" s="11">
        <v>0</v>
      </c>
      <c r="N787" s="4" t="s">
        <v>19</v>
      </c>
    </row>
    <row r="788" spans="1:14" ht="15.75" x14ac:dyDescent="0.25">
      <c r="A788" s="12">
        <v>775</v>
      </c>
      <c r="B788" s="59">
        <v>316580</v>
      </c>
      <c r="C788" s="20" t="s">
        <v>1117</v>
      </c>
      <c r="D788" s="59" t="s">
        <v>36</v>
      </c>
      <c r="E788" s="59" t="s">
        <v>784</v>
      </c>
      <c r="F788" s="10">
        <v>0</v>
      </c>
      <c r="G788" s="10">
        <v>0</v>
      </c>
      <c r="H788" s="10">
        <v>0</v>
      </c>
      <c r="I788" s="10">
        <v>0</v>
      </c>
      <c r="J788" s="16">
        <v>0</v>
      </c>
      <c r="K788" s="14">
        <v>1545</v>
      </c>
      <c r="L788" s="58" t="s">
        <v>1125</v>
      </c>
      <c r="M788" s="11">
        <v>0</v>
      </c>
      <c r="N788" s="4" t="s">
        <v>19</v>
      </c>
    </row>
    <row r="789" spans="1:14" ht="15.75" x14ac:dyDescent="0.25">
      <c r="A789" s="12">
        <v>776</v>
      </c>
      <c r="B789" s="59">
        <v>316590</v>
      </c>
      <c r="C789" s="20" t="s">
        <v>432</v>
      </c>
      <c r="D789" s="59" t="s">
        <v>53</v>
      </c>
      <c r="E789" s="59" t="s">
        <v>785</v>
      </c>
      <c r="F789" s="10">
        <v>0</v>
      </c>
      <c r="G789" s="10">
        <v>0</v>
      </c>
      <c r="H789" s="10">
        <v>0</v>
      </c>
      <c r="I789" s="10">
        <v>0</v>
      </c>
      <c r="J789" s="16">
        <v>0</v>
      </c>
      <c r="K789" s="14">
        <v>4209</v>
      </c>
      <c r="L789" s="58" t="s">
        <v>1125</v>
      </c>
      <c r="M789" s="11">
        <v>0</v>
      </c>
      <c r="N789" s="4" t="s">
        <v>19</v>
      </c>
    </row>
    <row r="790" spans="1:14" ht="15.75" x14ac:dyDescent="0.25">
      <c r="A790" s="12">
        <v>777</v>
      </c>
      <c r="B790" s="59">
        <v>316600</v>
      </c>
      <c r="C790" s="20" t="s">
        <v>1119</v>
      </c>
      <c r="D790" s="59" t="s">
        <v>41</v>
      </c>
      <c r="E790" s="59" t="s">
        <v>786</v>
      </c>
      <c r="F790" s="10">
        <v>0</v>
      </c>
      <c r="G790" s="10">
        <v>0</v>
      </c>
      <c r="H790" s="10">
        <v>0</v>
      </c>
      <c r="I790" s="10">
        <v>0</v>
      </c>
      <c r="J790" s="16">
        <v>0</v>
      </c>
      <c r="K790" s="14">
        <v>5786</v>
      </c>
      <c r="L790" s="58" t="s">
        <v>1125</v>
      </c>
      <c r="M790" s="11">
        <v>0</v>
      </c>
      <c r="N790" s="4" t="s">
        <v>19</v>
      </c>
    </row>
    <row r="791" spans="1:14" ht="15.75" x14ac:dyDescent="0.25">
      <c r="A791" s="12">
        <v>778</v>
      </c>
      <c r="B791" s="59">
        <v>316610</v>
      </c>
      <c r="C791" s="20" t="s">
        <v>1111</v>
      </c>
      <c r="D791" s="59" t="s">
        <v>90</v>
      </c>
      <c r="E791" s="59" t="s">
        <v>787</v>
      </c>
      <c r="F791" s="10">
        <v>0</v>
      </c>
      <c r="G791" s="10">
        <v>0</v>
      </c>
      <c r="H791" s="10">
        <v>0</v>
      </c>
      <c r="I791" s="10">
        <v>0</v>
      </c>
      <c r="J791" s="16">
        <v>0</v>
      </c>
      <c r="K791" s="14">
        <v>3527</v>
      </c>
      <c r="L791" s="58" t="s">
        <v>1125</v>
      </c>
      <c r="M791" s="11">
        <v>0</v>
      </c>
      <c r="N791" s="4" t="s">
        <v>19</v>
      </c>
    </row>
    <row r="792" spans="1:14" ht="15.75" x14ac:dyDescent="0.25">
      <c r="A792" s="12">
        <v>779</v>
      </c>
      <c r="B792" s="59">
        <v>316620</v>
      </c>
      <c r="C792" s="20" t="s">
        <v>1119</v>
      </c>
      <c r="D792" s="59" t="s">
        <v>41</v>
      </c>
      <c r="E792" s="59" t="s">
        <v>788</v>
      </c>
      <c r="F792" s="10">
        <v>0</v>
      </c>
      <c r="G792" s="10">
        <v>0</v>
      </c>
      <c r="H792" s="10">
        <v>0</v>
      </c>
      <c r="I792" s="10">
        <v>0</v>
      </c>
      <c r="J792" s="16">
        <v>0</v>
      </c>
      <c r="K792" s="14">
        <v>10451</v>
      </c>
      <c r="L792" s="58" t="s">
        <v>1125</v>
      </c>
      <c r="M792" s="11">
        <v>0</v>
      </c>
      <c r="N792" s="4" t="s">
        <v>19</v>
      </c>
    </row>
    <row r="793" spans="1:14" ht="15.75" x14ac:dyDescent="0.25">
      <c r="A793" s="12">
        <v>780</v>
      </c>
      <c r="B793" s="59">
        <v>316630</v>
      </c>
      <c r="C793" s="20" t="s">
        <v>1112</v>
      </c>
      <c r="D793" s="59" t="s">
        <v>17</v>
      </c>
      <c r="E793" s="59" t="s">
        <v>789</v>
      </c>
      <c r="F793" s="10">
        <v>0</v>
      </c>
      <c r="G793" s="10">
        <v>0</v>
      </c>
      <c r="H793" s="10">
        <v>0</v>
      </c>
      <c r="I793" s="10">
        <v>0</v>
      </c>
      <c r="J793" s="16">
        <v>0</v>
      </c>
      <c r="K793" s="14">
        <v>7319</v>
      </c>
      <c r="L793" s="58" t="s">
        <v>1125</v>
      </c>
      <c r="M793" s="11">
        <v>0</v>
      </c>
      <c r="N793" s="4" t="s">
        <v>19</v>
      </c>
    </row>
    <row r="794" spans="1:14" ht="15.75" x14ac:dyDescent="0.25">
      <c r="A794" s="12">
        <v>781</v>
      </c>
      <c r="B794" s="59">
        <v>316640</v>
      </c>
      <c r="C794" s="20" t="s">
        <v>1117</v>
      </c>
      <c r="D794" s="59" t="s">
        <v>33</v>
      </c>
      <c r="E794" s="59" t="s">
        <v>790</v>
      </c>
      <c r="F794" s="10">
        <v>0</v>
      </c>
      <c r="G794" s="10">
        <v>0</v>
      </c>
      <c r="H794" s="10">
        <v>0</v>
      </c>
      <c r="I794" s="10">
        <v>0</v>
      </c>
      <c r="J794" s="16">
        <v>0</v>
      </c>
      <c r="K794" s="14">
        <v>1848</v>
      </c>
      <c r="L794" s="58" t="s">
        <v>1125</v>
      </c>
      <c r="M794" s="11">
        <v>0</v>
      </c>
      <c r="N794" s="4" t="s">
        <v>19</v>
      </c>
    </row>
    <row r="795" spans="1:14" ht="15.75" x14ac:dyDescent="0.25">
      <c r="A795" s="12">
        <v>782</v>
      </c>
      <c r="B795" s="59">
        <v>316650</v>
      </c>
      <c r="C795" s="20" t="s">
        <v>1111</v>
      </c>
      <c r="D795" s="59" t="s">
        <v>53</v>
      </c>
      <c r="E795" s="59" t="s">
        <v>791</v>
      </c>
      <c r="F795" s="10">
        <v>0</v>
      </c>
      <c r="G795" s="10">
        <v>0</v>
      </c>
      <c r="H795" s="10">
        <v>0</v>
      </c>
      <c r="I795" s="10">
        <v>0</v>
      </c>
      <c r="J795" s="16">
        <v>0</v>
      </c>
      <c r="K795" s="14">
        <v>4293</v>
      </c>
      <c r="L795" s="58" t="s">
        <v>1125</v>
      </c>
      <c r="M795" s="11">
        <v>0</v>
      </c>
      <c r="N795" s="4" t="s">
        <v>19</v>
      </c>
    </row>
    <row r="796" spans="1:14" ht="15.75" x14ac:dyDescent="0.25">
      <c r="A796" s="12">
        <v>783</v>
      </c>
      <c r="B796" s="59">
        <v>316660</v>
      </c>
      <c r="C796" s="20" t="s">
        <v>1115</v>
      </c>
      <c r="D796" s="59" t="s">
        <v>26</v>
      </c>
      <c r="E796" s="59" t="s">
        <v>792</v>
      </c>
      <c r="F796" s="10">
        <v>0</v>
      </c>
      <c r="G796" s="10">
        <v>0</v>
      </c>
      <c r="H796" s="10">
        <v>0</v>
      </c>
      <c r="I796" s="10">
        <v>0</v>
      </c>
      <c r="J796" s="16">
        <v>0</v>
      </c>
      <c r="K796" s="14">
        <v>786</v>
      </c>
      <c r="L796" s="58" t="s">
        <v>1125</v>
      </c>
      <c r="M796" s="11">
        <v>0</v>
      </c>
      <c r="N796" s="4" t="s">
        <v>19</v>
      </c>
    </row>
    <row r="797" spans="1:14" ht="15.75" x14ac:dyDescent="0.25">
      <c r="A797" s="12">
        <v>784</v>
      </c>
      <c r="B797" s="59">
        <v>316680</v>
      </c>
      <c r="C797" s="20" t="s">
        <v>1120</v>
      </c>
      <c r="D797" s="59" t="s">
        <v>71</v>
      </c>
      <c r="E797" s="59" t="s">
        <v>793</v>
      </c>
      <c r="F797" s="10">
        <v>0</v>
      </c>
      <c r="G797" s="10">
        <v>0</v>
      </c>
      <c r="H797" s="10">
        <v>0</v>
      </c>
      <c r="I797" s="10">
        <v>0</v>
      </c>
      <c r="J797" s="16">
        <v>0</v>
      </c>
      <c r="K797" s="14">
        <v>11493</v>
      </c>
      <c r="L797" s="58" t="s">
        <v>1125</v>
      </c>
      <c r="M797" s="11">
        <v>0</v>
      </c>
      <c r="N797" s="4" t="s">
        <v>19</v>
      </c>
    </row>
    <row r="798" spans="1:14" ht="15.75" x14ac:dyDescent="0.25">
      <c r="A798" s="12">
        <v>785</v>
      </c>
      <c r="B798" s="59">
        <v>316670</v>
      </c>
      <c r="C798" s="20" t="s">
        <v>1116</v>
      </c>
      <c r="D798" s="59" t="s">
        <v>28</v>
      </c>
      <c r="E798" s="59" t="s">
        <v>794</v>
      </c>
      <c r="F798" s="10">
        <v>0</v>
      </c>
      <c r="G798" s="10">
        <v>0</v>
      </c>
      <c r="H798" s="10">
        <v>0</v>
      </c>
      <c r="I798" s="10">
        <v>0</v>
      </c>
      <c r="J798" s="16">
        <v>0</v>
      </c>
      <c r="K798" s="14">
        <v>8685</v>
      </c>
      <c r="L798" s="58" t="s">
        <v>1125</v>
      </c>
      <c r="M798" s="11">
        <v>0</v>
      </c>
      <c r="N798" s="4" t="s">
        <v>19</v>
      </c>
    </row>
    <row r="799" spans="1:14" ht="15.75" x14ac:dyDescent="0.25">
      <c r="A799" s="12">
        <v>786</v>
      </c>
      <c r="B799" s="59">
        <v>316690</v>
      </c>
      <c r="C799" s="20" t="s">
        <v>1117</v>
      </c>
      <c r="D799" s="59" t="s">
        <v>40</v>
      </c>
      <c r="E799" s="59" t="s">
        <v>795</v>
      </c>
      <c r="F799" s="10">
        <v>0</v>
      </c>
      <c r="G799" s="10">
        <v>0</v>
      </c>
      <c r="H799" s="10">
        <v>0</v>
      </c>
      <c r="I799" s="10">
        <v>0</v>
      </c>
      <c r="J799" s="16">
        <v>0</v>
      </c>
      <c r="K799" s="14">
        <v>7670</v>
      </c>
      <c r="L799" s="58" t="s">
        <v>1125</v>
      </c>
      <c r="M799" s="11">
        <v>0</v>
      </c>
      <c r="N799" s="4" t="s">
        <v>19</v>
      </c>
    </row>
    <row r="800" spans="1:14" ht="15.75" x14ac:dyDescent="0.25">
      <c r="A800" s="12">
        <v>787</v>
      </c>
      <c r="B800" s="59">
        <v>316695</v>
      </c>
      <c r="C800" s="20" t="s">
        <v>1121</v>
      </c>
      <c r="D800" s="59" t="s">
        <v>102</v>
      </c>
      <c r="E800" s="59" t="s">
        <v>796</v>
      </c>
      <c r="F800" s="10">
        <v>0</v>
      </c>
      <c r="G800" s="10">
        <v>0</v>
      </c>
      <c r="H800" s="10">
        <v>0</v>
      </c>
      <c r="I800" s="10">
        <v>0</v>
      </c>
      <c r="J800" s="16">
        <v>0</v>
      </c>
      <c r="K800" s="14">
        <v>4752</v>
      </c>
      <c r="L800" s="58" t="s">
        <v>1125</v>
      </c>
      <c r="M800" s="11">
        <v>0</v>
      </c>
      <c r="N800" s="4" t="s">
        <v>19</v>
      </c>
    </row>
    <row r="801" spans="1:14" ht="15.75" x14ac:dyDescent="0.25">
      <c r="A801" s="12">
        <v>788</v>
      </c>
      <c r="B801" s="59">
        <v>316700</v>
      </c>
      <c r="C801" s="20" t="s">
        <v>1117</v>
      </c>
      <c r="D801" s="59" t="s">
        <v>33</v>
      </c>
      <c r="E801" s="59" t="s">
        <v>797</v>
      </c>
      <c r="F801" s="10">
        <v>0</v>
      </c>
      <c r="G801" s="10">
        <v>0</v>
      </c>
      <c r="H801" s="10">
        <v>0</v>
      </c>
      <c r="I801" s="10">
        <v>0</v>
      </c>
      <c r="J801" s="16">
        <v>0</v>
      </c>
      <c r="K801" s="14">
        <v>1970</v>
      </c>
      <c r="L801" s="58" t="s">
        <v>1125</v>
      </c>
      <c r="M801" s="11">
        <v>0</v>
      </c>
      <c r="N801" s="4" t="s">
        <v>19</v>
      </c>
    </row>
    <row r="802" spans="1:14" ht="15.75" x14ac:dyDescent="0.25">
      <c r="A802" s="12">
        <v>789</v>
      </c>
      <c r="B802" s="59">
        <v>316710</v>
      </c>
      <c r="C802" s="20" t="s">
        <v>432</v>
      </c>
      <c r="D802" s="59" t="s">
        <v>53</v>
      </c>
      <c r="E802" s="59" t="s">
        <v>798</v>
      </c>
      <c r="F802" s="10">
        <v>0</v>
      </c>
      <c r="G802" s="10">
        <v>0</v>
      </c>
      <c r="H802" s="10">
        <v>0</v>
      </c>
      <c r="I802" s="10">
        <v>0</v>
      </c>
      <c r="J802" s="16">
        <v>0</v>
      </c>
      <c r="K802" s="14">
        <v>20993</v>
      </c>
      <c r="L802" s="58" t="s">
        <v>1125</v>
      </c>
      <c r="M802" s="11">
        <v>0</v>
      </c>
      <c r="N802" s="4" t="s">
        <v>19</v>
      </c>
    </row>
    <row r="803" spans="1:14" ht="15.75" x14ac:dyDescent="0.25">
      <c r="A803" s="12">
        <v>790</v>
      </c>
      <c r="B803" s="59">
        <v>316720</v>
      </c>
      <c r="C803" s="20" t="s">
        <v>1111</v>
      </c>
      <c r="D803" s="59" t="s">
        <v>11</v>
      </c>
      <c r="E803" s="59" t="s">
        <v>11</v>
      </c>
      <c r="F803" s="10">
        <v>0</v>
      </c>
      <c r="G803" s="10">
        <v>0</v>
      </c>
      <c r="H803" s="10">
        <v>0</v>
      </c>
      <c r="I803" s="10">
        <v>0</v>
      </c>
      <c r="J803" s="16">
        <v>0</v>
      </c>
      <c r="K803" s="14">
        <v>237286</v>
      </c>
      <c r="L803" s="58" t="s">
        <v>1128</v>
      </c>
      <c r="M803" s="11">
        <v>0</v>
      </c>
      <c r="N803" s="4" t="s">
        <v>19</v>
      </c>
    </row>
    <row r="804" spans="1:14" ht="15.75" x14ac:dyDescent="0.25">
      <c r="A804" s="12">
        <v>791</v>
      </c>
      <c r="B804" s="59">
        <v>316555</v>
      </c>
      <c r="C804" s="20" t="s">
        <v>1116</v>
      </c>
      <c r="D804" s="59" t="s">
        <v>28</v>
      </c>
      <c r="E804" s="59" t="s">
        <v>799</v>
      </c>
      <c r="F804" s="10">
        <v>0</v>
      </c>
      <c r="G804" s="10">
        <v>0</v>
      </c>
      <c r="H804" s="10">
        <v>0</v>
      </c>
      <c r="I804" s="10">
        <v>0</v>
      </c>
      <c r="J804" s="16">
        <v>0</v>
      </c>
      <c r="K804" s="14">
        <v>12134</v>
      </c>
      <c r="L804" s="58" t="s">
        <v>1125</v>
      </c>
      <c r="M804" s="11">
        <v>0</v>
      </c>
      <c r="N804" s="4" t="s">
        <v>19</v>
      </c>
    </row>
    <row r="805" spans="1:14" ht="15.75" x14ac:dyDescent="0.25">
      <c r="A805" s="12">
        <v>792</v>
      </c>
      <c r="B805" s="59">
        <v>316730</v>
      </c>
      <c r="C805" s="20" t="s">
        <v>1118</v>
      </c>
      <c r="D805" s="59" t="s">
        <v>62</v>
      </c>
      <c r="E805" s="59" t="s">
        <v>800</v>
      </c>
      <c r="F805" s="10">
        <v>0</v>
      </c>
      <c r="G805" s="10">
        <v>0</v>
      </c>
      <c r="H805" s="10">
        <v>0</v>
      </c>
      <c r="I805" s="10">
        <v>0</v>
      </c>
      <c r="J805" s="16">
        <v>0</v>
      </c>
      <c r="K805" s="14">
        <v>2258</v>
      </c>
      <c r="L805" s="58" t="s">
        <v>1125</v>
      </c>
      <c r="M805" s="11">
        <v>0</v>
      </c>
      <c r="N805" s="4" t="s">
        <v>19</v>
      </c>
    </row>
    <row r="806" spans="1:14" ht="15.75" x14ac:dyDescent="0.25">
      <c r="A806" s="12">
        <v>793</v>
      </c>
      <c r="B806" s="59">
        <v>316740</v>
      </c>
      <c r="C806" s="20" t="s">
        <v>1117</v>
      </c>
      <c r="D806" s="59" t="s">
        <v>36</v>
      </c>
      <c r="E806" s="59" t="s">
        <v>801</v>
      </c>
      <c r="F806" s="10">
        <v>0</v>
      </c>
      <c r="G806" s="10">
        <v>0</v>
      </c>
      <c r="H806" s="10">
        <v>0</v>
      </c>
      <c r="I806" s="10">
        <v>0</v>
      </c>
      <c r="J806" s="16">
        <v>0</v>
      </c>
      <c r="K806" s="14">
        <v>6227</v>
      </c>
      <c r="L806" s="58" t="s">
        <v>1125</v>
      </c>
      <c r="M806" s="11">
        <v>0</v>
      </c>
      <c r="N806" s="4" t="s">
        <v>19</v>
      </c>
    </row>
    <row r="807" spans="1:14" ht="15.75" x14ac:dyDescent="0.25">
      <c r="A807" s="12">
        <v>794</v>
      </c>
      <c r="B807" s="59">
        <v>316750</v>
      </c>
      <c r="C807" s="20" t="s">
        <v>1118</v>
      </c>
      <c r="D807" s="59" t="s">
        <v>57</v>
      </c>
      <c r="E807" s="59" t="s">
        <v>802</v>
      </c>
      <c r="F807" s="10">
        <v>0</v>
      </c>
      <c r="G807" s="10">
        <v>0</v>
      </c>
      <c r="H807" s="10">
        <v>0</v>
      </c>
      <c r="I807" s="10">
        <v>0</v>
      </c>
      <c r="J807" s="16">
        <v>0</v>
      </c>
      <c r="K807" s="14">
        <v>2612</v>
      </c>
      <c r="L807" s="58" t="s">
        <v>1125</v>
      </c>
      <c r="M807" s="11">
        <v>0</v>
      </c>
      <c r="N807" s="4" t="s">
        <v>19</v>
      </c>
    </row>
    <row r="808" spans="1:14" ht="15.75" x14ac:dyDescent="0.25">
      <c r="A808" s="12">
        <v>795</v>
      </c>
      <c r="B808" s="59">
        <v>316760</v>
      </c>
      <c r="C808" s="20" t="s">
        <v>1112</v>
      </c>
      <c r="D808" s="59" t="s">
        <v>14</v>
      </c>
      <c r="E808" s="59" t="s">
        <v>803</v>
      </c>
      <c r="F808" s="10">
        <v>0</v>
      </c>
      <c r="G808" s="10">
        <v>0</v>
      </c>
      <c r="H808" s="10">
        <v>0</v>
      </c>
      <c r="I808" s="10">
        <v>0</v>
      </c>
      <c r="J808" s="16">
        <v>0</v>
      </c>
      <c r="K808" s="14">
        <v>19528</v>
      </c>
      <c r="L808" s="58" t="s">
        <v>1125</v>
      </c>
      <c r="M808" s="11">
        <v>0</v>
      </c>
      <c r="N808" s="4" t="s">
        <v>19</v>
      </c>
    </row>
    <row r="809" spans="1:14" ht="15.75" x14ac:dyDescent="0.25">
      <c r="A809" s="12">
        <v>796</v>
      </c>
      <c r="B809" s="59">
        <v>316770</v>
      </c>
      <c r="C809" s="20" t="s">
        <v>1113</v>
      </c>
      <c r="D809" s="59" t="s">
        <v>22</v>
      </c>
      <c r="E809" s="59" t="s">
        <v>804</v>
      </c>
      <c r="F809" s="10">
        <v>0</v>
      </c>
      <c r="G809" s="10">
        <v>0</v>
      </c>
      <c r="H809" s="10">
        <v>0</v>
      </c>
      <c r="I809" s="10">
        <v>0</v>
      </c>
      <c r="J809" s="16">
        <v>0</v>
      </c>
      <c r="K809" s="14">
        <v>5594</v>
      </c>
      <c r="L809" s="58" t="s">
        <v>1125</v>
      </c>
      <c r="M809" s="11">
        <v>0</v>
      </c>
      <c r="N809" s="4" t="s">
        <v>19</v>
      </c>
    </row>
    <row r="810" spans="1:14" ht="15.75" x14ac:dyDescent="0.25">
      <c r="A810" s="12">
        <v>797</v>
      </c>
      <c r="B810" s="59">
        <v>316780</v>
      </c>
      <c r="C810" s="20" t="s">
        <v>1117</v>
      </c>
      <c r="D810" s="59" t="s">
        <v>33</v>
      </c>
      <c r="E810" s="59" t="s">
        <v>805</v>
      </c>
      <c r="F810" s="10">
        <v>0</v>
      </c>
      <c r="G810" s="10">
        <v>0</v>
      </c>
      <c r="H810" s="10">
        <v>0</v>
      </c>
      <c r="I810" s="10">
        <v>0</v>
      </c>
      <c r="J810" s="16">
        <v>0</v>
      </c>
      <c r="K810" s="14">
        <v>6112</v>
      </c>
      <c r="L810" s="58" t="s">
        <v>1125</v>
      </c>
      <c r="M810" s="11">
        <v>0</v>
      </c>
      <c r="N810" s="4" t="s">
        <v>19</v>
      </c>
    </row>
    <row r="811" spans="1:14" ht="15.75" x14ac:dyDescent="0.25">
      <c r="A811" s="12">
        <v>798</v>
      </c>
      <c r="B811" s="59">
        <v>316790</v>
      </c>
      <c r="C811" s="20" t="s">
        <v>1118</v>
      </c>
      <c r="D811" s="59" t="s">
        <v>62</v>
      </c>
      <c r="E811" s="59" t="s">
        <v>806</v>
      </c>
      <c r="F811" s="10">
        <v>0</v>
      </c>
      <c r="G811" s="10">
        <v>0</v>
      </c>
      <c r="H811" s="10">
        <v>0</v>
      </c>
      <c r="I811" s="10">
        <v>0</v>
      </c>
      <c r="J811" s="16">
        <v>0</v>
      </c>
      <c r="K811" s="14">
        <v>3792</v>
      </c>
      <c r="L811" s="58" t="s">
        <v>1125</v>
      </c>
      <c r="M811" s="11">
        <v>0</v>
      </c>
      <c r="N811" s="4" t="s">
        <v>19</v>
      </c>
    </row>
    <row r="812" spans="1:14" ht="15.75" x14ac:dyDescent="0.25">
      <c r="A812" s="12">
        <v>800</v>
      </c>
      <c r="B812" s="59">
        <v>316805</v>
      </c>
      <c r="C812" s="20" t="s">
        <v>1112</v>
      </c>
      <c r="D812" s="59" t="s">
        <v>14</v>
      </c>
      <c r="E812" s="59" t="s">
        <v>808</v>
      </c>
      <c r="F812" s="10">
        <v>0</v>
      </c>
      <c r="G812" s="10">
        <v>0</v>
      </c>
      <c r="H812" s="10">
        <v>0</v>
      </c>
      <c r="I812" s="10">
        <v>0</v>
      </c>
      <c r="J812" s="16">
        <v>0</v>
      </c>
      <c r="K812" s="14">
        <v>3119</v>
      </c>
      <c r="L812" s="58" t="s">
        <v>1125</v>
      </c>
      <c r="M812" s="11">
        <v>0</v>
      </c>
      <c r="N812" s="4" t="s">
        <v>19</v>
      </c>
    </row>
    <row r="813" spans="1:14" ht="15.75" x14ac:dyDescent="0.25">
      <c r="A813" s="12">
        <v>801</v>
      </c>
      <c r="B813" s="59">
        <v>316810</v>
      </c>
      <c r="C813" s="20" t="s">
        <v>1114</v>
      </c>
      <c r="D813" s="59" t="s">
        <v>24</v>
      </c>
      <c r="E813" s="59" t="s">
        <v>809</v>
      </c>
      <c r="F813" s="10">
        <v>0</v>
      </c>
      <c r="G813" s="10">
        <v>0</v>
      </c>
      <c r="H813" s="10">
        <v>0</v>
      </c>
      <c r="I813" s="10">
        <v>0</v>
      </c>
      <c r="J813" s="16">
        <v>0</v>
      </c>
      <c r="K813" s="14">
        <v>4711</v>
      </c>
      <c r="L813" s="58" t="s">
        <v>1125</v>
      </c>
      <c r="M813" s="11">
        <v>0</v>
      </c>
      <c r="N813" s="4" t="s">
        <v>19</v>
      </c>
    </row>
    <row r="814" spans="1:14" ht="15.75" x14ac:dyDescent="0.25">
      <c r="A814" s="12">
        <v>802</v>
      </c>
      <c r="B814" s="59">
        <v>316820</v>
      </c>
      <c r="C814" s="20" t="s">
        <v>1115</v>
      </c>
      <c r="D814" s="59" t="s">
        <v>26</v>
      </c>
      <c r="E814" s="59" t="s">
        <v>810</v>
      </c>
      <c r="F814" s="10">
        <v>0</v>
      </c>
      <c r="G814" s="10">
        <v>0</v>
      </c>
      <c r="H814" s="10">
        <v>0</v>
      </c>
      <c r="I814" s="10">
        <v>0</v>
      </c>
      <c r="J814" s="16">
        <v>0</v>
      </c>
      <c r="K814" s="14">
        <v>1879</v>
      </c>
      <c r="L814" s="58" t="s">
        <v>1125</v>
      </c>
      <c r="M814" s="11">
        <v>0</v>
      </c>
      <c r="N814" s="4" t="s">
        <v>19</v>
      </c>
    </row>
    <row r="815" spans="1:14" ht="15.75" x14ac:dyDescent="0.25">
      <c r="A815" s="12">
        <v>803</v>
      </c>
      <c r="B815" s="59">
        <v>316830</v>
      </c>
      <c r="C815" s="20" t="s">
        <v>1111</v>
      </c>
      <c r="D815" s="59" t="s">
        <v>98</v>
      </c>
      <c r="E815" s="59" t="s">
        <v>811</v>
      </c>
      <c r="F815" s="10">
        <v>0</v>
      </c>
      <c r="G815" s="10">
        <v>0</v>
      </c>
      <c r="H815" s="10">
        <v>0</v>
      </c>
      <c r="I815" s="10">
        <v>0</v>
      </c>
      <c r="J815" s="16">
        <v>0</v>
      </c>
      <c r="K815" s="14">
        <v>4055</v>
      </c>
      <c r="L815" s="58" t="s">
        <v>1125</v>
      </c>
      <c r="M815" s="11">
        <v>0</v>
      </c>
      <c r="N815" s="4" t="s">
        <v>19</v>
      </c>
    </row>
    <row r="816" spans="1:14" ht="15.75" x14ac:dyDescent="0.25">
      <c r="A816" s="12">
        <v>804</v>
      </c>
      <c r="B816" s="59">
        <v>316840</v>
      </c>
      <c r="C816" s="20" t="s">
        <v>1113</v>
      </c>
      <c r="D816" s="59" t="s">
        <v>22</v>
      </c>
      <c r="E816" s="59" t="s">
        <v>812</v>
      </c>
      <c r="F816" s="10">
        <v>0</v>
      </c>
      <c r="G816" s="10">
        <v>0</v>
      </c>
      <c r="H816" s="10">
        <v>0</v>
      </c>
      <c r="I816" s="10">
        <v>0</v>
      </c>
      <c r="J816" s="16">
        <v>0</v>
      </c>
      <c r="K816" s="14">
        <v>14350</v>
      </c>
      <c r="L816" s="58" t="s">
        <v>1125</v>
      </c>
      <c r="M816" s="11">
        <v>0</v>
      </c>
      <c r="N816" s="4" t="s">
        <v>19</v>
      </c>
    </row>
    <row r="817" spans="1:14" ht="15.75" x14ac:dyDescent="0.25">
      <c r="A817" s="12">
        <v>805</v>
      </c>
      <c r="B817" s="59">
        <v>316850</v>
      </c>
      <c r="C817" s="20" t="s">
        <v>1112</v>
      </c>
      <c r="D817" s="59" t="s">
        <v>17</v>
      </c>
      <c r="E817" s="59" t="s">
        <v>813</v>
      </c>
      <c r="F817" s="10">
        <v>0</v>
      </c>
      <c r="G817" s="10">
        <v>0</v>
      </c>
      <c r="H817" s="10">
        <v>0</v>
      </c>
      <c r="I817" s="10">
        <v>0</v>
      </c>
      <c r="J817" s="16">
        <v>0</v>
      </c>
      <c r="K817" s="14">
        <v>11650</v>
      </c>
      <c r="L817" s="58" t="s">
        <v>1125</v>
      </c>
      <c r="M817" s="11">
        <v>0</v>
      </c>
      <c r="N817" s="4" t="s">
        <v>19</v>
      </c>
    </row>
    <row r="818" spans="1:14" ht="15.75" x14ac:dyDescent="0.25">
      <c r="A818" s="12">
        <v>807</v>
      </c>
      <c r="B818" s="59">
        <v>316870</v>
      </c>
      <c r="C818" s="20" t="s">
        <v>1113</v>
      </c>
      <c r="D818" s="59" t="s">
        <v>20</v>
      </c>
      <c r="E818" s="59" t="s">
        <v>814</v>
      </c>
      <c r="F818" s="10">
        <v>0</v>
      </c>
      <c r="G818" s="10">
        <v>0</v>
      </c>
      <c r="H818" s="10">
        <v>0</v>
      </c>
      <c r="I818" s="10">
        <v>0</v>
      </c>
      <c r="J818" s="16">
        <v>0</v>
      </c>
      <c r="K818" s="14">
        <v>89090</v>
      </c>
      <c r="L818" s="58" t="s">
        <v>1127</v>
      </c>
      <c r="M818" s="11">
        <v>0</v>
      </c>
      <c r="N818" s="4" t="s">
        <v>19</v>
      </c>
    </row>
    <row r="819" spans="1:14" ht="15.75" x14ac:dyDescent="0.25">
      <c r="A819" s="12">
        <v>808</v>
      </c>
      <c r="B819" s="59">
        <v>316880</v>
      </c>
      <c r="C819" s="20" t="s">
        <v>1119</v>
      </c>
      <c r="D819" s="59" t="s">
        <v>94</v>
      </c>
      <c r="E819" s="59" t="s">
        <v>815</v>
      </c>
      <c r="F819" s="10">
        <v>0</v>
      </c>
      <c r="G819" s="10">
        <v>0</v>
      </c>
      <c r="H819" s="10">
        <v>0</v>
      </c>
      <c r="I819" s="10">
        <v>0</v>
      </c>
      <c r="J819" s="16">
        <v>0</v>
      </c>
      <c r="K819" s="14">
        <v>7886</v>
      </c>
      <c r="L819" s="58" t="s">
        <v>1125</v>
      </c>
      <c r="M819" s="11">
        <v>0</v>
      </c>
      <c r="N819" s="4" t="s">
        <v>19</v>
      </c>
    </row>
    <row r="820" spans="1:14" ht="15.75" x14ac:dyDescent="0.25">
      <c r="A820" s="12">
        <v>809</v>
      </c>
      <c r="B820" s="59">
        <v>316890</v>
      </c>
      <c r="C820" s="20" t="s">
        <v>1120</v>
      </c>
      <c r="D820" s="59" t="s">
        <v>71</v>
      </c>
      <c r="E820" s="59" t="s">
        <v>816</v>
      </c>
      <c r="F820" s="10">
        <v>0</v>
      </c>
      <c r="G820" s="10">
        <v>0</v>
      </c>
      <c r="H820" s="10">
        <v>0</v>
      </c>
      <c r="I820" s="10">
        <v>0</v>
      </c>
      <c r="J820" s="16">
        <v>0</v>
      </c>
      <c r="K820" s="14">
        <v>6539</v>
      </c>
      <c r="L820" s="58" t="s">
        <v>1125</v>
      </c>
      <c r="M820" s="11">
        <v>0</v>
      </c>
      <c r="N820" s="4" t="s">
        <v>19</v>
      </c>
    </row>
    <row r="821" spans="1:14" ht="15.75" x14ac:dyDescent="0.25">
      <c r="A821" s="12">
        <v>810</v>
      </c>
      <c r="B821" s="59">
        <v>316900</v>
      </c>
      <c r="C821" s="20" t="s">
        <v>1118</v>
      </c>
      <c r="D821" s="59" t="s">
        <v>62</v>
      </c>
      <c r="E821" s="59" t="s">
        <v>817</v>
      </c>
      <c r="F821" s="10">
        <v>0</v>
      </c>
      <c r="G821" s="10">
        <v>0</v>
      </c>
      <c r="H821" s="10">
        <v>0</v>
      </c>
      <c r="I821" s="10">
        <v>0</v>
      </c>
      <c r="J821" s="16">
        <v>0</v>
      </c>
      <c r="K821" s="14">
        <v>16602</v>
      </c>
      <c r="L821" s="58" t="s">
        <v>1125</v>
      </c>
      <c r="M821" s="11">
        <v>0</v>
      </c>
      <c r="N821" s="4" t="s">
        <v>19</v>
      </c>
    </row>
    <row r="822" spans="1:14" ht="15.75" x14ac:dyDescent="0.25">
      <c r="A822" s="12">
        <v>811</v>
      </c>
      <c r="B822" s="59">
        <v>316905</v>
      </c>
      <c r="C822" s="20" t="s">
        <v>1117</v>
      </c>
      <c r="D822" s="59" t="s">
        <v>36</v>
      </c>
      <c r="E822" s="59" t="s">
        <v>818</v>
      </c>
      <c r="F822" s="10">
        <v>0</v>
      </c>
      <c r="G822" s="10">
        <v>0</v>
      </c>
      <c r="H822" s="10">
        <v>0</v>
      </c>
      <c r="I822" s="10">
        <v>0</v>
      </c>
      <c r="J822" s="16">
        <v>0</v>
      </c>
      <c r="K822" s="14">
        <v>4093</v>
      </c>
      <c r="L822" s="58" t="s">
        <v>1125</v>
      </c>
      <c r="M822" s="11">
        <v>0</v>
      </c>
      <c r="N822" s="4" t="s">
        <v>19</v>
      </c>
    </row>
    <row r="823" spans="1:14" ht="15.75" x14ac:dyDescent="0.25">
      <c r="A823" s="12">
        <v>812</v>
      </c>
      <c r="B823" s="59">
        <v>316910</v>
      </c>
      <c r="C823" s="20" t="s">
        <v>1117</v>
      </c>
      <c r="D823" s="59" t="s">
        <v>36</v>
      </c>
      <c r="E823" s="59" t="s">
        <v>819</v>
      </c>
      <c r="F823" s="10">
        <v>0</v>
      </c>
      <c r="G823" s="10">
        <v>0</v>
      </c>
      <c r="H823" s="10">
        <v>0</v>
      </c>
      <c r="I823" s="10">
        <v>0</v>
      </c>
      <c r="J823" s="16">
        <v>0</v>
      </c>
      <c r="K823" s="14">
        <v>6217</v>
      </c>
      <c r="L823" s="58" t="s">
        <v>1125</v>
      </c>
      <c r="M823" s="11">
        <v>0</v>
      </c>
      <c r="N823" s="4" t="s">
        <v>19</v>
      </c>
    </row>
    <row r="824" spans="1:14" ht="15.75" x14ac:dyDescent="0.25">
      <c r="A824" s="12">
        <v>813</v>
      </c>
      <c r="B824" s="59">
        <v>316920</v>
      </c>
      <c r="C824" s="20" t="s">
        <v>1118</v>
      </c>
      <c r="D824" s="59" t="s">
        <v>14</v>
      </c>
      <c r="E824" s="59" t="s">
        <v>820</v>
      </c>
      <c r="F824" s="10">
        <v>0</v>
      </c>
      <c r="G824" s="10">
        <v>0</v>
      </c>
      <c r="H824" s="10">
        <v>0</v>
      </c>
      <c r="I824" s="10">
        <v>0</v>
      </c>
      <c r="J824" s="16">
        <v>0</v>
      </c>
      <c r="K824" s="14">
        <v>8201</v>
      </c>
      <c r="L824" s="58" t="s">
        <v>1125</v>
      </c>
      <c r="M824" s="11">
        <v>0</v>
      </c>
      <c r="N824" s="4" t="s">
        <v>19</v>
      </c>
    </row>
    <row r="825" spans="1:14" ht="15.75" x14ac:dyDescent="0.25">
      <c r="A825" s="12">
        <v>814</v>
      </c>
      <c r="B825" s="59">
        <v>316930</v>
      </c>
      <c r="C825" s="20" t="s">
        <v>1117</v>
      </c>
      <c r="D825" s="59" t="s">
        <v>33</v>
      </c>
      <c r="E825" s="59" t="s">
        <v>821</v>
      </c>
      <c r="F825" s="10">
        <v>0</v>
      </c>
      <c r="G825" s="10">
        <v>0</v>
      </c>
      <c r="H825" s="10">
        <v>0</v>
      </c>
      <c r="I825" s="10">
        <v>0</v>
      </c>
      <c r="J825" s="16">
        <v>0</v>
      </c>
      <c r="K825" s="14">
        <v>78913</v>
      </c>
      <c r="L825" s="58" t="s">
        <v>1127</v>
      </c>
      <c r="M825" s="11">
        <v>0</v>
      </c>
      <c r="N825" s="4" t="s">
        <v>19</v>
      </c>
    </row>
    <row r="826" spans="1:14" ht="15.75" x14ac:dyDescent="0.25">
      <c r="A826" s="12">
        <v>815</v>
      </c>
      <c r="B826" s="59">
        <v>316935</v>
      </c>
      <c r="C826" s="20" t="s">
        <v>1111</v>
      </c>
      <c r="D826" s="59" t="s">
        <v>11</v>
      </c>
      <c r="E826" s="59" t="s">
        <v>822</v>
      </c>
      <c r="F826" s="10">
        <v>0</v>
      </c>
      <c r="G826" s="10">
        <v>0</v>
      </c>
      <c r="H826" s="10">
        <v>0</v>
      </c>
      <c r="I826" s="10">
        <v>0</v>
      </c>
      <c r="J826" s="16">
        <v>0</v>
      </c>
      <c r="K826" s="14">
        <v>31984</v>
      </c>
      <c r="L826" s="58" t="s">
        <v>1126</v>
      </c>
      <c r="M826" s="11">
        <v>0</v>
      </c>
      <c r="N826" s="4" t="s">
        <v>19</v>
      </c>
    </row>
    <row r="827" spans="1:14" ht="15.75" x14ac:dyDescent="0.25">
      <c r="A827" s="12">
        <v>817</v>
      </c>
      <c r="B827" s="59">
        <v>316950</v>
      </c>
      <c r="C827" s="20" t="s">
        <v>1113</v>
      </c>
      <c r="D827" s="59" t="s">
        <v>22</v>
      </c>
      <c r="E827" s="59" t="s">
        <v>824</v>
      </c>
      <c r="F827" s="10">
        <v>0</v>
      </c>
      <c r="G827" s="10">
        <v>0</v>
      </c>
      <c r="H827" s="10">
        <v>0</v>
      </c>
      <c r="I827" s="10">
        <v>0</v>
      </c>
      <c r="J827" s="16">
        <v>0</v>
      </c>
      <c r="K827" s="14">
        <v>6698</v>
      </c>
      <c r="L827" s="58" t="s">
        <v>1125</v>
      </c>
      <c r="M827" s="11">
        <v>0</v>
      </c>
      <c r="N827" s="4" t="s">
        <v>19</v>
      </c>
    </row>
    <row r="828" spans="1:14" ht="15.75" x14ac:dyDescent="0.25">
      <c r="A828" s="12">
        <v>818</v>
      </c>
      <c r="B828" s="59">
        <v>316960</v>
      </c>
      <c r="C828" s="20" t="s">
        <v>1110</v>
      </c>
      <c r="D828" s="59" t="s">
        <v>8</v>
      </c>
      <c r="E828" s="59" t="s">
        <v>825</v>
      </c>
      <c r="F828" s="10">
        <v>0</v>
      </c>
      <c r="G828" s="10">
        <v>0</v>
      </c>
      <c r="H828" s="10">
        <v>0</v>
      </c>
      <c r="I828" s="10">
        <v>0</v>
      </c>
      <c r="J828" s="16">
        <v>0</v>
      </c>
      <c r="K828" s="14">
        <v>25253</v>
      </c>
      <c r="L828" s="58" t="s">
        <v>1126</v>
      </c>
      <c r="M828" s="11">
        <v>0</v>
      </c>
      <c r="N828" s="4" t="s">
        <v>19</v>
      </c>
    </row>
    <row r="829" spans="1:14" ht="15.75" x14ac:dyDescent="0.25">
      <c r="A829" s="12">
        <v>820</v>
      </c>
      <c r="B829" s="59">
        <v>316980</v>
      </c>
      <c r="C829" s="20" t="s">
        <v>1117</v>
      </c>
      <c r="D829" s="59" t="s">
        <v>36</v>
      </c>
      <c r="E829" s="59" t="s">
        <v>827</v>
      </c>
      <c r="F829" s="10">
        <v>0</v>
      </c>
      <c r="G829" s="10">
        <v>0</v>
      </c>
      <c r="H829" s="10">
        <v>0</v>
      </c>
      <c r="I829" s="10">
        <v>0</v>
      </c>
      <c r="J829" s="16">
        <v>0</v>
      </c>
      <c r="K829" s="14">
        <v>5008</v>
      </c>
      <c r="L829" s="58" t="s">
        <v>1125</v>
      </c>
      <c r="M829" s="11">
        <v>0</v>
      </c>
      <c r="N829" s="4" t="s">
        <v>19</v>
      </c>
    </row>
    <row r="830" spans="1:14" ht="15.75" x14ac:dyDescent="0.25">
      <c r="A830" s="12">
        <v>822</v>
      </c>
      <c r="B830" s="59">
        <v>317000</v>
      </c>
      <c r="C830" s="20" t="s">
        <v>1121</v>
      </c>
      <c r="D830" s="59" t="s">
        <v>121</v>
      </c>
      <c r="E830" s="59" t="s">
        <v>828</v>
      </c>
      <c r="F830" s="10">
        <v>0</v>
      </c>
      <c r="G830" s="10">
        <v>0</v>
      </c>
      <c r="H830" s="10">
        <v>0</v>
      </c>
      <c r="I830" s="10">
        <v>0</v>
      </c>
      <c r="J830" s="16">
        <v>0</v>
      </c>
      <c r="K830" s="14">
        <v>12466</v>
      </c>
      <c r="L830" s="58" t="s">
        <v>1125</v>
      </c>
      <c r="M830" s="11">
        <v>0</v>
      </c>
      <c r="N830" s="4" t="s">
        <v>19</v>
      </c>
    </row>
    <row r="831" spans="1:14" ht="15.75" x14ac:dyDescent="0.25">
      <c r="A831" s="12">
        <v>823</v>
      </c>
      <c r="B831" s="59">
        <v>317005</v>
      </c>
      <c r="C831" s="20" t="s">
        <v>1113</v>
      </c>
      <c r="D831" s="59" t="s">
        <v>20</v>
      </c>
      <c r="E831" s="59" t="s">
        <v>829</v>
      </c>
      <c r="F831" s="10">
        <v>0</v>
      </c>
      <c r="G831" s="10">
        <v>0</v>
      </c>
      <c r="H831" s="10">
        <v>0</v>
      </c>
      <c r="I831" s="10">
        <v>0</v>
      </c>
      <c r="J831" s="16">
        <v>0</v>
      </c>
      <c r="K831" s="14">
        <v>12449</v>
      </c>
      <c r="L831" s="58" t="s">
        <v>1125</v>
      </c>
      <c r="M831" s="11">
        <v>0</v>
      </c>
      <c r="N831" s="4" t="s">
        <v>19</v>
      </c>
    </row>
    <row r="832" spans="1:14" ht="15.75" x14ac:dyDescent="0.25">
      <c r="A832" s="12">
        <v>826</v>
      </c>
      <c r="B832" s="59">
        <v>317030</v>
      </c>
      <c r="C832" s="20" t="s">
        <v>1116</v>
      </c>
      <c r="D832" s="59" t="s">
        <v>28</v>
      </c>
      <c r="E832" s="59" t="s">
        <v>830</v>
      </c>
      <c r="F832" s="10">
        <v>0</v>
      </c>
      <c r="G832" s="10">
        <v>0</v>
      </c>
      <c r="H832" s="10">
        <v>0</v>
      </c>
      <c r="I832" s="10">
        <v>0</v>
      </c>
      <c r="J832" s="16">
        <v>0</v>
      </c>
      <c r="K832" s="14">
        <v>2626</v>
      </c>
      <c r="L832" s="58" t="s">
        <v>1125</v>
      </c>
      <c r="M832" s="11">
        <v>0</v>
      </c>
      <c r="N832" s="4" t="s">
        <v>19</v>
      </c>
    </row>
    <row r="833" spans="1:14" ht="15.75" x14ac:dyDescent="0.25">
      <c r="A833" s="12">
        <v>827</v>
      </c>
      <c r="B833" s="59">
        <v>317040</v>
      </c>
      <c r="C833" s="20" t="s">
        <v>1120</v>
      </c>
      <c r="D833" s="59" t="s">
        <v>80</v>
      </c>
      <c r="E833" s="59" t="s">
        <v>80</v>
      </c>
      <c r="F833" s="10">
        <v>0</v>
      </c>
      <c r="G833" s="10">
        <v>0</v>
      </c>
      <c r="H833" s="10">
        <v>0</v>
      </c>
      <c r="I833" s="10">
        <v>0</v>
      </c>
      <c r="J833" s="16">
        <v>0</v>
      </c>
      <c r="K833" s="14">
        <v>83808</v>
      </c>
      <c r="L833" s="58" t="s">
        <v>1127</v>
      </c>
      <c r="M833" s="11">
        <v>0</v>
      </c>
      <c r="N833" s="4" t="s">
        <v>19</v>
      </c>
    </row>
    <row r="834" spans="1:14" ht="15.75" x14ac:dyDescent="0.25">
      <c r="A834" s="12">
        <v>828</v>
      </c>
      <c r="B834" s="59">
        <v>317043</v>
      </c>
      <c r="C834" s="20" t="s">
        <v>1114</v>
      </c>
      <c r="D834" s="59" t="s">
        <v>24</v>
      </c>
      <c r="E834" s="59" t="s">
        <v>831</v>
      </c>
      <c r="F834" s="10">
        <v>0</v>
      </c>
      <c r="G834" s="10">
        <v>0</v>
      </c>
      <c r="H834" s="10">
        <v>0</v>
      </c>
      <c r="I834" s="10">
        <v>0</v>
      </c>
      <c r="J834" s="16">
        <v>0</v>
      </c>
      <c r="K834" s="14">
        <v>4325</v>
      </c>
      <c r="L834" s="58" t="s">
        <v>1125</v>
      </c>
      <c r="M834" s="11">
        <v>0</v>
      </c>
      <c r="N834" s="4" t="s">
        <v>19</v>
      </c>
    </row>
    <row r="835" spans="1:14" ht="15.75" x14ac:dyDescent="0.25">
      <c r="A835" s="12">
        <v>829</v>
      </c>
      <c r="B835" s="59">
        <v>317047</v>
      </c>
      <c r="C835" s="20" t="s">
        <v>1120</v>
      </c>
      <c r="D835" s="59" t="s">
        <v>80</v>
      </c>
      <c r="E835" s="59" t="s">
        <v>832</v>
      </c>
      <c r="F835" s="10">
        <v>0</v>
      </c>
      <c r="G835" s="10">
        <v>0</v>
      </c>
      <c r="H835" s="10">
        <v>0</v>
      </c>
      <c r="I835" s="10">
        <v>0</v>
      </c>
      <c r="J835" s="16">
        <v>0</v>
      </c>
      <c r="K835" s="14">
        <v>3267</v>
      </c>
      <c r="L835" s="58" t="s">
        <v>1125</v>
      </c>
      <c r="M835" s="11">
        <v>0</v>
      </c>
      <c r="N835" s="4" t="s">
        <v>19</v>
      </c>
    </row>
    <row r="836" spans="1:14" ht="15.75" x14ac:dyDescent="0.25">
      <c r="A836" s="12">
        <v>830</v>
      </c>
      <c r="B836" s="59">
        <v>317050</v>
      </c>
      <c r="C836" s="20" t="s">
        <v>1112</v>
      </c>
      <c r="D836" s="59" t="s">
        <v>17</v>
      </c>
      <c r="E836" s="59" t="s">
        <v>833</v>
      </c>
      <c r="F836" s="10">
        <v>0</v>
      </c>
      <c r="G836" s="10">
        <v>0</v>
      </c>
      <c r="H836" s="10">
        <v>0</v>
      </c>
      <c r="I836" s="10">
        <v>0</v>
      </c>
      <c r="J836" s="16">
        <v>0</v>
      </c>
      <c r="K836" s="14">
        <v>10371</v>
      </c>
      <c r="L836" s="58" t="s">
        <v>1125</v>
      </c>
      <c r="M836" s="11">
        <v>0</v>
      </c>
      <c r="N836" s="4" t="s">
        <v>19</v>
      </c>
    </row>
    <row r="837" spans="1:14" ht="15.75" x14ac:dyDescent="0.25">
      <c r="A837" s="12">
        <v>831</v>
      </c>
      <c r="B837" s="59">
        <v>317052</v>
      </c>
      <c r="C837" s="20" t="s">
        <v>1121</v>
      </c>
      <c r="D837" s="59" t="s">
        <v>121</v>
      </c>
      <c r="E837" s="59" t="s">
        <v>834</v>
      </c>
      <c r="F837" s="10">
        <v>0</v>
      </c>
      <c r="G837" s="10">
        <v>0</v>
      </c>
      <c r="H837" s="10">
        <v>0</v>
      </c>
      <c r="I837" s="10">
        <v>0</v>
      </c>
      <c r="J837" s="16">
        <v>0</v>
      </c>
      <c r="K837" s="14">
        <v>16547</v>
      </c>
      <c r="L837" s="58" t="s">
        <v>1125</v>
      </c>
      <c r="M837" s="11">
        <v>0</v>
      </c>
      <c r="N837" s="4" t="s">
        <v>19</v>
      </c>
    </row>
    <row r="838" spans="1:14" ht="15.75" x14ac:dyDescent="0.25">
      <c r="A838" s="12">
        <v>832</v>
      </c>
      <c r="B838" s="59">
        <v>317057</v>
      </c>
      <c r="C838" s="20" t="s">
        <v>1113</v>
      </c>
      <c r="D838" s="59" t="s">
        <v>20</v>
      </c>
      <c r="E838" s="59" t="s">
        <v>835</v>
      </c>
      <c r="F838" s="10">
        <v>0</v>
      </c>
      <c r="G838" s="10">
        <v>0</v>
      </c>
      <c r="H838" s="10">
        <v>0</v>
      </c>
      <c r="I838" s="10">
        <v>0</v>
      </c>
      <c r="J838" s="16">
        <v>0</v>
      </c>
      <c r="K838" s="14">
        <v>6491</v>
      </c>
      <c r="L838" s="58" t="s">
        <v>1125</v>
      </c>
      <c r="M838" s="11">
        <v>0</v>
      </c>
      <c r="N838" s="4" t="s">
        <v>19</v>
      </c>
    </row>
    <row r="839" spans="1:14" ht="15.75" x14ac:dyDescent="0.25">
      <c r="A839" s="12">
        <v>833</v>
      </c>
      <c r="B839" s="59">
        <v>317060</v>
      </c>
      <c r="C839" s="20" t="s">
        <v>1117</v>
      </c>
      <c r="D839" s="59" t="s">
        <v>45</v>
      </c>
      <c r="E839" s="59" t="s">
        <v>836</v>
      </c>
      <c r="F839" s="10">
        <v>0</v>
      </c>
      <c r="G839" s="10">
        <v>0</v>
      </c>
      <c r="H839" s="10">
        <v>0</v>
      </c>
      <c r="I839" s="10">
        <v>0</v>
      </c>
      <c r="J839" s="16">
        <v>0</v>
      </c>
      <c r="K839" s="14">
        <v>2158</v>
      </c>
      <c r="L839" s="58" t="s">
        <v>1125</v>
      </c>
      <c r="M839" s="11">
        <v>0</v>
      </c>
      <c r="N839" s="4" t="s">
        <v>19</v>
      </c>
    </row>
    <row r="840" spans="1:14" ht="15.75" x14ac:dyDescent="0.25">
      <c r="A840" s="12">
        <v>834</v>
      </c>
      <c r="B840" s="59">
        <v>317065</v>
      </c>
      <c r="C840" s="20" t="s">
        <v>1121</v>
      </c>
      <c r="D840" s="59" t="s">
        <v>102</v>
      </c>
      <c r="E840" s="59" t="s">
        <v>837</v>
      </c>
      <c r="F840" s="10">
        <v>0</v>
      </c>
      <c r="G840" s="10">
        <v>0</v>
      </c>
      <c r="H840" s="10">
        <v>0</v>
      </c>
      <c r="I840" s="10">
        <v>0</v>
      </c>
      <c r="J840" s="16">
        <v>0</v>
      </c>
      <c r="K840" s="14">
        <v>4987</v>
      </c>
      <c r="L840" s="58" t="s">
        <v>1125</v>
      </c>
      <c r="M840" s="11">
        <v>0</v>
      </c>
      <c r="N840" s="4" t="s">
        <v>19</v>
      </c>
    </row>
    <row r="841" spans="1:14" ht="15.75" x14ac:dyDescent="0.25">
      <c r="A841" s="12">
        <v>835</v>
      </c>
      <c r="B841" s="59">
        <v>317070</v>
      </c>
      <c r="C841" s="20" t="s">
        <v>1117</v>
      </c>
      <c r="D841" s="59" t="s">
        <v>33</v>
      </c>
      <c r="E841" s="59" t="s">
        <v>33</v>
      </c>
      <c r="F841" s="10">
        <v>0</v>
      </c>
      <c r="G841" s="10">
        <v>0</v>
      </c>
      <c r="H841" s="10">
        <v>0</v>
      </c>
      <c r="I841" s="10">
        <v>0</v>
      </c>
      <c r="J841" s="16">
        <v>0</v>
      </c>
      <c r="K841" s="14">
        <v>134477</v>
      </c>
      <c r="L841" s="58" t="s">
        <v>1128</v>
      </c>
      <c r="M841" s="11">
        <v>0</v>
      </c>
      <c r="N841" s="4" t="s">
        <v>19</v>
      </c>
    </row>
    <row r="842" spans="1:14" ht="15.75" x14ac:dyDescent="0.25">
      <c r="A842" s="12">
        <v>836</v>
      </c>
      <c r="B842" s="59">
        <v>317075</v>
      </c>
      <c r="C842" s="20" t="s">
        <v>1120</v>
      </c>
      <c r="D842" s="59" t="s">
        <v>71</v>
      </c>
      <c r="E842" s="59" t="s">
        <v>838</v>
      </c>
      <c r="F842" s="10">
        <v>0</v>
      </c>
      <c r="G842" s="10">
        <v>0</v>
      </c>
      <c r="H842" s="10">
        <v>0</v>
      </c>
      <c r="I842" s="10">
        <v>0</v>
      </c>
      <c r="J842" s="16">
        <v>0</v>
      </c>
      <c r="K842" s="14">
        <v>7071</v>
      </c>
      <c r="L842" s="58" t="s">
        <v>1125</v>
      </c>
      <c r="M842" s="11">
        <v>0</v>
      </c>
      <c r="N842" s="4" t="s">
        <v>19</v>
      </c>
    </row>
    <row r="843" spans="1:14" ht="15.75" x14ac:dyDescent="0.25">
      <c r="A843" s="12">
        <v>837</v>
      </c>
      <c r="B843" s="59">
        <v>317080</v>
      </c>
      <c r="C843" s="20" t="s">
        <v>1121</v>
      </c>
      <c r="D843" s="59" t="s">
        <v>135</v>
      </c>
      <c r="E843" s="59" t="s">
        <v>839</v>
      </c>
      <c r="F843" s="10">
        <v>0</v>
      </c>
      <c r="G843" s="10">
        <v>0</v>
      </c>
      <c r="H843" s="10">
        <v>0</v>
      </c>
      <c r="I843" s="10">
        <v>0</v>
      </c>
      <c r="J843" s="16">
        <v>0</v>
      </c>
      <c r="K843" s="14">
        <v>39173</v>
      </c>
      <c r="L843" s="58" t="s">
        <v>1126</v>
      </c>
      <c r="M843" s="11">
        <v>0</v>
      </c>
      <c r="N843" s="4" t="s">
        <v>19</v>
      </c>
    </row>
    <row r="844" spans="1:14" ht="15.75" x14ac:dyDescent="0.25">
      <c r="A844" s="12">
        <v>839</v>
      </c>
      <c r="B844" s="59">
        <v>317100</v>
      </c>
      <c r="C844" s="20" t="s">
        <v>1120</v>
      </c>
      <c r="D844" s="59" t="s">
        <v>71</v>
      </c>
      <c r="E844" s="59" t="s">
        <v>841</v>
      </c>
      <c r="F844" s="10">
        <v>0</v>
      </c>
      <c r="G844" s="10">
        <v>0</v>
      </c>
      <c r="H844" s="10">
        <v>0</v>
      </c>
      <c r="I844" s="10">
        <v>0</v>
      </c>
      <c r="J844" s="16">
        <v>0</v>
      </c>
      <c r="K844" s="14">
        <v>20537</v>
      </c>
      <c r="L844" s="58" t="s">
        <v>1125</v>
      </c>
      <c r="M844" s="11">
        <v>0</v>
      </c>
      <c r="N844" s="4" t="s">
        <v>19</v>
      </c>
    </row>
    <row r="845" spans="1:14" ht="15.75" x14ac:dyDescent="0.25">
      <c r="A845" s="12">
        <v>840</v>
      </c>
      <c r="B845" s="59">
        <v>317103</v>
      </c>
      <c r="C845" s="20" t="s">
        <v>1121</v>
      </c>
      <c r="D845" s="59" t="s">
        <v>102</v>
      </c>
      <c r="E845" s="59" t="s">
        <v>842</v>
      </c>
      <c r="F845" s="10">
        <v>0</v>
      </c>
      <c r="G845" s="10">
        <v>0</v>
      </c>
      <c r="H845" s="10">
        <v>0</v>
      </c>
      <c r="I845" s="10">
        <v>0</v>
      </c>
      <c r="J845" s="16">
        <v>0</v>
      </c>
      <c r="K845" s="14">
        <v>9265</v>
      </c>
      <c r="L845" s="58" t="s">
        <v>1125</v>
      </c>
      <c r="M845" s="11">
        <v>0</v>
      </c>
      <c r="N845" s="4" t="s">
        <v>19</v>
      </c>
    </row>
    <row r="846" spans="1:14" ht="15.75" x14ac:dyDescent="0.25">
      <c r="A846" s="12">
        <v>841</v>
      </c>
      <c r="B846" s="59">
        <v>317107</v>
      </c>
      <c r="C846" s="20" t="s">
        <v>432</v>
      </c>
      <c r="D846" s="59" t="s">
        <v>53</v>
      </c>
      <c r="E846" s="59" t="s">
        <v>843</v>
      </c>
      <c r="F846" s="10">
        <v>0</v>
      </c>
      <c r="G846" s="10">
        <v>0</v>
      </c>
      <c r="H846" s="10">
        <v>0</v>
      </c>
      <c r="I846" s="10">
        <v>0</v>
      </c>
      <c r="J846" s="16">
        <v>0</v>
      </c>
      <c r="K846" s="14">
        <v>5712</v>
      </c>
      <c r="L846" s="58" t="s">
        <v>1125</v>
      </c>
      <c r="M846" s="11">
        <v>0</v>
      </c>
      <c r="N846" s="4" t="s">
        <v>19</v>
      </c>
    </row>
    <row r="847" spans="1:14" ht="15.75" x14ac:dyDescent="0.25">
      <c r="A847" s="12">
        <v>842</v>
      </c>
      <c r="B847" s="59">
        <v>317110</v>
      </c>
      <c r="C847" s="20" t="s">
        <v>1114</v>
      </c>
      <c r="D847" s="59" t="s">
        <v>24</v>
      </c>
      <c r="E847" s="59" t="s">
        <v>844</v>
      </c>
      <c r="F847" s="10">
        <v>0</v>
      </c>
      <c r="G847" s="10">
        <v>0</v>
      </c>
      <c r="H847" s="10">
        <v>0</v>
      </c>
      <c r="I847" s="10">
        <v>0</v>
      </c>
      <c r="J847" s="16">
        <v>0</v>
      </c>
      <c r="K847" s="14">
        <v>3951</v>
      </c>
      <c r="L847" s="58" t="s">
        <v>1125</v>
      </c>
      <c r="M847" s="11">
        <v>0</v>
      </c>
      <c r="N847" s="4" t="s">
        <v>19</v>
      </c>
    </row>
    <row r="848" spans="1:14" ht="15.75" x14ac:dyDescent="0.25">
      <c r="A848" s="12">
        <v>843</v>
      </c>
      <c r="B848" s="59">
        <v>317115</v>
      </c>
      <c r="C848" s="20" t="s">
        <v>1113</v>
      </c>
      <c r="D848" s="59" t="s">
        <v>20</v>
      </c>
      <c r="E848" s="59" t="s">
        <v>845</v>
      </c>
      <c r="F848" s="10">
        <v>0</v>
      </c>
      <c r="G848" s="10">
        <v>0</v>
      </c>
      <c r="H848" s="10">
        <v>0</v>
      </c>
      <c r="I848" s="10">
        <v>0</v>
      </c>
      <c r="J848" s="16">
        <v>0</v>
      </c>
      <c r="K848" s="14">
        <v>4832</v>
      </c>
      <c r="L848" s="58" t="s">
        <v>1125</v>
      </c>
      <c r="M848" s="11">
        <v>0</v>
      </c>
      <c r="N848" s="4" t="s">
        <v>19</v>
      </c>
    </row>
    <row r="849" spans="1:14" ht="15.75" x14ac:dyDescent="0.25">
      <c r="A849" s="12">
        <v>845</v>
      </c>
      <c r="B849" s="59">
        <v>317130</v>
      </c>
      <c r="C849" s="20" t="s">
        <v>1112</v>
      </c>
      <c r="D849" s="59" t="s">
        <v>17</v>
      </c>
      <c r="E849" s="59" t="s">
        <v>847</v>
      </c>
      <c r="F849" s="10">
        <v>0</v>
      </c>
      <c r="G849" s="10">
        <v>0</v>
      </c>
      <c r="H849" s="10">
        <v>0</v>
      </c>
      <c r="I849" s="10">
        <v>0</v>
      </c>
      <c r="J849" s="16">
        <v>0</v>
      </c>
      <c r="K849" s="14">
        <v>78286</v>
      </c>
      <c r="L849" s="58" t="s">
        <v>1127</v>
      </c>
      <c r="M849" s="11">
        <v>0</v>
      </c>
      <c r="N849" s="4" t="s">
        <v>19</v>
      </c>
    </row>
    <row r="850" spans="1:14" ht="15.75" x14ac:dyDescent="0.25">
      <c r="A850" s="12">
        <v>846</v>
      </c>
      <c r="B850" s="59">
        <v>317140</v>
      </c>
      <c r="C850" s="20" t="s">
        <v>1118</v>
      </c>
      <c r="D850" s="59" t="s">
        <v>62</v>
      </c>
      <c r="E850" s="59" t="s">
        <v>848</v>
      </c>
      <c r="F850" s="10">
        <v>0</v>
      </c>
      <c r="G850" s="10">
        <v>0</v>
      </c>
      <c r="H850" s="10">
        <v>0</v>
      </c>
      <c r="I850" s="10">
        <v>0</v>
      </c>
      <c r="J850" s="16">
        <v>0</v>
      </c>
      <c r="K850" s="14">
        <v>3629</v>
      </c>
      <c r="L850" s="58" t="s">
        <v>1125</v>
      </c>
      <c r="M850" s="11">
        <v>0</v>
      </c>
      <c r="N850" s="4" t="s">
        <v>19</v>
      </c>
    </row>
    <row r="851" spans="1:14" ht="15.75" x14ac:dyDescent="0.25">
      <c r="A851" s="12">
        <v>847</v>
      </c>
      <c r="B851" s="59">
        <v>317160</v>
      </c>
      <c r="C851" s="20" t="s">
        <v>432</v>
      </c>
      <c r="D851" s="59" t="s">
        <v>53</v>
      </c>
      <c r="E851" s="59" t="s">
        <v>849</v>
      </c>
      <c r="F851" s="10">
        <v>0</v>
      </c>
      <c r="G851" s="10">
        <v>0</v>
      </c>
      <c r="H851" s="10">
        <v>0</v>
      </c>
      <c r="I851" s="10">
        <v>0</v>
      </c>
      <c r="J851" s="16">
        <v>0</v>
      </c>
      <c r="K851" s="14">
        <v>13764</v>
      </c>
      <c r="L851" s="58" t="s">
        <v>1125</v>
      </c>
      <c r="M851" s="11">
        <v>0</v>
      </c>
      <c r="N851" s="4" t="s">
        <v>19</v>
      </c>
    </row>
    <row r="852" spans="1:14" ht="15.75" x14ac:dyDescent="0.25">
      <c r="A852" s="12">
        <v>848</v>
      </c>
      <c r="B852" s="59">
        <v>317170</v>
      </c>
      <c r="C852" s="20" t="s">
        <v>1117</v>
      </c>
      <c r="D852" s="59" t="s">
        <v>33</v>
      </c>
      <c r="E852" s="59" t="s">
        <v>850</v>
      </c>
      <c r="F852" s="10">
        <v>0</v>
      </c>
      <c r="G852" s="10">
        <v>0</v>
      </c>
      <c r="H852" s="10">
        <v>0</v>
      </c>
      <c r="I852" s="10">
        <v>0</v>
      </c>
      <c r="J852" s="16">
        <v>0</v>
      </c>
      <c r="K852" s="14">
        <v>8685</v>
      </c>
      <c r="L852" s="58" t="s">
        <v>1125</v>
      </c>
      <c r="M852" s="11">
        <v>0</v>
      </c>
      <c r="N852" s="4" t="s">
        <v>19</v>
      </c>
    </row>
    <row r="853" spans="1:14" ht="15.75" x14ac:dyDescent="0.25">
      <c r="A853" s="12">
        <v>849</v>
      </c>
      <c r="B853" s="59">
        <v>317180</v>
      </c>
      <c r="C853" s="20" t="s">
        <v>1111</v>
      </c>
      <c r="D853" s="59" t="s">
        <v>90</v>
      </c>
      <c r="E853" s="59" t="s">
        <v>851</v>
      </c>
      <c r="F853" s="10">
        <v>0</v>
      </c>
      <c r="G853" s="10">
        <v>0</v>
      </c>
      <c r="H853" s="10">
        <v>0</v>
      </c>
      <c r="I853" s="10">
        <v>0</v>
      </c>
      <c r="J853" s="16">
        <v>0</v>
      </c>
      <c r="K853" s="14">
        <v>10537</v>
      </c>
      <c r="L853" s="58" t="s">
        <v>1125</v>
      </c>
      <c r="M853" s="11">
        <v>0</v>
      </c>
      <c r="N853" s="4" t="s">
        <v>19</v>
      </c>
    </row>
    <row r="854" spans="1:14" ht="15.75" x14ac:dyDescent="0.25">
      <c r="A854" s="12">
        <v>850</v>
      </c>
      <c r="B854" s="59">
        <v>317190</v>
      </c>
      <c r="C854" s="20" t="s">
        <v>1113</v>
      </c>
      <c r="D854" s="59" t="s">
        <v>22</v>
      </c>
      <c r="E854" s="59" t="s">
        <v>852</v>
      </c>
      <c r="F854" s="10">
        <v>0</v>
      </c>
      <c r="G854" s="10">
        <v>0</v>
      </c>
      <c r="H854" s="10">
        <v>0</v>
      </c>
      <c r="I854" s="10">
        <v>0</v>
      </c>
      <c r="J854" s="16">
        <v>0</v>
      </c>
      <c r="K854" s="14">
        <v>5420</v>
      </c>
      <c r="L854" s="58" t="s">
        <v>1125</v>
      </c>
      <c r="M854" s="11">
        <v>0</v>
      </c>
      <c r="N854" s="4" t="s">
        <v>19</v>
      </c>
    </row>
    <row r="855" spans="1:14" ht="15.75" x14ac:dyDescent="0.25">
      <c r="A855" s="12">
        <v>851</v>
      </c>
      <c r="B855" s="59">
        <v>317200</v>
      </c>
      <c r="C855" s="20" t="s">
        <v>1118</v>
      </c>
      <c r="D855" s="59" t="s">
        <v>62</v>
      </c>
      <c r="E855" s="59" t="s">
        <v>853</v>
      </c>
      <c r="F855" s="10">
        <v>0</v>
      </c>
      <c r="G855" s="10">
        <v>0</v>
      </c>
      <c r="H855" s="10">
        <v>0</v>
      </c>
      <c r="I855" s="10">
        <v>0</v>
      </c>
      <c r="J855" s="16">
        <v>0</v>
      </c>
      <c r="K855" s="14">
        <v>42149</v>
      </c>
      <c r="L855" s="58" t="s">
        <v>1126</v>
      </c>
      <c r="M855" s="11">
        <v>0</v>
      </c>
      <c r="N855" s="4" t="s">
        <v>19</v>
      </c>
    </row>
    <row r="856" spans="1:14" ht="15.75" x14ac:dyDescent="0.25">
      <c r="A856" s="12">
        <v>852</v>
      </c>
      <c r="B856" s="59">
        <v>317210</v>
      </c>
      <c r="C856" s="20" t="s">
        <v>1118</v>
      </c>
      <c r="D856" s="59" t="s">
        <v>38</v>
      </c>
      <c r="E856" s="59" t="s">
        <v>854</v>
      </c>
      <c r="F856" s="10">
        <v>0</v>
      </c>
      <c r="G856" s="10">
        <v>0</v>
      </c>
      <c r="H856" s="10">
        <v>0</v>
      </c>
      <c r="I856" s="10">
        <v>0</v>
      </c>
      <c r="J856" s="16">
        <v>0</v>
      </c>
      <c r="K856" s="14">
        <v>5243</v>
      </c>
      <c r="L856" s="58" t="s">
        <v>1125</v>
      </c>
      <c r="M856" s="11">
        <v>0</v>
      </c>
      <c r="N856" s="4" t="s">
        <v>19</v>
      </c>
    </row>
    <row r="857" spans="1:14" ht="15.75" x14ac:dyDescent="0.25">
      <c r="A857" s="12">
        <v>853</v>
      </c>
      <c r="B857" s="59">
        <v>317220</v>
      </c>
      <c r="C857" s="20" t="s">
        <v>1117</v>
      </c>
      <c r="D857" s="59" t="s">
        <v>36</v>
      </c>
      <c r="E857" s="59" t="s">
        <v>855</v>
      </c>
      <c r="F857" s="10">
        <v>0</v>
      </c>
      <c r="G857" s="10">
        <v>0</v>
      </c>
      <c r="H857" s="10">
        <v>0</v>
      </c>
      <c r="I857" s="10">
        <v>0</v>
      </c>
      <c r="J857" s="16">
        <v>0</v>
      </c>
      <c r="K857" s="14">
        <v>2558</v>
      </c>
      <c r="L857" s="58" t="s">
        <v>1125</v>
      </c>
      <c r="M857" s="11">
        <v>0</v>
      </c>
      <c r="N857" s="4" t="s">
        <v>19</v>
      </c>
    </row>
    <row r="858" spans="1:14" x14ac:dyDescent="0.25">
      <c r="E858" s="3"/>
      <c r="F858" s="59"/>
      <c r="G858" s="59"/>
      <c r="H858" s="59"/>
      <c r="I858" s="59"/>
      <c r="J858" s="15"/>
      <c r="K858" s="15"/>
      <c r="L858" s="15"/>
    </row>
    <row r="859" spans="1:14" x14ac:dyDescent="0.25">
      <c r="F859" s="59">
        <v>56</v>
      </c>
      <c r="G859" s="59">
        <v>31</v>
      </c>
      <c r="H859" s="59">
        <v>30</v>
      </c>
      <c r="I859" s="59">
        <v>16</v>
      </c>
      <c r="J859" s="59">
        <v>133</v>
      </c>
    </row>
    <row r="862" spans="1:14" x14ac:dyDescent="0.25">
      <c r="I862" s="10" t="s">
        <v>0</v>
      </c>
    </row>
  </sheetData>
  <autoFilter ref="A4:N857">
    <sortState ref="A5:N857">
      <sortCondition descending="1" ref="M4:M857"/>
    </sortState>
  </autoFilter>
  <mergeCells count="2">
    <mergeCell ref="A2:M2"/>
    <mergeCell ref="A3:B3"/>
  </mergeCells>
  <conditionalFormatting sqref="N5:N857">
    <cfRule type="cellIs" dxfId="13" priority="1" stopIfTrue="1" operator="equal">
      <formula>"Alta"</formula>
    </cfRule>
    <cfRule type="cellIs" dxfId="12" priority="2" stopIfTrue="1" operator="equal">
      <formula>"Média"</formula>
    </cfRule>
    <cfRule type="cellIs" dxfId="11" priority="3" stopIfTrue="1" operator="equal">
      <formula>"Baixa"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10" bestFit="1" customWidth="1"/>
    <col min="2" max="2" width="32" style="39" bestFit="1" customWidth="1"/>
    <col min="3" max="3" width="18.85546875" style="17" bestFit="1" customWidth="1"/>
    <col min="4" max="4" width="17.85546875" style="17" bestFit="1" customWidth="1"/>
    <col min="5" max="5" width="16.7109375" style="17" bestFit="1" customWidth="1"/>
    <col min="6" max="16384" width="9.140625" style="17"/>
  </cols>
  <sheetData>
    <row r="1" spans="1:5" ht="15.75" thickBot="1" x14ac:dyDescent="0.3">
      <c r="A1" s="22" t="s">
        <v>871</v>
      </c>
      <c r="B1" s="23" t="s">
        <v>872</v>
      </c>
      <c r="C1" s="24" t="s">
        <v>873</v>
      </c>
      <c r="D1" s="25" t="s">
        <v>874</v>
      </c>
      <c r="E1" s="26" t="s">
        <v>875</v>
      </c>
    </row>
    <row r="2" spans="1:5" ht="15.75" x14ac:dyDescent="0.25">
      <c r="A2" s="27">
        <v>310010</v>
      </c>
      <c r="B2" s="28" t="s">
        <v>876</v>
      </c>
      <c r="C2" s="29" t="str">
        <f>IFERROR(VLOOKUP(A2,'[1]Outubro 2016'!$A$4:$C$857,3,FALSE),"Sem Informação")</f>
        <v>Sem Informação</v>
      </c>
      <c r="D2" s="29" t="str">
        <f>IFERROR(VLOOKUP(A2,'[1]Janeiro 2017'!$A$4:$C$857,3,FALSE),"Sem Informação")</f>
        <v>Sem Informação</v>
      </c>
      <c r="E2" s="30" t="str">
        <f>IFERROR(VLOOKUP(A2,'[1]Março 2017'!$A$4:$C$857,3,FALSE),"Sem Informação")</f>
        <v>Sem Informação</v>
      </c>
    </row>
    <row r="3" spans="1:5" ht="15.75" x14ac:dyDescent="0.25">
      <c r="A3" s="31">
        <v>310020</v>
      </c>
      <c r="B3" s="32" t="s">
        <v>12</v>
      </c>
      <c r="C3" s="29" t="str">
        <f>IFERROR(VLOOKUP(A3,'[1]Outubro 2016'!$A$4:$C$857,3,FALSE),"Sem Informação")</f>
        <v>Sem Informação</v>
      </c>
      <c r="D3" s="29" t="str">
        <f>IFERROR(VLOOKUP(A3,'[1]Janeiro 2017'!$A$4:$C$857,3,FALSE),"Sem Informação")</f>
        <v>Sem Informação</v>
      </c>
      <c r="E3" s="30" t="str">
        <f>IFERROR(VLOOKUP(A3,'[1]Março 2017'!$A$4:$C$857,3,FALSE),"Sem Informação")</f>
        <v>Sem Informação</v>
      </c>
    </row>
    <row r="4" spans="1:5" ht="15.75" x14ac:dyDescent="0.25">
      <c r="A4" s="31">
        <v>310030</v>
      </c>
      <c r="B4" s="32" t="s">
        <v>15</v>
      </c>
      <c r="C4" s="29" t="str">
        <f>IFERROR(VLOOKUP(A4,'[1]Outubro 2016'!$A$4:$C$857,3,FALSE),"Sem Informação")</f>
        <v>Sem Informação</v>
      </c>
      <c r="D4" s="29" t="str">
        <f>IFERROR(VLOOKUP(A4,'[1]Janeiro 2017'!$A$4:$C$857,3,FALSE),"Sem Informação")</f>
        <v>Sem Informação</v>
      </c>
      <c r="E4" s="30" t="str">
        <f>IFERROR(VLOOKUP(A4,'[1]Março 2017'!$A$4:$C$857,3,FALSE),"Sem Informação")</f>
        <v>Sem Informação</v>
      </c>
    </row>
    <row r="5" spans="1:5" ht="15.75" x14ac:dyDescent="0.25">
      <c r="A5" s="31">
        <v>310040</v>
      </c>
      <c r="B5" s="32" t="s">
        <v>18</v>
      </c>
      <c r="C5" s="29" t="str">
        <f>IFERROR(VLOOKUP(A5,'[1]Outubro 2016'!$A$4:$C$857,3,FALSE),"Sem Informação")</f>
        <v>Sem Informação</v>
      </c>
      <c r="D5" s="29" t="str">
        <f>IFERROR(VLOOKUP(A5,'[1]Janeiro 2017'!$A$4:$C$857,3,FALSE),"Sem Informação")</f>
        <v>Sem Informação</v>
      </c>
      <c r="E5" s="30" t="str">
        <f>IFERROR(VLOOKUP(A5,'[1]Março 2017'!$A$4:$C$857,3,FALSE),"Sem Informação")</f>
        <v>Sem Informação</v>
      </c>
    </row>
    <row r="6" spans="1:5" ht="15.75" x14ac:dyDescent="0.25">
      <c r="A6" s="31">
        <v>310050</v>
      </c>
      <c r="B6" s="32" t="s">
        <v>21</v>
      </c>
      <c r="C6" s="29" t="str">
        <f>IFERROR(VLOOKUP(A6,'[1]Outubro 2016'!$A$4:$C$857,3,FALSE),"Sem Informação")</f>
        <v>Sem Informação</v>
      </c>
      <c r="D6" s="29" t="str">
        <f>IFERROR(VLOOKUP(A6,'[1]Janeiro 2017'!$A$4:$C$857,3,FALSE),"Sem Informação")</f>
        <v>Sem Informação</v>
      </c>
      <c r="E6" s="30" t="str">
        <f>IFERROR(VLOOKUP(A6,'[1]Março 2017'!$A$4:$C$857,3,FALSE),"Sem Informação")</f>
        <v>Sem Informação</v>
      </c>
    </row>
    <row r="7" spans="1:5" ht="15.75" x14ac:dyDescent="0.25">
      <c r="A7" s="31">
        <v>310060</v>
      </c>
      <c r="B7" s="32" t="s">
        <v>23</v>
      </c>
      <c r="C7" s="29" t="str">
        <f>IFERROR(VLOOKUP(A7,'[1]Outubro 2016'!$A$4:$C$857,3,FALSE),"Sem Informação")</f>
        <v>Sem Informação</v>
      </c>
      <c r="D7" s="29" t="str">
        <f>IFERROR(VLOOKUP(A7,'[1]Janeiro 2017'!$A$4:$C$857,3,FALSE),"Sem Informação")</f>
        <v>Sem Informação</v>
      </c>
      <c r="E7" s="30" t="str">
        <f>IFERROR(VLOOKUP(A7,'[1]Março 2017'!$A$4:$C$857,3,FALSE),"Sem Informação")</f>
        <v>Sem Informação</v>
      </c>
    </row>
    <row r="8" spans="1:5" ht="15.75" x14ac:dyDescent="0.25">
      <c r="A8" s="31">
        <v>310070</v>
      </c>
      <c r="B8" s="32" t="s">
        <v>25</v>
      </c>
      <c r="C8" s="29" t="str">
        <f>IFERROR(VLOOKUP(A8,'[1]Outubro 2016'!$A$4:$C$857,3,FALSE),"Sem Informação")</f>
        <v>Sem Informação</v>
      </c>
      <c r="D8" s="29" t="str">
        <f>IFERROR(VLOOKUP(A8,'[1]Janeiro 2017'!$A$4:$C$857,3,FALSE),"Sem Informação")</f>
        <v>Sem Informação</v>
      </c>
      <c r="E8" s="30" t="str">
        <f>IFERROR(VLOOKUP(A8,'[1]Março 2017'!$A$4:$C$857,3,FALSE),"Sem Informação")</f>
        <v>Sem Informação</v>
      </c>
    </row>
    <row r="9" spans="1:5" ht="15.75" x14ac:dyDescent="0.25">
      <c r="A9" s="31">
        <v>310080</v>
      </c>
      <c r="B9" s="32" t="s">
        <v>27</v>
      </c>
      <c r="C9" s="29" t="str">
        <f>IFERROR(VLOOKUP(A9,'[1]Outubro 2016'!$A$4:$C$857,3,FALSE),"Sem Informação")</f>
        <v>Sem Informação</v>
      </c>
      <c r="D9" s="29" t="str">
        <f>IFERROR(VLOOKUP(A9,'[1]Janeiro 2017'!$A$4:$C$857,3,FALSE),"Sem Informação")</f>
        <v>Sem Informação</v>
      </c>
      <c r="E9" s="30" t="str">
        <f>IFERROR(VLOOKUP(A9,'[1]Março 2017'!$A$4:$C$857,3,FALSE),"Sem Informação")</f>
        <v>Sem Informação</v>
      </c>
    </row>
    <row r="10" spans="1:5" ht="15.75" x14ac:dyDescent="0.25">
      <c r="A10" s="31">
        <v>310090</v>
      </c>
      <c r="B10" s="32" t="s">
        <v>29</v>
      </c>
      <c r="C10" s="29" t="str">
        <f>IFERROR(VLOOKUP(A10,'[1]Outubro 2016'!$A$4:$C$857,3,FALSE),"Sem Informação")</f>
        <v>Sem Informação</v>
      </c>
      <c r="D10" s="29" t="str">
        <f>IFERROR(VLOOKUP(A10,'[1]Janeiro 2017'!$A$4:$C$857,3,FALSE),"Sem Informação")</f>
        <v>Sem Informação</v>
      </c>
      <c r="E10" s="30" t="str">
        <f>IFERROR(VLOOKUP(A10,'[1]Março 2017'!$A$4:$C$857,3,FALSE),"Sem Informação")</f>
        <v>Sem Informação</v>
      </c>
    </row>
    <row r="11" spans="1:5" ht="15.75" x14ac:dyDescent="0.25">
      <c r="A11" s="31">
        <v>310100</v>
      </c>
      <c r="B11" s="32" t="s">
        <v>31</v>
      </c>
      <c r="C11" s="29" t="str">
        <f>IFERROR(VLOOKUP(A11,'[1]Outubro 2016'!$A$4:$C$857,3,FALSE),"Sem Informação")</f>
        <v>Sem Informação</v>
      </c>
      <c r="D11" s="29" t="str">
        <f>IFERROR(VLOOKUP(A11,'[1]Janeiro 2017'!$A$4:$C$857,3,FALSE),"Sem Informação")</f>
        <v>Sem Informação</v>
      </c>
      <c r="E11" s="30" t="str">
        <f>IFERROR(VLOOKUP(A11,'[1]Março 2017'!$A$4:$C$857,3,FALSE),"Sem Informação")</f>
        <v>Sem Informação</v>
      </c>
    </row>
    <row r="12" spans="1:5" ht="15.75" x14ac:dyDescent="0.25">
      <c r="A12" s="31">
        <v>310110</v>
      </c>
      <c r="B12" s="32" t="s">
        <v>32</v>
      </c>
      <c r="C12" s="29">
        <f>IFERROR(VLOOKUP(A12,'[1]Outubro 2016'!$A$4:$C$857,3,FALSE),"Sem Informação")</f>
        <v>4.3</v>
      </c>
      <c r="D12" s="29">
        <f>IFERROR(VLOOKUP(A12,'[1]Janeiro 2017'!$A$4:$C$857,3,FALSE),"Sem Informação")</f>
        <v>5.6</v>
      </c>
      <c r="E12" s="30">
        <f>IFERROR(VLOOKUP(A12,'[1]Março 2017'!$A$4:$C$857,3,FALSE),"Sem Informação")</f>
        <v>3</v>
      </c>
    </row>
    <row r="13" spans="1:5" ht="15.75" x14ac:dyDescent="0.25">
      <c r="A13" s="31">
        <v>310120</v>
      </c>
      <c r="B13" s="32" t="s">
        <v>34</v>
      </c>
      <c r="C13" s="29" t="str">
        <f>IFERROR(VLOOKUP(A13,'[1]Outubro 2016'!$A$4:$C$857,3,FALSE),"Sem Informação")</f>
        <v>Sem Informação</v>
      </c>
      <c r="D13" s="29" t="str">
        <f>IFERROR(VLOOKUP(A13,'[1]Janeiro 2017'!$A$4:$C$857,3,FALSE),"Sem Informação")</f>
        <v>Sem Informação</v>
      </c>
      <c r="E13" s="30" t="str">
        <f>IFERROR(VLOOKUP(A13,'[1]Março 2017'!$A$4:$C$857,3,FALSE),"Sem Informação")</f>
        <v>Sem Informação</v>
      </c>
    </row>
    <row r="14" spans="1:5" ht="15.75" x14ac:dyDescent="0.25">
      <c r="A14" s="31">
        <v>310130</v>
      </c>
      <c r="B14" s="32" t="s">
        <v>35</v>
      </c>
      <c r="C14" s="29" t="str">
        <f>IFERROR(VLOOKUP(A14,'[1]Outubro 2016'!$A$4:$C$857,3,FALSE),"Sem Informação")</f>
        <v>Sem Informação</v>
      </c>
      <c r="D14" s="29" t="str">
        <f>IFERROR(VLOOKUP(A14,'[1]Janeiro 2017'!$A$4:$C$857,3,FALSE),"Sem Informação")</f>
        <v>Sem Informação</v>
      </c>
      <c r="E14" s="30" t="str">
        <f>IFERROR(VLOOKUP(A14,'[1]Março 2017'!$A$4:$C$857,3,FALSE),"Sem Informação")</f>
        <v>Sem Informação</v>
      </c>
    </row>
    <row r="15" spans="1:5" ht="15.75" x14ac:dyDescent="0.25">
      <c r="A15" s="31">
        <v>310140</v>
      </c>
      <c r="B15" s="32" t="s">
        <v>37</v>
      </c>
      <c r="C15" s="29" t="str">
        <f>IFERROR(VLOOKUP(A15,'[1]Outubro 2016'!$A$4:$C$857,3,FALSE),"Sem Informação")</f>
        <v>Sem Informação</v>
      </c>
      <c r="D15" s="29" t="str">
        <f>IFERROR(VLOOKUP(A15,'[1]Janeiro 2017'!$A$4:$C$857,3,FALSE),"Sem Informação")</f>
        <v>Sem Informação</v>
      </c>
      <c r="E15" s="30" t="str">
        <f>IFERROR(VLOOKUP(A15,'[1]Março 2017'!$A$4:$C$857,3,FALSE),"Sem Informação")</f>
        <v>Sem Informação</v>
      </c>
    </row>
    <row r="16" spans="1:5" ht="15.75" x14ac:dyDescent="0.25">
      <c r="A16" s="31">
        <v>310150</v>
      </c>
      <c r="B16" s="32" t="s">
        <v>39</v>
      </c>
      <c r="C16" s="29">
        <f>IFERROR(VLOOKUP(A16,'[1]Outubro 2016'!$A$4:$C$857,3,FALSE),"Sem Informação")</f>
        <v>1.6</v>
      </c>
      <c r="D16" s="29">
        <f>IFERROR(VLOOKUP(A16,'[1]Janeiro 2017'!$A$4:$C$857,3,FALSE),"Sem Informação")</f>
        <v>2.6</v>
      </c>
      <c r="E16" s="30">
        <f>IFERROR(VLOOKUP(A16,'[1]Março 2017'!$A$4:$C$857,3,FALSE),"Sem Informação")</f>
        <v>1.9</v>
      </c>
    </row>
    <row r="17" spans="1:5" ht="15.75" x14ac:dyDescent="0.25">
      <c r="A17" s="31">
        <v>310160</v>
      </c>
      <c r="B17" s="32" t="s">
        <v>40</v>
      </c>
      <c r="C17" s="29">
        <f>IFERROR(VLOOKUP(A17,'[1]Outubro 2016'!$A$4:$C$857,3,FALSE),"Sem Informação")</f>
        <v>0.9</v>
      </c>
      <c r="D17" s="29">
        <f>IFERROR(VLOOKUP(A17,'[1]Janeiro 2017'!$A$4:$C$857,3,FALSE),"Sem Informação")</f>
        <v>2.5</v>
      </c>
      <c r="E17" s="30">
        <f>IFERROR(VLOOKUP(A17,'[1]Março 2017'!$A$4:$C$857,3,FALSE),"Sem Informação")</f>
        <v>1.6</v>
      </c>
    </row>
    <row r="18" spans="1:5" ht="15.75" x14ac:dyDescent="0.25">
      <c r="A18" s="31">
        <v>310163</v>
      </c>
      <c r="B18" s="32" t="s">
        <v>42</v>
      </c>
      <c r="C18" s="29" t="str">
        <f>IFERROR(VLOOKUP(A18,'[1]Outubro 2016'!$A$4:$C$857,3,FALSE),"Sem Informação")</f>
        <v>Sem Informação</v>
      </c>
      <c r="D18" s="29" t="str">
        <f>IFERROR(VLOOKUP(A18,'[1]Janeiro 2017'!$A$4:$C$857,3,FALSE),"Sem Informação")</f>
        <v>Sem Informação</v>
      </c>
      <c r="E18" s="30" t="str">
        <f>IFERROR(VLOOKUP(A18,'[1]Março 2017'!$A$4:$C$857,3,FALSE),"Sem Informação")</f>
        <v>Sem Informação</v>
      </c>
    </row>
    <row r="19" spans="1:5" ht="15.75" x14ac:dyDescent="0.25">
      <c r="A19" s="31">
        <v>310170</v>
      </c>
      <c r="B19" s="32" t="s">
        <v>43</v>
      </c>
      <c r="C19" s="29">
        <f>IFERROR(VLOOKUP(A19,'[1]Outubro 2016'!$A$4:$C$857,3,FALSE),"Sem Informação")</f>
        <v>1.3</v>
      </c>
      <c r="D19" s="29">
        <f>IFERROR(VLOOKUP(A19,'[1]Janeiro 2017'!$A$4:$C$857,3,FALSE),"Sem Informação")</f>
        <v>2.1</v>
      </c>
      <c r="E19" s="30">
        <f>IFERROR(VLOOKUP(A19,'[1]Março 2017'!$A$4:$C$857,3,FALSE),"Sem Informação")</f>
        <v>0.6</v>
      </c>
    </row>
    <row r="20" spans="1:5" ht="15.75" x14ac:dyDescent="0.25">
      <c r="A20" s="31">
        <v>310180</v>
      </c>
      <c r="B20" s="32" t="s">
        <v>44</v>
      </c>
      <c r="C20" s="29" t="str">
        <f>IFERROR(VLOOKUP(A20,'[1]Outubro 2016'!$A$4:$C$857,3,FALSE),"Sem Informação")</f>
        <v>Sem Informação</v>
      </c>
      <c r="D20" s="29" t="str">
        <f>IFERROR(VLOOKUP(A20,'[1]Janeiro 2017'!$A$4:$C$857,3,FALSE),"Sem Informação")</f>
        <v>Sem Informação</v>
      </c>
      <c r="E20" s="30" t="str">
        <f>IFERROR(VLOOKUP(A20,'[1]Março 2017'!$A$4:$C$857,3,FALSE),"Sem Informação")</f>
        <v>Sem Informação</v>
      </c>
    </row>
    <row r="21" spans="1:5" ht="15.75" x14ac:dyDescent="0.25">
      <c r="A21" s="31">
        <v>310190</v>
      </c>
      <c r="B21" s="32" t="s">
        <v>46</v>
      </c>
      <c r="C21" s="29" t="str">
        <f>IFERROR(VLOOKUP(A21,'[1]Outubro 2016'!$A$4:$C$857,3,FALSE),"Sem Informação")</f>
        <v>Sem Informação</v>
      </c>
      <c r="D21" s="29" t="str">
        <f>IFERROR(VLOOKUP(A21,'[1]Janeiro 2017'!$A$4:$C$857,3,FALSE),"Sem Informação")</f>
        <v>Sem Informação</v>
      </c>
      <c r="E21" s="30" t="str">
        <f>IFERROR(VLOOKUP(A21,'[1]Março 2017'!$A$4:$C$857,3,FALSE),"Sem Informação")</f>
        <v>Sem Informação</v>
      </c>
    </row>
    <row r="22" spans="1:5" ht="15.75" x14ac:dyDescent="0.25">
      <c r="A22" s="31">
        <v>310200</v>
      </c>
      <c r="B22" s="32" t="s">
        <v>47</v>
      </c>
      <c r="C22" s="29" t="str">
        <f>IFERROR(VLOOKUP(A22,'[1]Outubro 2016'!$A$4:$C$857,3,FALSE),"Sem Informação")</f>
        <v>Sem Informação</v>
      </c>
      <c r="D22" s="29" t="str">
        <f>IFERROR(VLOOKUP(A22,'[1]Janeiro 2017'!$A$4:$C$857,3,FALSE),"Sem Informação")</f>
        <v>Sem Informação</v>
      </c>
      <c r="E22" s="30" t="str">
        <f>IFERROR(VLOOKUP(A22,'[1]Março 2017'!$A$4:$C$857,3,FALSE),"Sem Informação")</f>
        <v>Sem Informação</v>
      </c>
    </row>
    <row r="23" spans="1:5" ht="15.75" x14ac:dyDescent="0.25">
      <c r="A23" s="31">
        <v>310205</v>
      </c>
      <c r="B23" s="32" t="s">
        <v>48</v>
      </c>
      <c r="C23" s="29" t="str">
        <f>IFERROR(VLOOKUP(A23,'[1]Outubro 2016'!$A$4:$C$857,3,FALSE),"Sem Informação")</f>
        <v>Sem Informação</v>
      </c>
      <c r="D23" s="29" t="str">
        <f>IFERROR(VLOOKUP(A23,'[1]Janeiro 2017'!$A$4:$C$857,3,FALSE),"Sem Informação")</f>
        <v>Sem Informação</v>
      </c>
      <c r="E23" s="30" t="str">
        <f>IFERROR(VLOOKUP(A23,'[1]Março 2017'!$A$4:$C$857,3,FALSE),"Sem Informação")</f>
        <v>Sem Informação</v>
      </c>
    </row>
    <row r="24" spans="1:5" ht="15.75" x14ac:dyDescent="0.25">
      <c r="A24" s="31">
        <v>310210</v>
      </c>
      <c r="B24" s="32" t="s">
        <v>50</v>
      </c>
      <c r="C24" s="29" t="str">
        <f>IFERROR(VLOOKUP(A24,'[1]Outubro 2016'!$A$4:$C$857,3,FALSE),"Sem Informação")</f>
        <v>Sem Informação</v>
      </c>
      <c r="D24" s="29" t="str">
        <f>IFERROR(VLOOKUP(A24,'[1]Janeiro 2017'!$A$4:$C$857,3,FALSE),"Sem Informação")</f>
        <v>Sem Informação</v>
      </c>
      <c r="E24" s="30" t="str">
        <f>IFERROR(VLOOKUP(A24,'[1]Março 2017'!$A$4:$C$857,3,FALSE),"Sem Informação")</f>
        <v>Sem Informação</v>
      </c>
    </row>
    <row r="25" spans="1:5" ht="15.75" x14ac:dyDescent="0.25">
      <c r="A25" s="31">
        <v>310220</v>
      </c>
      <c r="B25" s="32" t="s">
        <v>51</v>
      </c>
      <c r="C25" s="29" t="str">
        <f>IFERROR(VLOOKUP(A25,'[1]Outubro 2016'!$A$4:$C$857,3,FALSE),"Sem Informação")</f>
        <v>Sem Informação</v>
      </c>
      <c r="D25" s="29" t="str">
        <f>IFERROR(VLOOKUP(A25,'[1]Janeiro 2017'!$A$4:$C$857,3,FALSE),"Sem Informação")</f>
        <v>Sem Informação</v>
      </c>
      <c r="E25" s="30" t="str">
        <f>IFERROR(VLOOKUP(A25,'[1]Março 2017'!$A$4:$C$857,3,FALSE),"Sem Informação")</f>
        <v>Sem Informação</v>
      </c>
    </row>
    <row r="26" spans="1:5" ht="15.75" x14ac:dyDescent="0.25">
      <c r="A26" s="31">
        <v>310230</v>
      </c>
      <c r="B26" s="32" t="s">
        <v>52</v>
      </c>
      <c r="C26" s="29" t="str">
        <f>IFERROR(VLOOKUP(A26,'[1]Outubro 2016'!$A$4:$C$857,3,FALSE),"Sem Informação")</f>
        <v>Sem Informação</v>
      </c>
      <c r="D26" s="29" t="str">
        <f>IFERROR(VLOOKUP(A26,'[1]Janeiro 2017'!$A$4:$C$857,3,FALSE),"Sem Informação")</f>
        <v>Sem Informação</v>
      </c>
      <c r="E26" s="30" t="str">
        <f>IFERROR(VLOOKUP(A26,'[1]Março 2017'!$A$4:$C$857,3,FALSE),"Sem Informação")</f>
        <v>Sem Informação</v>
      </c>
    </row>
    <row r="27" spans="1:5" ht="15.75" x14ac:dyDescent="0.25">
      <c r="A27" s="31">
        <v>310240</v>
      </c>
      <c r="B27" s="32" t="s">
        <v>877</v>
      </c>
      <c r="C27" s="29" t="str">
        <f>IFERROR(VLOOKUP(A27,'[1]Outubro 2016'!$A$4:$C$857,3,FALSE),"Sem Informação")</f>
        <v>Sem Informação</v>
      </c>
      <c r="D27" s="29" t="str">
        <f>IFERROR(VLOOKUP(A27,'[1]Janeiro 2017'!$A$4:$C$857,3,FALSE),"Sem Informação")</f>
        <v>Sem Informação</v>
      </c>
      <c r="E27" s="30" t="str">
        <f>IFERROR(VLOOKUP(A27,'[1]Março 2017'!$A$4:$C$857,3,FALSE),"Sem Informação")</f>
        <v>Sem Informação</v>
      </c>
    </row>
    <row r="28" spans="1:5" ht="15.75" x14ac:dyDescent="0.25">
      <c r="A28" s="31">
        <v>310250</v>
      </c>
      <c r="B28" s="32" t="s">
        <v>878</v>
      </c>
      <c r="C28" s="29" t="str">
        <f>IFERROR(VLOOKUP(A28,'[1]Outubro 2016'!$A$4:$C$857,3,FALSE),"Sem Informação")</f>
        <v>Sem Informação</v>
      </c>
      <c r="D28" s="29" t="str">
        <f>IFERROR(VLOOKUP(A28,'[1]Janeiro 2017'!$A$4:$C$857,3,FALSE),"Sem Informação")</f>
        <v>Sem Informação</v>
      </c>
      <c r="E28" s="30" t="str">
        <f>IFERROR(VLOOKUP(A28,'[1]Março 2017'!$A$4:$C$857,3,FALSE),"Sem Informação")</f>
        <v>Sem Informação</v>
      </c>
    </row>
    <row r="29" spans="1:5" ht="15.75" x14ac:dyDescent="0.25">
      <c r="A29" s="31">
        <v>310260</v>
      </c>
      <c r="B29" s="32" t="s">
        <v>56</v>
      </c>
      <c r="C29" s="29">
        <f>IFERROR(VLOOKUP(A29,'[1]Outubro 2016'!$A$4:$C$857,3,FALSE),"Sem Informação")</f>
        <v>0.8</v>
      </c>
      <c r="D29" s="29">
        <f>IFERROR(VLOOKUP(A29,'[1]Janeiro 2017'!$A$4:$C$857,3,FALSE),"Sem Informação")</f>
        <v>3.1</v>
      </c>
      <c r="E29" s="30">
        <f>IFERROR(VLOOKUP(A29,'[1]Março 2017'!$A$4:$C$857,3,FALSE),"Sem Informação")</f>
        <v>3.2</v>
      </c>
    </row>
    <row r="30" spans="1:5" ht="15.75" x14ac:dyDescent="0.25">
      <c r="A30" s="31">
        <v>310270</v>
      </c>
      <c r="B30" s="32" t="s">
        <v>897</v>
      </c>
      <c r="C30" s="29" t="str">
        <f>IFERROR(VLOOKUP(A30,'[1]Outubro 2016'!$A$4:$C$857,3,FALSE),"Sem Informação")</f>
        <v>Sem Informação</v>
      </c>
      <c r="D30" s="29" t="str">
        <f>IFERROR(VLOOKUP(A30,'[1]Janeiro 2017'!$A$4:$C$857,3,FALSE),"Sem Informação")</f>
        <v>Sem Informação</v>
      </c>
      <c r="E30" s="30" t="str">
        <f>IFERROR(VLOOKUP(A30,'[1]Março 2017'!$A$4:$C$857,3,FALSE),"Sem Informação")</f>
        <v>Sem Informação</v>
      </c>
    </row>
    <row r="31" spans="1:5" ht="15.75" x14ac:dyDescent="0.25">
      <c r="A31" s="31">
        <v>310280</v>
      </c>
      <c r="B31" s="32" t="s">
        <v>58</v>
      </c>
      <c r="C31" s="29" t="str">
        <f>IFERROR(VLOOKUP(A31,'[1]Outubro 2016'!$A$4:$C$857,3,FALSE),"Sem Informação")</f>
        <v>Sem Informação</v>
      </c>
      <c r="D31" s="29" t="str">
        <f>IFERROR(VLOOKUP(A31,'[1]Janeiro 2017'!$A$4:$C$857,3,FALSE),"Sem Informação")</f>
        <v>Sem Informação</v>
      </c>
      <c r="E31" s="30" t="str">
        <f>IFERROR(VLOOKUP(A31,'[1]Março 2017'!$A$4:$C$857,3,FALSE),"Sem Informação")</f>
        <v>Sem Informação</v>
      </c>
    </row>
    <row r="32" spans="1:5" ht="15.75" x14ac:dyDescent="0.25">
      <c r="A32" s="31">
        <v>310285</v>
      </c>
      <c r="B32" s="32" t="s">
        <v>59</v>
      </c>
      <c r="C32" s="29" t="str">
        <f>IFERROR(VLOOKUP(A32,'[1]Outubro 2016'!$A$4:$C$857,3,FALSE),"Sem Informação")</f>
        <v>Sem Informação</v>
      </c>
      <c r="D32" s="29" t="str">
        <f>IFERROR(VLOOKUP(A32,'[1]Janeiro 2017'!$A$4:$C$857,3,FALSE),"Sem Informação")</f>
        <v>Sem Informação</v>
      </c>
      <c r="E32" s="30" t="str">
        <f>IFERROR(VLOOKUP(A32,'[1]Março 2017'!$A$4:$C$857,3,FALSE),"Sem Informação")</f>
        <v>Sem Informação</v>
      </c>
    </row>
    <row r="33" spans="1:5" ht="15.75" x14ac:dyDescent="0.25">
      <c r="A33" s="31">
        <v>310290</v>
      </c>
      <c r="B33" s="32" t="s">
        <v>60</v>
      </c>
      <c r="C33" s="29" t="str">
        <f>IFERROR(VLOOKUP(A33,'[1]Outubro 2016'!$A$4:$C$857,3,FALSE),"Sem Informação")</f>
        <v>Sem Informação</v>
      </c>
      <c r="D33" s="29" t="str">
        <f>IFERROR(VLOOKUP(A33,'[1]Janeiro 2017'!$A$4:$C$857,3,FALSE),"Sem Informação")</f>
        <v>Sem Informação</v>
      </c>
      <c r="E33" s="30" t="str">
        <f>IFERROR(VLOOKUP(A33,'[1]Março 2017'!$A$4:$C$857,3,FALSE),"Sem Informação")</f>
        <v>Sem Informação</v>
      </c>
    </row>
    <row r="34" spans="1:5" ht="15.75" x14ac:dyDescent="0.25">
      <c r="A34" s="31">
        <v>310300</v>
      </c>
      <c r="B34" s="32" t="s">
        <v>61</v>
      </c>
      <c r="C34" s="29" t="str">
        <f>IFERROR(VLOOKUP(A34,'[1]Outubro 2016'!$A$4:$C$857,3,FALSE),"Sem Informação")</f>
        <v>Sem Informação</v>
      </c>
      <c r="D34" s="29" t="str">
        <f>IFERROR(VLOOKUP(A34,'[1]Janeiro 2017'!$A$4:$C$857,3,FALSE),"Sem Informação")</f>
        <v>Sem Informação</v>
      </c>
      <c r="E34" s="30" t="str">
        <f>IFERROR(VLOOKUP(A34,'[1]Março 2017'!$A$4:$C$857,3,FALSE),"Sem Informação")</f>
        <v>Sem Informação</v>
      </c>
    </row>
    <row r="35" spans="1:5" ht="15.75" x14ac:dyDescent="0.25">
      <c r="A35" s="31">
        <v>310310</v>
      </c>
      <c r="B35" s="32" t="s">
        <v>879</v>
      </c>
      <c r="C35" s="29" t="str">
        <f>IFERROR(VLOOKUP(A35,'[1]Outubro 2016'!$A$4:$C$857,3,FALSE),"Sem Informação")</f>
        <v>Sem Informação</v>
      </c>
      <c r="D35" s="29" t="str">
        <f>IFERROR(VLOOKUP(A35,'[1]Janeiro 2017'!$A$4:$C$857,3,FALSE),"Sem Informação")</f>
        <v>Sem Informação</v>
      </c>
      <c r="E35" s="30" t="str">
        <f>IFERROR(VLOOKUP(A35,'[1]Março 2017'!$A$4:$C$857,3,FALSE),"Sem Informação")</f>
        <v>Sem Informação</v>
      </c>
    </row>
    <row r="36" spans="1:5" ht="15.75" x14ac:dyDescent="0.25">
      <c r="A36" s="31">
        <v>310320</v>
      </c>
      <c r="B36" s="32" t="s">
        <v>64</v>
      </c>
      <c r="C36" s="29" t="str">
        <f>IFERROR(VLOOKUP(A36,'[1]Outubro 2016'!$A$4:$C$857,3,FALSE),"Sem Informação")</f>
        <v>Sem Informação</v>
      </c>
      <c r="D36" s="29" t="str">
        <f>IFERROR(VLOOKUP(A36,'[1]Janeiro 2017'!$A$4:$C$857,3,FALSE),"Sem Informação")</f>
        <v>Sem Informação</v>
      </c>
      <c r="E36" s="30" t="str">
        <f>IFERROR(VLOOKUP(A36,'[1]Março 2017'!$A$4:$C$857,3,FALSE),"Sem Informação")</f>
        <v>Sem Informação</v>
      </c>
    </row>
    <row r="37" spans="1:5" ht="15.75" x14ac:dyDescent="0.25">
      <c r="A37" s="31">
        <v>310330</v>
      </c>
      <c r="B37" s="32" t="s">
        <v>65</v>
      </c>
      <c r="C37" s="29" t="str">
        <f>IFERROR(VLOOKUP(A37,'[1]Outubro 2016'!$A$4:$C$857,3,FALSE),"Sem Informação")</f>
        <v>Sem Informação</v>
      </c>
      <c r="D37" s="29" t="str">
        <f>IFERROR(VLOOKUP(A37,'[1]Janeiro 2017'!$A$4:$C$857,3,FALSE),"Sem Informação")</f>
        <v>Sem Informação</v>
      </c>
      <c r="E37" s="30" t="str">
        <f>IFERROR(VLOOKUP(A37,'[1]Março 2017'!$A$4:$C$857,3,FALSE),"Sem Informação")</f>
        <v>Sem Informação</v>
      </c>
    </row>
    <row r="38" spans="1:5" ht="15.75" x14ac:dyDescent="0.25">
      <c r="A38" s="31">
        <v>310340</v>
      </c>
      <c r="B38" s="32" t="s">
        <v>66</v>
      </c>
      <c r="C38" s="29">
        <f>IFERROR(VLOOKUP(A38,'[1]Outubro 2016'!$A$4:$C$857,3,FALSE),"Sem Informação")</f>
        <v>2.1</v>
      </c>
      <c r="D38" s="29">
        <f>IFERROR(VLOOKUP(A38,'[1]Janeiro 2017'!$A$4:$C$857,3,FALSE),"Sem Informação")</f>
        <v>4.2</v>
      </c>
      <c r="E38" s="30">
        <f>IFERROR(VLOOKUP(A38,'[1]Março 2017'!$A$4:$C$857,3,FALSE),"Sem Informação")</f>
        <v>4</v>
      </c>
    </row>
    <row r="39" spans="1:5" ht="15.75" x14ac:dyDescent="0.25">
      <c r="A39" s="31">
        <v>310350</v>
      </c>
      <c r="B39" s="32" t="s">
        <v>67</v>
      </c>
      <c r="C39" s="29">
        <f>IFERROR(VLOOKUP(A39,'[1]Outubro 2016'!$A$4:$C$857,3,FALSE),"Sem Informação")</f>
        <v>1.6</v>
      </c>
      <c r="D39" s="29">
        <f>IFERROR(VLOOKUP(A39,'[1]Janeiro 2017'!$A$4:$C$857,3,FALSE),"Sem Informação")</f>
        <v>3.8</v>
      </c>
      <c r="E39" s="30">
        <f>IFERROR(VLOOKUP(A39,'[1]Março 2017'!$A$4:$C$857,3,FALSE),"Sem Informação")</f>
        <v>4.5</v>
      </c>
    </row>
    <row r="40" spans="1:5" ht="15.75" x14ac:dyDescent="0.25">
      <c r="A40" s="31">
        <v>310360</v>
      </c>
      <c r="B40" s="32" t="s">
        <v>68</v>
      </c>
      <c r="C40" s="29" t="str">
        <f>IFERROR(VLOOKUP(A40,'[1]Outubro 2016'!$A$4:$C$857,3,FALSE),"Sem Informação")</f>
        <v>Sem Informação</v>
      </c>
      <c r="D40" s="29" t="str">
        <f>IFERROR(VLOOKUP(A40,'[1]Janeiro 2017'!$A$4:$C$857,3,FALSE),"Sem Informação")</f>
        <v>Sem Informação</v>
      </c>
      <c r="E40" s="30" t="str">
        <f>IFERROR(VLOOKUP(A40,'[1]Março 2017'!$A$4:$C$857,3,FALSE),"Sem Informação")</f>
        <v>Sem Informação</v>
      </c>
    </row>
    <row r="41" spans="1:5" ht="15.75" x14ac:dyDescent="0.25">
      <c r="A41" s="31">
        <v>310370</v>
      </c>
      <c r="B41" s="32" t="s">
        <v>69</v>
      </c>
      <c r="C41" s="29" t="str">
        <f>IFERROR(VLOOKUP(A41,'[1]Outubro 2016'!$A$4:$C$857,3,FALSE),"Sem Informação")</f>
        <v>Sem Informação</v>
      </c>
      <c r="D41" s="29" t="str">
        <f>IFERROR(VLOOKUP(A41,'[1]Janeiro 2017'!$A$4:$C$857,3,FALSE),"Sem Informação")</f>
        <v>Sem Informação</v>
      </c>
      <c r="E41" s="30" t="str">
        <f>IFERROR(VLOOKUP(A41,'[1]Março 2017'!$A$4:$C$857,3,FALSE),"Sem Informação")</f>
        <v>Sem Informação</v>
      </c>
    </row>
    <row r="42" spans="1:5" ht="15.75" x14ac:dyDescent="0.25">
      <c r="A42" s="31">
        <v>310375</v>
      </c>
      <c r="B42" s="32" t="s">
        <v>70</v>
      </c>
      <c r="C42" s="29" t="str">
        <f>IFERROR(VLOOKUP(A42,'[1]Outubro 2016'!$A$4:$C$857,3,FALSE),"Sem Informação")</f>
        <v>Sem Informação</v>
      </c>
      <c r="D42" s="29" t="str">
        <f>IFERROR(VLOOKUP(A42,'[1]Janeiro 2017'!$A$4:$C$857,3,FALSE),"Sem Informação")</f>
        <v>Sem Informação</v>
      </c>
      <c r="E42" s="30" t="str">
        <f>IFERROR(VLOOKUP(A42,'[1]Março 2017'!$A$4:$C$857,3,FALSE),"Sem Informação")</f>
        <v>Sem Informação</v>
      </c>
    </row>
    <row r="43" spans="1:5" ht="15.75" x14ac:dyDescent="0.25">
      <c r="A43" s="31">
        <v>310380</v>
      </c>
      <c r="B43" s="32" t="s">
        <v>72</v>
      </c>
      <c r="C43" s="29" t="str">
        <f>IFERROR(VLOOKUP(A43,'[1]Outubro 2016'!$A$4:$C$857,3,FALSE),"Sem Informação")</f>
        <v>Sem Informação</v>
      </c>
      <c r="D43" s="29" t="str">
        <f>IFERROR(VLOOKUP(A43,'[1]Janeiro 2017'!$A$4:$C$857,3,FALSE),"Sem Informação")</f>
        <v>Sem Informação</v>
      </c>
      <c r="E43" s="30" t="str">
        <f>IFERROR(VLOOKUP(A43,'[1]Março 2017'!$A$4:$C$857,3,FALSE),"Sem Informação")</f>
        <v>Sem Informação</v>
      </c>
    </row>
    <row r="44" spans="1:5" ht="15.75" x14ac:dyDescent="0.25">
      <c r="A44" s="31">
        <v>310390</v>
      </c>
      <c r="B44" s="32" t="s">
        <v>73</v>
      </c>
      <c r="C44" s="29" t="str">
        <f>IFERROR(VLOOKUP(A44,'[1]Outubro 2016'!$A$4:$C$857,3,FALSE),"Sem Informação")</f>
        <v>Sem Informação</v>
      </c>
      <c r="D44" s="29" t="str">
        <f>IFERROR(VLOOKUP(A44,'[1]Janeiro 2017'!$A$4:$C$857,3,FALSE),"Sem Informação")</f>
        <v>Sem Informação</v>
      </c>
      <c r="E44" s="30" t="str">
        <f>IFERROR(VLOOKUP(A44,'[1]Março 2017'!$A$4:$C$857,3,FALSE),"Sem Informação")</f>
        <v>Sem Informação</v>
      </c>
    </row>
    <row r="45" spans="1:5" ht="15.75" x14ac:dyDescent="0.25">
      <c r="A45" s="31">
        <v>310400</v>
      </c>
      <c r="B45" s="32" t="s">
        <v>74</v>
      </c>
      <c r="C45" s="29">
        <f>IFERROR(VLOOKUP(A45,'[1]Outubro 2016'!$A$4:$C$857,3,FALSE),"Sem Informação")</f>
        <v>0.6</v>
      </c>
      <c r="D45" s="29">
        <f>IFERROR(VLOOKUP(A45,'[1]Janeiro 2017'!$A$4:$C$857,3,FALSE),"Sem Informação")</f>
        <v>0.5</v>
      </c>
      <c r="E45" s="30">
        <f>IFERROR(VLOOKUP(A45,'[1]Março 2017'!$A$4:$C$857,3,FALSE),"Sem Informação")</f>
        <v>0.9</v>
      </c>
    </row>
    <row r="46" spans="1:5" ht="15.75" x14ac:dyDescent="0.25">
      <c r="A46" s="31">
        <v>310410</v>
      </c>
      <c r="B46" s="32" t="s">
        <v>75</v>
      </c>
      <c r="C46" s="29" t="str">
        <f>IFERROR(VLOOKUP(A46,'[1]Outubro 2016'!$A$4:$C$857,3,FALSE),"Sem Informação")</f>
        <v>Sem Informação</v>
      </c>
      <c r="D46" s="29" t="str">
        <f>IFERROR(VLOOKUP(A46,'[1]Janeiro 2017'!$A$4:$C$857,3,FALSE),"Sem Informação")</f>
        <v>Sem Informação</v>
      </c>
      <c r="E46" s="30" t="str">
        <f>IFERROR(VLOOKUP(A46,'[1]Março 2017'!$A$4:$C$857,3,FALSE),"Sem Informação")</f>
        <v>Sem Informação</v>
      </c>
    </row>
    <row r="47" spans="1:5" ht="15.75" x14ac:dyDescent="0.25">
      <c r="A47" s="31">
        <v>310420</v>
      </c>
      <c r="B47" s="32" t="s">
        <v>76</v>
      </c>
      <c r="C47" s="29">
        <f>IFERROR(VLOOKUP(A47,'[1]Outubro 2016'!$A$4:$C$857,3,FALSE),"Sem Informação")</f>
        <v>3.5</v>
      </c>
      <c r="D47" s="29">
        <f>IFERROR(VLOOKUP(A47,'[1]Janeiro 2017'!$A$4:$C$857,3,FALSE),"Sem Informação")</f>
        <v>3.8</v>
      </c>
      <c r="E47" s="30">
        <f>IFERROR(VLOOKUP(A47,'[1]Março 2017'!$A$4:$C$857,3,FALSE),"Sem Informação")</f>
        <v>3.4</v>
      </c>
    </row>
    <row r="48" spans="1:5" ht="15.75" x14ac:dyDescent="0.25">
      <c r="A48" s="31">
        <v>310430</v>
      </c>
      <c r="B48" s="32" t="s">
        <v>77</v>
      </c>
      <c r="C48" s="29" t="str">
        <f>IFERROR(VLOOKUP(A48,'[1]Outubro 2016'!$A$4:$C$857,3,FALSE),"Sem Informação")</f>
        <v>Sem Informação</v>
      </c>
      <c r="D48" s="29" t="str">
        <f>IFERROR(VLOOKUP(A48,'[1]Janeiro 2017'!$A$4:$C$857,3,FALSE),"Sem Informação")</f>
        <v>Sem Informação</v>
      </c>
      <c r="E48" s="30" t="str">
        <f>IFERROR(VLOOKUP(A48,'[1]Março 2017'!$A$4:$C$857,3,FALSE),"Sem Informação")</f>
        <v>Sem Informação</v>
      </c>
    </row>
    <row r="49" spans="1:5" ht="15.75" x14ac:dyDescent="0.25">
      <c r="A49" s="31">
        <v>310440</v>
      </c>
      <c r="B49" s="32" t="s">
        <v>78</v>
      </c>
      <c r="C49" s="29" t="str">
        <f>IFERROR(VLOOKUP(A49,'[1]Outubro 2016'!$A$4:$C$857,3,FALSE),"Sem Informação")</f>
        <v>Sem Informação</v>
      </c>
      <c r="D49" s="29" t="str">
        <f>IFERROR(VLOOKUP(A49,'[1]Janeiro 2017'!$A$4:$C$857,3,FALSE),"Sem Informação")</f>
        <v>Sem Informação</v>
      </c>
      <c r="E49" s="30" t="str">
        <f>IFERROR(VLOOKUP(A49,'[1]Março 2017'!$A$4:$C$857,3,FALSE),"Sem Informação")</f>
        <v>Sem Informação</v>
      </c>
    </row>
    <row r="50" spans="1:5" ht="15.75" x14ac:dyDescent="0.25">
      <c r="A50" s="31">
        <v>310445</v>
      </c>
      <c r="B50" s="32" t="s">
        <v>79</v>
      </c>
      <c r="C50" s="29" t="str">
        <f>IFERROR(VLOOKUP(A50,'[1]Outubro 2016'!$A$4:$C$857,3,FALSE),"Sem Informação")</f>
        <v>Sem Informação</v>
      </c>
      <c r="D50" s="29" t="str">
        <f>IFERROR(VLOOKUP(A50,'[1]Janeiro 2017'!$A$4:$C$857,3,FALSE),"Sem Informação")</f>
        <v>Sem Informação</v>
      </c>
      <c r="E50" s="30" t="str">
        <f>IFERROR(VLOOKUP(A50,'[1]Março 2017'!$A$4:$C$857,3,FALSE),"Sem Informação")</f>
        <v>Sem Informação</v>
      </c>
    </row>
    <row r="51" spans="1:5" ht="15.75" x14ac:dyDescent="0.25">
      <c r="A51" s="31">
        <v>310450</v>
      </c>
      <c r="B51" s="32" t="s">
        <v>81</v>
      </c>
      <c r="C51" s="29" t="str">
        <f>IFERROR(VLOOKUP(A51,'[1]Outubro 2016'!$A$4:$C$857,3,FALSE),"Sem Informação")</f>
        <v>Sem Informação</v>
      </c>
      <c r="D51" s="29" t="str">
        <f>IFERROR(VLOOKUP(A51,'[1]Janeiro 2017'!$A$4:$C$857,3,FALSE),"Sem Informação")</f>
        <v>Sem Informação</v>
      </c>
      <c r="E51" s="30" t="str">
        <f>IFERROR(VLOOKUP(A51,'[1]Março 2017'!$A$4:$C$857,3,FALSE),"Sem Informação")</f>
        <v>Sem Informação</v>
      </c>
    </row>
    <row r="52" spans="1:5" ht="15.75" x14ac:dyDescent="0.25">
      <c r="A52" s="31">
        <v>310460</v>
      </c>
      <c r="B52" s="32" t="s">
        <v>82</v>
      </c>
      <c r="C52" s="29" t="str">
        <f>IFERROR(VLOOKUP(A52,'[1]Outubro 2016'!$A$4:$C$857,3,FALSE),"Sem Informação")</f>
        <v>Sem Informação</v>
      </c>
      <c r="D52" s="29" t="str">
        <f>IFERROR(VLOOKUP(A52,'[1]Janeiro 2017'!$A$4:$C$857,3,FALSE),"Sem Informação")</f>
        <v>Sem Informação</v>
      </c>
      <c r="E52" s="30" t="str">
        <f>IFERROR(VLOOKUP(A52,'[1]Março 2017'!$A$4:$C$857,3,FALSE),"Sem Informação")</f>
        <v>Sem Informação</v>
      </c>
    </row>
    <row r="53" spans="1:5" ht="15.75" x14ac:dyDescent="0.25">
      <c r="A53" s="31">
        <v>310470</v>
      </c>
      <c r="B53" s="32" t="s">
        <v>83</v>
      </c>
      <c r="C53" s="29" t="str">
        <f>IFERROR(VLOOKUP(A53,'[1]Outubro 2016'!$A$4:$C$857,3,FALSE),"Sem Informação")</f>
        <v>Sem Informação</v>
      </c>
      <c r="D53" s="29" t="str">
        <f>IFERROR(VLOOKUP(A53,'[1]Janeiro 2017'!$A$4:$C$857,3,FALSE),"Sem Informação")</f>
        <v>Sem Informação</v>
      </c>
      <c r="E53" s="30" t="str">
        <f>IFERROR(VLOOKUP(A53,'[1]Março 2017'!$A$4:$C$857,3,FALSE),"Sem Informação")</f>
        <v>Sem Informação</v>
      </c>
    </row>
    <row r="54" spans="1:5" ht="15.75" x14ac:dyDescent="0.25">
      <c r="A54" s="31">
        <v>310480</v>
      </c>
      <c r="B54" s="32" t="s">
        <v>880</v>
      </c>
      <c r="C54" s="29" t="str">
        <f>IFERROR(VLOOKUP(A54,'[1]Outubro 2016'!$A$4:$C$857,3,FALSE),"Sem Informação")</f>
        <v>Sem Informação</v>
      </c>
      <c r="D54" s="29" t="str">
        <f>IFERROR(VLOOKUP(A54,'[1]Janeiro 2017'!$A$4:$C$857,3,FALSE),"Sem Informação")</f>
        <v>Sem Informação</v>
      </c>
      <c r="E54" s="30" t="str">
        <f>IFERROR(VLOOKUP(A54,'[1]Março 2017'!$A$4:$C$857,3,FALSE),"Sem Informação")</f>
        <v>Sem Informação</v>
      </c>
    </row>
    <row r="55" spans="1:5" ht="15.75" x14ac:dyDescent="0.25">
      <c r="A55" s="31">
        <v>310490</v>
      </c>
      <c r="B55" s="32" t="s">
        <v>85</v>
      </c>
      <c r="C55" s="29" t="str">
        <f>IFERROR(VLOOKUP(A55,'[1]Outubro 2016'!$A$4:$C$857,3,FALSE),"Sem Informação")</f>
        <v>Sem Informação</v>
      </c>
      <c r="D55" s="29" t="str">
        <f>IFERROR(VLOOKUP(A55,'[1]Janeiro 2017'!$A$4:$C$857,3,FALSE),"Sem Informação")</f>
        <v>Sem Informação</v>
      </c>
      <c r="E55" s="30" t="str">
        <f>IFERROR(VLOOKUP(A55,'[1]Março 2017'!$A$4:$C$857,3,FALSE),"Sem Informação")</f>
        <v>Sem Informação</v>
      </c>
    </row>
    <row r="56" spans="1:5" ht="15.75" x14ac:dyDescent="0.25">
      <c r="A56" s="31">
        <v>310500</v>
      </c>
      <c r="B56" s="32" t="s">
        <v>86</v>
      </c>
      <c r="C56" s="29" t="str">
        <f>IFERROR(VLOOKUP(A56,'[1]Outubro 2016'!$A$4:$C$857,3,FALSE),"Sem Informação")</f>
        <v>Sem Informação</v>
      </c>
      <c r="D56" s="29" t="str">
        <f>IFERROR(VLOOKUP(A56,'[1]Janeiro 2017'!$A$4:$C$857,3,FALSE),"Sem Informação")</f>
        <v>Sem Informação</v>
      </c>
      <c r="E56" s="30" t="str">
        <f>IFERROR(VLOOKUP(A56,'[1]Março 2017'!$A$4:$C$857,3,FALSE),"Sem Informação")</f>
        <v>Sem Informação</v>
      </c>
    </row>
    <row r="57" spans="1:5" ht="15.75" x14ac:dyDescent="0.25">
      <c r="A57" s="31">
        <v>310510</v>
      </c>
      <c r="B57" s="32" t="s">
        <v>87</v>
      </c>
      <c r="C57" s="29">
        <f>IFERROR(VLOOKUP(A57,'[1]Outubro 2016'!$A$4:$C$857,3,FALSE),"Sem Informação")</f>
        <v>5.0999999999999996</v>
      </c>
      <c r="D57" s="29">
        <f>IFERROR(VLOOKUP(A57,'[1]Janeiro 2017'!$A$4:$C$857,3,FALSE),"Sem Informação")</f>
        <v>8.4</v>
      </c>
      <c r="E57" s="30">
        <f>IFERROR(VLOOKUP(A57,'[1]Março 2017'!$A$4:$C$857,3,FALSE),"Sem Informação")</f>
        <v>7.1</v>
      </c>
    </row>
    <row r="58" spans="1:5" ht="15.75" x14ac:dyDescent="0.25">
      <c r="A58" s="31">
        <v>310520</v>
      </c>
      <c r="B58" s="32" t="s">
        <v>88</v>
      </c>
      <c r="C58" s="29" t="str">
        <f>IFERROR(VLOOKUP(A58,'[1]Outubro 2016'!$A$4:$C$857,3,FALSE),"Sem Informação")</f>
        <v>Sem Informação</v>
      </c>
      <c r="D58" s="29" t="str">
        <f>IFERROR(VLOOKUP(A58,'[1]Janeiro 2017'!$A$4:$C$857,3,FALSE),"Sem Informação")</f>
        <v>Sem Informação</v>
      </c>
      <c r="E58" s="30" t="str">
        <f>IFERROR(VLOOKUP(A58,'[1]Março 2017'!$A$4:$C$857,3,FALSE),"Sem Informação")</f>
        <v>Sem Informação</v>
      </c>
    </row>
    <row r="59" spans="1:5" ht="15.75" x14ac:dyDescent="0.25">
      <c r="A59" s="31">
        <v>310530</v>
      </c>
      <c r="B59" s="32" t="s">
        <v>881</v>
      </c>
      <c r="C59" s="29" t="str">
        <f>IFERROR(VLOOKUP(A59,'[1]Outubro 2016'!$A$4:$C$857,3,FALSE),"Sem Informação")</f>
        <v>Sem Informação</v>
      </c>
      <c r="D59" s="29" t="str">
        <f>IFERROR(VLOOKUP(A59,'[1]Janeiro 2017'!$A$4:$C$857,3,FALSE),"Sem Informação")</f>
        <v>Sem Informação</v>
      </c>
      <c r="E59" s="30" t="str">
        <f>IFERROR(VLOOKUP(A59,'[1]Março 2017'!$A$4:$C$857,3,FALSE),"Sem Informação")</f>
        <v>Sem Informação</v>
      </c>
    </row>
    <row r="60" spans="1:5" ht="15.75" x14ac:dyDescent="0.25">
      <c r="A60" s="31">
        <v>310540</v>
      </c>
      <c r="B60" s="32" t="s">
        <v>882</v>
      </c>
      <c r="C60" s="29" t="str">
        <f>IFERROR(VLOOKUP(A60,'[1]Outubro 2016'!$A$4:$C$857,3,FALSE),"Sem Informação")</f>
        <v>Sem Informação</v>
      </c>
      <c r="D60" s="29" t="str">
        <f>IFERROR(VLOOKUP(A60,'[1]Janeiro 2017'!$A$4:$C$857,3,FALSE),"Sem Informação")</f>
        <v>Sem Informação</v>
      </c>
      <c r="E60" s="30" t="str">
        <f>IFERROR(VLOOKUP(A60,'[1]Março 2017'!$A$4:$C$857,3,FALSE),"Sem Informação")</f>
        <v>Sem Informação</v>
      </c>
    </row>
    <row r="61" spans="1:5" ht="15.75" x14ac:dyDescent="0.25">
      <c r="A61" s="31">
        <v>310550</v>
      </c>
      <c r="B61" s="32" t="s">
        <v>883</v>
      </c>
      <c r="C61" s="29" t="str">
        <f>IFERROR(VLOOKUP(A61,'[1]Outubro 2016'!$A$4:$C$857,3,FALSE),"Sem Informação")</f>
        <v>Sem Informação</v>
      </c>
      <c r="D61" s="29" t="str">
        <f>IFERROR(VLOOKUP(A61,'[1]Janeiro 2017'!$A$4:$C$857,3,FALSE),"Sem Informação")</f>
        <v>Sem Informação</v>
      </c>
      <c r="E61" s="30" t="str">
        <f>IFERROR(VLOOKUP(A61,'[1]Março 2017'!$A$4:$C$857,3,FALSE),"Sem Informação")</f>
        <v>Sem Informação</v>
      </c>
    </row>
    <row r="62" spans="1:5" ht="15.75" x14ac:dyDescent="0.25">
      <c r="A62" s="31">
        <v>310560</v>
      </c>
      <c r="B62" s="32" t="s">
        <v>41</v>
      </c>
      <c r="C62" s="29">
        <f>IFERROR(VLOOKUP(A62,'[1]Outubro 2016'!$A$4:$C$857,3,FALSE),"Sem Informação")</f>
        <v>0.3</v>
      </c>
      <c r="D62" s="29">
        <f>IFERROR(VLOOKUP(A62,'[1]Janeiro 2017'!$A$4:$C$857,3,FALSE),"Sem Informação")</f>
        <v>2</v>
      </c>
      <c r="E62" s="30" t="str">
        <f>IFERROR(VLOOKUP(A62,'[1]Março 2017'!$A$4:$C$857,3,FALSE),"Sem Informação")</f>
        <v>Sem Informação</v>
      </c>
    </row>
    <row r="63" spans="1:5" ht="15.75" x14ac:dyDescent="0.25">
      <c r="A63" s="31">
        <v>310570</v>
      </c>
      <c r="B63" s="32" t="s">
        <v>93</v>
      </c>
      <c r="C63" s="29" t="str">
        <f>IFERROR(VLOOKUP(A63,'[1]Outubro 2016'!$A$4:$C$857,3,FALSE),"Sem Informação")</f>
        <v>Sem Informação</v>
      </c>
      <c r="D63" s="29" t="str">
        <f>IFERROR(VLOOKUP(A63,'[1]Janeiro 2017'!$A$4:$C$857,3,FALSE),"Sem Informação")</f>
        <v>Sem Informação</v>
      </c>
      <c r="E63" s="30" t="str">
        <f>IFERROR(VLOOKUP(A63,'[1]Março 2017'!$A$4:$C$857,3,FALSE),"Sem Informação")</f>
        <v>Sem Informação</v>
      </c>
    </row>
    <row r="64" spans="1:5" ht="15.75" x14ac:dyDescent="0.25">
      <c r="A64" s="31">
        <v>310590</v>
      </c>
      <c r="B64" s="32" t="s">
        <v>95</v>
      </c>
      <c r="C64" s="29" t="str">
        <f>IFERROR(VLOOKUP(A64,'[1]Outubro 2016'!$A$4:$C$857,3,FALSE),"Sem Informação")</f>
        <v>Sem Informação</v>
      </c>
      <c r="D64" s="29" t="str">
        <f>IFERROR(VLOOKUP(A64,'[1]Janeiro 2017'!$A$4:$C$857,3,FALSE),"Sem Informação")</f>
        <v>Sem Informação</v>
      </c>
      <c r="E64" s="30" t="str">
        <f>IFERROR(VLOOKUP(A64,'[1]Março 2017'!$A$4:$C$857,3,FALSE),"Sem Informação")</f>
        <v>Sem Informação</v>
      </c>
    </row>
    <row r="65" spans="1:5" ht="15.75" x14ac:dyDescent="0.25">
      <c r="A65" s="31">
        <v>310600</v>
      </c>
      <c r="B65" s="32" t="s">
        <v>884</v>
      </c>
      <c r="C65" s="29" t="str">
        <f>IFERROR(VLOOKUP(A65,'[1]Outubro 2016'!$A$4:$C$857,3,FALSE),"Sem Informação")</f>
        <v>Sem Informação</v>
      </c>
      <c r="D65" s="29" t="str">
        <f>IFERROR(VLOOKUP(A65,'[1]Janeiro 2017'!$A$4:$C$857,3,FALSE),"Sem Informação")</f>
        <v>Sem Informação</v>
      </c>
      <c r="E65" s="30" t="str">
        <f>IFERROR(VLOOKUP(A65,'[1]Março 2017'!$A$4:$C$857,3,FALSE),"Sem Informação")</f>
        <v>Sem Informação</v>
      </c>
    </row>
    <row r="66" spans="1:5" ht="15.75" x14ac:dyDescent="0.25">
      <c r="A66" s="31">
        <v>310610</v>
      </c>
      <c r="B66" s="32" t="s">
        <v>97</v>
      </c>
      <c r="C66" s="29" t="str">
        <f>IFERROR(VLOOKUP(A66,'[1]Outubro 2016'!$A$4:$C$857,3,FALSE),"Sem Informação")</f>
        <v>Sem Informação</v>
      </c>
      <c r="D66" s="29" t="str">
        <f>IFERROR(VLOOKUP(A66,'[1]Janeiro 2017'!$A$4:$C$857,3,FALSE),"Sem Informação")</f>
        <v>Sem Informação</v>
      </c>
      <c r="E66" s="30" t="str">
        <f>IFERROR(VLOOKUP(A66,'[1]Março 2017'!$A$4:$C$857,3,FALSE),"Sem Informação")</f>
        <v>Sem Informação</v>
      </c>
    </row>
    <row r="67" spans="1:5" ht="15.75" x14ac:dyDescent="0.25">
      <c r="A67" s="31">
        <v>310620</v>
      </c>
      <c r="B67" s="32" t="s">
        <v>98</v>
      </c>
      <c r="C67" s="29" t="str">
        <f>IFERROR(VLOOKUP(A67,'[1]Outubro 2016'!$A$4:$C$857,3,FALSE),"Sem Informação")</f>
        <v>Sem Informação</v>
      </c>
      <c r="D67" s="29" t="str">
        <f>IFERROR(VLOOKUP(A67,'[1]Janeiro 2017'!$A$4:$C$857,3,FALSE),"Sem Informação")</f>
        <v>Sem Informação</v>
      </c>
      <c r="E67" s="30" t="str">
        <f>IFERROR(VLOOKUP(A67,'[1]Março 2017'!$A$4:$C$857,3,FALSE),"Sem Informação")</f>
        <v>Sem Informação</v>
      </c>
    </row>
    <row r="68" spans="1:5" ht="15.75" x14ac:dyDescent="0.25">
      <c r="A68" s="31">
        <v>310630</v>
      </c>
      <c r="B68" s="32" t="s">
        <v>99</v>
      </c>
      <c r="C68" s="29" t="str">
        <f>IFERROR(VLOOKUP(A68,'[1]Outubro 2016'!$A$4:$C$857,3,FALSE),"Sem Informação")</f>
        <v>Sem Informação</v>
      </c>
      <c r="D68" s="29" t="str">
        <f>IFERROR(VLOOKUP(A68,'[1]Janeiro 2017'!$A$4:$C$857,3,FALSE),"Sem Informação")</f>
        <v>Sem Informação</v>
      </c>
      <c r="E68" s="30" t="str">
        <f>IFERROR(VLOOKUP(A68,'[1]Março 2017'!$A$4:$C$857,3,FALSE),"Sem Informação")</f>
        <v>Sem Informação</v>
      </c>
    </row>
    <row r="69" spans="1:5" ht="15.75" x14ac:dyDescent="0.25">
      <c r="A69" s="31">
        <v>310640</v>
      </c>
      <c r="B69" s="32" t="s">
        <v>100</v>
      </c>
      <c r="C69" s="29" t="str">
        <f>IFERROR(VLOOKUP(A69,'[1]Outubro 2016'!$A$4:$C$857,3,FALSE),"Sem Informação")</f>
        <v>Sem Informação</v>
      </c>
      <c r="D69" s="29" t="str">
        <f>IFERROR(VLOOKUP(A69,'[1]Janeiro 2017'!$A$4:$C$857,3,FALSE),"Sem Informação")</f>
        <v>Sem Informação</v>
      </c>
      <c r="E69" s="30">
        <f>IFERROR(VLOOKUP(A69,'[1]Março 2017'!$A$4:$C$857,3,FALSE),"Sem Informação")</f>
        <v>1.2</v>
      </c>
    </row>
    <row r="70" spans="1:5" ht="15.75" x14ac:dyDescent="0.25">
      <c r="A70" s="31">
        <v>310650</v>
      </c>
      <c r="B70" s="32" t="s">
        <v>101</v>
      </c>
      <c r="C70" s="29" t="str">
        <f>IFERROR(VLOOKUP(A70,'[1]Outubro 2016'!$A$4:$C$857,3,FALSE),"Sem Informação")</f>
        <v>Sem Informação</v>
      </c>
      <c r="D70" s="29" t="str">
        <f>IFERROR(VLOOKUP(A70,'[1]Janeiro 2017'!$A$4:$C$857,3,FALSE),"Sem Informação")</f>
        <v>Sem Informação</v>
      </c>
      <c r="E70" s="30" t="str">
        <f>IFERROR(VLOOKUP(A70,'[1]Março 2017'!$A$4:$C$857,3,FALSE),"Sem Informação")</f>
        <v>Sem Informação</v>
      </c>
    </row>
    <row r="71" spans="1:5" ht="15.75" x14ac:dyDescent="0.25">
      <c r="A71" s="31">
        <v>310660</v>
      </c>
      <c r="B71" s="32" t="s">
        <v>104</v>
      </c>
      <c r="C71" s="29" t="str">
        <f>IFERROR(VLOOKUP(A71,'[1]Outubro 2016'!$A$4:$C$857,3,FALSE),"Sem Informação")</f>
        <v>Sem Informação</v>
      </c>
      <c r="D71" s="29" t="str">
        <f>IFERROR(VLOOKUP(A71,'[1]Janeiro 2017'!$A$4:$C$857,3,FALSE),"Sem Informação")</f>
        <v>Sem Informação</v>
      </c>
      <c r="E71" s="30" t="str">
        <f>IFERROR(VLOOKUP(A71,'[1]Março 2017'!$A$4:$C$857,3,FALSE),"Sem Informação")</f>
        <v>Sem Informação</v>
      </c>
    </row>
    <row r="72" spans="1:5" ht="15.75" x14ac:dyDescent="0.25">
      <c r="A72" s="31">
        <v>310665</v>
      </c>
      <c r="B72" s="32" t="s">
        <v>103</v>
      </c>
      <c r="C72" s="29" t="str">
        <f>IFERROR(VLOOKUP(A72,'[1]Outubro 2016'!$A$4:$C$857,3,FALSE),"Sem Informação")</f>
        <v>Sem Informação</v>
      </c>
      <c r="D72" s="29" t="str">
        <f>IFERROR(VLOOKUP(A72,'[1]Janeiro 2017'!$A$4:$C$857,3,FALSE),"Sem Informação")</f>
        <v>Sem Informação</v>
      </c>
      <c r="E72" s="30" t="str">
        <f>IFERROR(VLOOKUP(A72,'[1]Março 2017'!$A$4:$C$857,3,FALSE),"Sem Informação")</f>
        <v>Sem Informação</v>
      </c>
    </row>
    <row r="73" spans="1:5" ht="15.75" x14ac:dyDescent="0.25">
      <c r="A73" s="31">
        <v>310670</v>
      </c>
      <c r="B73" s="32" t="s">
        <v>105</v>
      </c>
      <c r="C73" s="29">
        <f>IFERROR(VLOOKUP(A73,'[1]Outubro 2016'!$A$4:$C$857,3,FALSE),"Sem Informação")</f>
        <v>0.7</v>
      </c>
      <c r="D73" s="29">
        <f>IFERROR(VLOOKUP(A73,'[1]Janeiro 2017'!$A$4:$C$857,3,FALSE),"Sem Informação")</f>
        <v>1.5</v>
      </c>
      <c r="E73" s="30">
        <f>IFERROR(VLOOKUP(A73,'[1]Março 2017'!$A$4:$C$857,3,FALSE),"Sem Informação")</f>
        <v>1.9</v>
      </c>
    </row>
    <row r="74" spans="1:5" ht="15.75" x14ac:dyDescent="0.25">
      <c r="A74" s="31">
        <v>310680</v>
      </c>
      <c r="B74" s="32" t="s">
        <v>106</v>
      </c>
      <c r="C74" s="29" t="str">
        <f>IFERROR(VLOOKUP(A74,'[1]Outubro 2016'!$A$4:$C$857,3,FALSE),"Sem Informação")</f>
        <v>Sem Informação</v>
      </c>
      <c r="D74" s="29" t="str">
        <f>IFERROR(VLOOKUP(A74,'[1]Janeiro 2017'!$A$4:$C$857,3,FALSE),"Sem Informação")</f>
        <v>Sem Informação</v>
      </c>
      <c r="E74" s="30" t="str">
        <f>IFERROR(VLOOKUP(A74,'[1]Março 2017'!$A$4:$C$857,3,FALSE),"Sem Informação")</f>
        <v>Sem Informação</v>
      </c>
    </row>
    <row r="75" spans="1:5" ht="15.75" x14ac:dyDescent="0.25">
      <c r="A75" s="31">
        <v>310690</v>
      </c>
      <c r="B75" s="32" t="s">
        <v>107</v>
      </c>
      <c r="C75" s="29" t="str">
        <f>IFERROR(VLOOKUP(A75,'[1]Outubro 2016'!$A$4:$C$857,3,FALSE),"Sem Informação")</f>
        <v>Sem Informação</v>
      </c>
      <c r="D75" s="29" t="str">
        <f>IFERROR(VLOOKUP(A75,'[1]Janeiro 2017'!$A$4:$C$857,3,FALSE),"Sem Informação")</f>
        <v>Sem Informação</v>
      </c>
      <c r="E75" s="30" t="str">
        <f>IFERROR(VLOOKUP(A75,'[1]Março 2017'!$A$4:$C$857,3,FALSE),"Sem Informação")</f>
        <v>Sem Informação</v>
      </c>
    </row>
    <row r="76" spans="1:5" ht="15.75" x14ac:dyDescent="0.25">
      <c r="A76" s="31">
        <v>310700</v>
      </c>
      <c r="B76" s="32" t="s">
        <v>108</v>
      </c>
      <c r="C76" s="29" t="str">
        <f>IFERROR(VLOOKUP(A76,'[1]Outubro 2016'!$A$4:$C$857,3,FALSE),"Sem Informação")</f>
        <v>Sem Informação</v>
      </c>
      <c r="D76" s="29" t="str">
        <f>IFERROR(VLOOKUP(A76,'[1]Janeiro 2017'!$A$4:$C$857,3,FALSE),"Sem Informação")</f>
        <v>Sem Informação</v>
      </c>
      <c r="E76" s="30" t="str">
        <f>IFERROR(VLOOKUP(A76,'[1]Março 2017'!$A$4:$C$857,3,FALSE),"Sem Informação")</f>
        <v>Sem Informação</v>
      </c>
    </row>
    <row r="77" spans="1:5" ht="15.75" x14ac:dyDescent="0.25">
      <c r="A77" s="31">
        <v>310710</v>
      </c>
      <c r="B77" s="32" t="s">
        <v>109</v>
      </c>
      <c r="C77" s="29">
        <f>IFERROR(VLOOKUP(A77,'[1]Outubro 2016'!$A$4:$C$857,3,FALSE),"Sem Informação")</f>
        <v>0.9</v>
      </c>
      <c r="D77" s="29">
        <f>IFERROR(VLOOKUP(A77,'[1]Janeiro 2017'!$A$4:$C$857,3,FALSE),"Sem Informação")</f>
        <v>3.4</v>
      </c>
      <c r="E77" s="30" t="str">
        <f>IFERROR(VLOOKUP(A77,'[1]Março 2017'!$A$4:$C$857,3,FALSE),"Sem Informação")</f>
        <v>Sem Informação</v>
      </c>
    </row>
    <row r="78" spans="1:5" ht="15.75" x14ac:dyDescent="0.25">
      <c r="A78" s="31">
        <v>310720</v>
      </c>
      <c r="B78" s="32" t="s">
        <v>885</v>
      </c>
      <c r="C78" s="29" t="str">
        <f>IFERROR(VLOOKUP(A78,'[1]Outubro 2016'!$A$4:$C$857,3,FALSE),"Sem Informação")</f>
        <v>Sem Informação</v>
      </c>
      <c r="D78" s="29" t="str">
        <f>IFERROR(VLOOKUP(A78,'[1]Janeiro 2017'!$A$4:$C$857,3,FALSE),"Sem Informação")</f>
        <v>Sem Informação</v>
      </c>
      <c r="E78" s="30" t="str">
        <f>IFERROR(VLOOKUP(A78,'[1]Março 2017'!$A$4:$C$857,3,FALSE),"Sem Informação")</f>
        <v>Sem Informação</v>
      </c>
    </row>
    <row r="79" spans="1:5" ht="15.75" x14ac:dyDescent="0.25">
      <c r="A79" s="31">
        <v>310730</v>
      </c>
      <c r="B79" s="32" t="s">
        <v>111</v>
      </c>
      <c r="C79" s="29">
        <f>IFERROR(VLOOKUP(A79,'[1]Outubro 2016'!$A$4:$C$857,3,FALSE),"Sem Informação")</f>
        <v>2.8</v>
      </c>
      <c r="D79" s="29">
        <f>IFERROR(VLOOKUP(A79,'[1]Janeiro 2017'!$A$4:$C$857,3,FALSE),"Sem Informação")</f>
        <v>5.6</v>
      </c>
      <c r="E79" s="30">
        <f>IFERROR(VLOOKUP(A79,'[1]Março 2017'!$A$4:$C$857,3,FALSE),"Sem Informação")</f>
        <v>5.6</v>
      </c>
    </row>
    <row r="80" spans="1:5" ht="15.75" x14ac:dyDescent="0.25">
      <c r="A80" s="31">
        <v>310740</v>
      </c>
      <c r="B80" s="32" t="s">
        <v>112</v>
      </c>
      <c r="C80" s="29">
        <f>IFERROR(VLOOKUP(A80,'[1]Outubro 2016'!$A$4:$C$857,3,FALSE),"Sem Informação")</f>
        <v>4.5</v>
      </c>
      <c r="D80" s="29">
        <f>IFERROR(VLOOKUP(A80,'[1]Janeiro 2017'!$A$4:$C$857,3,FALSE),"Sem Informação")</f>
        <v>7.4</v>
      </c>
      <c r="E80" s="30">
        <f>IFERROR(VLOOKUP(A80,'[1]Março 2017'!$A$4:$C$857,3,FALSE),"Sem Informação")</f>
        <v>8.1</v>
      </c>
    </row>
    <row r="81" spans="1:5" ht="15.75" x14ac:dyDescent="0.25">
      <c r="A81" s="31">
        <v>310750</v>
      </c>
      <c r="B81" s="32" t="s">
        <v>886</v>
      </c>
      <c r="C81" s="29" t="str">
        <f>IFERROR(VLOOKUP(A81,'[1]Outubro 2016'!$A$4:$C$857,3,FALSE),"Sem Informação")</f>
        <v>Sem Informação</v>
      </c>
      <c r="D81" s="29" t="str">
        <f>IFERROR(VLOOKUP(A81,'[1]Janeiro 2017'!$A$4:$C$857,3,FALSE),"Sem Informação")</f>
        <v>Sem Informação</v>
      </c>
      <c r="E81" s="30" t="str">
        <f>IFERROR(VLOOKUP(A81,'[1]Março 2017'!$A$4:$C$857,3,FALSE),"Sem Informação")</f>
        <v>Sem Informação</v>
      </c>
    </row>
    <row r="82" spans="1:5" ht="15.75" x14ac:dyDescent="0.25">
      <c r="A82" s="31">
        <v>310760</v>
      </c>
      <c r="B82" s="32" t="s">
        <v>887</v>
      </c>
      <c r="C82" s="29" t="str">
        <f>IFERROR(VLOOKUP(A82,'[1]Outubro 2016'!$A$4:$C$857,3,FALSE),"Sem Informação")</f>
        <v>Sem Informação</v>
      </c>
      <c r="D82" s="29" t="str">
        <f>IFERROR(VLOOKUP(A82,'[1]Janeiro 2017'!$A$4:$C$857,3,FALSE),"Sem Informação")</f>
        <v>Sem Informação</v>
      </c>
      <c r="E82" s="30" t="str">
        <f>IFERROR(VLOOKUP(A82,'[1]Março 2017'!$A$4:$C$857,3,FALSE),"Sem Informação")</f>
        <v>Sem Informação</v>
      </c>
    </row>
    <row r="83" spans="1:5" ht="15.75" x14ac:dyDescent="0.25">
      <c r="A83" s="31">
        <v>310770</v>
      </c>
      <c r="B83" s="32" t="s">
        <v>888</v>
      </c>
      <c r="C83" s="29" t="str">
        <f>IFERROR(VLOOKUP(A83,'[1]Outubro 2016'!$A$4:$C$857,3,FALSE),"Sem Informação")</f>
        <v>Sem Informação</v>
      </c>
      <c r="D83" s="29" t="str">
        <f>IFERROR(VLOOKUP(A83,'[1]Janeiro 2017'!$A$4:$C$857,3,FALSE),"Sem Informação")</f>
        <v>Sem Informação</v>
      </c>
      <c r="E83" s="30" t="str">
        <f>IFERROR(VLOOKUP(A83,'[1]Março 2017'!$A$4:$C$857,3,FALSE),"Sem Informação")</f>
        <v>Sem Informação</v>
      </c>
    </row>
    <row r="84" spans="1:5" ht="15.75" x14ac:dyDescent="0.25">
      <c r="A84" s="31">
        <v>310780</v>
      </c>
      <c r="B84" s="32" t="s">
        <v>889</v>
      </c>
      <c r="C84" s="29" t="str">
        <f>IFERROR(VLOOKUP(A84,'[1]Outubro 2016'!$A$4:$C$857,3,FALSE),"Sem Informação")</f>
        <v>Sem Informação</v>
      </c>
      <c r="D84" s="29" t="str">
        <f>IFERROR(VLOOKUP(A84,'[1]Janeiro 2017'!$A$4:$C$857,3,FALSE),"Sem Informação")</f>
        <v>Sem Informação</v>
      </c>
      <c r="E84" s="30" t="str">
        <f>IFERROR(VLOOKUP(A84,'[1]Março 2017'!$A$4:$C$857,3,FALSE),"Sem Informação")</f>
        <v>Sem Informação</v>
      </c>
    </row>
    <row r="85" spans="1:5" ht="15.75" x14ac:dyDescent="0.25">
      <c r="A85" s="31">
        <v>310790</v>
      </c>
      <c r="B85" s="32" t="s">
        <v>117</v>
      </c>
      <c r="C85" s="29" t="str">
        <f>IFERROR(VLOOKUP(A85,'[1]Outubro 2016'!$A$4:$C$857,3,FALSE),"Sem Informação")</f>
        <v>Sem Informação</v>
      </c>
      <c r="D85" s="29" t="str">
        <f>IFERROR(VLOOKUP(A85,'[1]Janeiro 2017'!$A$4:$C$857,3,FALSE),"Sem Informação")</f>
        <v>Sem Informação</v>
      </c>
      <c r="E85" s="30" t="str">
        <f>IFERROR(VLOOKUP(A85,'[1]Março 2017'!$A$4:$C$857,3,FALSE),"Sem Informação")</f>
        <v>Sem Informação</v>
      </c>
    </row>
    <row r="86" spans="1:5" ht="15.75" x14ac:dyDescent="0.25">
      <c r="A86" s="31">
        <v>310800</v>
      </c>
      <c r="B86" s="32" t="s">
        <v>118</v>
      </c>
      <c r="C86" s="29" t="str">
        <f>IFERROR(VLOOKUP(A86,'[1]Outubro 2016'!$A$4:$C$857,3,FALSE),"Sem Informação")</f>
        <v>Sem Informação</v>
      </c>
      <c r="D86" s="29" t="str">
        <f>IFERROR(VLOOKUP(A86,'[1]Janeiro 2017'!$A$4:$C$857,3,FALSE),"Sem Informação")</f>
        <v>Sem Informação</v>
      </c>
      <c r="E86" s="30" t="str">
        <f>IFERROR(VLOOKUP(A86,'[1]Março 2017'!$A$4:$C$857,3,FALSE),"Sem Informação")</f>
        <v>Sem Informação</v>
      </c>
    </row>
    <row r="87" spans="1:5" ht="15.75" x14ac:dyDescent="0.25">
      <c r="A87" s="31">
        <v>310810</v>
      </c>
      <c r="B87" s="32" t="s">
        <v>119</v>
      </c>
      <c r="C87" s="29" t="str">
        <f>IFERROR(VLOOKUP(A87,'[1]Outubro 2016'!$A$4:$C$857,3,FALSE),"Sem Informação")</f>
        <v>Sem Informação</v>
      </c>
      <c r="D87" s="29" t="str">
        <f>IFERROR(VLOOKUP(A87,'[1]Janeiro 2017'!$A$4:$C$857,3,FALSE),"Sem Informação")</f>
        <v>Sem Informação</v>
      </c>
      <c r="E87" s="30">
        <f>IFERROR(VLOOKUP(A87,'[1]Março 2017'!$A$4:$C$857,3,FALSE),"Sem Informação")</f>
        <v>0</v>
      </c>
    </row>
    <row r="88" spans="1:5" ht="15.75" x14ac:dyDescent="0.25">
      <c r="A88" s="31">
        <v>310820</v>
      </c>
      <c r="B88" s="32" t="s">
        <v>890</v>
      </c>
      <c r="C88" s="29" t="str">
        <f>IFERROR(VLOOKUP(A88,'[1]Outubro 2016'!$A$4:$C$857,3,FALSE),"Sem Informação")</f>
        <v>Sem Informação</v>
      </c>
      <c r="D88" s="29" t="str">
        <f>IFERROR(VLOOKUP(A88,'[1]Janeiro 2017'!$A$4:$C$857,3,FALSE),"Sem Informação")</f>
        <v>Sem Informação</v>
      </c>
      <c r="E88" s="30" t="str">
        <f>IFERROR(VLOOKUP(A88,'[1]Março 2017'!$A$4:$C$857,3,FALSE),"Sem Informação")</f>
        <v>Sem Informação</v>
      </c>
    </row>
    <row r="89" spans="1:5" ht="15.75" x14ac:dyDescent="0.25">
      <c r="A89" s="31">
        <v>310825</v>
      </c>
      <c r="B89" s="32" t="s">
        <v>891</v>
      </c>
      <c r="C89" s="29" t="str">
        <f>IFERROR(VLOOKUP(A89,'[1]Outubro 2016'!$A$4:$C$857,3,FALSE),"Sem Informação")</f>
        <v>Sem Informação</v>
      </c>
      <c r="D89" s="29" t="str">
        <f>IFERROR(VLOOKUP(A89,'[1]Janeiro 2017'!$A$4:$C$857,3,FALSE),"Sem Informação")</f>
        <v>Sem Informação</v>
      </c>
      <c r="E89" s="30" t="str">
        <f>IFERROR(VLOOKUP(A89,'[1]Março 2017'!$A$4:$C$857,3,FALSE),"Sem Informação")</f>
        <v>Sem Informação</v>
      </c>
    </row>
    <row r="90" spans="1:5" ht="15.75" x14ac:dyDescent="0.25">
      <c r="A90" s="31">
        <v>310830</v>
      </c>
      <c r="B90" s="32" t="s">
        <v>892</v>
      </c>
      <c r="C90" s="29" t="str">
        <f>IFERROR(VLOOKUP(A90,'[1]Outubro 2016'!$A$4:$C$857,3,FALSE),"Sem Informação")</f>
        <v>Sem Informação</v>
      </c>
      <c r="D90" s="29" t="str">
        <f>IFERROR(VLOOKUP(A90,'[1]Janeiro 2017'!$A$4:$C$857,3,FALSE),"Sem Informação")</f>
        <v>Sem Informação</v>
      </c>
      <c r="E90" s="30" t="str">
        <f>IFERROR(VLOOKUP(A90,'[1]Março 2017'!$A$4:$C$857,3,FALSE),"Sem Informação")</f>
        <v>Sem Informação</v>
      </c>
    </row>
    <row r="91" spans="1:5" ht="15.75" x14ac:dyDescent="0.25">
      <c r="A91" s="31">
        <v>310840</v>
      </c>
      <c r="B91" s="32" t="s">
        <v>124</v>
      </c>
      <c r="C91" s="29" t="str">
        <f>IFERROR(VLOOKUP(A91,'[1]Outubro 2016'!$A$4:$C$857,3,FALSE),"Sem Informação")</f>
        <v>Sem Informação</v>
      </c>
      <c r="D91" s="29" t="str">
        <f>IFERROR(VLOOKUP(A91,'[1]Janeiro 2017'!$A$4:$C$857,3,FALSE),"Sem Informação")</f>
        <v>Sem Informação</v>
      </c>
      <c r="E91" s="30" t="str">
        <f>IFERROR(VLOOKUP(A91,'[1]Março 2017'!$A$4:$C$857,3,FALSE),"Sem Informação")</f>
        <v>Sem Informação</v>
      </c>
    </row>
    <row r="92" spans="1:5" ht="15.75" x14ac:dyDescent="0.25">
      <c r="A92" s="31">
        <v>310850</v>
      </c>
      <c r="B92" s="32" t="s">
        <v>125</v>
      </c>
      <c r="C92" s="29" t="str">
        <f>IFERROR(VLOOKUP(A92,'[1]Outubro 2016'!$A$4:$C$857,3,FALSE),"Sem Informação")</f>
        <v>Sem Informação</v>
      </c>
      <c r="D92" s="29" t="str">
        <f>IFERROR(VLOOKUP(A92,'[1]Janeiro 2017'!$A$4:$C$857,3,FALSE),"Sem Informação")</f>
        <v>Sem Informação</v>
      </c>
      <c r="E92" s="30" t="str">
        <f>IFERROR(VLOOKUP(A92,'[1]Março 2017'!$A$4:$C$857,3,FALSE),"Sem Informação")</f>
        <v>Sem Informação</v>
      </c>
    </row>
    <row r="93" spans="1:5" ht="15.75" x14ac:dyDescent="0.25">
      <c r="A93" s="31">
        <v>310855</v>
      </c>
      <c r="B93" s="32" t="s">
        <v>893</v>
      </c>
      <c r="C93" s="29" t="str">
        <f>IFERROR(VLOOKUP(A93,'[1]Outubro 2016'!$A$4:$C$857,3,FALSE),"Sem Informação")</f>
        <v>Sem Informação</v>
      </c>
      <c r="D93" s="29" t="str">
        <f>IFERROR(VLOOKUP(A93,'[1]Janeiro 2017'!$A$4:$C$857,3,FALSE),"Sem Informação")</f>
        <v>Sem Informação</v>
      </c>
      <c r="E93" s="30" t="str">
        <f>IFERROR(VLOOKUP(A93,'[1]Março 2017'!$A$4:$C$857,3,FALSE),"Sem Informação")</f>
        <v>Sem Informação</v>
      </c>
    </row>
    <row r="94" spans="1:5" ht="15.75" x14ac:dyDescent="0.25">
      <c r="A94" s="31">
        <v>310860</v>
      </c>
      <c r="B94" s="32" t="s">
        <v>894</v>
      </c>
      <c r="C94" s="29">
        <f>IFERROR(VLOOKUP(A94,'[1]Outubro 2016'!$A$4:$C$857,3,FALSE),"Sem Informação")</f>
        <v>0.2</v>
      </c>
      <c r="D94" s="29">
        <f>IFERROR(VLOOKUP(A94,'[1]Janeiro 2017'!$A$4:$C$857,3,FALSE),"Sem Informação")</f>
        <v>2.5</v>
      </c>
      <c r="E94" s="30" t="str">
        <f>IFERROR(VLOOKUP(A94,'[1]Março 2017'!$A$4:$C$857,3,FALSE),"Sem Informação")</f>
        <v>Sem Informação</v>
      </c>
    </row>
    <row r="95" spans="1:5" ht="15.75" x14ac:dyDescent="0.25">
      <c r="A95" s="31">
        <v>310870</v>
      </c>
      <c r="B95" s="32" t="s">
        <v>126</v>
      </c>
      <c r="C95" s="29" t="str">
        <f>IFERROR(VLOOKUP(A95,'[1]Outubro 2016'!$A$4:$C$857,3,FALSE),"Sem Informação")</f>
        <v>Sem Informação</v>
      </c>
      <c r="D95" s="29" t="str">
        <f>IFERROR(VLOOKUP(A95,'[1]Janeiro 2017'!$A$4:$C$857,3,FALSE),"Sem Informação")</f>
        <v>Sem Informação</v>
      </c>
      <c r="E95" s="30" t="str">
        <f>IFERROR(VLOOKUP(A95,'[1]Março 2017'!$A$4:$C$857,3,FALSE),"Sem Informação")</f>
        <v>Sem Informação</v>
      </c>
    </row>
    <row r="96" spans="1:5" ht="15.75" x14ac:dyDescent="0.25">
      <c r="A96" s="31">
        <v>310880</v>
      </c>
      <c r="B96" s="32" t="s">
        <v>129</v>
      </c>
      <c r="C96" s="29" t="str">
        <f>IFERROR(VLOOKUP(A96,'[1]Outubro 2016'!$A$4:$C$857,3,FALSE),"Sem Informação")</f>
        <v>Sem Informação</v>
      </c>
      <c r="D96" s="29" t="str">
        <f>IFERROR(VLOOKUP(A96,'[1]Janeiro 2017'!$A$4:$C$857,3,FALSE),"Sem Informação")</f>
        <v>Sem Informação</v>
      </c>
      <c r="E96" s="30" t="str">
        <f>IFERROR(VLOOKUP(A96,'[1]Março 2017'!$A$4:$C$857,3,FALSE),"Sem Informação")</f>
        <v>Sem Informação</v>
      </c>
    </row>
    <row r="97" spans="1:5" ht="15.75" x14ac:dyDescent="0.25">
      <c r="A97" s="31">
        <v>310890</v>
      </c>
      <c r="B97" s="32" t="s">
        <v>856</v>
      </c>
      <c r="C97" s="29" t="str">
        <f>IFERROR(VLOOKUP(A97,'[1]Outubro 2016'!$A$4:$C$857,3,FALSE),"Sem Informação")</f>
        <v>Sem Informação</v>
      </c>
      <c r="D97" s="29" t="str">
        <f>IFERROR(VLOOKUP(A97,'[1]Janeiro 2017'!$A$4:$C$857,3,FALSE),"Sem Informação")</f>
        <v>Sem Informação</v>
      </c>
      <c r="E97" s="30" t="str">
        <f>IFERROR(VLOOKUP(A97,'[1]Março 2017'!$A$4:$C$857,3,FALSE),"Sem Informação")</f>
        <v>Sem Informação</v>
      </c>
    </row>
    <row r="98" spans="1:5" ht="15.75" x14ac:dyDescent="0.25">
      <c r="A98" s="31">
        <v>310900</v>
      </c>
      <c r="B98" s="32" t="s">
        <v>130</v>
      </c>
      <c r="C98" s="29">
        <f>IFERROR(VLOOKUP(A98,'[1]Outubro 2016'!$A$4:$C$857,3,FALSE),"Sem Informação")</f>
        <v>0.7</v>
      </c>
      <c r="D98" s="29" t="str">
        <f>IFERROR(VLOOKUP(A98,'[1]Janeiro 2017'!$A$4:$C$857,3,FALSE),"Sem Informação")</f>
        <v>Sem Informação</v>
      </c>
      <c r="E98" s="30">
        <f>IFERROR(VLOOKUP(A98,'[1]Março 2017'!$A$4:$C$857,3,FALSE),"Sem Informação")</f>
        <v>4.5</v>
      </c>
    </row>
    <row r="99" spans="1:5" ht="15.75" x14ac:dyDescent="0.25">
      <c r="A99" s="31">
        <v>310910</v>
      </c>
      <c r="B99" s="32" t="s">
        <v>131</v>
      </c>
      <c r="C99" s="29" t="str">
        <f>IFERROR(VLOOKUP(A99,'[1]Outubro 2016'!$A$4:$C$857,3,FALSE),"Sem Informação")</f>
        <v>Sem Informação</v>
      </c>
      <c r="D99" s="29" t="str">
        <f>IFERROR(VLOOKUP(A99,'[1]Janeiro 2017'!$A$4:$C$857,3,FALSE),"Sem Informação")</f>
        <v>Sem Informação</v>
      </c>
      <c r="E99" s="30" t="str">
        <f>IFERROR(VLOOKUP(A99,'[1]Março 2017'!$A$4:$C$857,3,FALSE),"Sem Informação")</f>
        <v>Sem Informação</v>
      </c>
    </row>
    <row r="100" spans="1:5" ht="15.75" x14ac:dyDescent="0.25">
      <c r="A100" s="31">
        <v>310920</v>
      </c>
      <c r="B100" s="32" t="s">
        <v>132</v>
      </c>
      <c r="C100" s="29" t="str">
        <f>IFERROR(VLOOKUP(A100,'[1]Outubro 2016'!$A$4:$C$857,3,FALSE),"Sem Informação")</f>
        <v>Sem Informação</v>
      </c>
      <c r="D100" s="29" t="str">
        <f>IFERROR(VLOOKUP(A100,'[1]Janeiro 2017'!$A$4:$C$857,3,FALSE),"Sem Informação")</f>
        <v>Sem Informação</v>
      </c>
      <c r="E100" s="30" t="str">
        <f>IFERROR(VLOOKUP(A100,'[1]Março 2017'!$A$4:$C$857,3,FALSE),"Sem Informação")</f>
        <v>Sem Informação</v>
      </c>
    </row>
    <row r="101" spans="1:5" ht="15.75" x14ac:dyDescent="0.25">
      <c r="A101" s="31">
        <v>310925</v>
      </c>
      <c r="B101" s="32" t="s">
        <v>133</v>
      </c>
      <c r="C101" s="29" t="str">
        <f>IFERROR(VLOOKUP(A101,'[1]Outubro 2016'!$A$4:$C$857,3,FALSE),"Sem Informação")</f>
        <v>Sem Informação</v>
      </c>
      <c r="D101" s="29" t="str">
        <f>IFERROR(VLOOKUP(A101,'[1]Janeiro 2017'!$A$4:$C$857,3,FALSE),"Sem Informação")</f>
        <v>Sem Informação</v>
      </c>
      <c r="E101" s="30" t="str">
        <f>IFERROR(VLOOKUP(A101,'[1]Março 2017'!$A$4:$C$857,3,FALSE),"Sem Informação")</f>
        <v>Sem Informação</v>
      </c>
    </row>
    <row r="102" spans="1:5" ht="15.75" x14ac:dyDescent="0.25">
      <c r="A102" s="31">
        <v>310930</v>
      </c>
      <c r="B102" s="32" t="s">
        <v>134</v>
      </c>
      <c r="C102" s="29" t="str">
        <f>IFERROR(VLOOKUP(A102,'[1]Outubro 2016'!$A$4:$C$857,3,FALSE),"Sem Informação")</f>
        <v>Sem Informação</v>
      </c>
      <c r="D102" s="29" t="str">
        <f>IFERROR(VLOOKUP(A102,'[1]Janeiro 2017'!$A$4:$C$857,3,FALSE),"Sem Informação")</f>
        <v>Sem Informação</v>
      </c>
      <c r="E102" s="30" t="str">
        <f>IFERROR(VLOOKUP(A102,'[1]Março 2017'!$A$4:$C$857,3,FALSE),"Sem Informação")</f>
        <v>Sem Informação</v>
      </c>
    </row>
    <row r="103" spans="1:5" ht="15.75" x14ac:dyDescent="0.25">
      <c r="A103" s="31">
        <v>310940</v>
      </c>
      <c r="B103" s="32" t="s">
        <v>136</v>
      </c>
      <c r="C103" s="29" t="str">
        <f>IFERROR(VLOOKUP(A103,'[1]Outubro 2016'!$A$4:$C$857,3,FALSE),"Sem Informação")</f>
        <v>Sem Informação</v>
      </c>
      <c r="D103" s="29" t="str">
        <f>IFERROR(VLOOKUP(A103,'[1]Janeiro 2017'!$A$4:$C$857,3,FALSE),"Sem Informação")</f>
        <v>Sem Informação</v>
      </c>
      <c r="E103" s="30" t="str">
        <f>IFERROR(VLOOKUP(A103,'[1]Março 2017'!$A$4:$C$857,3,FALSE),"Sem Informação")</f>
        <v>Sem Informação</v>
      </c>
    </row>
    <row r="104" spans="1:5" ht="15.75" x14ac:dyDescent="0.25">
      <c r="A104" s="31">
        <v>310945</v>
      </c>
      <c r="B104" s="32" t="s">
        <v>137</v>
      </c>
      <c r="C104" s="29" t="str">
        <f>IFERROR(VLOOKUP(A104,'[1]Outubro 2016'!$A$4:$C$857,3,FALSE),"Sem Informação")</f>
        <v>Sem Informação</v>
      </c>
      <c r="D104" s="29" t="str">
        <f>IFERROR(VLOOKUP(A104,'[1]Janeiro 2017'!$A$4:$C$857,3,FALSE),"Sem Informação")</f>
        <v>Sem Informação</v>
      </c>
      <c r="E104" s="30" t="str">
        <f>IFERROR(VLOOKUP(A104,'[1]Março 2017'!$A$4:$C$857,3,FALSE),"Sem Informação")</f>
        <v>Sem Informação</v>
      </c>
    </row>
    <row r="105" spans="1:5" ht="15.75" x14ac:dyDescent="0.25">
      <c r="A105" s="31">
        <v>310950</v>
      </c>
      <c r="B105" s="32" t="s">
        <v>138</v>
      </c>
      <c r="C105" s="29" t="str">
        <f>IFERROR(VLOOKUP(A105,'[1]Outubro 2016'!$A$4:$C$857,3,FALSE),"Sem Informação")</f>
        <v>Sem Informação</v>
      </c>
      <c r="D105" s="29" t="str">
        <f>IFERROR(VLOOKUP(A105,'[1]Janeiro 2017'!$A$4:$C$857,3,FALSE),"Sem Informação")</f>
        <v>Sem Informação</v>
      </c>
      <c r="E105" s="30" t="str">
        <f>IFERROR(VLOOKUP(A105,'[1]Março 2017'!$A$4:$C$857,3,FALSE),"Sem Informação")</f>
        <v>Sem Informação</v>
      </c>
    </row>
    <row r="106" spans="1:5" ht="15.75" x14ac:dyDescent="0.25">
      <c r="A106" s="31">
        <v>310960</v>
      </c>
      <c r="B106" s="32" t="s">
        <v>895</v>
      </c>
      <c r="C106" s="29" t="str">
        <f>IFERROR(VLOOKUP(A106,'[1]Outubro 2016'!$A$4:$C$857,3,FALSE),"Sem Informação")</f>
        <v>Sem Informação</v>
      </c>
      <c r="D106" s="29" t="str">
        <f>IFERROR(VLOOKUP(A106,'[1]Janeiro 2017'!$A$4:$C$857,3,FALSE),"Sem Informação")</f>
        <v>Sem Informação</v>
      </c>
      <c r="E106" s="30" t="str">
        <f>IFERROR(VLOOKUP(A106,'[1]Março 2017'!$A$4:$C$857,3,FALSE),"Sem Informação")</f>
        <v>Sem Informação</v>
      </c>
    </row>
    <row r="107" spans="1:5" ht="15.75" x14ac:dyDescent="0.25">
      <c r="A107" s="31">
        <v>310970</v>
      </c>
      <c r="B107" s="32" t="s">
        <v>896</v>
      </c>
      <c r="C107" s="29" t="str">
        <f>IFERROR(VLOOKUP(A107,'[1]Outubro 2016'!$A$4:$C$857,3,FALSE),"Sem Informação")</f>
        <v>Sem Informação</v>
      </c>
      <c r="D107" s="29" t="str">
        <f>IFERROR(VLOOKUP(A107,'[1]Janeiro 2017'!$A$4:$C$857,3,FALSE),"Sem Informação")</f>
        <v>Sem Informação</v>
      </c>
      <c r="E107" s="30" t="str">
        <f>IFERROR(VLOOKUP(A107,'[1]Março 2017'!$A$4:$C$857,3,FALSE),"Sem Informação")</f>
        <v>Sem Informação</v>
      </c>
    </row>
    <row r="108" spans="1:5" ht="15.75" x14ac:dyDescent="0.25">
      <c r="A108" s="31">
        <v>310980</v>
      </c>
      <c r="B108" s="32" t="s">
        <v>143</v>
      </c>
      <c r="C108" s="29" t="str">
        <f>IFERROR(VLOOKUP(A108,'[1]Outubro 2016'!$A$4:$C$857,3,FALSE),"Sem Informação")</f>
        <v>Sem Informação</v>
      </c>
      <c r="D108" s="29" t="str">
        <f>IFERROR(VLOOKUP(A108,'[1]Janeiro 2017'!$A$4:$C$857,3,FALSE),"Sem Informação")</f>
        <v>Sem Informação</v>
      </c>
      <c r="E108" s="30" t="str">
        <f>IFERROR(VLOOKUP(A108,'[1]Março 2017'!$A$4:$C$857,3,FALSE),"Sem Informação")</f>
        <v>Sem Informação</v>
      </c>
    </row>
    <row r="109" spans="1:5" ht="15.75" x14ac:dyDescent="0.25">
      <c r="A109" s="31">
        <v>310990</v>
      </c>
      <c r="B109" s="32" t="s">
        <v>144</v>
      </c>
      <c r="C109" s="29" t="str">
        <f>IFERROR(VLOOKUP(A109,'[1]Outubro 2016'!$A$4:$C$857,3,FALSE),"Sem Informação")</f>
        <v>Sem Informação</v>
      </c>
      <c r="D109" s="29" t="str">
        <f>IFERROR(VLOOKUP(A109,'[1]Janeiro 2017'!$A$4:$C$857,3,FALSE),"Sem Informação")</f>
        <v>Sem Informação</v>
      </c>
      <c r="E109" s="30" t="str">
        <f>IFERROR(VLOOKUP(A109,'[1]Março 2017'!$A$4:$C$857,3,FALSE),"Sem Informação")</f>
        <v>Sem Informação</v>
      </c>
    </row>
    <row r="110" spans="1:5" ht="15.75" x14ac:dyDescent="0.25">
      <c r="A110" s="31">
        <v>311000</v>
      </c>
      <c r="B110" s="32" t="s">
        <v>145</v>
      </c>
      <c r="C110" s="29">
        <f>IFERROR(VLOOKUP(A110,'[1]Outubro 2016'!$A$4:$C$857,3,FALSE),"Sem Informação")</f>
        <v>0.9</v>
      </c>
      <c r="D110" s="29">
        <f>IFERROR(VLOOKUP(A110,'[1]Janeiro 2017'!$A$4:$C$857,3,FALSE),"Sem Informação")</f>
        <v>1.8</v>
      </c>
      <c r="E110" s="30">
        <f>IFERROR(VLOOKUP(A110,'[1]Março 2017'!$A$4:$C$857,3,FALSE),"Sem Informação")</f>
        <v>1.8</v>
      </c>
    </row>
    <row r="111" spans="1:5" ht="15.75" x14ac:dyDescent="0.25">
      <c r="A111" s="31">
        <v>311010</v>
      </c>
      <c r="B111" s="32" t="s">
        <v>146</v>
      </c>
      <c r="C111" s="29" t="str">
        <f>IFERROR(VLOOKUP(A111,'[1]Outubro 2016'!$A$4:$C$857,3,FALSE),"Sem Informação")</f>
        <v>Sem Informação</v>
      </c>
      <c r="D111" s="29" t="str">
        <f>IFERROR(VLOOKUP(A111,'[1]Janeiro 2017'!$A$4:$C$857,3,FALSE),"Sem Informação")</f>
        <v>Sem Informação</v>
      </c>
      <c r="E111" s="30" t="str">
        <f>IFERROR(VLOOKUP(A111,'[1]Março 2017'!$A$4:$C$857,3,FALSE),"Sem Informação")</f>
        <v>Sem Informação</v>
      </c>
    </row>
    <row r="112" spans="1:5" ht="15.75" x14ac:dyDescent="0.25">
      <c r="A112" s="31">
        <v>311020</v>
      </c>
      <c r="B112" s="32" t="s">
        <v>147</v>
      </c>
      <c r="C112" s="29" t="str">
        <f>IFERROR(VLOOKUP(A112,'[1]Outubro 2016'!$A$4:$C$857,3,FALSE),"Sem Informação")</f>
        <v>Sem Informação</v>
      </c>
      <c r="D112" s="29" t="str">
        <f>IFERROR(VLOOKUP(A112,'[1]Janeiro 2017'!$A$4:$C$857,3,FALSE),"Sem Informação")</f>
        <v>Sem Informação</v>
      </c>
      <c r="E112" s="30" t="str">
        <f>IFERROR(VLOOKUP(A112,'[1]Março 2017'!$A$4:$C$857,3,FALSE),"Sem Informação")</f>
        <v>Sem Informação</v>
      </c>
    </row>
    <row r="113" spans="1:5" ht="15.75" x14ac:dyDescent="0.25">
      <c r="A113" s="31">
        <v>311030</v>
      </c>
      <c r="B113" s="32" t="s">
        <v>148</v>
      </c>
      <c r="C113" s="29" t="str">
        <f>IFERROR(VLOOKUP(A113,'[1]Outubro 2016'!$A$4:$C$857,3,FALSE),"Sem Informação")</f>
        <v>Sem Informação</v>
      </c>
      <c r="D113" s="29" t="str">
        <f>IFERROR(VLOOKUP(A113,'[1]Janeiro 2017'!$A$4:$C$857,3,FALSE),"Sem Informação")</f>
        <v>Sem Informação</v>
      </c>
      <c r="E113" s="30" t="str">
        <f>IFERROR(VLOOKUP(A113,'[1]Março 2017'!$A$4:$C$857,3,FALSE),"Sem Informação")</f>
        <v>Sem Informação</v>
      </c>
    </row>
    <row r="114" spans="1:5" ht="15.75" x14ac:dyDescent="0.25">
      <c r="A114" s="31">
        <v>311040</v>
      </c>
      <c r="B114" s="32" t="s">
        <v>149</v>
      </c>
      <c r="C114" s="29" t="str">
        <f>IFERROR(VLOOKUP(A114,'[1]Outubro 2016'!$A$4:$C$857,3,FALSE),"Sem Informação")</f>
        <v>Sem Informação</v>
      </c>
      <c r="D114" s="29" t="str">
        <f>IFERROR(VLOOKUP(A114,'[1]Janeiro 2017'!$A$4:$C$857,3,FALSE),"Sem Informação")</f>
        <v>Sem Informação</v>
      </c>
      <c r="E114" s="30" t="str">
        <f>IFERROR(VLOOKUP(A114,'[1]Março 2017'!$A$4:$C$857,3,FALSE),"Sem Informação")</f>
        <v>Sem Informação</v>
      </c>
    </row>
    <row r="115" spans="1:5" ht="15.75" x14ac:dyDescent="0.25">
      <c r="A115" s="31">
        <v>311050</v>
      </c>
      <c r="B115" s="32" t="s">
        <v>150</v>
      </c>
      <c r="C115" s="29" t="str">
        <f>IFERROR(VLOOKUP(A115,'[1]Outubro 2016'!$A$4:$C$857,3,FALSE),"Sem Informação")</f>
        <v>Sem Informação</v>
      </c>
      <c r="D115" s="29" t="str">
        <f>IFERROR(VLOOKUP(A115,'[1]Janeiro 2017'!$A$4:$C$857,3,FALSE),"Sem Informação")</f>
        <v>Sem Informação</v>
      </c>
      <c r="E115" s="30" t="str">
        <f>IFERROR(VLOOKUP(A115,'[1]Março 2017'!$A$4:$C$857,3,FALSE),"Sem Informação")</f>
        <v>Sem Informação</v>
      </c>
    </row>
    <row r="116" spans="1:5" ht="15.75" x14ac:dyDescent="0.25">
      <c r="A116" s="31">
        <v>311060</v>
      </c>
      <c r="B116" s="32" t="s">
        <v>151</v>
      </c>
      <c r="C116" s="29">
        <f>IFERROR(VLOOKUP(A116,'[1]Outubro 2016'!$A$4:$C$857,3,FALSE),"Sem Informação")</f>
        <v>0.4</v>
      </c>
      <c r="D116" s="29" t="str">
        <f>IFERROR(VLOOKUP(A116,'[1]Janeiro 2017'!$A$4:$C$857,3,FALSE),"Sem Informação")</f>
        <v>Sem Informação</v>
      </c>
      <c r="E116" s="30" t="str">
        <f>IFERROR(VLOOKUP(A116,'[1]Março 2017'!$A$4:$C$857,3,FALSE),"Sem Informação")</f>
        <v>Sem Informação</v>
      </c>
    </row>
    <row r="117" spans="1:5" ht="15.75" x14ac:dyDescent="0.25">
      <c r="A117" s="31">
        <v>311070</v>
      </c>
      <c r="B117" s="32" t="s">
        <v>152</v>
      </c>
      <c r="C117" s="29" t="str">
        <f>IFERROR(VLOOKUP(A117,'[1]Outubro 2016'!$A$4:$C$857,3,FALSE),"Sem Informação")</f>
        <v>Sem Informação</v>
      </c>
      <c r="D117" s="29" t="str">
        <f>IFERROR(VLOOKUP(A117,'[1]Janeiro 2017'!$A$4:$C$857,3,FALSE),"Sem Informação")</f>
        <v>Sem Informação</v>
      </c>
      <c r="E117" s="30" t="str">
        <f>IFERROR(VLOOKUP(A117,'[1]Março 2017'!$A$4:$C$857,3,FALSE),"Sem Informação")</f>
        <v>Sem Informação</v>
      </c>
    </row>
    <row r="118" spans="1:5" ht="15.75" x14ac:dyDescent="0.25">
      <c r="A118" s="31">
        <v>311080</v>
      </c>
      <c r="B118" s="32" t="s">
        <v>153</v>
      </c>
      <c r="C118" s="29" t="str">
        <f>IFERROR(VLOOKUP(A118,'[1]Outubro 2016'!$A$4:$C$857,3,FALSE),"Sem Informação")</f>
        <v>Sem Informação</v>
      </c>
      <c r="D118" s="29" t="str">
        <f>IFERROR(VLOOKUP(A118,'[1]Janeiro 2017'!$A$4:$C$857,3,FALSE),"Sem Informação")</f>
        <v>Sem Informação</v>
      </c>
      <c r="E118" s="30" t="str">
        <f>IFERROR(VLOOKUP(A118,'[1]Março 2017'!$A$4:$C$857,3,FALSE),"Sem Informação")</f>
        <v>Sem Informação</v>
      </c>
    </row>
    <row r="119" spans="1:5" ht="15.75" x14ac:dyDescent="0.25">
      <c r="A119" s="31">
        <v>311090</v>
      </c>
      <c r="B119" s="32" t="s">
        <v>154</v>
      </c>
      <c r="C119" s="29" t="str">
        <f>IFERROR(VLOOKUP(A119,'[1]Outubro 2016'!$A$4:$C$857,3,FALSE),"Sem Informação")</f>
        <v>Sem Informação</v>
      </c>
      <c r="D119" s="29" t="str">
        <f>IFERROR(VLOOKUP(A119,'[1]Janeiro 2017'!$A$4:$C$857,3,FALSE),"Sem Informação")</f>
        <v>Sem Informação</v>
      </c>
      <c r="E119" s="30" t="str">
        <f>IFERROR(VLOOKUP(A119,'[1]Março 2017'!$A$4:$C$857,3,FALSE),"Sem Informação")</f>
        <v>Sem Informação</v>
      </c>
    </row>
    <row r="120" spans="1:5" ht="15.75" x14ac:dyDescent="0.25">
      <c r="A120" s="31">
        <v>311100</v>
      </c>
      <c r="B120" s="32" t="s">
        <v>155</v>
      </c>
      <c r="C120" s="29" t="str">
        <f>IFERROR(VLOOKUP(A120,'[1]Outubro 2016'!$A$4:$C$857,3,FALSE),"Sem Informação")</f>
        <v>Sem Informação</v>
      </c>
      <c r="D120" s="29" t="str">
        <f>IFERROR(VLOOKUP(A120,'[1]Janeiro 2017'!$A$4:$C$857,3,FALSE),"Sem Informação")</f>
        <v>Sem Informação</v>
      </c>
      <c r="E120" s="30" t="str">
        <f>IFERROR(VLOOKUP(A120,'[1]Março 2017'!$A$4:$C$857,3,FALSE),"Sem Informação")</f>
        <v>Sem Informação</v>
      </c>
    </row>
    <row r="121" spans="1:5" ht="15.75" x14ac:dyDescent="0.25">
      <c r="A121" s="31">
        <v>311110</v>
      </c>
      <c r="B121" s="32" t="s">
        <v>156</v>
      </c>
      <c r="C121" s="29" t="str">
        <f>IFERROR(VLOOKUP(A121,'[1]Outubro 2016'!$A$4:$C$857,3,FALSE),"Sem Informação")</f>
        <v>Sem Informação</v>
      </c>
      <c r="D121" s="29">
        <f>IFERROR(VLOOKUP(A121,'[1]Janeiro 2017'!$A$4:$C$857,3,FALSE),"Sem Informação")</f>
        <v>2.4</v>
      </c>
      <c r="E121" s="30">
        <f>IFERROR(VLOOKUP(A121,'[1]Março 2017'!$A$4:$C$857,3,FALSE),"Sem Informação")</f>
        <v>2</v>
      </c>
    </row>
    <row r="122" spans="1:5" ht="15.75" x14ac:dyDescent="0.25">
      <c r="A122" s="31">
        <v>311115</v>
      </c>
      <c r="B122" s="32" t="s">
        <v>157</v>
      </c>
      <c r="C122" s="29" t="str">
        <f>IFERROR(VLOOKUP(A122,'[1]Outubro 2016'!$A$4:$C$857,3,FALSE),"Sem Informação")</f>
        <v>Sem Informação</v>
      </c>
      <c r="D122" s="29" t="str">
        <f>IFERROR(VLOOKUP(A122,'[1]Janeiro 2017'!$A$4:$C$857,3,FALSE),"Sem Informação")</f>
        <v>Sem Informação</v>
      </c>
      <c r="E122" s="30" t="str">
        <f>IFERROR(VLOOKUP(A122,'[1]Março 2017'!$A$4:$C$857,3,FALSE),"Sem Informação")</f>
        <v>Sem Informação</v>
      </c>
    </row>
    <row r="123" spans="1:5" ht="15.75" x14ac:dyDescent="0.25">
      <c r="A123" s="31">
        <v>311120</v>
      </c>
      <c r="B123" s="32" t="s">
        <v>158</v>
      </c>
      <c r="C123" s="29">
        <f>IFERROR(VLOOKUP(A123,'[1]Outubro 2016'!$A$4:$C$857,3,FALSE),"Sem Informação")</f>
        <v>2</v>
      </c>
      <c r="D123" s="29">
        <f>IFERROR(VLOOKUP(A123,'[1]Janeiro 2017'!$A$4:$C$857,3,FALSE),"Sem Informação")</f>
        <v>3.1</v>
      </c>
      <c r="E123" s="30">
        <f>IFERROR(VLOOKUP(A123,'[1]Março 2017'!$A$4:$C$857,3,FALSE),"Sem Informação")</f>
        <v>4.5999999999999996</v>
      </c>
    </row>
    <row r="124" spans="1:5" ht="15.75" x14ac:dyDescent="0.25">
      <c r="A124" s="31">
        <v>311130</v>
      </c>
      <c r="B124" s="32" t="s">
        <v>898</v>
      </c>
      <c r="C124" s="29" t="str">
        <f>IFERROR(VLOOKUP(A124,'[1]Outubro 2016'!$A$4:$C$857,3,FALSE),"Sem Informação")</f>
        <v>Sem Informação</v>
      </c>
      <c r="D124" s="29" t="str">
        <f>IFERROR(VLOOKUP(A124,'[1]Janeiro 2017'!$A$4:$C$857,3,FALSE),"Sem Informação")</f>
        <v>Sem Informação</v>
      </c>
      <c r="E124" s="30" t="str">
        <f>IFERROR(VLOOKUP(A124,'[1]Março 2017'!$A$4:$C$857,3,FALSE),"Sem Informação")</f>
        <v>Sem Informação</v>
      </c>
    </row>
    <row r="125" spans="1:5" ht="15.75" x14ac:dyDescent="0.25">
      <c r="A125" s="31">
        <v>311140</v>
      </c>
      <c r="B125" s="32" t="s">
        <v>160</v>
      </c>
      <c r="C125" s="29" t="str">
        <f>IFERROR(VLOOKUP(A125,'[1]Outubro 2016'!$A$4:$C$857,3,FALSE),"Sem Informação")</f>
        <v>Sem Informação</v>
      </c>
      <c r="D125" s="29" t="str">
        <f>IFERROR(VLOOKUP(A125,'[1]Janeiro 2017'!$A$4:$C$857,3,FALSE),"Sem Informação")</f>
        <v>Sem Informação</v>
      </c>
      <c r="E125" s="30" t="str">
        <f>IFERROR(VLOOKUP(A125,'[1]Março 2017'!$A$4:$C$857,3,FALSE),"Sem Informação")</f>
        <v>Sem Informação</v>
      </c>
    </row>
    <row r="126" spans="1:5" ht="15.75" x14ac:dyDescent="0.25">
      <c r="A126" s="31">
        <v>311150</v>
      </c>
      <c r="B126" s="32" t="s">
        <v>161</v>
      </c>
      <c r="C126" s="29" t="str">
        <f>IFERROR(VLOOKUP(A126,'[1]Outubro 2016'!$A$4:$C$857,3,FALSE),"Sem Informação")</f>
        <v>Sem Informação</v>
      </c>
      <c r="D126" s="29" t="str">
        <f>IFERROR(VLOOKUP(A126,'[1]Janeiro 2017'!$A$4:$C$857,3,FALSE),"Sem Informação")</f>
        <v>Sem Informação</v>
      </c>
      <c r="E126" s="30" t="str">
        <f>IFERROR(VLOOKUP(A126,'[1]Março 2017'!$A$4:$C$857,3,FALSE),"Sem Informação")</f>
        <v>Sem Informação</v>
      </c>
    </row>
    <row r="127" spans="1:5" ht="15.75" x14ac:dyDescent="0.25">
      <c r="A127" s="31">
        <v>311160</v>
      </c>
      <c r="B127" s="32" t="s">
        <v>162</v>
      </c>
      <c r="C127" s="29">
        <f>IFERROR(VLOOKUP(A127,'[1]Outubro 2016'!$A$4:$C$857,3,FALSE),"Sem Informação")</f>
        <v>0.8</v>
      </c>
      <c r="D127" s="29">
        <f>IFERROR(VLOOKUP(A127,'[1]Janeiro 2017'!$A$4:$C$857,3,FALSE),"Sem Informação")</f>
        <v>1.3</v>
      </c>
      <c r="E127" s="30">
        <f>IFERROR(VLOOKUP(A127,'[1]Março 2017'!$A$4:$C$857,3,FALSE),"Sem Informação")</f>
        <v>1.6</v>
      </c>
    </row>
    <row r="128" spans="1:5" ht="15.75" x14ac:dyDescent="0.25">
      <c r="A128" s="31">
        <v>311170</v>
      </c>
      <c r="B128" s="32" t="s">
        <v>164</v>
      </c>
      <c r="C128" s="29" t="str">
        <f>IFERROR(VLOOKUP(A128,'[1]Outubro 2016'!$A$4:$C$857,3,FALSE),"Sem Informação")</f>
        <v>Sem Informação</v>
      </c>
      <c r="D128" s="29" t="str">
        <f>IFERROR(VLOOKUP(A128,'[1]Janeiro 2017'!$A$4:$C$857,3,FALSE),"Sem Informação")</f>
        <v>Sem Informação</v>
      </c>
      <c r="E128" s="30" t="str">
        <f>IFERROR(VLOOKUP(A128,'[1]Março 2017'!$A$4:$C$857,3,FALSE),"Sem Informação")</f>
        <v>Sem Informação</v>
      </c>
    </row>
    <row r="129" spans="1:5" ht="15.75" x14ac:dyDescent="0.25">
      <c r="A129" s="31">
        <v>311180</v>
      </c>
      <c r="B129" s="32" t="s">
        <v>165</v>
      </c>
      <c r="C129" s="29" t="str">
        <f>IFERROR(VLOOKUP(A129,'[1]Outubro 2016'!$A$4:$C$857,3,FALSE),"Sem Informação")</f>
        <v>Sem Informação</v>
      </c>
      <c r="D129" s="29" t="str">
        <f>IFERROR(VLOOKUP(A129,'[1]Janeiro 2017'!$A$4:$C$857,3,FALSE),"Sem Informação")</f>
        <v>Sem Informação</v>
      </c>
      <c r="E129" s="30" t="str">
        <f>IFERROR(VLOOKUP(A129,'[1]Março 2017'!$A$4:$C$857,3,FALSE),"Sem Informação")</f>
        <v>Sem Informação</v>
      </c>
    </row>
    <row r="130" spans="1:5" ht="15.75" x14ac:dyDescent="0.25">
      <c r="A130" s="31">
        <v>311190</v>
      </c>
      <c r="B130" s="32" t="s">
        <v>163</v>
      </c>
      <c r="C130" s="29" t="str">
        <f>IFERROR(VLOOKUP(A130,'[1]Outubro 2016'!$A$4:$C$857,3,FALSE),"Sem Informação")</f>
        <v>Sem Informação</v>
      </c>
      <c r="D130" s="29" t="str">
        <f>IFERROR(VLOOKUP(A130,'[1]Janeiro 2017'!$A$4:$C$857,3,FALSE),"Sem Informação")</f>
        <v>Sem Informação</v>
      </c>
      <c r="E130" s="30" t="str">
        <f>IFERROR(VLOOKUP(A130,'[1]Março 2017'!$A$4:$C$857,3,FALSE),"Sem Informação")</f>
        <v>Sem Informação</v>
      </c>
    </row>
    <row r="131" spans="1:5" ht="15.75" x14ac:dyDescent="0.25">
      <c r="A131" s="31">
        <v>311200</v>
      </c>
      <c r="B131" s="32" t="s">
        <v>166</v>
      </c>
      <c r="C131" s="29" t="str">
        <f>IFERROR(VLOOKUP(A131,'[1]Outubro 2016'!$A$4:$C$857,3,FALSE),"Sem Informação")</f>
        <v>Sem Informação</v>
      </c>
      <c r="D131" s="29" t="str">
        <f>IFERROR(VLOOKUP(A131,'[1]Janeiro 2017'!$A$4:$C$857,3,FALSE),"Sem Informação")</f>
        <v>Sem Informação</v>
      </c>
      <c r="E131" s="30" t="str">
        <f>IFERROR(VLOOKUP(A131,'[1]Março 2017'!$A$4:$C$857,3,FALSE),"Sem Informação")</f>
        <v>Sem Informação</v>
      </c>
    </row>
    <row r="132" spans="1:5" ht="15.75" x14ac:dyDescent="0.25">
      <c r="A132" s="31">
        <v>311205</v>
      </c>
      <c r="B132" s="32" t="s">
        <v>167</v>
      </c>
      <c r="C132" s="29" t="str">
        <f>IFERROR(VLOOKUP(A132,'[1]Outubro 2016'!$A$4:$C$857,3,FALSE),"Sem Informação")</f>
        <v>Sem Informação</v>
      </c>
      <c r="D132" s="29" t="str">
        <f>IFERROR(VLOOKUP(A132,'[1]Janeiro 2017'!$A$4:$C$857,3,FALSE),"Sem Informação")</f>
        <v>Sem Informação</v>
      </c>
      <c r="E132" s="30" t="str">
        <f>IFERROR(VLOOKUP(A132,'[1]Março 2017'!$A$4:$C$857,3,FALSE),"Sem Informação")</f>
        <v>Sem Informação</v>
      </c>
    </row>
    <row r="133" spans="1:5" ht="15.75" x14ac:dyDescent="0.25">
      <c r="A133" s="31">
        <v>311210</v>
      </c>
      <c r="B133" s="32" t="s">
        <v>168</v>
      </c>
      <c r="C133" s="29" t="str">
        <f>IFERROR(VLOOKUP(A133,'[1]Outubro 2016'!$A$4:$C$857,3,FALSE),"Sem Informação")</f>
        <v>Sem Informação</v>
      </c>
      <c r="D133" s="29" t="str">
        <f>IFERROR(VLOOKUP(A133,'[1]Janeiro 2017'!$A$4:$C$857,3,FALSE),"Sem Informação")</f>
        <v>Sem Informação</v>
      </c>
      <c r="E133" s="30" t="str">
        <f>IFERROR(VLOOKUP(A133,'[1]Março 2017'!$A$4:$C$857,3,FALSE),"Sem Informação")</f>
        <v>Sem Informação</v>
      </c>
    </row>
    <row r="134" spans="1:5" ht="15.75" x14ac:dyDescent="0.25">
      <c r="A134" s="31">
        <v>311220</v>
      </c>
      <c r="B134" s="32" t="s">
        <v>169</v>
      </c>
      <c r="C134" s="29" t="str">
        <f>IFERROR(VLOOKUP(A134,'[1]Outubro 2016'!$A$4:$C$857,3,FALSE),"Sem Informação")</f>
        <v>Sem Informação</v>
      </c>
      <c r="D134" s="29" t="str">
        <f>IFERROR(VLOOKUP(A134,'[1]Janeiro 2017'!$A$4:$C$857,3,FALSE),"Sem Informação")</f>
        <v>Sem Informação</v>
      </c>
      <c r="E134" s="30" t="str">
        <f>IFERROR(VLOOKUP(A134,'[1]Março 2017'!$A$4:$C$857,3,FALSE),"Sem Informação")</f>
        <v>Sem Informação</v>
      </c>
    </row>
    <row r="135" spans="1:5" ht="15.75" x14ac:dyDescent="0.25">
      <c r="A135" s="31">
        <v>311230</v>
      </c>
      <c r="B135" s="32" t="s">
        <v>170</v>
      </c>
      <c r="C135" s="29" t="str">
        <f>IFERROR(VLOOKUP(A135,'[1]Outubro 2016'!$A$4:$C$857,3,FALSE),"Sem Informação")</f>
        <v>Sem Informação</v>
      </c>
      <c r="D135" s="29" t="str">
        <f>IFERROR(VLOOKUP(A135,'[1]Janeiro 2017'!$A$4:$C$857,3,FALSE),"Sem Informação")</f>
        <v>Sem Informação</v>
      </c>
      <c r="E135" s="30" t="str">
        <f>IFERROR(VLOOKUP(A135,'[1]Março 2017'!$A$4:$C$857,3,FALSE),"Sem Informação")</f>
        <v>Sem Informação</v>
      </c>
    </row>
    <row r="136" spans="1:5" ht="15.75" x14ac:dyDescent="0.25">
      <c r="A136" s="31">
        <v>311240</v>
      </c>
      <c r="B136" s="32" t="s">
        <v>171</v>
      </c>
      <c r="C136" s="29" t="str">
        <f>IFERROR(VLOOKUP(A136,'[1]Outubro 2016'!$A$4:$C$857,3,FALSE),"Sem Informação")</f>
        <v>Sem Informação</v>
      </c>
      <c r="D136" s="29" t="str">
        <f>IFERROR(VLOOKUP(A136,'[1]Janeiro 2017'!$A$4:$C$857,3,FALSE),"Sem Informação")</f>
        <v>Sem Informação</v>
      </c>
      <c r="E136" s="30" t="str">
        <f>IFERROR(VLOOKUP(A136,'[1]Março 2017'!$A$4:$C$857,3,FALSE),"Sem Informação")</f>
        <v>Sem Informação</v>
      </c>
    </row>
    <row r="137" spans="1:5" ht="15.75" x14ac:dyDescent="0.25">
      <c r="A137" s="31">
        <v>311250</v>
      </c>
      <c r="B137" s="32" t="s">
        <v>172</v>
      </c>
      <c r="C137" s="29" t="str">
        <f>IFERROR(VLOOKUP(A137,'[1]Outubro 2016'!$A$4:$C$857,3,FALSE),"Sem Informação")</f>
        <v>Sem Informação</v>
      </c>
      <c r="D137" s="29" t="str">
        <f>IFERROR(VLOOKUP(A137,'[1]Janeiro 2017'!$A$4:$C$857,3,FALSE),"Sem Informação")</f>
        <v>Sem Informação</v>
      </c>
      <c r="E137" s="30" t="str">
        <f>IFERROR(VLOOKUP(A137,'[1]Março 2017'!$A$4:$C$857,3,FALSE),"Sem Informação")</f>
        <v>Sem Informação</v>
      </c>
    </row>
    <row r="138" spans="1:5" ht="15.75" x14ac:dyDescent="0.25">
      <c r="A138" s="31">
        <v>311260</v>
      </c>
      <c r="B138" s="32" t="s">
        <v>173</v>
      </c>
      <c r="C138" s="29" t="str">
        <f>IFERROR(VLOOKUP(A138,'[1]Outubro 2016'!$A$4:$C$857,3,FALSE),"Sem Informação")</f>
        <v>Sem Informação</v>
      </c>
      <c r="D138" s="29" t="str">
        <f>IFERROR(VLOOKUP(A138,'[1]Janeiro 2017'!$A$4:$C$857,3,FALSE),"Sem Informação")</f>
        <v>Sem Informação</v>
      </c>
      <c r="E138" s="30" t="str">
        <f>IFERROR(VLOOKUP(A138,'[1]Março 2017'!$A$4:$C$857,3,FALSE),"Sem Informação")</f>
        <v>Sem Informação</v>
      </c>
    </row>
    <row r="139" spans="1:5" ht="15.75" x14ac:dyDescent="0.25">
      <c r="A139" s="31">
        <v>311265</v>
      </c>
      <c r="B139" s="32" t="s">
        <v>174</v>
      </c>
      <c r="C139" s="29" t="str">
        <f>IFERROR(VLOOKUP(A139,'[1]Outubro 2016'!$A$4:$C$857,3,FALSE),"Sem Informação")</f>
        <v>Sem Informação</v>
      </c>
      <c r="D139" s="29" t="str">
        <f>IFERROR(VLOOKUP(A139,'[1]Janeiro 2017'!$A$4:$C$857,3,FALSE),"Sem Informação")</f>
        <v>Sem Informação</v>
      </c>
      <c r="E139" s="30" t="str">
        <f>IFERROR(VLOOKUP(A139,'[1]Março 2017'!$A$4:$C$857,3,FALSE),"Sem Informação")</f>
        <v>Sem Informação</v>
      </c>
    </row>
    <row r="140" spans="1:5" ht="15.75" x14ac:dyDescent="0.25">
      <c r="A140" s="31">
        <v>311270</v>
      </c>
      <c r="B140" s="32" t="s">
        <v>175</v>
      </c>
      <c r="C140" s="29" t="str">
        <f>IFERROR(VLOOKUP(A140,'[1]Outubro 2016'!$A$4:$C$857,3,FALSE),"Sem Informação")</f>
        <v>Sem Informação</v>
      </c>
      <c r="D140" s="29" t="str">
        <f>IFERROR(VLOOKUP(A140,'[1]Janeiro 2017'!$A$4:$C$857,3,FALSE),"Sem Informação")</f>
        <v>Sem Informação</v>
      </c>
      <c r="E140" s="30">
        <f>IFERROR(VLOOKUP(A140,'[1]Março 2017'!$A$4:$C$857,3,FALSE),"Sem Informação")</f>
        <v>7.6</v>
      </c>
    </row>
    <row r="141" spans="1:5" ht="15.75" x14ac:dyDescent="0.25">
      <c r="A141" s="31">
        <v>311280</v>
      </c>
      <c r="B141" s="32" t="s">
        <v>176</v>
      </c>
      <c r="C141" s="29" t="str">
        <f>IFERROR(VLOOKUP(A141,'[1]Outubro 2016'!$A$4:$C$857,3,FALSE),"Sem Informação")</f>
        <v>Sem Informação</v>
      </c>
      <c r="D141" s="29" t="str">
        <f>IFERROR(VLOOKUP(A141,'[1]Janeiro 2017'!$A$4:$C$857,3,FALSE),"Sem Informação")</f>
        <v>Sem Informação</v>
      </c>
      <c r="E141" s="30" t="str">
        <f>IFERROR(VLOOKUP(A141,'[1]Março 2017'!$A$4:$C$857,3,FALSE),"Sem Informação")</f>
        <v>Sem Informação</v>
      </c>
    </row>
    <row r="142" spans="1:5" ht="15.75" x14ac:dyDescent="0.25">
      <c r="A142" s="31">
        <v>311290</v>
      </c>
      <c r="B142" s="32" t="s">
        <v>177</v>
      </c>
      <c r="C142" s="29" t="str">
        <f>IFERROR(VLOOKUP(A142,'[1]Outubro 2016'!$A$4:$C$857,3,FALSE),"Sem Informação")</f>
        <v>Sem Informação</v>
      </c>
      <c r="D142" s="29" t="str">
        <f>IFERROR(VLOOKUP(A142,'[1]Janeiro 2017'!$A$4:$C$857,3,FALSE),"Sem Informação")</f>
        <v>Sem Informação</v>
      </c>
      <c r="E142" s="30" t="str">
        <f>IFERROR(VLOOKUP(A142,'[1]Março 2017'!$A$4:$C$857,3,FALSE),"Sem Informação")</f>
        <v>Sem Informação</v>
      </c>
    </row>
    <row r="143" spans="1:5" ht="15.75" x14ac:dyDescent="0.25">
      <c r="A143" s="31">
        <v>311300</v>
      </c>
      <c r="B143" s="32" t="s">
        <v>178</v>
      </c>
      <c r="C143" s="29" t="str">
        <f>IFERROR(VLOOKUP(A143,'[1]Outubro 2016'!$A$4:$C$857,3,FALSE),"Sem Informação")</f>
        <v>Sem Informação</v>
      </c>
      <c r="D143" s="29" t="str">
        <f>IFERROR(VLOOKUP(A143,'[1]Janeiro 2017'!$A$4:$C$857,3,FALSE),"Sem Informação")</f>
        <v>Sem Informação</v>
      </c>
      <c r="E143" s="30" t="str">
        <f>IFERROR(VLOOKUP(A143,'[1]Março 2017'!$A$4:$C$857,3,FALSE),"Sem Informação")</f>
        <v>Sem Informação</v>
      </c>
    </row>
    <row r="144" spans="1:5" ht="15.75" x14ac:dyDescent="0.25">
      <c r="A144" s="31">
        <v>311310</v>
      </c>
      <c r="B144" s="32" t="s">
        <v>179</v>
      </c>
      <c r="C144" s="29" t="str">
        <f>IFERROR(VLOOKUP(A144,'[1]Outubro 2016'!$A$4:$C$857,3,FALSE),"Sem Informação")</f>
        <v>Sem Informação</v>
      </c>
      <c r="D144" s="29" t="str">
        <f>IFERROR(VLOOKUP(A144,'[1]Janeiro 2017'!$A$4:$C$857,3,FALSE),"Sem Informação")</f>
        <v>Sem Informação</v>
      </c>
      <c r="E144" s="30" t="str">
        <f>IFERROR(VLOOKUP(A144,'[1]Março 2017'!$A$4:$C$857,3,FALSE),"Sem Informação")</f>
        <v>Sem Informação</v>
      </c>
    </row>
    <row r="145" spans="1:5" ht="15.75" x14ac:dyDescent="0.25">
      <c r="A145" s="31">
        <v>311320</v>
      </c>
      <c r="B145" s="32" t="s">
        <v>180</v>
      </c>
      <c r="C145" s="29" t="str">
        <f>IFERROR(VLOOKUP(A145,'[1]Outubro 2016'!$A$4:$C$857,3,FALSE),"Sem Informação")</f>
        <v>Sem Informação</v>
      </c>
      <c r="D145" s="29" t="str">
        <f>IFERROR(VLOOKUP(A145,'[1]Janeiro 2017'!$A$4:$C$857,3,FALSE),"Sem Informação")</f>
        <v>Sem Informação</v>
      </c>
      <c r="E145" s="30" t="str">
        <f>IFERROR(VLOOKUP(A145,'[1]Março 2017'!$A$4:$C$857,3,FALSE),"Sem Informação")</f>
        <v>Sem Informação</v>
      </c>
    </row>
    <row r="146" spans="1:5" ht="15.75" x14ac:dyDescent="0.25">
      <c r="A146" s="31">
        <v>311330</v>
      </c>
      <c r="B146" s="32" t="s">
        <v>181</v>
      </c>
      <c r="C146" s="29">
        <f>IFERROR(VLOOKUP(A146,'[1]Outubro 2016'!$A$4:$C$857,3,FALSE),"Sem Informação")</f>
        <v>0</v>
      </c>
      <c r="D146" s="29" t="str">
        <f>IFERROR(VLOOKUP(A146,'[1]Janeiro 2017'!$A$4:$C$857,3,FALSE),"Sem Informação")</f>
        <v>Sem Informação</v>
      </c>
      <c r="E146" s="30">
        <f>IFERROR(VLOOKUP(A146,'[1]Março 2017'!$A$4:$C$857,3,FALSE),"Sem Informação")</f>
        <v>0</v>
      </c>
    </row>
    <row r="147" spans="1:5" ht="15.75" x14ac:dyDescent="0.25">
      <c r="A147" s="31">
        <v>311340</v>
      </c>
      <c r="B147" s="32" t="s">
        <v>182</v>
      </c>
      <c r="C147" s="29">
        <f>IFERROR(VLOOKUP(A147,'[1]Outubro 2016'!$A$4:$C$857,3,FALSE),"Sem Informação")</f>
        <v>1.1000000000000001</v>
      </c>
      <c r="D147" s="29">
        <f>IFERROR(VLOOKUP(A147,'[1]Janeiro 2017'!$A$4:$C$857,3,FALSE),"Sem Informação")</f>
        <v>4.5999999999999996</v>
      </c>
      <c r="E147" s="30">
        <f>IFERROR(VLOOKUP(A147,'[1]Março 2017'!$A$4:$C$857,3,FALSE),"Sem Informação")</f>
        <v>3.4</v>
      </c>
    </row>
    <row r="148" spans="1:5" ht="15.75" x14ac:dyDescent="0.25">
      <c r="A148" s="31">
        <v>311350</v>
      </c>
      <c r="B148" s="32" t="s">
        <v>183</v>
      </c>
      <c r="C148" s="29" t="str">
        <f>IFERROR(VLOOKUP(A148,'[1]Outubro 2016'!$A$4:$C$857,3,FALSE),"Sem Informação")</f>
        <v>Sem Informação</v>
      </c>
      <c r="D148" s="29" t="str">
        <f>IFERROR(VLOOKUP(A148,'[1]Janeiro 2017'!$A$4:$C$857,3,FALSE),"Sem Informação")</f>
        <v>Sem Informação</v>
      </c>
      <c r="E148" s="30" t="str">
        <f>IFERROR(VLOOKUP(A148,'[1]Março 2017'!$A$4:$C$857,3,FALSE),"Sem Informação")</f>
        <v>Sem Informação</v>
      </c>
    </row>
    <row r="149" spans="1:5" ht="15.75" x14ac:dyDescent="0.25">
      <c r="A149" s="31">
        <v>311360</v>
      </c>
      <c r="B149" s="32" t="s">
        <v>184</v>
      </c>
      <c r="C149" s="29" t="str">
        <f>IFERROR(VLOOKUP(A149,'[1]Outubro 2016'!$A$4:$C$857,3,FALSE),"Sem Informação")</f>
        <v>Sem Informação</v>
      </c>
      <c r="D149" s="29" t="str">
        <f>IFERROR(VLOOKUP(A149,'[1]Janeiro 2017'!$A$4:$C$857,3,FALSE),"Sem Informação")</f>
        <v>Sem Informação</v>
      </c>
      <c r="E149" s="30" t="str">
        <f>IFERROR(VLOOKUP(A149,'[1]Março 2017'!$A$4:$C$857,3,FALSE),"Sem Informação")</f>
        <v>Sem Informação</v>
      </c>
    </row>
    <row r="150" spans="1:5" ht="15.75" x14ac:dyDescent="0.25">
      <c r="A150" s="31">
        <v>311370</v>
      </c>
      <c r="B150" s="32" t="s">
        <v>185</v>
      </c>
      <c r="C150" s="29" t="str">
        <f>IFERROR(VLOOKUP(A150,'[1]Outubro 2016'!$A$4:$C$857,3,FALSE),"Sem Informação")</f>
        <v>Sem Informação</v>
      </c>
      <c r="D150" s="29" t="str">
        <f>IFERROR(VLOOKUP(A150,'[1]Janeiro 2017'!$A$4:$C$857,3,FALSE),"Sem Informação")</f>
        <v>Sem Informação</v>
      </c>
      <c r="E150" s="30" t="str">
        <f>IFERROR(VLOOKUP(A150,'[1]Março 2017'!$A$4:$C$857,3,FALSE),"Sem Informação")</f>
        <v>Sem Informação</v>
      </c>
    </row>
    <row r="151" spans="1:5" ht="15.75" x14ac:dyDescent="0.25">
      <c r="A151" s="31">
        <v>311380</v>
      </c>
      <c r="B151" s="32" t="s">
        <v>186</v>
      </c>
      <c r="C151" s="29" t="str">
        <f>IFERROR(VLOOKUP(A151,'[1]Outubro 2016'!$A$4:$C$857,3,FALSE),"Sem Informação")</f>
        <v>Sem Informação</v>
      </c>
      <c r="D151" s="29" t="str">
        <f>IFERROR(VLOOKUP(A151,'[1]Janeiro 2017'!$A$4:$C$857,3,FALSE),"Sem Informação")</f>
        <v>Sem Informação</v>
      </c>
      <c r="E151" s="30" t="str">
        <f>IFERROR(VLOOKUP(A151,'[1]Março 2017'!$A$4:$C$857,3,FALSE),"Sem Informação")</f>
        <v>Sem Informação</v>
      </c>
    </row>
    <row r="152" spans="1:5" ht="15.75" x14ac:dyDescent="0.25">
      <c r="A152" s="31">
        <v>311390</v>
      </c>
      <c r="B152" s="32" t="s">
        <v>899</v>
      </c>
      <c r="C152" s="29" t="str">
        <f>IFERROR(VLOOKUP(A152,'[1]Outubro 2016'!$A$4:$C$857,3,FALSE),"Sem Informação")</f>
        <v>Sem Informação</v>
      </c>
      <c r="D152" s="29" t="str">
        <f>IFERROR(VLOOKUP(A152,'[1]Janeiro 2017'!$A$4:$C$857,3,FALSE),"Sem Informação")</f>
        <v>Sem Informação</v>
      </c>
      <c r="E152" s="30" t="str">
        <f>IFERROR(VLOOKUP(A152,'[1]Março 2017'!$A$4:$C$857,3,FALSE),"Sem Informação")</f>
        <v>Sem Informação</v>
      </c>
    </row>
    <row r="153" spans="1:5" ht="15.75" x14ac:dyDescent="0.25">
      <c r="A153" s="31">
        <v>311400</v>
      </c>
      <c r="B153" s="32" t="s">
        <v>900</v>
      </c>
      <c r="C153" s="29" t="str">
        <f>IFERROR(VLOOKUP(A153,'[1]Outubro 2016'!$A$4:$C$857,3,FALSE),"Sem Informação")</f>
        <v>Sem Informação</v>
      </c>
      <c r="D153" s="29" t="str">
        <f>IFERROR(VLOOKUP(A153,'[1]Janeiro 2017'!$A$4:$C$857,3,FALSE),"Sem Informação")</f>
        <v>Sem Informação</v>
      </c>
      <c r="E153" s="30" t="str">
        <f>IFERROR(VLOOKUP(A153,'[1]Março 2017'!$A$4:$C$857,3,FALSE),"Sem Informação")</f>
        <v>Sem Informação</v>
      </c>
    </row>
    <row r="154" spans="1:5" ht="15.75" x14ac:dyDescent="0.25">
      <c r="A154" s="31">
        <v>311410</v>
      </c>
      <c r="B154" s="32" t="s">
        <v>901</v>
      </c>
      <c r="C154" s="29" t="str">
        <f>IFERROR(VLOOKUP(A154,'[1]Outubro 2016'!$A$4:$C$857,3,FALSE),"Sem Informação")</f>
        <v>Sem Informação</v>
      </c>
      <c r="D154" s="29" t="str">
        <f>IFERROR(VLOOKUP(A154,'[1]Janeiro 2017'!$A$4:$C$857,3,FALSE),"Sem Informação")</f>
        <v>Sem Informação</v>
      </c>
      <c r="E154" s="30" t="str">
        <f>IFERROR(VLOOKUP(A154,'[1]Março 2017'!$A$4:$C$857,3,FALSE),"Sem Informação")</f>
        <v>Sem Informação</v>
      </c>
    </row>
    <row r="155" spans="1:5" ht="15.75" x14ac:dyDescent="0.25">
      <c r="A155" s="31">
        <v>311420</v>
      </c>
      <c r="B155" s="32" t="s">
        <v>902</v>
      </c>
      <c r="C155" s="29" t="str">
        <f>IFERROR(VLOOKUP(A155,'[1]Outubro 2016'!$A$4:$C$857,3,FALSE),"Sem Informação")</f>
        <v>Sem Informação</v>
      </c>
      <c r="D155" s="29" t="str">
        <f>IFERROR(VLOOKUP(A155,'[1]Janeiro 2017'!$A$4:$C$857,3,FALSE),"Sem Informação")</f>
        <v>Sem Informação</v>
      </c>
      <c r="E155" s="30" t="str">
        <f>IFERROR(VLOOKUP(A155,'[1]Março 2017'!$A$4:$C$857,3,FALSE),"Sem Informação")</f>
        <v>Sem Informação</v>
      </c>
    </row>
    <row r="156" spans="1:5" ht="15.75" x14ac:dyDescent="0.25">
      <c r="A156" s="31">
        <v>311430</v>
      </c>
      <c r="B156" s="32" t="s">
        <v>903</v>
      </c>
      <c r="C156" s="29">
        <f>IFERROR(VLOOKUP(A156,'[1]Outubro 2016'!$A$4:$C$857,3,FALSE),"Sem Informação")</f>
        <v>0.6</v>
      </c>
      <c r="D156" s="29">
        <f>IFERROR(VLOOKUP(A156,'[1]Janeiro 2017'!$A$4:$C$857,3,FALSE),"Sem Informação")</f>
        <v>1.1000000000000001</v>
      </c>
      <c r="E156" s="30">
        <f>IFERROR(VLOOKUP(A156,'[1]Março 2017'!$A$4:$C$857,3,FALSE),"Sem Informação")</f>
        <v>1.2</v>
      </c>
    </row>
    <row r="157" spans="1:5" ht="15.75" x14ac:dyDescent="0.25">
      <c r="A157" s="31">
        <v>311440</v>
      </c>
      <c r="B157" s="32" t="s">
        <v>904</v>
      </c>
      <c r="C157" s="29" t="str">
        <f>IFERROR(VLOOKUP(A157,'[1]Outubro 2016'!$A$4:$C$857,3,FALSE),"Sem Informação")</f>
        <v>Sem Informação</v>
      </c>
      <c r="D157" s="29" t="str">
        <f>IFERROR(VLOOKUP(A157,'[1]Janeiro 2017'!$A$4:$C$857,3,FALSE),"Sem Informação")</f>
        <v>Sem Informação</v>
      </c>
      <c r="E157" s="30" t="str">
        <f>IFERROR(VLOOKUP(A157,'[1]Março 2017'!$A$4:$C$857,3,FALSE),"Sem Informação")</f>
        <v>Sem Informação</v>
      </c>
    </row>
    <row r="158" spans="1:5" ht="15.75" x14ac:dyDescent="0.25">
      <c r="A158" s="31">
        <v>311450</v>
      </c>
      <c r="B158" s="32" t="s">
        <v>905</v>
      </c>
      <c r="C158" s="29" t="str">
        <f>IFERROR(VLOOKUP(A158,'[1]Outubro 2016'!$A$4:$C$857,3,FALSE),"Sem Informação")</f>
        <v>Sem Informação</v>
      </c>
      <c r="D158" s="29" t="str">
        <f>IFERROR(VLOOKUP(A158,'[1]Janeiro 2017'!$A$4:$C$857,3,FALSE),"Sem Informação")</f>
        <v>Sem Informação</v>
      </c>
      <c r="E158" s="30" t="str">
        <f>IFERROR(VLOOKUP(A158,'[1]Março 2017'!$A$4:$C$857,3,FALSE),"Sem Informação")</f>
        <v>Sem Informação</v>
      </c>
    </row>
    <row r="159" spans="1:5" ht="15.75" x14ac:dyDescent="0.25">
      <c r="A159" s="31">
        <v>311455</v>
      </c>
      <c r="B159" s="32" t="s">
        <v>194</v>
      </c>
      <c r="C159" s="29" t="str">
        <f>IFERROR(VLOOKUP(A159,'[1]Outubro 2016'!$A$4:$C$857,3,FALSE),"Sem Informação")</f>
        <v>Sem Informação</v>
      </c>
      <c r="D159" s="29" t="str">
        <f>IFERROR(VLOOKUP(A159,'[1]Janeiro 2017'!$A$4:$C$857,3,FALSE),"Sem Informação")</f>
        <v>Sem Informação</v>
      </c>
      <c r="E159" s="30" t="str">
        <f>IFERROR(VLOOKUP(A159,'[1]Março 2017'!$A$4:$C$857,3,FALSE),"Sem Informação")</f>
        <v>Sem Informação</v>
      </c>
    </row>
    <row r="160" spans="1:5" ht="15.75" x14ac:dyDescent="0.25">
      <c r="A160" s="31">
        <v>311460</v>
      </c>
      <c r="B160" s="32" t="s">
        <v>195</v>
      </c>
      <c r="C160" s="29" t="str">
        <f>IFERROR(VLOOKUP(A160,'[1]Outubro 2016'!$A$4:$C$857,3,FALSE),"Sem Informação")</f>
        <v>Sem Informação</v>
      </c>
      <c r="D160" s="29" t="str">
        <f>IFERROR(VLOOKUP(A160,'[1]Janeiro 2017'!$A$4:$C$857,3,FALSE),"Sem Informação")</f>
        <v>Sem Informação</v>
      </c>
      <c r="E160" s="30" t="str">
        <f>IFERROR(VLOOKUP(A160,'[1]Março 2017'!$A$4:$C$857,3,FALSE),"Sem Informação")</f>
        <v>Sem Informação</v>
      </c>
    </row>
    <row r="161" spans="1:5" ht="15.75" x14ac:dyDescent="0.25">
      <c r="A161" s="31">
        <v>311470</v>
      </c>
      <c r="B161" s="32" t="s">
        <v>196</v>
      </c>
      <c r="C161" s="29" t="str">
        <f>IFERROR(VLOOKUP(A161,'[1]Outubro 2016'!$A$4:$C$857,3,FALSE),"Sem Informação")</f>
        <v>Sem Informação</v>
      </c>
      <c r="D161" s="29" t="str">
        <f>IFERROR(VLOOKUP(A161,'[1]Janeiro 2017'!$A$4:$C$857,3,FALSE),"Sem Informação")</f>
        <v>Sem Informação</v>
      </c>
      <c r="E161" s="30" t="str">
        <f>IFERROR(VLOOKUP(A161,'[1]Março 2017'!$A$4:$C$857,3,FALSE),"Sem Informação")</f>
        <v>Sem Informação</v>
      </c>
    </row>
    <row r="162" spans="1:5" ht="15.75" x14ac:dyDescent="0.25">
      <c r="A162" s="31">
        <v>311480</v>
      </c>
      <c r="B162" s="32" t="s">
        <v>197</v>
      </c>
      <c r="C162" s="29" t="str">
        <f>IFERROR(VLOOKUP(A162,'[1]Outubro 2016'!$A$4:$C$857,3,FALSE),"Sem Informação")</f>
        <v>Sem Informação</v>
      </c>
      <c r="D162" s="29" t="str">
        <f>IFERROR(VLOOKUP(A162,'[1]Janeiro 2017'!$A$4:$C$857,3,FALSE),"Sem Informação")</f>
        <v>Sem Informação</v>
      </c>
      <c r="E162" s="30" t="str">
        <f>IFERROR(VLOOKUP(A162,'[1]Março 2017'!$A$4:$C$857,3,FALSE),"Sem Informação")</f>
        <v>Sem Informação</v>
      </c>
    </row>
    <row r="163" spans="1:5" ht="15.75" x14ac:dyDescent="0.25">
      <c r="A163" s="31">
        <v>311490</v>
      </c>
      <c r="B163" s="32" t="s">
        <v>198</v>
      </c>
      <c r="C163" s="29" t="str">
        <f>IFERROR(VLOOKUP(A163,'[1]Outubro 2016'!$A$4:$C$857,3,FALSE),"Sem Informação")</f>
        <v>Sem Informação</v>
      </c>
      <c r="D163" s="29" t="str">
        <f>IFERROR(VLOOKUP(A163,'[1]Janeiro 2017'!$A$4:$C$857,3,FALSE),"Sem Informação")</f>
        <v>Sem Informação</v>
      </c>
      <c r="E163" s="30" t="str">
        <f>IFERROR(VLOOKUP(A163,'[1]Março 2017'!$A$4:$C$857,3,FALSE),"Sem Informação")</f>
        <v>Sem Informação</v>
      </c>
    </row>
    <row r="164" spans="1:5" ht="15.75" x14ac:dyDescent="0.25">
      <c r="A164" s="31">
        <v>311500</v>
      </c>
      <c r="B164" s="32" t="s">
        <v>199</v>
      </c>
      <c r="C164" s="29" t="str">
        <f>IFERROR(VLOOKUP(A164,'[1]Outubro 2016'!$A$4:$C$857,3,FALSE),"Sem Informação")</f>
        <v>Sem Informação</v>
      </c>
      <c r="D164" s="29" t="str">
        <f>IFERROR(VLOOKUP(A164,'[1]Janeiro 2017'!$A$4:$C$857,3,FALSE),"Sem Informação")</f>
        <v>Sem Informação</v>
      </c>
      <c r="E164" s="30" t="str">
        <f>IFERROR(VLOOKUP(A164,'[1]Março 2017'!$A$4:$C$857,3,FALSE),"Sem Informação")</f>
        <v>Sem Informação</v>
      </c>
    </row>
    <row r="165" spans="1:5" ht="15.75" x14ac:dyDescent="0.25">
      <c r="A165" s="31">
        <v>311510</v>
      </c>
      <c r="B165" s="32" t="s">
        <v>200</v>
      </c>
      <c r="C165" s="29" t="str">
        <f>IFERROR(VLOOKUP(A165,'[1]Outubro 2016'!$A$4:$C$857,3,FALSE),"Sem Informação")</f>
        <v>Sem Informação</v>
      </c>
      <c r="D165" s="29" t="str">
        <f>IFERROR(VLOOKUP(A165,'[1]Janeiro 2017'!$A$4:$C$857,3,FALSE),"Sem Informação")</f>
        <v>Sem Informação</v>
      </c>
      <c r="E165" s="30" t="str">
        <f>IFERROR(VLOOKUP(A165,'[1]Março 2017'!$A$4:$C$857,3,FALSE),"Sem Informação")</f>
        <v>Sem Informação</v>
      </c>
    </row>
    <row r="166" spans="1:5" ht="15.75" x14ac:dyDescent="0.25">
      <c r="A166" s="31">
        <v>311520</v>
      </c>
      <c r="B166" s="32" t="s">
        <v>912</v>
      </c>
      <c r="C166" s="29" t="str">
        <f>IFERROR(VLOOKUP(A166,'[1]Outubro 2016'!$A$4:$C$857,3,FALSE),"Sem Informação")</f>
        <v>Sem Informação</v>
      </c>
      <c r="D166" s="29" t="str">
        <f>IFERROR(VLOOKUP(A166,'[1]Janeiro 2017'!$A$4:$C$857,3,FALSE),"Sem Informação")</f>
        <v>Sem Informação</v>
      </c>
      <c r="E166" s="30" t="str">
        <f>IFERROR(VLOOKUP(A166,'[1]Março 2017'!$A$4:$C$857,3,FALSE),"Sem Informação")</f>
        <v>Sem Informação</v>
      </c>
    </row>
    <row r="167" spans="1:5" ht="15.75" x14ac:dyDescent="0.25">
      <c r="A167" s="31">
        <v>311530</v>
      </c>
      <c r="B167" s="32" t="s">
        <v>201</v>
      </c>
      <c r="C167" s="29">
        <f>IFERROR(VLOOKUP(A167,'[1]Outubro 2016'!$A$4:$C$857,3,FALSE),"Sem Informação")</f>
        <v>1.1000000000000001</v>
      </c>
      <c r="D167" s="29">
        <f>IFERROR(VLOOKUP(A167,'[1]Janeiro 2017'!$A$4:$C$857,3,FALSE),"Sem Informação")</f>
        <v>1.5</v>
      </c>
      <c r="E167" s="30">
        <f>IFERROR(VLOOKUP(A167,'[1]Março 2017'!$A$4:$C$857,3,FALSE),"Sem Informação")</f>
        <v>2</v>
      </c>
    </row>
    <row r="168" spans="1:5" ht="15.75" x14ac:dyDescent="0.25">
      <c r="A168" s="31">
        <v>311535</v>
      </c>
      <c r="B168" s="32" t="s">
        <v>202</v>
      </c>
      <c r="C168" s="29" t="str">
        <f>IFERROR(VLOOKUP(A168,'[1]Outubro 2016'!$A$4:$C$857,3,FALSE),"Sem Informação")</f>
        <v>Sem Informação</v>
      </c>
      <c r="D168" s="29" t="str">
        <f>IFERROR(VLOOKUP(A168,'[1]Janeiro 2017'!$A$4:$C$857,3,FALSE),"Sem Informação")</f>
        <v>Sem Informação</v>
      </c>
      <c r="E168" s="30" t="str">
        <f>IFERROR(VLOOKUP(A168,'[1]Março 2017'!$A$4:$C$857,3,FALSE),"Sem Informação")</f>
        <v>Sem Informação</v>
      </c>
    </row>
    <row r="169" spans="1:5" ht="15.75" x14ac:dyDescent="0.25">
      <c r="A169" s="31">
        <v>311540</v>
      </c>
      <c r="B169" s="32" t="s">
        <v>906</v>
      </c>
      <c r="C169" s="29" t="str">
        <f>IFERROR(VLOOKUP(A169,'[1]Outubro 2016'!$A$4:$C$857,3,FALSE),"Sem Informação")</f>
        <v>Sem Informação</v>
      </c>
      <c r="D169" s="29" t="str">
        <f>IFERROR(VLOOKUP(A169,'[1]Janeiro 2017'!$A$4:$C$857,3,FALSE),"Sem Informação")</f>
        <v>Sem Informação</v>
      </c>
      <c r="E169" s="30" t="str">
        <f>IFERROR(VLOOKUP(A169,'[1]Março 2017'!$A$4:$C$857,3,FALSE),"Sem Informação")</f>
        <v>Sem Informação</v>
      </c>
    </row>
    <row r="170" spans="1:5" ht="15.75" x14ac:dyDescent="0.25">
      <c r="A170" s="31">
        <v>311545</v>
      </c>
      <c r="B170" s="32" t="s">
        <v>204</v>
      </c>
      <c r="C170" s="29" t="str">
        <f>IFERROR(VLOOKUP(A170,'[1]Outubro 2016'!$A$4:$C$857,3,FALSE),"Sem Informação")</f>
        <v>Sem Informação</v>
      </c>
      <c r="D170" s="29" t="str">
        <f>IFERROR(VLOOKUP(A170,'[1]Janeiro 2017'!$A$4:$C$857,3,FALSE),"Sem Informação")</f>
        <v>Sem Informação</v>
      </c>
      <c r="E170" s="30" t="str">
        <f>IFERROR(VLOOKUP(A170,'[1]Março 2017'!$A$4:$C$857,3,FALSE),"Sem Informação")</f>
        <v>Sem Informação</v>
      </c>
    </row>
    <row r="171" spans="1:5" ht="15.75" x14ac:dyDescent="0.25">
      <c r="A171" s="31">
        <v>311547</v>
      </c>
      <c r="B171" s="32" t="s">
        <v>205</v>
      </c>
      <c r="C171" s="29" t="str">
        <f>IFERROR(VLOOKUP(A171,'[1]Outubro 2016'!$A$4:$C$857,3,FALSE),"Sem Informação")</f>
        <v>Sem Informação</v>
      </c>
      <c r="D171" s="29" t="str">
        <f>IFERROR(VLOOKUP(A171,'[1]Janeiro 2017'!$A$4:$C$857,3,FALSE),"Sem Informação")</f>
        <v>Sem Informação</v>
      </c>
      <c r="E171" s="30" t="str">
        <f>IFERROR(VLOOKUP(A171,'[1]Março 2017'!$A$4:$C$857,3,FALSE),"Sem Informação")</f>
        <v>Sem Informação</v>
      </c>
    </row>
    <row r="172" spans="1:5" ht="15.75" x14ac:dyDescent="0.25">
      <c r="A172" s="31">
        <v>311550</v>
      </c>
      <c r="B172" s="32" t="s">
        <v>206</v>
      </c>
      <c r="C172" s="29" t="str">
        <f>IFERROR(VLOOKUP(A172,'[1]Outubro 2016'!$A$4:$C$857,3,FALSE),"Sem Informação")</f>
        <v>Sem Informação</v>
      </c>
      <c r="D172" s="29" t="str">
        <f>IFERROR(VLOOKUP(A172,'[1]Janeiro 2017'!$A$4:$C$857,3,FALSE),"Sem Informação")</f>
        <v>Sem Informação</v>
      </c>
      <c r="E172" s="30" t="str">
        <f>IFERROR(VLOOKUP(A172,'[1]Março 2017'!$A$4:$C$857,3,FALSE),"Sem Informação")</f>
        <v>Sem Informação</v>
      </c>
    </row>
    <row r="173" spans="1:5" ht="15.75" x14ac:dyDescent="0.25">
      <c r="A173" s="31">
        <v>311560</v>
      </c>
      <c r="B173" s="32" t="s">
        <v>907</v>
      </c>
      <c r="C173" s="29" t="str">
        <f>IFERROR(VLOOKUP(A173,'[1]Outubro 2016'!$A$4:$C$857,3,FALSE),"Sem Informação")</f>
        <v>Sem Informação</v>
      </c>
      <c r="D173" s="29" t="str">
        <f>IFERROR(VLOOKUP(A173,'[1]Janeiro 2017'!$A$4:$C$857,3,FALSE),"Sem Informação")</f>
        <v>Sem Informação</v>
      </c>
      <c r="E173" s="30" t="str">
        <f>IFERROR(VLOOKUP(A173,'[1]Março 2017'!$A$4:$C$857,3,FALSE),"Sem Informação")</f>
        <v>Sem Informação</v>
      </c>
    </row>
    <row r="174" spans="1:5" ht="15.75" x14ac:dyDescent="0.25">
      <c r="A174" s="31">
        <v>311570</v>
      </c>
      <c r="B174" s="32" t="s">
        <v>908</v>
      </c>
      <c r="C174" s="29" t="str">
        <f>IFERROR(VLOOKUP(A174,'[1]Outubro 2016'!$A$4:$C$857,3,FALSE),"Sem Informação")</f>
        <v>Sem Informação</v>
      </c>
      <c r="D174" s="29" t="str">
        <f>IFERROR(VLOOKUP(A174,'[1]Janeiro 2017'!$A$4:$C$857,3,FALSE),"Sem Informação")</f>
        <v>Sem Informação</v>
      </c>
      <c r="E174" s="30" t="str">
        <f>IFERROR(VLOOKUP(A174,'[1]Março 2017'!$A$4:$C$857,3,FALSE),"Sem Informação")</f>
        <v>Sem Informação</v>
      </c>
    </row>
    <row r="175" spans="1:5" ht="15.75" x14ac:dyDescent="0.25">
      <c r="A175" s="31">
        <v>311580</v>
      </c>
      <c r="B175" s="32" t="s">
        <v>209</v>
      </c>
      <c r="C175" s="29" t="str">
        <f>IFERROR(VLOOKUP(A175,'[1]Outubro 2016'!$A$4:$C$857,3,FALSE),"Sem Informação")</f>
        <v>Sem Informação</v>
      </c>
      <c r="D175" s="29" t="str">
        <f>IFERROR(VLOOKUP(A175,'[1]Janeiro 2017'!$A$4:$C$857,3,FALSE),"Sem Informação")</f>
        <v>Sem Informação</v>
      </c>
      <c r="E175" s="30" t="str">
        <f>IFERROR(VLOOKUP(A175,'[1]Março 2017'!$A$4:$C$857,3,FALSE),"Sem Informação")</f>
        <v>Sem Informação</v>
      </c>
    </row>
    <row r="176" spans="1:5" ht="15.75" x14ac:dyDescent="0.25">
      <c r="A176" s="31">
        <v>311590</v>
      </c>
      <c r="B176" s="32" t="s">
        <v>210</v>
      </c>
      <c r="C176" s="29" t="str">
        <f>IFERROR(VLOOKUP(A176,'[1]Outubro 2016'!$A$4:$C$857,3,FALSE),"Sem Informação")</f>
        <v>Sem Informação</v>
      </c>
      <c r="D176" s="29" t="str">
        <f>IFERROR(VLOOKUP(A176,'[1]Janeiro 2017'!$A$4:$C$857,3,FALSE),"Sem Informação")</f>
        <v>Sem Informação</v>
      </c>
      <c r="E176" s="30" t="str">
        <f>IFERROR(VLOOKUP(A176,'[1]Março 2017'!$A$4:$C$857,3,FALSE),"Sem Informação")</f>
        <v>Sem Informação</v>
      </c>
    </row>
    <row r="177" spans="1:5" ht="15.75" x14ac:dyDescent="0.25">
      <c r="A177" s="31">
        <v>311600</v>
      </c>
      <c r="B177" s="32" t="s">
        <v>211</v>
      </c>
      <c r="C177" s="29" t="str">
        <f>IFERROR(VLOOKUP(A177,'[1]Outubro 2016'!$A$4:$C$857,3,FALSE),"Sem Informação")</f>
        <v>Sem Informação</v>
      </c>
      <c r="D177" s="29" t="str">
        <f>IFERROR(VLOOKUP(A177,'[1]Janeiro 2017'!$A$4:$C$857,3,FALSE),"Sem Informação")</f>
        <v>Sem Informação</v>
      </c>
      <c r="E177" s="30" t="str">
        <f>IFERROR(VLOOKUP(A177,'[1]Março 2017'!$A$4:$C$857,3,FALSE),"Sem Informação")</f>
        <v>Sem Informação</v>
      </c>
    </row>
    <row r="178" spans="1:5" ht="15.75" x14ac:dyDescent="0.25">
      <c r="A178" s="31">
        <v>311610</v>
      </c>
      <c r="B178" s="32" t="s">
        <v>909</v>
      </c>
      <c r="C178" s="29" t="str">
        <f>IFERROR(VLOOKUP(A178,'[1]Outubro 2016'!$A$4:$C$857,3,FALSE),"Sem Informação")</f>
        <v>Sem Informação</v>
      </c>
      <c r="D178" s="29" t="str">
        <f>IFERROR(VLOOKUP(A178,'[1]Janeiro 2017'!$A$4:$C$857,3,FALSE),"Sem Informação")</f>
        <v>Sem Informação</v>
      </c>
      <c r="E178" s="30" t="str">
        <f>IFERROR(VLOOKUP(A178,'[1]Março 2017'!$A$4:$C$857,3,FALSE),"Sem Informação")</f>
        <v>Sem Informação</v>
      </c>
    </row>
    <row r="179" spans="1:5" ht="15.75" x14ac:dyDescent="0.25">
      <c r="A179" s="31">
        <v>311615</v>
      </c>
      <c r="B179" s="32" t="s">
        <v>213</v>
      </c>
      <c r="C179" s="29" t="str">
        <f>IFERROR(VLOOKUP(A179,'[1]Outubro 2016'!$A$4:$C$857,3,FALSE),"Sem Informação")</f>
        <v>Sem Informação</v>
      </c>
      <c r="D179" s="29" t="str">
        <f>IFERROR(VLOOKUP(A179,'[1]Janeiro 2017'!$A$4:$C$857,3,FALSE),"Sem Informação")</f>
        <v>Sem Informação</v>
      </c>
      <c r="E179" s="30" t="str">
        <f>IFERROR(VLOOKUP(A179,'[1]Março 2017'!$A$4:$C$857,3,FALSE),"Sem Informação")</f>
        <v>Sem Informação</v>
      </c>
    </row>
    <row r="180" spans="1:5" ht="15.75" x14ac:dyDescent="0.25">
      <c r="A180" s="31">
        <v>311620</v>
      </c>
      <c r="B180" s="32" t="s">
        <v>214</v>
      </c>
      <c r="C180" s="29" t="str">
        <f>IFERROR(VLOOKUP(A180,'[1]Outubro 2016'!$A$4:$C$857,3,FALSE),"Sem Informação")</f>
        <v>Sem Informação</v>
      </c>
      <c r="D180" s="29" t="str">
        <f>IFERROR(VLOOKUP(A180,'[1]Janeiro 2017'!$A$4:$C$857,3,FALSE),"Sem Informação")</f>
        <v>Sem Informação</v>
      </c>
      <c r="E180" s="30" t="str">
        <f>IFERROR(VLOOKUP(A180,'[1]Março 2017'!$A$4:$C$857,3,FALSE),"Sem Informação")</f>
        <v>Sem Informação</v>
      </c>
    </row>
    <row r="181" spans="1:5" ht="15.75" x14ac:dyDescent="0.25">
      <c r="A181" s="31">
        <v>311630</v>
      </c>
      <c r="B181" s="32" t="s">
        <v>215</v>
      </c>
      <c r="C181" s="29" t="str">
        <f>IFERROR(VLOOKUP(A181,'[1]Outubro 2016'!$A$4:$C$857,3,FALSE),"Sem Informação")</f>
        <v>Sem Informação</v>
      </c>
      <c r="D181" s="29" t="str">
        <f>IFERROR(VLOOKUP(A181,'[1]Janeiro 2017'!$A$4:$C$857,3,FALSE),"Sem Informação")</f>
        <v>Sem Informação</v>
      </c>
      <c r="E181" s="30" t="str">
        <f>IFERROR(VLOOKUP(A181,'[1]Março 2017'!$A$4:$C$857,3,FALSE),"Sem Informação")</f>
        <v>Sem Informação</v>
      </c>
    </row>
    <row r="182" spans="1:5" ht="15.75" x14ac:dyDescent="0.25">
      <c r="A182" s="31">
        <v>311640</v>
      </c>
      <c r="B182" s="32" t="s">
        <v>216</v>
      </c>
      <c r="C182" s="29" t="str">
        <f>IFERROR(VLOOKUP(A182,'[1]Outubro 2016'!$A$4:$C$857,3,FALSE),"Sem Informação")</f>
        <v>Sem Informação</v>
      </c>
      <c r="D182" s="29" t="str">
        <f>IFERROR(VLOOKUP(A182,'[1]Janeiro 2017'!$A$4:$C$857,3,FALSE),"Sem Informação")</f>
        <v>Sem Informação</v>
      </c>
      <c r="E182" s="30" t="str">
        <f>IFERROR(VLOOKUP(A182,'[1]Março 2017'!$A$4:$C$857,3,FALSE),"Sem Informação")</f>
        <v>Sem Informação</v>
      </c>
    </row>
    <row r="183" spans="1:5" ht="15.75" x14ac:dyDescent="0.25">
      <c r="A183" s="31">
        <v>311650</v>
      </c>
      <c r="B183" s="32" t="s">
        <v>910</v>
      </c>
      <c r="C183" s="29" t="str">
        <f>IFERROR(VLOOKUP(A183,'[1]Outubro 2016'!$A$4:$C$857,3,FALSE),"Sem Informação")</f>
        <v>Sem Informação</v>
      </c>
      <c r="D183" s="29" t="str">
        <f>IFERROR(VLOOKUP(A183,'[1]Janeiro 2017'!$A$4:$C$857,3,FALSE),"Sem Informação")</f>
        <v>Sem Informação</v>
      </c>
      <c r="E183" s="30">
        <f>IFERROR(VLOOKUP(A183,'[1]Março 2017'!$A$4:$C$857,3,FALSE),"Sem Informação")</f>
        <v>2.1</v>
      </c>
    </row>
    <row r="184" spans="1:5" ht="15.75" x14ac:dyDescent="0.25">
      <c r="A184" s="31">
        <v>311660</v>
      </c>
      <c r="B184" s="32" t="s">
        <v>218</v>
      </c>
      <c r="C184" s="29">
        <f>IFERROR(VLOOKUP(A184,'[1]Outubro 2016'!$A$4:$C$857,3,FALSE),"Sem Informação")</f>
        <v>1.3</v>
      </c>
      <c r="D184" s="29">
        <f>IFERROR(VLOOKUP(A184,'[1]Janeiro 2017'!$A$4:$C$857,3,FALSE),"Sem Informação")</f>
        <v>3.6</v>
      </c>
      <c r="E184" s="30">
        <f>IFERROR(VLOOKUP(A184,'[1]Março 2017'!$A$4:$C$857,3,FALSE),"Sem Informação")</f>
        <v>3.8</v>
      </c>
    </row>
    <row r="185" spans="1:5" ht="15.75" x14ac:dyDescent="0.25">
      <c r="A185" s="31">
        <v>311670</v>
      </c>
      <c r="B185" s="32" t="s">
        <v>219</v>
      </c>
      <c r="C185" s="29" t="str">
        <f>IFERROR(VLOOKUP(A185,'[1]Outubro 2016'!$A$4:$C$857,3,FALSE),"Sem Informação")</f>
        <v>Sem Informação</v>
      </c>
      <c r="D185" s="29" t="str">
        <f>IFERROR(VLOOKUP(A185,'[1]Janeiro 2017'!$A$4:$C$857,3,FALSE),"Sem Informação")</f>
        <v>Sem Informação</v>
      </c>
      <c r="E185" s="30" t="str">
        <f>IFERROR(VLOOKUP(A185,'[1]Março 2017'!$A$4:$C$857,3,FALSE),"Sem Informação")</f>
        <v>Sem Informação</v>
      </c>
    </row>
    <row r="186" spans="1:5" ht="15.75" x14ac:dyDescent="0.25">
      <c r="A186" s="31">
        <v>311680</v>
      </c>
      <c r="B186" s="32" t="s">
        <v>220</v>
      </c>
      <c r="C186" s="29" t="str">
        <f>IFERROR(VLOOKUP(A186,'[1]Outubro 2016'!$A$4:$C$857,3,FALSE),"Sem Informação")</f>
        <v>Sem Informação</v>
      </c>
      <c r="D186" s="29" t="str">
        <f>IFERROR(VLOOKUP(A186,'[1]Janeiro 2017'!$A$4:$C$857,3,FALSE),"Sem Informação")</f>
        <v>Sem Informação</v>
      </c>
      <c r="E186" s="30" t="str">
        <f>IFERROR(VLOOKUP(A186,'[1]Março 2017'!$A$4:$C$857,3,FALSE),"Sem Informação")</f>
        <v>Sem Informação</v>
      </c>
    </row>
    <row r="187" spans="1:5" ht="15.75" x14ac:dyDescent="0.25">
      <c r="A187" s="31">
        <v>311690</v>
      </c>
      <c r="B187" s="32" t="s">
        <v>221</v>
      </c>
      <c r="C187" s="29" t="str">
        <f>IFERROR(VLOOKUP(A187,'[1]Outubro 2016'!$A$4:$C$857,3,FALSE),"Sem Informação")</f>
        <v>Sem Informação</v>
      </c>
      <c r="D187" s="29" t="str">
        <f>IFERROR(VLOOKUP(A187,'[1]Janeiro 2017'!$A$4:$C$857,3,FALSE),"Sem Informação")</f>
        <v>Sem Informação</v>
      </c>
      <c r="E187" s="30" t="str">
        <f>IFERROR(VLOOKUP(A187,'[1]Março 2017'!$A$4:$C$857,3,FALSE),"Sem Informação")</f>
        <v>Sem Informação</v>
      </c>
    </row>
    <row r="188" spans="1:5" ht="15.75" x14ac:dyDescent="0.25">
      <c r="A188" s="31">
        <v>311700</v>
      </c>
      <c r="B188" s="32" t="s">
        <v>222</v>
      </c>
      <c r="C188" s="29" t="str">
        <f>IFERROR(VLOOKUP(A188,'[1]Outubro 2016'!$A$4:$C$857,3,FALSE),"Sem Informação")</f>
        <v>Sem Informação</v>
      </c>
      <c r="D188" s="29" t="str">
        <f>IFERROR(VLOOKUP(A188,'[1]Janeiro 2017'!$A$4:$C$857,3,FALSE),"Sem Informação")</f>
        <v>Sem Informação</v>
      </c>
      <c r="E188" s="30" t="str">
        <f>IFERROR(VLOOKUP(A188,'[1]Março 2017'!$A$4:$C$857,3,FALSE),"Sem Informação")</f>
        <v>Sem Informação</v>
      </c>
    </row>
    <row r="189" spans="1:5" ht="15.75" x14ac:dyDescent="0.25">
      <c r="A189" s="31">
        <v>311710</v>
      </c>
      <c r="B189" s="32" t="s">
        <v>911</v>
      </c>
      <c r="C189" s="29" t="str">
        <f>IFERROR(VLOOKUP(A189,'[1]Outubro 2016'!$A$4:$C$857,3,FALSE),"Sem Informação")</f>
        <v>Sem Informação</v>
      </c>
      <c r="D189" s="29" t="str">
        <f>IFERROR(VLOOKUP(A189,'[1]Janeiro 2017'!$A$4:$C$857,3,FALSE),"Sem Informação")</f>
        <v>Sem Informação</v>
      </c>
      <c r="E189" s="30" t="str">
        <f>IFERROR(VLOOKUP(A189,'[1]Março 2017'!$A$4:$C$857,3,FALSE),"Sem Informação")</f>
        <v>Sem Informação</v>
      </c>
    </row>
    <row r="190" spans="1:5" ht="15.75" x14ac:dyDescent="0.25">
      <c r="A190" s="31">
        <v>311720</v>
      </c>
      <c r="B190" s="32" t="s">
        <v>914</v>
      </c>
      <c r="C190" s="29" t="str">
        <f>IFERROR(VLOOKUP(A190,'[1]Outubro 2016'!$A$4:$C$857,3,FALSE),"Sem Informação")</f>
        <v>Sem Informação</v>
      </c>
      <c r="D190" s="29" t="str">
        <f>IFERROR(VLOOKUP(A190,'[1]Janeiro 2017'!$A$4:$C$857,3,FALSE),"Sem Informação")</f>
        <v>Sem Informação</v>
      </c>
      <c r="E190" s="30" t="str">
        <f>IFERROR(VLOOKUP(A190,'[1]Março 2017'!$A$4:$C$857,3,FALSE),"Sem Informação")</f>
        <v>Sem Informação</v>
      </c>
    </row>
    <row r="191" spans="1:5" ht="15.75" x14ac:dyDescent="0.25">
      <c r="A191" s="31">
        <v>311730</v>
      </c>
      <c r="B191" s="32" t="s">
        <v>913</v>
      </c>
      <c r="C191" s="29">
        <f>IFERROR(VLOOKUP(A191,'[1]Outubro 2016'!$A$4:$C$857,3,FALSE),"Sem Informação")</f>
        <v>0.8</v>
      </c>
      <c r="D191" s="29">
        <f>IFERROR(VLOOKUP(A191,'[1]Janeiro 2017'!$A$4:$C$857,3,FALSE),"Sem Informação")</f>
        <v>3.7</v>
      </c>
      <c r="E191" s="30">
        <f>IFERROR(VLOOKUP(A191,'[1]Março 2017'!$A$4:$C$857,3,FALSE),"Sem Informação")</f>
        <v>3.4</v>
      </c>
    </row>
    <row r="192" spans="1:5" ht="15.75" x14ac:dyDescent="0.25">
      <c r="A192" s="31">
        <v>311740</v>
      </c>
      <c r="B192" s="32" t="s">
        <v>915</v>
      </c>
      <c r="C192" s="29" t="str">
        <f>IFERROR(VLOOKUP(A192,'[1]Outubro 2016'!$A$4:$C$857,3,FALSE),"Sem Informação")</f>
        <v>Sem Informação</v>
      </c>
      <c r="D192" s="29" t="str">
        <f>IFERROR(VLOOKUP(A192,'[1]Janeiro 2017'!$A$4:$C$857,3,FALSE),"Sem Informação")</f>
        <v>Sem Informação</v>
      </c>
      <c r="E192" s="30" t="str">
        <f>IFERROR(VLOOKUP(A192,'[1]Março 2017'!$A$4:$C$857,3,FALSE),"Sem Informação")</f>
        <v>Sem Informação</v>
      </c>
    </row>
    <row r="193" spans="1:5" ht="15.75" x14ac:dyDescent="0.25">
      <c r="A193" s="31">
        <v>311750</v>
      </c>
      <c r="B193" s="32" t="s">
        <v>916</v>
      </c>
      <c r="C193" s="29" t="str">
        <f>IFERROR(VLOOKUP(A193,'[1]Outubro 2016'!$A$4:$C$857,3,FALSE),"Sem Informação")</f>
        <v>Sem Informação</v>
      </c>
      <c r="D193" s="29" t="str">
        <f>IFERROR(VLOOKUP(A193,'[1]Janeiro 2017'!$A$4:$C$857,3,FALSE),"Sem Informação")</f>
        <v>Sem Informação</v>
      </c>
      <c r="E193" s="30" t="str">
        <f>IFERROR(VLOOKUP(A193,'[1]Março 2017'!$A$4:$C$857,3,FALSE),"Sem Informação")</f>
        <v>Sem Informação</v>
      </c>
    </row>
    <row r="194" spans="1:5" ht="15.75" x14ac:dyDescent="0.25">
      <c r="A194" s="31">
        <v>311760</v>
      </c>
      <c r="B194" s="32" t="s">
        <v>917</v>
      </c>
      <c r="C194" s="29" t="str">
        <f>IFERROR(VLOOKUP(A194,'[1]Outubro 2016'!$A$4:$C$857,3,FALSE),"Sem Informação")</f>
        <v>Sem Informação</v>
      </c>
      <c r="D194" s="29" t="str">
        <f>IFERROR(VLOOKUP(A194,'[1]Janeiro 2017'!$A$4:$C$857,3,FALSE),"Sem Informação")</f>
        <v>Sem Informação</v>
      </c>
      <c r="E194" s="30" t="str">
        <f>IFERROR(VLOOKUP(A194,'[1]Março 2017'!$A$4:$C$857,3,FALSE),"Sem Informação")</f>
        <v>Sem Informação</v>
      </c>
    </row>
    <row r="195" spans="1:5" ht="15.75" x14ac:dyDescent="0.25">
      <c r="A195" s="31">
        <v>311770</v>
      </c>
      <c r="B195" s="32" t="s">
        <v>918</v>
      </c>
      <c r="C195" s="29" t="str">
        <f>IFERROR(VLOOKUP(A195,'[1]Outubro 2016'!$A$4:$C$857,3,FALSE),"Sem Informação")</f>
        <v>Sem Informação</v>
      </c>
      <c r="D195" s="29" t="str">
        <f>IFERROR(VLOOKUP(A195,'[1]Janeiro 2017'!$A$4:$C$857,3,FALSE),"Sem Informação")</f>
        <v>Sem Informação</v>
      </c>
      <c r="E195" s="30" t="str">
        <f>IFERROR(VLOOKUP(A195,'[1]Março 2017'!$A$4:$C$857,3,FALSE),"Sem Informação")</f>
        <v>Sem Informação</v>
      </c>
    </row>
    <row r="196" spans="1:5" ht="15.75" x14ac:dyDescent="0.25">
      <c r="A196" s="31">
        <v>311780</v>
      </c>
      <c r="B196" s="32" t="s">
        <v>919</v>
      </c>
      <c r="C196" s="29" t="str">
        <f>IFERROR(VLOOKUP(A196,'[1]Outubro 2016'!$A$4:$C$857,3,FALSE),"Sem Informação")</f>
        <v>Sem Informação</v>
      </c>
      <c r="D196" s="29" t="str">
        <f>IFERROR(VLOOKUP(A196,'[1]Janeiro 2017'!$A$4:$C$857,3,FALSE),"Sem Informação")</f>
        <v>Sem Informação</v>
      </c>
      <c r="E196" s="30" t="str">
        <f>IFERROR(VLOOKUP(A196,'[1]Março 2017'!$A$4:$C$857,3,FALSE),"Sem Informação")</f>
        <v>Sem Informação</v>
      </c>
    </row>
    <row r="197" spans="1:5" ht="15.75" x14ac:dyDescent="0.25">
      <c r="A197" s="31">
        <v>311783</v>
      </c>
      <c r="B197" s="32" t="s">
        <v>232</v>
      </c>
      <c r="C197" s="29" t="str">
        <f>IFERROR(VLOOKUP(A197,'[1]Outubro 2016'!$A$4:$C$857,3,FALSE),"Sem Informação")</f>
        <v>Sem Informação</v>
      </c>
      <c r="D197" s="29" t="str">
        <f>IFERROR(VLOOKUP(A197,'[1]Janeiro 2017'!$A$4:$C$857,3,FALSE),"Sem Informação")</f>
        <v>Sem Informação</v>
      </c>
      <c r="E197" s="30" t="str">
        <f>IFERROR(VLOOKUP(A197,'[1]Março 2017'!$A$4:$C$857,3,FALSE),"Sem Informação")</f>
        <v>Sem Informação</v>
      </c>
    </row>
    <row r="198" spans="1:5" ht="15.75" x14ac:dyDescent="0.25">
      <c r="A198" s="31">
        <v>311787</v>
      </c>
      <c r="B198" s="32" t="s">
        <v>233</v>
      </c>
      <c r="C198" s="29" t="str">
        <f>IFERROR(VLOOKUP(A198,'[1]Outubro 2016'!$A$4:$C$857,3,FALSE),"Sem Informação")</f>
        <v>Sem Informação</v>
      </c>
      <c r="D198" s="29" t="str">
        <f>IFERROR(VLOOKUP(A198,'[1]Janeiro 2017'!$A$4:$C$857,3,FALSE),"Sem Informação")</f>
        <v>Sem Informação</v>
      </c>
      <c r="E198" s="30">
        <f>IFERROR(VLOOKUP(A198,'[1]Março 2017'!$A$4:$C$857,3,FALSE),"Sem Informação")</f>
        <v>0.9</v>
      </c>
    </row>
    <row r="199" spans="1:5" ht="15.75" x14ac:dyDescent="0.25">
      <c r="A199" s="31">
        <v>311790</v>
      </c>
      <c r="B199" s="32" t="s">
        <v>234</v>
      </c>
      <c r="C199" s="29" t="str">
        <f>IFERROR(VLOOKUP(A199,'[1]Outubro 2016'!$A$4:$C$857,3,FALSE),"Sem Informação")</f>
        <v>Sem Informação</v>
      </c>
      <c r="D199" s="29" t="str">
        <f>IFERROR(VLOOKUP(A199,'[1]Janeiro 2017'!$A$4:$C$857,3,FALSE),"Sem Informação")</f>
        <v>Sem Informação</v>
      </c>
      <c r="E199" s="30" t="str">
        <f>IFERROR(VLOOKUP(A199,'[1]Março 2017'!$A$4:$C$857,3,FALSE),"Sem Informação")</f>
        <v>Sem Informação</v>
      </c>
    </row>
    <row r="200" spans="1:5" ht="15.75" x14ac:dyDescent="0.25">
      <c r="A200" s="31">
        <v>311800</v>
      </c>
      <c r="B200" s="32" t="s">
        <v>235</v>
      </c>
      <c r="C200" s="29">
        <f>IFERROR(VLOOKUP(A200,'[1]Outubro 2016'!$A$4:$C$857,3,FALSE),"Sem Informação")</f>
        <v>0.9</v>
      </c>
      <c r="D200" s="29">
        <f>IFERROR(VLOOKUP(A200,'[1]Janeiro 2017'!$A$4:$C$857,3,FALSE),"Sem Informação")</f>
        <v>0.7</v>
      </c>
      <c r="E200" s="30" t="str">
        <f>IFERROR(VLOOKUP(A200,'[1]Março 2017'!$A$4:$C$857,3,FALSE),"Sem Informação")</f>
        <v>Sem Informação</v>
      </c>
    </row>
    <row r="201" spans="1:5" ht="15.75" x14ac:dyDescent="0.25">
      <c r="A201" s="31">
        <v>311810</v>
      </c>
      <c r="B201" s="32" t="s">
        <v>920</v>
      </c>
      <c r="C201" s="29" t="str">
        <f>IFERROR(VLOOKUP(A201,'[1]Outubro 2016'!$A$4:$C$857,3,FALSE),"Sem Informação")</f>
        <v>Sem Informação</v>
      </c>
      <c r="D201" s="29" t="str">
        <f>IFERROR(VLOOKUP(A201,'[1]Janeiro 2017'!$A$4:$C$857,3,FALSE),"Sem Informação")</f>
        <v>Sem Informação</v>
      </c>
      <c r="E201" s="30" t="str">
        <f>IFERROR(VLOOKUP(A201,'[1]Março 2017'!$A$4:$C$857,3,FALSE),"Sem Informação")</f>
        <v>Sem Informação</v>
      </c>
    </row>
    <row r="202" spans="1:5" ht="15.75" x14ac:dyDescent="0.25">
      <c r="A202" s="31">
        <v>311820</v>
      </c>
      <c r="B202" s="32" t="s">
        <v>237</v>
      </c>
      <c r="C202" s="29" t="str">
        <f>IFERROR(VLOOKUP(A202,'[1]Outubro 2016'!$A$4:$C$857,3,FALSE),"Sem Informação")</f>
        <v>Sem Informação</v>
      </c>
      <c r="D202" s="29" t="str">
        <f>IFERROR(VLOOKUP(A202,'[1]Janeiro 2017'!$A$4:$C$857,3,FALSE),"Sem Informação")</f>
        <v>Sem Informação</v>
      </c>
      <c r="E202" s="30" t="str">
        <f>IFERROR(VLOOKUP(A202,'[1]Março 2017'!$A$4:$C$857,3,FALSE),"Sem Informação")</f>
        <v>Sem Informação</v>
      </c>
    </row>
    <row r="203" spans="1:5" ht="15.75" x14ac:dyDescent="0.25">
      <c r="A203" s="31">
        <v>311830</v>
      </c>
      <c r="B203" s="32" t="s">
        <v>238</v>
      </c>
      <c r="C203" s="29">
        <f>IFERROR(VLOOKUP(A203,'[1]Outubro 2016'!$A$4:$C$857,3,FALSE),"Sem Informação")</f>
        <v>0.1</v>
      </c>
      <c r="D203" s="29">
        <f>IFERROR(VLOOKUP(A203,'[1]Janeiro 2017'!$A$4:$C$857,3,FALSE),"Sem Informação")</f>
        <v>0.5</v>
      </c>
      <c r="E203" s="30" t="str">
        <f>IFERROR(VLOOKUP(A203,'[1]Março 2017'!$A$4:$C$857,3,FALSE),"Sem Informação")</f>
        <v>Sem Informação</v>
      </c>
    </row>
    <row r="204" spans="1:5" ht="15.75" x14ac:dyDescent="0.25">
      <c r="A204" s="31">
        <v>311840</v>
      </c>
      <c r="B204" s="32" t="s">
        <v>239</v>
      </c>
      <c r="C204" s="29" t="str">
        <f>IFERROR(VLOOKUP(A204,'[1]Outubro 2016'!$A$4:$C$857,3,FALSE),"Sem Informação")</f>
        <v>Sem Informação</v>
      </c>
      <c r="D204" s="29" t="str">
        <f>IFERROR(VLOOKUP(A204,'[1]Janeiro 2017'!$A$4:$C$857,3,FALSE),"Sem Informação")</f>
        <v>Sem Informação</v>
      </c>
      <c r="E204" s="30" t="str">
        <f>IFERROR(VLOOKUP(A204,'[1]Março 2017'!$A$4:$C$857,3,FALSE),"Sem Informação")</f>
        <v>Sem Informação</v>
      </c>
    </row>
    <row r="205" spans="1:5" ht="15.75" x14ac:dyDescent="0.25">
      <c r="A205" s="31">
        <v>311850</v>
      </c>
      <c r="B205" s="32" t="s">
        <v>240</v>
      </c>
      <c r="C205" s="29" t="str">
        <f>IFERROR(VLOOKUP(A205,'[1]Outubro 2016'!$A$4:$C$857,3,FALSE),"Sem Informação")</f>
        <v>Sem Informação</v>
      </c>
      <c r="D205" s="29" t="str">
        <f>IFERROR(VLOOKUP(A205,'[1]Janeiro 2017'!$A$4:$C$857,3,FALSE),"Sem Informação")</f>
        <v>Sem Informação</v>
      </c>
      <c r="E205" s="30" t="str">
        <f>IFERROR(VLOOKUP(A205,'[1]Março 2017'!$A$4:$C$857,3,FALSE),"Sem Informação")</f>
        <v>Sem Informação</v>
      </c>
    </row>
    <row r="206" spans="1:5" ht="15.75" x14ac:dyDescent="0.25">
      <c r="A206" s="31">
        <v>311860</v>
      </c>
      <c r="B206" s="32" t="s">
        <v>241</v>
      </c>
      <c r="C206" s="29">
        <f>IFERROR(VLOOKUP(A206,'[1]Outubro 2016'!$A$4:$C$857,3,FALSE),"Sem Informação")</f>
        <v>0.5</v>
      </c>
      <c r="D206" s="29">
        <f>IFERROR(VLOOKUP(A206,'[1]Janeiro 2017'!$A$4:$C$857,3,FALSE),"Sem Informação")</f>
        <v>1.1000000000000001</v>
      </c>
      <c r="E206" s="30">
        <f>IFERROR(VLOOKUP(A206,'[1]Março 2017'!$A$4:$C$857,3,FALSE),"Sem Informação")</f>
        <v>1.1000000000000001</v>
      </c>
    </row>
    <row r="207" spans="1:5" ht="15.75" x14ac:dyDescent="0.25">
      <c r="A207" s="31">
        <v>311870</v>
      </c>
      <c r="B207" s="32" t="s">
        <v>242</v>
      </c>
      <c r="C207" s="29" t="str">
        <f>IFERROR(VLOOKUP(A207,'[1]Outubro 2016'!$A$4:$C$857,3,FALSE),"Sem Informação")</f>
        <v>Sem Informação</v>
      </c>
      <c r="D207" s="29" t="str">
        <f>IFERROR(VLOOKUP(A207,'[1]Janeiro 2017'!$A$4:$C$857,3,FALSE),"Sem Informação")</f>
        <v>Sem Informação</v>
      </c>
      <c r="E207" s="30" t="str">
        <f>IFERROR(VLOOKUP(A207,'[1]Março 2017'!$A$4:$C$857,3,FALSE),"Sem Informação")</f>
        <v>Sem Informação</v>
      </c>
    </row>
    <row r="208" spans="1:5" ht="15.75" x14ac:dyDescent="0.25">
      <c r="A208" s="31">
        <v>311880</v>
      </c>
      <c r="B208" s="32" t="s">
        <v>921</v>
      </c>
      <c r="C208" s="29" t="str">
        <f>IFERROR(VLOOKUP(A208,'[1]Outubro 2016'!$A$4:$C$857,3,FALSE),"Sem Informação")</f>
        <v>Sem Informação</v>
      </c>
      <c r="D208" s="29" t="str">
        <f>IFERROR(VLOOKUP(A208,'[1]Janeiro 2017'!$A$4:$C$857,3,FALSE),"Sem Informação")</f>
        <v>Sem Informação</v>
      </c>
      <c r="E208" s="30">
        <f>IFERROR(VLOOKUP(A208,'[1]Março 2017'!$A$4:$C$857,3,FALSE),"Sem Informação")</f>
        <v>8.4</v>
      </c>
    </row>
    <row r="209" spans="1:5" ht="15.75" x14ac:dyDescent="0.25">
      <c r="A209" s="31">
        <v>311890</v>
      </c>
      <c r="B209" s="32" t="s">
        <v>244</v>
      </c>
      <c r="C209" s="29" t="str">
        <f>IFERROR(VLOOKUP(A209,'[1]Outubro 2016'!$A$4:$C$857,3,FALSE),"Sem Informação")</f>
        <v>Sem Informação</v>
      </c>
      <c r="D209" s="29" t="str">
        <f>IFERROR(VLOOKUP(A209,'[1]Janeiro 2017'!$A$4:$C$857,3,FALSE),"Sem Informação")</f>
        <v>Sem Informação</v>
      </c>
      <c r="E209" s="30" t="str">
        <f>IFERROR(VLOOKUP(A209,'[1]Março 2017'!$A$4:$C$857,3,FALSE),"Sem Informação")</f>
        <v>Sem Informação</v>
      </c>
    </row>
    <row r="210" spans="1:5" ht="15.75" x14ac:dyDescent="0.25">
      <c r="A210" s="31">
        <v>311900</v>
      </c>
      <c r="B210" s="32" t="s">
        <v>245</v>
      </c>
      <c r="C210" s="29" t="str">
        <f>IFERROR(VLOOKUP(A210,'[1]Outubro 2016'!$A$4:$C$857,3,FALSE),"Sem Informação")</f>
        <v>Sem Informação</v>
      </c>
      <c r="D210" s="29" t="str">
        <f>IFERROR(VLOOKUP(A210,'[1]Janeiro 2017'!$A$4:$C$857,3,FALSE),"Sem Informação")</f>
        <v>Sem Informação</v>
      </c>
      <c r="E210" s="30" t="str">
        <f>IFERROR(VLOOKUP(A210,'[1]Março 2017'!$A$4:$C$857,3,FALSE),"Sem Informação")</f>
        <v>Sem Informação</v>
      </c>
    </row>
    <row r="211" spans="1:5" ht="15.75" x14ac:dyDescent="0.25">
      <c r="A211" s="31">
        <v>311910</v>
      </c>
      <c r="B211" s="32" t="s">
        <v>246</v>
      </c>
      <c r="C211" s="29" t="str">
        <f>IFERROR(VLOOKUP(A211,'[1]Outubro 2016'!$A$4:$C$857,3,FALSE),"Sem Informação")</f>
        <v>Sem Informação</v>
      </c>
      <c r="D211" s="29" t="str">
        <f>IFERROR(VLOOKUP(A211,'[1]Janeiro 2017'!$A$4:$C$857,3,FALSE),"Sem Informação")</f>
        <v>Sem Informação</v>
      </c>
      <c r="E211" s="30" t="str">
        <f>IFERROR(VLOOKUP(A211,'[1]Março 2017'!$A$4:$C$857,3,FALSE),"Sem Informação")</f>
        <v>Sem Informação</v>
      </c>
    </row>
    <row r="212" spans="1:5" ht="15.75" x14ac:dyDescent="0.25">
      <c r="A212" s="31">
        <v>311920</v>
      </c>
      <c r="B212" s="32" t="s">
        <v>247</v>
      </c>
      <c r="C212" s="29" t="str">
        <f>IFERROR(VLOOKUP(A212,'[1]Outubro 2016'!$A$4:$C$857,3,FALSE),"Sem Informação")</f>
        <v>Sem Informação</v>
      </c>
      <c r="D212" s="29" t="str">
        <f>IFERROR(VLOOKUP(A212,'[1]Janeiro 2017'!$A$4:$C$857,3,FALSE),"Sem Informação")</f>
        <v>Sem Informação</v>
      </c>
      <c r="E212" s="30" t="str">
        <f>IFERROR(VLOOKUP(A212,'[1]Março 2017'!$A$4:$C$857,3,FALSE),"Sem Informação")</f>
        <v>Sem Informação</v>
      </c>
    </row>
    <row r="213" spans="1:5" ht="15.75" x14ac:dyDescent="0.25">
      <c r="A213" s="31">
        <v>311930</v>
      </c>
      <c r="B213" s="32" t="s">
        <v>248</v>
      </c>
      <c r="C213" s="29">
        <f>IFERROR(VLOOKUP(A213,'[1]Outubro 2016'!$A$4:$C$857,3,FALSE),"Sem Informação")</f>
        <v>0</v>
      </c>
      <c r="D213" s="29">
        <f>IFERROR(VLOOKUP(A213,'[1]Janeiro 2017'!$A$4:$C$857,3,FALSE),"Sem Informação")</f>
        <v>0.2</v>
      </c>
      <c r="E213" s="30">
        <f>IFERROR(VLOOKUP(A213,'[1]Março 2017'!$A$4:$C$857,3,FALSE),"Sem Informação")</f>
        <v>0.2</v>
      </c>
    </row>
    <row r="214" spans="1:5" ht="15.75" x14ac:dyDescent="0.25">
      <c r="A214" s="31">
        <v>311940</v>
      </c>
      <c r="B214" s="32" t="s">
        <v>20</v>
      </c>
      <c r="C214" s="29">
        <f>IFERROR(VLOOKUP(A214,'[1]Outubro 2016'!$A$4:$C$857,3,FALSE),"Sem Informação")</f>
        <v>0.6</v>
      </c>
      <c r="D214" s="29">
        <f>IFERROR(VLOOKUP(A214,'[1]Janeiro 2017'!$A$4:$C$857,3,FALSE),"Sem Informação")</f>
        <v>0.7</v>
      </c>
      <c r="E214" s="30">
        <f>IFERROR(VLOOKUP(A214,'[1]Março 2017'!$A$4:$C$857,3,FALSE),"Sem Informação")</f>
        <v>0.8</v>
      </c>
    </row>
    <row r="215" spans="1:5" ht="15.75" x14ac:dyDescent="0.25">
      <c r="A215" s="31">
        <v>311950</v>
      </c>
      <c r="B215" s="32" t="s">
        <v>249</v>
      </c>
      <c r="C215" s="29" t="str">
        <f>IFERROR(VLOOKUP(A215,'[1]Outubro 2016'!$A$4:$C$857,3,FALSE),"Sem Informação")</f>
        <v>Sem Informação</v>
      </c>
      <c r="D215" s="29" t="str">
        <f>IFERROR(VLOOKUP(A215,'[1]Janeiro 2017'!$A$4:$C$857,3,FALSE),"Sem Informação")</f>
        <v>Sem Informação</v>
      </c>
      <c r="E215" s="30" t="str">
        <f>IFERROR(VLOOKUP(A215,'[1]Março 2017'!$A$4:$C$857,3,FALSE),"Sem Informação")</f>
        <v>Sem Informação</v>
      </c>
    </row>
    <row r="216" spans="1:5" ht="15.75" x14ac:dyDescent="0.25">
      <c r="A216" s="31">
        <v>311960</v>
      </c>
      <c r="B216" s="32" t="s">
        <v>250</v>
      </c>
      <c r="C216" s="29" t="str">
        <f>IFERROR(VLOOKUP(A216,'[1]Outubro 2016'!$A$4:$C$857,3,FALSE),"Sem Informação")</f>
        <v>Sem Informação</v>
      </c>
      <c r="D216" s="29" t="str">
        <f>IFERROR(VLOOKUP(A216,'[1]Janeiro 2017'!$A$4:$C$857,3,FALSE),"Sem Informação")</f>
        <v>Sem Informação</v>
      </c>
      <c r="E216" s="30" t="str">
        <f>IFERROR(VLOOKUP(A216,'[1]Março 2017'!$A$4:$C$857,3,FALSE),"Sem Informação")</f>
        <v>Sem Informação</v>
      </c>
    </row>
    <row r="217" spans="1:5" ht="15.75" x14ac:dyDescent="0.25">
      <c r="A217" s="31">
        <v>311970</v>
      </c>
      <c r="B217" s="32" t="s">
        <v>251</v>
      </c>
      <c r="C217" s="29" t="str">
        <f>IFERROR(VLOOKUP(A217,'[1]Outubro 2016'!$A$4:$C$857,3,FALSE),"Sem Informação")</f>
        <v>Sem Informação</v>
      </c>
      <c r="D217" s="29" t="str">
        <f>IFERROR(VLOOKUP(A217,'[1]Janeiro 2017'!$A$4:$C$857,3,FALSE),"Sem Informação")</f>
        <v>Sem Informação</v>
      </c>
      <c r="E217" s="30" t="str">
        <f>IFERROR(VLOOKUP(A217,'[1]Março 2017'!$A$4:$C$857,3,FALSE),"Sem Informação")</f>
        <v>Sem Informação</v>
      </c>
    </row>
    <row r="218" spans="1:5" ht="15.75" x14ac:dyDescent="0.25">
      <c r="A218" s="31">
        <v>311980</v>
      </c>
      <c r="B218" s="32" t="s">
        <v>252</v>
      </c>
      <c r="C218" s="29" t="str">
        <f>IFERROR(VLOOKUP(A218,'[1]Outubro 2016'!$A$4:$C$857,3,FALSE),"Sem Informação")</f>
        <v>Sem Informação</v>
      </c>
      <c r="D218" s="29" t="str">
        <f>IFERROR(VLOOKUP(A218,'[1]Janeiro 2017'!$A$4:$C$857,3,FALSE),"Sem Informação")</f>
        <v>Sem Informação</v>
      </c>
      <c r="E218" s="30" t="str">
        <f>IFERROR(VLOOKUP(A218,'[1]Março 2017'!$A$4:$C$857,3,FALSE),"Sem Informação")</f>
        <v>Sem Informação</v>
      </c>
    </row>
    <row r="219" spans="1:5" ht="15.75" x14ac:dyDescent="0.25">
      <c r="A219" s="31">
        <v>311990</v>
      </c>
      <c r="B219" s="32" t="s">
        <v>922</v>
      </c>
      <c r="C219" s="29" t="str">
        <f>IFERROR(VLOOKUP(A219,'[1]Outubro 2016'!$A$4:$C$857,3,FALSE),"Sem Informação")</f>
        <v>Sem Informação</v>
      </c>
      <c r="D219" s="29" t="str">
        <f>IFERROR(VLOOKUP(A219,'[1]Janeiro 2017'!$A$4:$C$857,3,FALSE),"Sem Informação")</f>
        <v>Sem Informação</v>
      </c>
      <c r="E219" s="30" t="str">
        <f>IFERROR(VLOOKUP(A219,'[1]Março 2017'!$A$4:$C$857,3,FALSE),"Sem Informação")</f>
        <v>Sem Informação</v>
      </c>
    </row>
    <row r="220" spans="1:5" ht="15.75" x14ac:dyDescent="0.25">
      <c r="A220" s="31">
        <v>311995</v>
      </c>
      <c r="B220" s="32" t="s">
        <v>254</v>
      </c>
      <c r="C220" s="29" t="str">
        <f>IFERROR(VLOOKUP(A220,'[1]Outubro 2016'!$A$4:$C$857,3,FALSE),"Sem Informação")</f>
        <v>Sem Informação</v>
      </c>
      <c r="D220" s="29" t="str">
        <f>IFERROR(VLOOKUP(A220,'[1]Janeiro 2017'!$A$4:$C$857,3,FALSE),"Sem Informação")</f>
        <v>Sem Informação</v>
      </c>
      <c r="E220" s="30" t="str">
        <f>IFERROR(VLOOKUP(A220,'[1]Março 2017'!$A$4:$C$857,3,FALSE),"Sem Informação")</f>
        <v>Sem Informação</v>
      </c>
    </row>
    <row r="221" spans="1:5" ht="15.75" x14ac:dyDescent="0.25">
      <c r="A221" s="31">
        <v>312000</v>
      </c>
      <c r="B221" s="32" t="s">
        <v>255</v>
      </c>
      <c r="C221" s="29" t="str">
        <f>IFERROR(VLOOKUP(A221,'[1]Outubro 2016'!$A$4:$C$857,3,FALSE),"Sem Informação")</f>
        <v>Sem Informação</v>
      </c>
      <c r="D221" s="29" t="str">
        <f>IFERROR(VLOOKUP(A221,'[1]Janeiro 2017'!$A$4:$C$857,3,FALSE),"Sem Informação")</f>
        <v>Sem Informação</v>
      </c>
      <c r="E221" s="30" t="str">
        <f>IFERROR(VLOOKUP(A221,'[1]Março 2017'!$A$4:$C$857,3,FALSE),"Sem Informação")</f>
        <v>Sem Informação</v>
      </c>
    </row>
    <row r="222" spans="1:5" ht="15.75" x14ac:dyDescent="0.25">
      <c r="A222" s="31">
        <v>312010</v>
      </c>
      <c r="B222" s="32" t="s">
        <v>923</v>
      </c>
      <c r="C222" s="29" t="str">
        <f>IFERROR(VLOOKUP(A222,'[1]Outubro 2016'!$A$4:$C$857,3,FALSE),"Sem Informação")</f>
        <v>Sem Informação</v>
      </c>
      <c r="D222" s="29" t="str">
        <f>IFERROR(VLOOKUP(A222,'[1]Janeiro 2017'!$A$4:$C$857,3,FALSE),"Sem Informação")</f>
        <v>Sem Informação</v>
      </c>
      <c r="E222" s="30" t="str">
        <f>IFERROR(VLOOKUP(A222,'[1]Março 2017'!$A$4:$C$857,3,FALSE),"Sem Informação")</f>
        <v>Sem Informação</v>
      </c>
    </row>
    <row r="223" spans="1:5" ht="15.75" x14ac:dyDescent="0.25">
      <c r="A223" s="31">
        <v>312015</v>
      </c>
      <c r="B223" s="32" t="s">
        <v>257</v>
      </c>
      <c r="C223" s="29" t="str">
        <f>IFERROR(VLOOKUP(A223,'[1]Outubro 2016'!$A$4:$C$857,3,FALSE),"Sem Informação")</f>
        <v>Sem Informação</v>
      </c>
      <c r="D223" s="29" t="str">
        <f>IFERROR(VLOOKUP(A223,'[1]Janeiro 2017'!$A$4:$C$857,3,FALSE),"Sem Informação")</f>
        <v>Sem Informação</v>
      </c>
      <c r="E223" s="30" t="str">
        <f>IFERROR(VLOOKUP(A223,'[1]Março 2017'!$A$4:$C$857,3,FALSE),"Sem Informação")</f>
        <v>Sem Informação</v>
      </c>
    </row>
    <row r="224" spans="1:5" ht="15.75" x14ac:dyDescent="0.25">
      <c r="A224" s="31">
        <v>312020</v>
      </c>
      <c r="B224" s="32" t="s">
        <v>258</v>
      </c>
      <c r="C224" s="29" t="str">
        <f>IFERROR(VLOOKUP(A224,'[1]Outubro 2016'!$A$4:$C$857,3,FALSE),"Sem Informação")</f>
        <v>Sem Informação</v>
      </c>
      <c r="D224" s="29" t="str">
        <f>IFERROR(VLOOKUP(A224,'[1]Janeiro 2017'!$A$4:$C$857,3,FALSE),"Sem Informação")</f>
        <v>Sem Informação</v>
      </c>
      <c r="E224" s="30" t="str">
        <f>IFERROR(VLOOKUP(A224,'[1]Março 2017'!$A$4:$C$857,3,FALSE),"Sem Informação")</f>
        <v>Sem Informação</v>
      </c>
    </row>
    <row r="225" spans="1:5" ht="15.75" x14ac:dyDescent="0.25">
      <c r="A225" s="31">
        <v>312030</v>
      </c>
      <c r="B225" s="32" t="s">
        <v>259</v>
      </c>
      <c r="C225" s="29" t="str">
        <f>IFERROR(VLOOKUP(A225,'[1]Outubro 2016'!$A$4:$C$857,3,FALSE),"Sem Informação")</f>
        <v>Sem Informação</v>
      </c>
      <c r="D225" s="29" t="str">
        <f>IFERROR(VLOOKUP(A225,'[1]Janeiro 2017'!$A$4:$C$857,3,FALSE),"Sem Informação")</f>
        <v>Sem Informação</v>
      </c>
      <c r="E225" s="30">
        <f>IFERROR(VLOOKUP(A225,'[1]Março 2017'!$A$4:$C$857,3,FALSE),"Sem Informação")</f>
        <v>2.6</v>
      </c>
    </row>
    <row r="226" spans="1:5" ht="15.75" x14ac:dyDescent="0.25">
      <c r="A226" s="31">
        <v>312040</v>
      </c>
      <c r="B226" s="32" t="s">
        <v>260</v>
      </c>
      <c r="C226" s="29" t="str">
        <f>IFERROR(VLOOKUP(A226,'[1]Outubro 2016'!$A$4:$C$857,3,FALSE),"Sem Informação")</f>
        <v>Sem Informação</v>
      </c>
      <c r="D226" s="29" t="str">
        <f>IFERROR(VLOOKUP(A226,'[1]Janeiro 2017'!$A$4:$C$857,3,FALSE),"Sem Informação")</f>
        <v>Sem Informação</v>
      </c>
      <c r="E226" s="30" t="str">
        <f>IFERROR(VLOOKUP(A226,'[1]Março 2017'!$A$4:$C$857,3,FALSE),"Sem Informação")</f>
        <v>Sem Informação</v>
      </c>
    </row>
    <row r="227" spans="1:5" ht="15.75" x14ac:dyDescent="0.25">
      <c r="A227" s="31">
        <v>312050</v>
      </c>
      <c r="B227" s="32" t="s">
        <v>261</v>
      </c>
      <c r="C227" s="29" t="str">
        <f>IFERROR(VLOOKUP(A227,'[1]Outubro 2016'!$A$4:$C$857,3,FALSE),"Sem Informação")</f>
        <v>Sem Informação</v>
      </c>
      <c r="D227" s="29" t="str">
        <f>IFERROR(VLOOKUP(A227,'[1]Janeiro 2017'!$A$4:$C$857,3,FALSE),"Sem Informação")</f>
        <v>Sem Informação</v>
      </c>
      <c r="E227" s="30" t="str">
        <f>IFERROR(VLOOKUP(A227,'[1]Março 2017'!$A$4:$C$857,3,FALSE),"Sem Informação")</f>
        <v>Sem Informação</v>
      </c>
    </row>
    <row r="228" spans="1:5" ht="15.75" x14ac:dyDescent="0.25">
      <c r="A228" s="31">
        <v>312060</v>
      </c>
      <c r="B228" s="32" t="s">
        <v>262</v>
      </c>
      <c r="C228" s="29" t="str">
        <f>IFERROR(VLOOKUP(A228,'[1]Outubro 2016'!$A$4:$C$857,3,FALSE),"Sem Informação")</f>
        <v>Sem Informação</v>
      </c>
      <c r="D228" s="29" t="str">
        <f>IFERROR(VLOOKUP(A228,'[1]Janeiro 2017'!$A$4:$C$857,3,FALSE),"Sem Informação")</f>
        <v>Sem Informação</v>
      </c>
      <c r="E228" s="30">
        <f>IFERROR(VLOOKUP(A228,'[1]Março 2017'!$A$4:$C$857,3,FALSE),"Sem Informação")</f>
        <v>0.8</v>
      </c>
    </row>
    <row r="229" spans="1:5" ht="15.75" x14ac:dyDescent="0.25">
      <c r="A229" s="31">
        <v>312070</v>
      </c>
      <c r="B229" s="32" t="s">
        <v>924</v>
      </c>
      <c r="C229" s="29" t="str">
        <f>IFERROR(VLOOKUP(A229,'[1]Outubro 2016'!$A$4:$C$857,3,FALSE),"Sem Informação")</f>
        <v>Sem Informação</v>
      </c>
      <c r="D229" s="29" t="str">
        <f>IFERROR(VLOOKUP(A229,'[1]Janeiro 2017'!$A$4:$C$857,3,FALSE),"Sem Informação")</f>
        <v>Sem Informação</v>
      </c>
      <c r="E229" s="30" t="str">
        <f>IFERROR(VLOOKUP(A229,'[1]Março 2017'!$A$4:$C$857,3,FALSE),"Sem Informação")</f>
        <v>Sem Informação</v>
      </c>
    </row>
    <row r="230" spans="1:5" ht="15.75" x14ac:dyDescent="0.25">
      <c r="A230" s="31">
        <v>312080</v>
      </c>
      <c r="B230" s="32" t="s">
        <v>264</v>
      </c>
      <c r="C230" s="29" t="str">
        <f>IFERROR(VLOOKUP(A230,'[1]Outubro 2016'!$A$4:$C$857,3,FALSE),"Sem Informação")</f>
        <v>Sem Informação</v>
      </c>
      <c r="D230" s="29" t="str">
        <f>IFERROR(VLOOKUP(A230,'[1]Janeiro 2017'!$A$4:$C$857,3,FALSE),"Sem Informação")</f>
        <v>Sem Informação</v>
      </c>
      <c r="E230" s="30" t="str">
        <f>IFERROR(VLOOKUP(A230,'[1]Março 2017'!$A$4:$C$857,3,FALSE),"Sem Informação")</f>
        <v>Sem Informação</v>
      </c>
    </row>
    <row r="231" spans="1:5" ht="15.75" x14ac:dyDescent="0.25">
      <c r="A231" s="31">
        <v>312083</v>
      </c>
      <c r="B231" s="32" t="s">
        <v>265</v>
      </c>
      <c r="C231" s="29" t="str">
        <f>IFERROR(VLOOKUP(A231,'[1]Outubro 2016'!$A$4:$C$857,3,FALSE),"Sem Informação")</f>
        <v>Sem Informação</v>
      </c>
      <c r="D231" s="29" t="str">
        <f>IFERROR(VLOOKUP(A231,'[1]Janeiro 2017'!$A$4:$C$857,3,FALSE),"Sem Informação")</f>
        <v>Sem Informação</v>
      </c>
      <c r="E231" s="30" t="str">
        <f>IFERROR(VLOOKUP(A231,'[1]Março 2017'!$A$4:$C$857,3,FALSE),"Sem Informação")</f>
        <v>Sem Informação</v>
      </c>
    </row>
    <row r="232" spans="1:5" ht="15.75" x14ac:dyDescent="0.25">
      <c r="A232" s="31">
        <v>312087</v>
      </c>
      <c r="B232" s="32" t="s">
        <v>925</v>
      </c>
      <c r="C232" s="29" t="str">
        <f>IFERROR(VLOOKUP(A232,'[1]Outubro 2016'!$A$4:$C$857,3,FALSE),"Sem Informação")</f>
        <v>Sem Informação</v>
      </c>
      <c r="D232" s="29" t="str">
        <f>IFERROR(VLOOKUP(A232,'[1]Janeiro 2017'!$A$4:$C$857,3,FALSE),"Sem Informação")</f>
        <v>Sem Informação</v>
      </c>
      <c r="E232" s="30">
        <f>IFERROR(VLOOKUP(A232,'[1]Março 2017'!$A$4:$C$857,3,FALSE),"Sem Informação")</f>
        <v>2.5</v>
      </c>
    </row>
    <row r="233" spans="1:5" ht="15.75" x14ac:dyDescent="0.25">
      <c r="A233" s="31">
        <v>312090</v>
      </c>
      <c r="B233" s="32" t="s">
        <v>267</v>
      </c>
      <c r="C233" s="29">
        <f>IFERROR(VLOOKUP(A233,'[1]Outubro 2016'!$A$4:$C$857,3,FALSE),"Sem Informação")</f>
        <v>2.1</v>
      </c>
      <c r="D233" s="29">
        <f>IFERROR(VLOOKUP(A233,'[1]Janeiro 2017'!$A$4:$C$857,3,FALSE),"Sem Informação")</f>
        <v>4</v>
      </c>
      <c r="E233" s="30">
        <f>IFERROR(VLOOKUP(A233,'[1]Março 2017'!$A$4:$C$857,3,FALSE),"Sem Informação")</f>
        <v>4.3</v>
      </c>
    </row>
    <row r="234" spans="1:5" ht="15.75" x14ac:dyDescent="0.25">
      <c r="A234" s="31">
        <v>312100</v>
      </c>
      <c r="B234" s="32" t="s">
        <v>268</v>
      </c>
      <c r="C234" s="29" t="str">
        <f>IFERROR(VLOOKUP(A234,'[1]Outubro 2016'!$A$4:$C$857,3,FALSE),"Sem Informação")</f>
        <v>Sem Informação</v>
      </c>
      <c r="D234" s="29" t="str">
        <f>IFERROR(VLOOKUP(A234,'[1]Janeiro 2017'!$A$4:$C$857,3,FALSE),"Sem Informação")</f>
        <v>Sem Informação</v>
      </c>
      <c r="E234" s="30" t="str">
        <f>IFERROR(VLOOKUP(A234,'[1]Março 2017'!$A$4:$C$857,3,FALSE),"Sem Informação")</f>
        <v>Sem Informação</v>
      </c>
    </row>
    <row r="235" spans="1:5" ht="15.75" x14ac:dyDescent="0.25">
      <c r="A235" s="31">
        <v>312110</v>
      </c>
      <c r="B235" s="32" t="s">
        <v>269</v>
      </c>
      <c r="C235" s="29" t="str">
        <f>IFERROR(VLOOKUP(A235,'[1]Outubro 2016'!$A$4:$C$857,3,FALSE),"Sem Informação")</f>
        <v>Sem Informação</v>
      </c>
      <c r="D235" s="29" t="str">
        <f>IFERROR(VLOOKUP(A235,'[1]Janeiro 2017'!$A$4:$C$857,3,FALSE),"Sem Informação")</f>
        <v>Sem Informação</v>
      </c>
      <c r="E235" s="30" t="str">
        <f>IFERROR(VLOOKUP(A235,'[1]Março 2017'!$A$4:$C$857,3,FALSE),"Sem Informação")</f>
        <v>Sem Informação</v>
      </c>
    </row>
    <row r="236" spans="1:5" ht="15.75" x14ac:dyDescent="0.25">
      <c r="A236" s="31">
        <v>312120</v>
      </c>
      <c r="B236" s="32" t="s">
        <v>270</v>
      </c>
      <c r="C236" s="29" t="str">
        <f>IFERROR(VLOOKUP(A236,'[1]Outubro 2016'!$A$4:$C$857,3,FALSE),"Sem Informação")</f>
        <v>Sem Informação</v>
      </c>
      <c r="D236" s="29" t="str">
        <f>IFERROR(VLOOKUP(A236,'[1]Janeiro 2017'!$A$4:$C$857,3,FALSE),"Sem Informação")</f>
        <v>Sem Informação</v>
      </c>
      <c r="E236" s="30" t="str">
        <f>IFERROR(VLOOKUP(A236,'[1]Março 2017'!$A$4:$C$857,3,FALSE),"Sem Informação")</f>
        <v>Sem Informação</v>
      </c>
    </row>
    <row r="237" spans="1:5" ht="15.75" x14ac:dyDescent="0.25">
      <c r="A237" s="31">
        <v>312125</v>
      </c>
      <c r="B237" s="32" t="s">
        <v>271</v>
      </c>
      <c r="C237" s="29" t="str">
        <f>IFERROR(VLOOKUP(A237,'[1]Outubro 2016'!$A$4:$C$857,3,FALSE),"Sem Informação")</f>
        <v>Sem Informação</v>
      </c>
      <c r="D237" s="29" t="str">
        <f>IFERROR(VLOOKUP(A237,'[1]Janeiro 2017'!$A$4:$C$857,3,FALSE),"Sem Informação")</f>
        <v>Sem Informação</v>
      </c>
      <c r="E237" s="30" t="str">
        <f>IFERROR(VLOOKUP(A237,'[1]Março 2017'!$A$4:$C$857,3,FALSE),"Sem Informação")</f>
        <v>Sem Informação</v>
      </c>
    </row>
    <row r="238" spans="1:5" ht="15.75" x14ac:dyDescent="0.25">
      <c r="A238" s="31">
        <v>312130</v>
      </c>
      <c r="B238" s="32" t="s">
        <v>272</v>
      </c>
      <c r="C238" s="29" t="str">
        <f>IFERROR(VLOOKUP(A238,'[1]Outubro 2016'!$A$4:$C$857,3,FALSE),"Sem Informação")</f>
        <v>Sem Informação</v>
      </c>
      <c r="D238" s="29" t="str">
        <f>IFERROR(VLOOKUP(A238,'[1]Janeiro 2017'!$A$4:$C$857,3,FALSE),"Sem Informação")</f>
        <v>Sem Informação</v>
      </c>
      <c r="E238" s="30" t="str">
        <f>IFERROR(VLOOKUP(A238,'[1]Março 2017'!$A$4:$C$857,3,FALSE),"Sem Informação")</f>
        <v>Sem Informação</v>
      </c>
    </row>
    <row r="239" spans="1:5" ht="15.75" x14ac:dyDescent="0.25">
      <c r="A239" s="31">
        <v>312140</v>
      </c>
      <c r="B239" s="32" t="s">
        <v>926</v>
      </c>
      <c r="C239" s="29" t="str">
        <f>IFERROR(VLOOKUP(A239,'[1]Outubro 2016'!$A$4:$C$857,3,FALSE),"Sem Informação")</f>
        <v>Sem Informação</v>
      </c>
      <c r="D239" s="29" t="str">
        <f>IFERROR(VLOOKUP(A239,'[1]Janeiro 2017'!$A$4:$C$857,3,FALSE),"Sem Informação")</f>
        <v>Sem Informação</v>
      </c>
      <c r="E239" s="30" t="str">
        <f>IFERROR(VLOOKUP(A239,'[1]Março 2017'!$A$4:$C$857,3,FALSE),"Sem Informação")</f>
        <v>Sem Informação</v>
      </c>
    </row>
    <row r="240" spans="1:5" ht="15.75" x14ac:dyDescent="0.25">
      <c r="A240" s="31">
        <v>312150</v>
      </c>
      <c r="B240" s="32" t="s">
        <v>927</v>
      </c>
      <c r="C240" s="29" t="str">
        <f>IFERROR(VLOOKUP(A240,'[1]Outubro 2016'!$A$4:$C$857,3,FALSE),"Sem Informação")</f>
        <v>Sem Informação</v>
      </c>
      <c r="D240" s="29" t="str">
        <f>IFERROR(VLOOKUP(A240,'[1]Janeiro 2017'!$A$4:$C$857,3,FALSE),"Sem Informação")</f>
        <v>Sem Informação</v>
      </c>
      <c r="E240" s="30" t="str">
        <f>IFERROR(VLOOKUP(A240,'[1]Março 2017'!$A$4:$C$857,3,FALSE),"Sem Informação")</f>
        <v>Sem Informação</v>
      </c>
    </row>
    <row r="241" spans="1:5" ht="15.75" x14ac:dyDescent="0.25">
      <c r="A241" s="31">
        <v>312160</v>
      </c>
      <c r="B241" s="32" t="s">
        <v>53</v>
      </c>
      <c r="C241" s="29">
        <f>IFERROR(VLOOKUP(A241,'[1]Outubro 2016'!$A$4:$C$857,3,FALSE),"Sem Informação")</f>
        <v>0.3</v>
      </c>
      <c r="D241" s="29">
        <f>IFERROR(VLOOKUP(A241,'[1]Janeiro 2017'!$A$4:$C$857,3,FALSE),"Sem Informação")</f>
        <v>0.8</v>
      </c>
      <c r="E241" s="30">
        <f>IFERROR(VLOOKUP(A241,'[1]Março 2017'!$A$4:$C$857,3,FALSE),"Sem Informação")</f>
        <v>1</v>
      </c>
    </row>
    <row r="242" spans="1:5" ht="15.75" x14ac:dyDescent="0.25">
      <c r="A242" s="31">
        <v>312170</v>
      </c>
      <c r="B242" s="32" t="s">
        <v>928</v>
      </c>
      <c r="C242" s="29" t="str">
        <f>IFERROR(VLOOKUP(A242,'[1]Outubro 2016'!$A$4:$C$857,3,FALSE),"Sem Informação")</f>
        <v>Sem Informação</v>
      </c>
      <c r="D242" s="29" t="str">
        <f>IFERROR(VLOOKUP(A242,'[1]Janeiro 2017'!$A$4:$C$857,3,FALSE),"Sem Informação")</f>
        <v>Sem Informação</v>
      </c>
      <c r="E242" s="30" t="str">
        <f>IFERROR(VLOOKUP(A242,'[1]Março 2017'!$A$4:$C$857,3,FALSE),"Sem Informação")</f>
        <v>Sem Informação</v>
      </c>
    </row>
    <row r="243" spans="1:5" ht="15.75" x14ac:dyDescent="0.25">
      <c r="A243" s="31">
        <v>312180</v>
      </c>
      <c r="B243" s="32" t="s">
        <v>276</v>
      </c>
      <c r="C243" s="29" t="str">
        <f>IFERROR(VLOOKUP(A243,'[1]Outubro 2016'!$A$4:$C$857,3,FALSE),"Sem Informação")</f>
        <v>Sem Informação</v>
      </c>
      <c r="D243" s="29" t="str">
        <f>IFERROR(VLOOKUP(A243,'[1]Janeiro 2017'!$A$4:$C$857,3,FALSE),"Sem Informação")</f>
        <v>Sem Informação</v>
      </c>
      <c r="E243" s="30" t="str">
        <f>IFERROR(VLOOKUP(A243,'[1]Março 2017'!$A$4:$C$857,3,FALSE),"Sem Informação")</f>
        <v>Sem Informação</v>
      </c>
    </row>
    <row r="244" spans="1:5" ht="15.75" x14ac:dyDescent="0.25">
      <c r="A244" s="31">
        <v>312190</v>
      </c>
      <c r="B244" s="32" t="s">
        <v>277</v>
      </c>
      <c r="C244" s="29" t="str">
        <f>IFERROR(VLOOKUP(A244,'[1]Outubro 2016'!$A$4:$C$857,3,FALSE),"Sem Informação")</f>
        <v>Sem Informação</v>
      </c>
      <c r="D244" s="29" t="str">
        <f>IFERROR(VLOOKUP(A244,'[1]Janeiro 2017'!$A$4:$C$857,3,FALSE),"Sem Informação")</f>
        <v>Sem Informação</v>
      </c>
      <c r="E244" s="30" t="str">
        <f>IFERROR(VLOOKUP(A244,'[1]Março 2017'!$A$4:$C$857,3,FALSE),"Sem Informação")</f>
        <v>Sem Informação</v>
      </c>
    </row>
    <row r="245" spans="1:5" ht="15.75" x14ac:dyDescent="0.25">
      <c r="A245" s="31">
        <v>312200</v>
      </c>
      <c r="B245" s="32" t="s">
        <v>278</v>
      </c>
      <c r="C245" s="29" t="str">
        <f>IFERROR(VLOOKUP(A245,'[1]Outubro 2016'!$A$4:$C$857,3,FALSE),"Sem Informação")</f>
        <v>Sem Informação</v>
      </c>
      <c r="D245" s="29" t="str">
        <f>IFERROR(VLOOKUP(A245,'[1]Janeiro 2017'!$A$4:$C$857,3,FALSE),"Sem Informação")</f>
        <v>Sem Informação</v>
      </c>
      <c r="E245" s="30" t="str">
        <f>IFERROR(VLOOKUP(A245,'[1]Março 2017'!$A$4:$C$857,3,FALSE),"Sem Informação")</f>
        <v>Sem Informação</v>
      </c>
    </row>
    <row r="246" spans="1:5" ht="15.75" x14ac:dyDescent="0.25">
      <c r="A246" s="31">
        <v>312210</v>
      </c>
      <c r="B246" s="32" t="s">
        <v>929</v>
      </c>
      <c r="C246" s="29" t="str">
        <f>IFERROR(VLOOKUP(A246,'[1]Outubro 2016'!$A$4:$C$857,3,FALSE),"Sem Informação")</f>
        <v>Sem Informação</v>
      </c>
      <c r="D246" s="29" t="str">
        <f>IFERROR(VLOOKUP(A246,'[1]Janeiro 2017'!$A$4:$C$857,3,FALSE),"Sem Informação")</f>
        <v>Sem Informação</v>
      </c>
      <c r="E246" s="30" t="str">
        <f>IFERROR(VLOOKUP(A246,'[1]Março 2017'!$A$4:$C$857,3,FALSE),"Sem Informação")</f>
        <v>Sem Informação</v>
      </c>
    </row>
    <row r="247" spans="1:5" ht="15.75" x14ac:dyDescent="0.25">
      <c r="A247" s="31">
        <v>312220</v>
      </c>
      <c r="B247" s="32" t="s">
        <v>930</v>
      </c>
      <c r="C247" s="29" t="str">
        <f>IFERROR(VLOOKUP(A247,'[1]Outubro 2016'!$A$4:$C$857,3,FALSE),"Sem Informação")</f>
        <v>Sem Informação</v>
      </c>
      <c r="D247" s="29" t="str">
        <f>IFERROR(VLOOKUP(A247,'[1]Janeiro 2017'!$A$4:$C$857,3,FALSE),"Sem Informação")</f>
        <v>Sem Informação</v>
      </c>
      <c r="E247" s="30" t="str">
        <f>IFERROR(VLOOKUP(A247,'[1]Março 2017'!$A$4:$C$857,3,FALSE),"Sem Informação")</f>
        <v>Sem Informação</v>
      </c>
    </row>
    <row r="248" spans="1:5" ht="15.75" x14ac:dyDescent="0.25">
      <c r="A248" s="31">
        <v>312230</v>
      </c>
      <c r="B248" s="32" t="s">
        <v>26</v>
      </c>
      <c r="C248" s="29">
        <f>IFERROR(VLOOKUP(A248,'[1]Outubro 2016'!$A$4:$C$857,3,FALSE),"Sem Informação")</f>
        <v>1.6</v>
      </c>
      <c r="D248" s="29">
        <f>IFERROR(VLOOKUP(A248,'[1]Janeiro 2017'!$A$4:$C$857,3,FALSE),"Sem Informação")</f>
        <v>3.1</v>
      </c>
      <c r="E248" s="30">
        <f>IFERROR(VLOOKUP(A248,'[1]Março 2017'!$A$4:$C$857,3,FALSE),"Sem Informação")</f>
        <v>3.8</v>
      </c>
    </row>
    <row r="249" spans="1:5" ht="15.75" x14ac:dyDescent="0.25">
      <c r="A249" s="31">
        <v>312235</v>
      </c>
      <c r="B249" s="32" t="s">
        <v>281</v>
      </c>
      <c r="C249" s="29" t="str">
        <f>IFERROR(VLOOKUP(A249,'[1]Outubro 2016'!$A$4:$C$857,3,FALSE),"Sem Informação")</f>
        <v>Sem Informação</v>
      </c>
      <c r="D249" s="29" t="str">
        <f>IFERROR(VLOOKUP(A249,'[1]Janeiro 2017'!$A$4:$C$857,3,FALSE),"Sem Informação")</f>
        <v>Sem Informação</v>
      </c>
      <c r="E249" s="30" t="str">
        <f>IFERROR(VLOOKUP(A249,'[1]Março 2017'!$A$4:$C$857,3,FALSE),"Sem Informação")</f>
        <v>Sem Informação</v>
      </c>
    </row>
    <row r="250" spans="1:5" ht="15.75" x14ac:dyDescent="0.25">
      <c r="A250" s="31">
        <v>312240</v>
      </c>
      <c r="B250" s="32" t="s">
        <v>282</v>
      </c>
      <c r="C250" s="29" t="str">
        <f>IFERROR(VLOOKUP(A250,'[1]Outubro 2016'!$A$4:$C$857,3,FALSE),"Sem Informação")</f>
        <v>Sem Informação</v>
      </c>
      <c r="D250" s="29" t="str">
        <f>IFERROR(VLOOKUP(A250,'[1]Janeiro 2017'!$A$4:$C$857,3,FALSE),"Sem Informação")</f>
        <v>Sem Informação</v>
      </c>
      <c r="E250" s="30" t="str">
        <f>IFERROR(VLOOKUP(A250,'[1]Março 2017'!$A$4:$C$857,3,FALSE),"Sem Informação")</f>
        <v>Sem Informação</v>
      </c>
    </row>
    <row r="251" spans="1:5" ht="15.75" x14ac:dyDescent="0.25">
      <c r="A251" s="31">
        <v>312245</v>
      </c>
      <c r="B251" s="32" t="s">
        <v>283</v>
      </c>
      <c r="C251" s="29" t="str">
        <f>IFERROR(VLOOKUP(A251,'[1]Outubro 2016'!$A$4:$C$857,3,FALSE),"Sem Informação")</f>
        <v>Sem Informação</v>
      </c>
      <c r="D251" s="29" t="str">
        <f>IFERROR(VLOOKUP(A251,'[1]Janeiro 2017'!$A$4:$C$857,3,FALSE),"Sem Informação")</f>
        <v>Sem Informação</v>
      </c>
      <c r="E251" s="30" t="str">
        <f>IFERROR(VLOOKUP(A251,'[1]Março 2017'!$A$4:$C$857,3,FALSE),"Sem Informação")</f>
        <v>Sem Informação</v>
      </c>
    </row>
    <row r="252" spans="1:5" ht="15.75" x14ac:dyDescent="0.25">
      <c r="A252" s="31">
        <v>312247</v>
      </c>
      <c r="B252" s="32" t="s">
        <v>284</v>
      </c>
      <c r="C252" s="29" t="str">
        <f>IFERROR(VLOOKUP(A252,'[1]Outubro 2016'!$A$4:$C$857,3,FALSE),"Sem Informação")</f>
        <v>Sem Informação</v>
      </c>
      <c r="D252" s="29" t="str">
        <f>IFERROR(VLOOKUP(A252,'[1]Janeiro 2017'!$A$4:$C$857,3,FALSE),"Sem Informação")</f>
        <v>Sem Informação</v>
      </c>
      <c r="E252" s="30" t="str">
        <f>IFERROR(VLOOKUP(A252,'[1]Março 2017'!$A$4:$C$857,3,FALSE),"Sem Informação")</f>
        <v>Sem Informação</v>
      </c>
    </row>
    <row r="253" spans="1:5" ht="15.75" x14ac:dyDescent="0.25">
      <c r="A253" s="31">
        <v>312250</v>
      </c>
      <c r="B253" s="32" t="s">
        <v>285</v>
      </c>
      <c r="C253" s="29" t="str">
        <f>IFERROR(VLOOKUP(A253,'[1]Outubro 2016'!$A$4:$C$857,3,FALSE),"Sem Informação")</f>
        <v>Sem Informação</v>
      </c>
      <c r="D253" s="29" t="str">
        <f>IFERROR(VLOOKUP(A253,'[1]Janeiro 2017'!$A$4:$C$857,3,FALSE),"Sem Informação")</f>
        <v>Sem Informação</v>
      </c>
      <c r="E253" s="30" t="str">
        <f>IFERROR(VLOOKUP(A253,'[1]Março 2017'!$A$4:$C$857,3,FALSE),"Sem Informação")</f>
        <v>Sem Informação</v>
      </c>
    </row>
    <row r="254" spans="1:5" ht="15.75" x14ac:dyDescent="0.25">
      <c r="A254" s="31">
        <v>312260</v>
      </c>
      <c r="B254" s="32" t="s">
        <v>286</v>
      </c>
      <c r="C254" s="29" t="str">
        <f>IFERROR(VLOOKUP(A254,'[1]Outubro 2016'!$A$4:$C$857,3,FALSE),"Sem Informação")</f>
        <v>Sem Informação</v>
      </c>
      <c r="D254" s="29" t="str">
        <f>IFERROR(VLOOKUP(A254,'[1]Janeiro 2017'!$A$4:$C$857,3,FALSE),"Sem Informação")</f>
        <v>Sem Informação</v>
      </c>
      <c r="E254" s="30" t="str">
        <f>IFERROR(VLOOKUP(A254,'[1]Março 2017'!$A$4:$C$857,3,FALSE),"Sem Informação")</f>
        <v>Sem Informação</v>
      </c>
    </row>
    <row r="255" spans="1:5" ht="15.75" x14ac:dyDescent="0.25">
      <c r="A255" s="31">
        <v>312270</v>
      </c>
      <c r="B255" s="32" t="s">
        <v>287</v>
      </c>
      <c r="C255" s="29" t="str">
        <f>IFERROR(VLOOKUP(A255,'[1]Outubro 2016'!$A$4:$C$857,3,FALSE),"Sem Informação")</f>
        <v>Sem Informação</v>
      </c>
      <c r="D255" s="29" t="str">
        <f>IFERROR(VLOOKUP(A255,'[1]Janeiro 2017'!$A$4:$C$857,3,FALSE),"Sem Informação")</f>
        <v>Sem Informação</v>
      </c>
      <c r="E255" s="30" t="str">
        <f>IFERROR(VLOOKUP(A255,'[1]Março 2017'!$A$4:$C$857,3,FALSE),"Sem Informação")</f>
        <v>Sem Informação</v>
      </c>
    </row>
    <row r="256" spans="1:5" ht="15.75" x14ac:dyDescent="0.25">
      <c r="A256" s="31">
        <v>312280</v>
      </c>
      <c r="B256" s="32" t="s">
        <v>288</v>
      </c>
      <c r="C256" s="29" t="str">
        <f>IFERROR(VLOOKUP(A256,'[1]Outubro 2016'!$A$4:$C$857,3,FALSE),"Sem Informação")</f>
        <v>Sem Informação</v>
      </c>
      <c r="D256" s="29" t="str">
        <f>IFERROR(VLOOKUP(A256,'[1]Janeiro 2017'!$A$4:$C$857,3,FALSE),"Sem Informação")</f>
        <v>Sem Informação</v>
      </c>
      <c r="E256" s="30" t="str">
        <f>IFERROR(VLOOKUP(A256,'[1]Março 2017'!$A$4:$C$857,3,FALSE),"Sem Informação")</f>
        <v>Sem Informação</v>
      </c>
    </row>
    <row r="257" spans="1:5" ht="15.75" x14ac:dyDescent="0.25">
      <c r="A257" s="31">
        <v>312290</v>
      </c>
      <c r="B257" s="32" t="s">
        <v>931</v>
      </c>
      <c r="C257" s="29" t="str">
        <f>IFERROR(VLOOKUP(A257,'[1]Outubro 2016'!$A$4:$C$857,3,FALSE),"Sem Informação")</f>
        <v>Sem Informação</v>
      </c>
      <c r="D257" s="29" t="str">
        <f>IFERROR(VLOOKUP(A257,'[1]Janeiro 2017'!$A$4:$C$857,3,FALSE),"Sem Informação")</f>
        <v>Sem Informação</v>
      </c>
      <c r="E257" s="30" t="str">
        <f>IFERROR(VLOOKUP(A257,'[1]Março 2017'!$A$4:$C$857,3,FALSE),"Sem Informação")</f>
        <v>Sem Informação</v>
      </c>
    </row>
    <row r="258" spans="1:5" ht="15.75" x14ac:dyDescent="0.25">
      <c r="A258" s="31">
        <v>312300</v>
      </c>
      <c r="B258" s="32" t="s">
        <v>932</v>
      </c>
      <c r="C258" s="29" t="str">
        <f>IFERROR(VLOOKUP(A258,'[1]Outubro 2016'!$A$4:$C$857,3,FALSE),"Sem Informação")</f>
        <v>Sem Informação</v>
      </c>
      <c r="D258" s="29" t="str">
        <f>IFERROR(VLOOKUP(A258,'[1]Janeiro 2017'!$A$4:$C$857,3,FALSE),"Sem Informação")</f>
        <v>Sem Informação</v>
      </c>
      <c r="E258" s="30" t="str">
        <f>IFERROR(VLOOKUP(A258,'[1]Março 2017'!$A$4:$C$857,3,FALSE),"Sem Informação")</f>
        <v>Sem Informação</v>
      </c>
    </row>
    <row r="259" spans="1:5" ht="15.75" x14ac:dyDescent="0.25">
      <c r="A259" s="31">
        <v>312310</v>
      </c>
      <c r="B259" s="32" t="s">
        <v>933</v>
      </c>
      <c r="C259" s="29" t="str">
        <f>IFERROR(VLOOKUP(A259,'[1]Outubro 2016'!$A$4:$C$857,3,FALSE),"Sem Informação")</f>
        <v>Sem Informação</v>
      </c>
      <c r="D259" s="29" t="str">
        <f>IFERROR(VLOOKUP(A259,'[1]Janeiro 2017'!$A$4:$C$857,3,FALSE),"Sem Informação")</f>
        <v>Sem Informação</v>
      </c>
      <c r="E259" s="30" t="str">
        <f>IFERROR(VLOOKUP(A259,'[1]Março 2017'!$A$4:$C$857,3,FALSE),"Sem Informação")</f>
        <v>Sem Informação</v>
      </c>
    </row>
    <row r="260" spans="1:5" ht="15.75" x14ac:dyDescent="0.25">
      <c r="A260" s="31">
        <v>312320</v>
      </c>
      <c r="B260" s="32" t="s">
        <v>934</v>
      </c>
      <c r="C260" s="29">
        <f>IFERROR(VLOOKUP(A260,'[1]Outubro 2016'!$A$4:$C$857,3,FALSE),"Sem Informação")</f>
        <v>3.8</v>
      </c>
      <c r="D260" s="29">
        <f>IFERROR(VLOOKUP(A260,'[1]Janeiro 2017'!$A$4:$C$857,3,FALSE),"Sem Informação")</f>
        <v>5.5</v>
      </c>
      <c r="E260" s="30">
        <f>IFERROR(VLOOKUP(A260,'[1]Março 2017'!$A$4:$C$857,3,FALSE),"Sem Informação")</f>
        <v>6.8</v>
      </c>
    </row>
    <row r="261" spans="1:5" ht="15.75" x14ac:dyDescent="0.25">
      <c r="A261" s="31">
        <v>312330</v>
      </c>
      <c r="B261" s="32" t="s">
        <v>935</v>
      </c>
      <c r="C261" s="29" t="str">
        <f>IFERROR(VLOOKUP(A261,'[1]Outubro 2016'!$A$4:$C$857,3,FALSE),"Sem Informação")</f>
        <v>Sem Informação</v>
      </c>
      <c r="D261" s="29" t="str">
        <f>IFERROR(VLOOKUP(A261,'[1]Janeiro 2017'!$A$4:$C$857,3,FALSE),"Sem Informação")</f>
        <v>Sem Informação</v>
      </c>
      <c r="E261" s="30" t="str">
        <f>IFERROR(VLOOKUP(A261,'[1]Março 2017'!$A$4:$C$857,3,FALSE),"Sem Informação")</f>
        <v>Sem Informação</v>
      </c>
    </row>
    <row r="262" spans="1:5" ht="15.75" x14ac:dyDescent="0.25">
      <c r="A262" s="31">
        <v>312340</v>
      </c>
      <c r="B262" s="32" t="s">
        <v>293</v>
      </c>
      <c r="C262" s="29" t="str">
        <f>IFERROR(VLOOKUP(A262,'[1]Outubro 2016'!$A$4:$C$857,3,FALSE),"Sem Informação")</f>
        <v>Sem Informação</v>
      </c>
      <c r="D262" s="29" t="str">
        <f>IFERROR(VLOOKUP(A262,'[1]Janeiro 2017'!$A$4:$C$857,3,FALSE),"Sem Informação")</f>
        <v>Sem Informação</v>
      </c>
      <c r="E262" s="30" t="str">
        <f>IFERROR(VLOOKUP(A262,'[1]Março 2017'!$A$4:$C$857,3,FALSE),"Sem Informação")</f>
        <v>Sem Informação</v>
      </c>
    </row>
    <row r="263" spans="1:5" ht="15.75" x14ac:dyDescent="0.25">
      <c r="A263" s="31">
        <v>312350</v>
      </c>
      <c r="B263" s="32" t="s">
        <v>294</v>
      </c>
      <c r="C263" s="29" t="str">
        <f>IFERROR(VLOOKUP(A263,'[1]Outubro 2016'!$A$4:$C$857,3,FALSE),"Sem Informação")</f>
        <v>Sem Informação</v>
      </c>
      <c r="D263" s="29" t="str">
        <f>IFERROR(VLOOKUP(A263,'[1]Janeiro 2017'!$A$4:$C$857,3,FALSE),"Sem Informação")</f>
        <v>Sem Informação</v>
      </c>
      <c r="E263" s="30" t="str">
        <f>IFERROR(VLOOKUP(A263,'[1]Março 2017'!$A$4:$C$857,3,FALSE),"Sem Informação")</f>
        <v>Sem Informação</v>
      </c>
    </row>
    <row r="264" spans="1:5" ht="15.75" x14ac:dyDescent="0.25">
      <c r="A264" s="31">
        <v>312352</v>
      </c>
      <c r="B264" s="32" t="s">
        <v>295</v>
      </c>
      <c r="C264" s="29" t="str">
        <f>IFERROR(VLOOKUP(A264,'[1]Outubro 2016'!$A$4:$C$857,3,FALSE),"Sem Informação")</f>
        <v>Sem Informação</v>
      </c>
      <c r="D264" s="29" t="str">
        <f>IFERROR(VLOOKUP(A264,'[1]Janeiro 2017'!$A$4:$C$857,3,FALSE),"Sem Informação")</f>
        <v>Sem Informação</v>
      </c>
      <c r="E264" s="30" t="str">
        <f>IFERROR(VLOOKUP(A264,'[1]Março 2017'!$A$4:$C$857,3,FALSE),"Sem Informação")</f>
        <v>Sem Informação</v>
      </c>
    </row>
    <row r="265" spans="1:5" ht="15.75" x14ac:dyDescent="0.25">
      <c r="A265" s="31">
        <v>312360</v>
      </c>
      <c r="B265" s="32" t="s">
        <v>296</v>
      </c>
      <c r="C265" s="29">
        <f>IFERROR(VLOOKUP(A265,'[1]Outubro 2016'!$A$4:$C$857,3,FALSE),"Sem Informação")</f>
        <v>0.4</v>
      </c>
      <c r="D265" s="29">
        <f>IFERROR(VLOOKUP(A265,'[1]Janeiro 2017'!$A$4:$C$857,3,FALSE),"Sem Informação")</f>
        <v>2</v>
      </c>
      <c r="E265" s="30" t="str">
        <f>IFERROR(VLOOKUP(A265,'[1]Março 2017'!$A$4:$C$857,3,FALSE),"Sem Informação")</f>
        <v>Sem Informação</v>
      </c>
    </row>
    <row r="266" spans="1:5" ht="15.75" x14ac:dyDescent="0.25">
      <c r="A266" s="31">
        <v>312370</v>
      </c>
      <c r="B266" s="32" t="s">
        <v>297</v>
      </c>
      <c r="C266" s="29" t="str">
        <f>IFERROR(VLOOKUP(A266,'[1]Outubro 2016'!$A$4:$C$857,3,FALSE),"Sem Informação")</f>
        <v>Sem Informação</v>
      </c>
      <c r="D266" s="29" t="str">
        <f>IFERROR(VLOOKUP(A266,'[1]Janeiro 2017'!$A$4:$C$857,3,FALSE),"Sem Informação")</f>
        <v>Sem Informação</v>
      </c>
      <c r="E266" s="30" t="str">
        <f>IFERROR(VLOOKUP(A266,'[1]Março 2017'!$A$4:$C$857,3,FALSE),"Sem Informação")</f>
        <v>Sem Informação</v>
      </c>
    </row>
    <row r="267" spans="1:5" ht="15.75" x14ac:dyDescent="0.25">
      <c r="A267" s="31">
        <v>312380</v>
      </c>
      <c r="B267" s="32" t="s">
        <v>298</v>
      </c>
      <c r="C267" s="29" t="str">
        <f>IFERROR(VLOOKUP(A267,'[1]Outubro 2016'!$A$4:$C$857,3,FALSE),"Sem Informação")</f>
        <v>Sem Informação</v>
      </c>
      <c r="D267" s="29" t="str">
        <f>IFERROR(VLOOKUP(A267,'[1]Janeiro 2017'!$A$4:$C$857,3,FALSE),"Sem Informação")</f>
        <v>Sem Informação</v>
      </c>
      <c r="E267" s="30">
        <f>IFERROR(VLOOKUP(A267,'[1]Março 2017'!$A$4:$C$857,3,FALSE),"Sem Informação")</f>
        <v>2.2000000000000002</v>
      </c>
    </row>
    <row r="268" spans="1:5" ht="15.75" x14ac:dyDescent="0.25">
      <c r="A268" s="31">
        <v>312385</v>
      </c>
      <c r="B268" s="32" t="s">
        <v>299</v>
      </c>
      <c r="C268" s="29" t="str">
        <f>IFERROR(VLOOKUP(A268,'[1]Outubro 2016'!$A$4:$C$857,3,FALSE),"Sem Informação")</f>
        <v>Sem Informação</v>
      </c>
      <c r="D268" s="29" t="str">
        <f>IFERROR(VLOOKUP(A268,'[1]Janeiro 2017'!$A$4:$C$857,3,FALSE),"Sem Informação")</f>
        <v>Sem Informação</v>
      </c>
      <c r="E268" s="30" t="str">
        <f>IFERROR(VLOOKUP(A268,'[1]Março 2017'!$A$4:$C$857,3,FALSE),"Sem Informação")</f>
        <v>Sem Informação</v>
      </c>
    </row>
    <row r="269" spans="1:5" ht="15.75" x14ac:dyDescent="0.25">
      <c r="A269" s="31">
        <v>312390</v>
      </c>
      <c r="B269" s="32" t="s">
        <v>936</v>
      </c>
      <c r="C269" s="29" t="str">
        <f>IFERROR(VLOOKUP(A269,'[1]Outubro 2016'!$A$4:$C$857,3,FALSE),"Sem Informação")</f>
        <v>Sem Informação</v>
      </c>
      <c r="D269" s="29" t="str">
        <f>IFERROR(VLOOKUP(A269,'[1]Janeiro 2017'!$A$4:$C$857,3,FALSE),"Sem Informação")</f>
        <v>Sem Informação</v>
      </c>
      <c r="E269" s="30" t="str">
        <f>IFERROR(VLOOKUP(A269,'[1]Março 2017'!$A$4:$C$857,3,FALSE),"Sem Informação")</f>
        <v>Sem Informação</v>
      </c>
    </row>
    <row r="270" spans="1:5" ht="15.75" x14ac:dyDescent="0.25">
      <c r="A270" s="31">
        <v>312400</v>
      </c>
      <c r="B270" s="32" t="s">
        <v>301</v>
      </c>
      <c r="C270" s="29" t="str">
        <f>IFERROR(VLOOKUP(A270,'[1]Outubro 2016'!$A$4:$C$857,3,FALSE),"Sem Informação")</f>
        <v>Sem Informação</v>
      </c>
      <c r="D270" s="29" t="str">
        <f>IFERROR(VLOOKUP(A270,'[1]Janeiro 2017'!$A$4:$C$857,3,FALSE),"Sem Informação")</f>
        <v>Sem Informação</v>
      </c>
      <c r="E270" s="30" t="str">
        <f>IFERROR(VLOOKUP(A270,'[1]Março 2017'!$A$4:$C$857,3,FALSE),"Sem Informação")</f>
        <v>Sem Informação</v>
      </c>
    </row>
    <row r="271" spans="1:5" ht="15.75" x14ac:dyDescent="0.25">
      <c r="A271" s="31">
        <v>312410</v>
      </c>
      <c r="B271" s="32" t="s">
        <v>302</v>
      </c>
      <c r="C271" s="29">
        <f>IFERROR(VLOOKUP(A271,'[1]Outubro 2016'!$A$4:$C$857,3,FALSE),"Sem Informação")</f>
        <v>2.7</v>
      </c>
      <c r="D271" s="29">
        <f>IFERROR(VLOOKUP(A271,'[1]Janeiro 2017'!$A$4:$C$857,3,FALSE),"Sem Informação")</f>
        <v>2.6</v>
      </c>
      <c r="E271" s="30">
        <f>IFERROR(VLOOKUP(A271,'[1]Março 2017'!$A$4:$C$857,3,FALSE),"Sem Informação")</f>
        <v>1.4</v>
      </c>
    </row>
    <row r="272" spans="1:5" ht="15.75" x14ac:dyDescent="0.25">
      <c r="A272" s="31">
        <v>312420</v>
      </c>
      <c r="B272" s="32" t="s">
        <v>303</v>
      </c>
      <c r="C272" s="29" t="str">
        <f>IFERROR(VLOOKUP(A272,'[1]Outubro 2016'!$A$4:$C$857,3,FALSE),"Sem Informação")</f>
        <v>Sem Informação</v>
      </c>
      <c r="D272" s="29" t="str">
        <f>IFERROR(VLOOKUP(A272,'[1]Janeiro 2017'!$A$4:$C$857,3,FALSE),"Sem Informação")</f>
        <v>Sem Informação</v>
      </c>
      <c r="E272" s="30" t="str">
        <f>IFERROR(VLOOKUP(A272,'[1]Março 2017'!$A$4:$C$857,3,FALSE),"Sem Informação")</f>
        <v>Sem Informação</v>
      </c>
    </row>
    <row r="273" spans="1:5" ht="15.75" x14ac:dyDescent="0.25">
      <c r="A273" s="31">
        <v>312430</v>
      </c>
      <c r="B273" s="32" t="s">
        <v>304</v>
      </c>
      <c r="C273" s="29">
        <f>IFERROR(VLOOKUP(A273,'[1]Outubro 2016'!$A$4:$C$857,3,FALSE),"Sem Informação")</f>
        <v>1</v>
      </c>
      <c r="D273" s="29">
        <f>IFERROR(VLOOKUP(A273,'[1]Janeiro 2017'!$A$4:$C$857,3,FALSE),"Sem Informação")</f>
        <v>1.1000000000000001</v>
      </c>
      <c r="E273" s="30">
        <f>IFERROR(VLOOKUP(A273,'[1]Março 2017'!$A$4:$C$857,3,FALSE),"Sem Informação")</f>
        <v>2.6</v>
      </c>
    </row>
    <row r="274" spans="1:5" ht="15.75" x14ac:dyDescent="0.25">
      <c r="A274" s="31">
        <v>312440</v>
      </c>
      <c r="B274" s="32" t="s">
        <v>937</v>
      </c>
      <c r="C274" s="29" t="str">
        <f>IFERROR(VLOOKUP(A274,'[1]Outubro 2016'!$A$4:$C$857,3,FALSE),"Sem Informação")</f>
        <v>Sem Informação</v>
      </c>
      <c r="D274" s="29" t="str">
        <f>IFERROR(VLOOKUP(A274,'[1]Janeiro 2017'!$A$4:$C$857,3,FALSE),"Sem Informação")</f>
        <v>Sem Informação</v>
      </c>
      <c r="E274" s="30" t="str">
        <f>IFERROR(VLOOKUP(A274,'[1]Março 2017'!$A$4:$C$857,3,FALSE),"Sem Informação")</f>
        <v>Sem Informação</v>
      </c>
    </row>
    <row r="275" spans="1:5" ht="15.75" x14ac:dyDescent="0.25">
      <c r="A275" s="31">
        <v>312450</v>
      </c>
      <c r="B275" s="32" t="s">
        <v>306</v>
      </c>
      <c r="C275" s="29" t="str">
        <f>IFERROR(VLOOKUP(A275,'[1]Outubro 2016'!$A$4:$C$857,3,FALSE),"Sem Informação")</f>
        <v>Sem Informação</v>
      </c>
      <c r="D275" s="29" t="str">
        <f>IFERROR(VLOOKUP(A275,'[1]Janeiro 2017'!$A$4:$C$857,3,FALSE),"Sem Informação")</f>
        <v>Sem Informação</v>
      </c>
      <c r="E275" s="30" t="str">
        <f>IFERROR(VLOOKUP(A275,'[1]Março 2017'!$A$4:$C$857,3,FALSE),"Sem Informação")</f>
        <v>Sem Informação</v>
      </c>
    </row>
    <row r="276" spans="1:5" ht="15.75" x14ac:dyDescent="0.25">
      <c r="A276" s="31">
        <v>312460</v>
      </c>
      <c r="B276" s="32" t="s">
        <v>307</v>
      </c>
      <c r="C276" s="29" t="str">
        <f>IFERROR(VLOOKUP(A276,'[1]Outubro 2016'!$A$4:$C$857,3,FALSE),"Sem Informação")</f>
        <v>Sem Informação</v>
      </c>
      <c r="D276" s="29" t="str">
        <f>IFERROR(VLOOKUP(A276,'[1]Janeiro 2017'!$A$4:$C$857,3,FALSE),"Sem Informação")</f>
        <v>Sem Informação</v>
      </c>
      <c r="E276" s="30" t="str">
        <f>IFERROR(VLOOKUP(A276,'[1]Março 2017'!$A$4:$C$857,3,FALSE),"Sem Informação")</f>
        <v>Sem Informação</v>
      </c>
    </row>
    <row r="277" spans="1:5" ht="15.75" x14ac:dyDescent="0.25">
      <c r="A277" s="31">
        <v>312470</v>
      </c>
      <c r="B277" s="32" t="s">
        <v>938</v>
      </c>
      <c r="C277" s="29" t="str">
        <f>IFERROR(VLOOKUP(A277,'[1]Outubro 2016'!$A$4:$C$857,3,FALSE),"Sem Informação")</f>
        <v>Sem Informação</v>
      </c>
      <c r="D277" s="29" t="str">
        <f>IFERROR(VLOOKUP(A277,'[1]Janeiro 2017'!$A$4:$C$857,3,FALSE),"Sem Informação")</f>
        <v>Sem Informação</v>
      </c>
      <c r="E277" s="30" t="str">
        <f>IFERROR(VLOOKUP(A277,'[1]Março 2017'!$A$4:$C$857,3,FALSE),"Sem Informação")</f>
        <v>Sem Informação</v>
      </c>
    </row>
    <row r="278" spans="1:5" ht="15.75" x14ac:dyDescent="0.25">
      <c r="A278" s="31">
        <v>312480</v>
      </c>
      <c r="B278" s="32" t="s">
        <v>939</v>
      </c>
      <c r="C278" s="29" t="str">
        <f>IFERROR(VLOOKUP(A278,'[1]Outubro 2016'!$A$4:$C$857,3,FALSE),"Sem Informação")</f>
        <v>Sem Informação</v>
      </c>
      <c r="D278" s="29" t="str">
        <f>IFERROR(VLOOKUP(A278,'[1]Janeiro 2017'!$A$4:$C$857,3,FALSE),"Sem Informação")</f>
        <v>Sem Informação</v>
      </c>
      <c r="E278" s="30" t="str">
        <f>IFERROR(VLOOKUP(A278,'[1]Março 2017'!$A$4:$C$857,3,FALSE),"Sem Informação")</f>
        <v>Sem Informação</v>
      </c>
    </row>
    <row r="279" spans="1:5" ht="15.75" x14ac:dyDescent="0.25">
      <c r="A279" s="31">
        <v>312490</v>
      </c>
      <c r="B279" s="32" t="s">
        <v>310</v>
      </c>
      <c r="C279" s="29" t="str">
        <f>IFERROR(VLOOKUP(A279,'[1]Outubro 2016'!$A$4:$C$857,3,FALSE),"Sem Informação")</f>
        <v>Sem Informação</v>
      </c>
      <c r="D279" s="29" t="str">
        <f>IFERROR(VLOOKUP(A279,'[1]Janeiro 2017'!$A$4:$C$857,3,FALSE),"Sem Informação")</f>
        <v>Sem Informação</v>
      </c>
      <c r="E279" s="30" t="str">
        <f>IFERROR(VLOOKUP(A279,'[1]Março 2017'!$A$4:$C$857,3,FALSE),"Sem Informação")</f>
        <v>Sem Informação</v>
      </c>
    </row>
    <row r="280" spans="1:5" ht="15.75" x14ac:dyDescent="0.25">
      <c r="A280" s="31">
        <v>312500</v>
      </c>
      <c r="B280" s="32" t="s">
        <v>940</v>
      </c>
      <c r="C280" s="29" t="str">
        <f>IFERROR(VLOOKUP(A280,'[1]Outubro 2016'!$A$4:$C$857,3,FALSE),"Sem Informação")</f>
        <v>Sem Informação</v>
      </c>
      <c r="D280" s="29" t="str">
        <f>IFERROR(VLOOKUP(A280,'[1]Janeiro 2017'!$A$4:$C$857,3,FALSE),"Sem Informação")</f>
        <v>Sem Informação</v>
      </c>
      <c r="E280" s="30" t="str">
        <f>IFERROR(VLOOKUP(A280,'[1]Março 2017'!$A$4:$C$857,3,FALSE),"Sem Informação")</f>
        <v>Sem Informação</v>
      </c>
    </row>
    <row r="281" spans="1:5" ht="15.75" x14ac:dyDescent="0.25">
      <c r="A281" s="31">
        <v>312510</v>
      </c>
      <c r="B281" s="32" t="s">
        <v>312</v>
      </c>
      <c r="C281" s="29">
        <f>IFERROR(VLOOKUP(A281,'[1]Outubro 2016'!$A$4:$C$857,3,FALSE),"Sem Informação")</f>
        <v>0</v>
      </c>
      <c r="D281" s="29" t="str">
        <f>IFERROR(VLOOKUP(A281,'[1]Janeiro 2017'!$A$4:$C$857,3,FALSE),"Sem Informação")</f>
        <v>Sem Informação</v>
      </c>
      <c r="E281" s="30" t="str">
        <f>IFERROR(VLOOKUP(A281,'[1]Março 2017'!$A$4:$C$857,3,FALSE),"Sem Informação")</f>
        <v>Sem Informação</v>
      </c>
    </row>
    <row r="282" spans="1:5" ht="15.75" x14ac:dyDescent="0.25">
      <c r="A282" s="31">
        <v>312520</v>
      </c>
      <c r="B282" s="32" t="s">
        <v>313</v>
      </c>
      <c r="C282" s="29" t="str">
        <f>IFERROR(VLOOKUP(A282,'[1]Outubro 2016'!$A$4:$C$857,3,FALSE),"Sem Informação")</f>
        <v>Sem Informação</v>
      </c>
      <c r="D282" s="29" t="str">
        <f>IFERROR(VLOOKUP(A282,'[1]Janeiro 2017'!$A$4:$C$857,3,FALSE),"Sem Informação")</f>
        <v>Sem Informação</v>
      </c>
      <c r="E282" s="30" t="str">
        <f>IFERROR(VLOOKUP(A282,'[1]Março 2017'!$A$4:$C$857,3,FALSE),"Sem Informação")</f>
        <v>Sem Informação</v>
      </c>
    </row>
    <row r="283" spans="1:5" ht="15.75" x14ac:dyDescent="0.25">
      <c r="A283" s="31">
        <v>312530</v>
      </c>
      <c r="B283" s="32" t="s">
        <v>314</v>
      </c>
      <c r="C283" s="29" t="str">
        <f>IFERROR(VLOOKUP(A283,'[1]Outubro 2016'!$A$4:$C$857,3,FALSE),"Sem Informação")</f>
        <v>Sem Informação</v>
      </c>
      <c r="D283" s="29" t="str">
        <f>IFERROR(VLOOKUP(A283,'[1]Janeiro 2017'!$A$4:$C$857,3,FALSE),"Sem Informação")</f>
        <v>Sem Informação</v>
      </c>
      <c r="E283" s="30" t="str">
        <f>IFERROR(VLOOKUP(A283,'[1]Março 2017'!$A$4:$C$857,3,FALSE),"Sem Informação")</f>
        <v>Sem Informação</v>
      </c>
    </row>
    <row r="284" spans="1:5" ht="15.75" x14ac:dyDescent="0.25">
      <c r="A284" s="31">
        <v>312540</v>
      </c>
      <c r="B284" s="32" t="s">
        <v>941</v>
      </c>
      <c r="C284" s="29" t="str">
        <f>IFERROR(VLOOKUP(A284,'[1]Outubro 2016'!$A$4:$C$857,3,FALSE),"Sem Informação")</f>
        <v>Sem Informação</v>
      </c>
      <c r="D284" s="29" t="str">
        <f>IFERROR(VLOOKUP(A284,'[1]Janeiro 2017'!$A$4:$C$857,3,FALSE),"Sem Informação")</f>
        <v>Sem Informação</v>
      </c>
      <c r="E284" s="30" t="str">
        <f>IFERROR(VLOOKUP(A284,'[1]Março 2017'!$A$4:$C$857,3,FALSE),"Sem Informação")</f>
        <v>Sem Informação</v>
      </c>
    </row>
    <row r="285" spans="1:5" ht="15.75" x14ac:dyDescent="0.25">
      <c r="A285" s="31">
        <v>312550</v>
      </c>
      <c r="B285" s="32" t="s">
        <v>1048</v>
      </c>
      <c r="C285" s="29" t="str">
        <f>IFERROR(VLOOKUP(A285,'[1]Outubro 2016'!$A$4:$C$857,3,FALSE),"Sem Informação")</f>
        <v>Sem Informação</v>
      </c>
      <c r="D285" s="29" t="str">
        <f>IFERROR(VLOOKUP(A285,'[1]Janeiro 2017'!$A$4:$C$857,3,FALSE),"Sem Informação")</f>
        <v>Sem Informação</v>
      </c>
      <c r="E285" s="30" t="str">
        <f>IFERROR(VLOOKUP(A285,'[1]Março 2017'!$A$4:$C$857,3,FALSE),"Sem Informação")</f>
        <v>Sem Informação</v>
      </c>
    </row>
    <row r="286" spans="1:5" ht="15.75" x14ac:dyDescent="0.25">
      <c r="A286" s="31">
        <v>312560</v>
      </c>
      <c r="B286" s="32" t="s">
        <v>316</v>
      </c>
      <c r="C286" s="29" t="str">
        <f>IFERROR(VLOOKUP(A286,'[1]Outubro 2016'!$A$4:$C$857,3,FALSE),"Sem Informação")</f>
        <v>Sem Informação</v>
      </c>
      <c r="D286" s="29" t="str">
        <f>IFERROR(VLOOKUP(A286,'[1]Janeiro 2017'!$A$4:$C$857,3,FALSE),"Sem Informação")</f>
        <v>Sem Informação</v>
      </c>
      <c r="E286" s="30" t="str">
        <f>IFERROR(VLOOKUP(A286,'[1]Março 2017'!$A$4:$C$857,3,FALSE),"Sem Informação")</f>
        <v>Sem Informação</v>
      </c>
    </row>
    <row r="287" spans="1:5" ht="15.75" x14ac:dyDescent="0.25">
      <c r="A287" s="31">
        <v>312570</v>
      </c>
      <c r="B287" s="32" t="s">
        <v>317</v>
      </c>
      <c r="C287" s="29" t="str">
        <f>IFERROR(VLOOKUP(A287,'[1]Outubro 2016'!$A$4:$C$857,3,FALSE),"Sem Informação")</f>
        <v>Sem Informação</v>
      </c>
      <c r="D287" s="29" t="str">
        <f>IFERROR(VLOOKUP(A287,'[1]Janeiro 2017'!$A$4:$C$857,3,FALSE),"Sem Informação")</f>
        <v>Sem Informação</v>
      </c>
      <c r="E287" s="30" t="str">
        <f>IFERROR(VLOOKUP(A287,'[1]Março 2017'!$A$4:$C$857,3,FALSE),"Sem Informação")</f>
        <v>Sem Informação</v>
      </c>
    </row>
    <row r="288" spans="1:5" ht="15.75" x14ac:dyDescent="0.25">
      <c r="A288" s="31">
        <v>312580</v>
      </c>
      <c r="B288" s="32" t="s">
        <v>318</v>
      </c>
      <c r="C288" s="29" t="str">
        <f>IFERROR(VLOOKUP(A288,'[1]Outubro 2016'!$A$4:$C$857,3,FALSE),"Sem Informação")</f>
        <v>Sem Informação</v>
      </c>
      <c r="D288" s="29" t="str">
        <f>IFERROR(VLOOKUP(A288,'[1]Janeiro 2017'!$A$4:$C$857,3,FALSE),"Sem Informação")</f>
        <v>Sem Informação</v>
      </c>
      <c r="E288" s="30" t="str">
        <f>IFERROR(VLOOKUP(A288,'[1]Março 2017'!$A$4:$C$857,3,FALSE),"Sem Informação")</f>
        <v>Sem Informação</v>
      </c>
    </row>
    <row r="289" spans="1:5" ht="15.75" x14ac:dyDescent="0.25">
      <c r="A289" s="31">
        <v>312590</v>
      </c>
      <c r="B289" s="32" t="s">
        <v>319</v>
      </c>
      <c r="C289" s="29" t="str">
        <f>IFERROR(VLOOKUP(A289,'[1]Outubro 2016'!$A$4:$C$857,3,FALSE),"Sem Informação")</f>
        <v>Sem Informação</v>
      </c>
      <c r="D289" s="29" t="str">
        <f>IFERROR(VLOOKUP(A289,'[1]Janeiro 2017'!$A$4:$C$857,3,FALSE),"Sem Informação")</f>
        <v>Sem Informação</v>
      </c>
      <c r="E289" s="30" t="str">
        <f>IFERROR(VLOOKUP(A289,'[1]Março 2017'!$A$4:$C$857,3,FALSE),"Sem Informação")</f>
        <v>Sem Informação</v>
      </c>
    </row>
    <row r="290" spans="1:5" ht="15.75" x14ac:dyDescent="0.25">
      <c r="A290" s="31">
        <v>312595</v>
      </c>
      <c r="B290" s="32" t="s">
        <v>320</v>
      </c>
      <c r="C290" s="29" t="str">
        <f>IFERROR(VLOOKUP(A290,'[1]Outubro 2016'!$A$4:$C$857,3,FALSE),"Sem Informação")</f>
        <v>Sem Informação</v>
      </c>
      <c r="D290" s="29" t="str">
        <f>IFERROR(VLOOKUP(A290,'[1]Janeiro 2017'!$A$4:$C$857,3,FALSE),"Sem Informação")</f>
        <v>Sem Informação</v>
      </c>
      <c r="E290" s="30" t="str">
        <f>IFERROR(VLOOKUP(A290,'[1]Março 2017'!$A$4:$C$857,3,FALSE),"Sem Informação")</f>
        <v>Sem Informação</v>
      </c>
    </row>
    <row r="291" spans="1:5" ht="15.75" x14ac:dyDescent="0.25">
      <c r="A291" s="31">
        <v>312600</v>
      </c>
      <c r="B291" s="32" t="s">
        <v>321</v>
      </c>
      <c r="C291" s="29" t="str">
        <f>IFERROR(VLOOKUP(A291,'[1]Outubro 2016'!$A$4:$C$857,3,FALSE),"Sem Informação")</f>
        <v>Sem Informação</v>
      </c>
      <c r="D291" s="29" t="str">
        <f>IFERROR(VLOOKUP(A291,'[1]Janeiro 2017'!$A$4:$C$857,3,FALSE),"Sem Informação")</f>
        <v>Sem Informação</v>
      </c>
      <c r="E291" s="30">
        <f>IFERROR(VLOOKUP(A291,'[1]Março 2017'!$A$4:$C$857,3,FALSE),"Sem Informação")</f>
        <v>1.7</v>
      </c>
    </row>
    <row r="292" spans="1:5" ht="15.75" x14ac:dyDescent="0.25">
      <c r="A292" s="31">
        <v>312610</v>
      </c>
      <c r="B292" s="32" t="s">
        <v>322</v>
      </c>
      <c r="C292" s="29">
        <f>IFERROR(VLOOKUP(A292,'[1]Outubro 2016'!$A$4:$C$857,3,FALSE),"Sem Informação")</f>
        <v>2.6</v>
      </c>
      <c r="D292" s="29">
        <f>IFERROR(VLOOKUP(A292,'[1]Janeiro 2017'!$A$4:$C$857,3,FALSE),"Sem Informação")</f>
        <v>6.4</v>
      </c>
      <c r="E292" s="30">
        <f>IFERROR(VLOOKUP(A292,'[1]Março 2017'!$A$4:$C$857,3,FALSE),"Sem Informação")</f>
        <v>5.7</v>
      </c>
    </row>
    <row r="293" spans="1:5" ht="15.75" x14ac:dyDescent="0.25">
      <c r="A293" s="31">
        <v>312620</v>
      </c>
      <c r="B293" s="32" t="s">
        <v>323</v>
      </c>
      <c r="C293" s="29" t="str">
        <f>IFERROR(VLOOKUP(A293,'[1]Outubro 2016'!$A$4:$C$857,3,FALSE),"Sem Informação")</f>
        <v>Sem Informação</v>
      </c>
      <c r="D293" s="29" t="str">
        <f>IFERROR(VLOOKUP(A293,'[1]Janeiro 2017'!$A$4:$C$857,3,FALSE),"Sem Informação")</f>
        <v>Sem Informação</v>
      </c>
      <c r="E293" s="30" t="str">
        <f>IFERROR(VLOOKUP(A293,'[1]Março 2017'!$A$4:$C$857,3,FALSE),"Sem Informação")</f>
        <v>Sem Informação</v>
      </c>
    </row>
    <row r="294" spans="1:5" ht="15.75" x14ac:dyDescent="0.25">
      <c r="A294" s="31">
        <v>312630</v>
      </c>
      <c r="B294" s="32" t="s">
        <v>942</v>
      </c>
      <c r="C294" s="29" t="str">
        <f>IFERROR(VLOOKUP(A294,'[1]Outubro 2016'!$A$4:$C$857,3,FALSE),"Sem Informação")</f>
        <v>Sem Informação</v>
      </c>
      <c r="D294" s="29" t="str">
        <f>IFERROR(VLOOKUP(A294,'[1]Janeiro 2017'!$A$4:$C$857,3,FALSE),"Sem Informação")</f>
        <v>Sem Informação</v>
      </c>
      <c r="E294" s="30" t="str">
        <f>IFERROR(VLOOKUP(A294,'[1]Março 2017'!$A$4:$C$857,3,FALSE),"Sem Informação")</f>
        <v>Sem Informação</v>
      </c>
    </row>
    <row r="295" spans="1:5" ht="15.75" x14ac:dyDescent="0.25">
      <c r="A295" s="31">
        <v>312640</v>
      </c>
      <c r="B295" s="32" t="s">
        <v>943</v>
      </c>
      <c r="C295" s="29" t="str">
        <f>IFERROR(VLOOKUP(A295,'[1]Outubro 2016'!$A$4:$C$857,3,FALSE),"Sem Informação")</f>
        <v>Sem Informação</v>
      </c>
      <c r="D295" s="29" t="str">
        <f>IFERROR(VLOOKUP(A295,'[1]Janeiro 2017'!$A$4:$C$857,3,FALSE),"Sem Informação")</f>
        <v>Sem Informação</v>
      </c>
      <c r="E295" s="30" t="str">
        <f>IFERROR(VLOOKUP(A295,'[1]Março 2017'!$A$4:$C$857,3,FALSE),"Sem Informação")</f>
        <v>Sem Informação</v>
      </c>
    </row>
    <row r="296" spans="1:5" ht="15.75" x14ac:dyDescent="0.25">
      <c r="A296" s="31">
        <v>312650</v>
      </c>
      <c r="B296" s="32" t="s">
        <v>326</v>
      </c>
      <c r="C296" s="29" t="str">
        <f>IFERROR(VLOOKUP(A296,'[1]Outubro 2016'!$A$4:$C$857,3,FALSE),"Sem Informação")</f>
        <v>Sem Informação</v>
      </c>
      <c r="D296" s="29" t="str">
        <f>IFERROR(VLOOKUP(A296,'[1]Janeiro 2017'!$A$4:$C$857,3,FALSE),"Sem Informação")</f>
        <v>Sem Informação</v>
      </c>
      <c r="E296" s="30" t="str">
        <f>IFERROR(VLOOKUP(A296,'[1]Março 2017'!$A$4:$C$857,3,FALSE),"Sem Informação")</f>
        <v>Sem Informação</v>
      </c>
    </row>
    <row r="297" spans="1:5" ht="15.75" x14ac:dyDescent="0.25">
      <c r="A297" s="31">
        <v>312660</v>
      </c>
      <c r="B297" s="32" t="s">
        <v>327</v>
      </c>
      <c r="C297" s="29" t="str">
        <f>IFERROR(VLOOKUP(A297,'[1]Outubro 2016'!$A$4:$C$857,3,FALSE),"Sem Informação")</f>
        <v>Sem Informação</v>
      </c>
      <c r="D297" s="29" t="str">
        <f>IFERROR(VLOOKUP(A297,'[1]Janeiro 2017'!$A$4:$C$857,3,FALSE),"Sem Informação")</f>
        <v>Sem Informação</v>
      </c>
      <c r="E297" s="30">
        <f>IFERROR(VLOOKUP(A297,'[1]Março 2017'!$A$4:$C$857,3,FALSE),"Sem Informação")</f>
        <v>2</v>
      </c>
    </row>
    <row r="298" spans="1:5" ht="15.75" x14ac:dyDescent="0.25">
      <c r="A298" s="31">
        <v>312670</v>
      </c>
      <c r="B298" s="32" t="s">
        <v>328</v>
      </c>
      <c r="C298" s="29">
        <f>IFERROR(VLOOKUP(A298,'[1]Outubro 2016'!$A$4:$C$857,3,FALSE),"Sem Informação")</f>
        <v>3.5</v>
      </c>
      <c r="D298" s="29">
        <f>IFERROR(VLOOKUP(A298,'[1]Janeiro 2017'!$A$4:$C$857,3,FALSE),"Sem Informação")</f>
        <v>2.4</v>
      </c>
      <c r="E298" s="30">
        <f>IFERROR(VLOOKUP(A298,'[1]Março 2017'!$A$4:$C$857,3,FALSE),"Sem Informação")</f>
        <v>11.4</v>
      </c>
    </row>
    <row r="299" spans="1:5" ht="15.75" x14ac:dyDescent="0.25">
      <c r="A299" s="31">
        <v>312675</v>
      </c>
      <c r="B299" s="32" t="s">
        <v>329</v>
      </c>
      <c r="C299" s="29" t="str">
        <f>IFERROR(VLOOKUP(A299,'[1]Outubro 2016'!$A$4:$C$857,3,FALSE),"Sem Informação")</f>
        <v>Sem Informação</v>
      </c>
      <c r="D299" s="29" t="str">
        <f>IFERROR(VLOOKUP(A299,'[1]Janeiro 2017'!$A$4:$C$857,3,FALSE),"Sem Informação")</f>
        <v>Sem Informação</v>
      </c>
      <c r="E299" s="30" t="str">
        <f>IFERROR(VLOOKUP(A299,'[1]Março 2017'!$A$4:$C$857,3,FALSE),"Sem Informação")</f>
        <v>Sem Informação</v>
      </c>
    </row>
    <row r="300" spans="1:5" ht="15.75" x14ac:dyDescent="0.25">
      <c r="A300" s="31">
        <v>312680</v>
      </c>
      <c r="B300" s="32" t="s">
        <v>330</v>
      </c>
      <c r="C300" s="29" t="str">
        <f>IFERROR(VLOOKUP(A300,'[1]Outubro 2016'!$A$4:$C$857,3,FALSE),"Sem Informação")</f>
        <v>Sem Informação</v>
      </c>
      <c r="D300" s="29" t="str">
        <f>IFERROR(VLOOKUP(A300,'[1]Janeiro 2017'!$A$4:$C$857,3,FALSE),"Sem Informação")</f>
        <v>Sem Informação</v>
      </c>
      <c r="E300" s="30" t="str">
        <f>IFERROR(VLOOKUP(A300,'[1]Março 2017'!$A$4:$C$857,3,FALSE),"Sem Informação")</f>
        <v>Sem Informação</v>
      </c>
    </row>
    <row r="301" spans="1:5" ht="15.75" x14ac:dyDescent="0.25">
      <c r="A301" s="31">
        <v>312690</v>
      </c>
      <c r="B301" s="32" t="s">
        <v>331</v>
      </c>
      <c r="C301" s="29" t="str">
        <f>IFERROR(VLOOKUP(A301,'[1]Outubro 2016'!$A$4:$C$857,3,FALSE),"Sem Informação")</f>
        <v>Sem Informação</v>
      </c>
      <c r="D301" s="29" t="str">
        <f>IFERROR(VLOOKUP(A301,'[1]Janeiro 2017'!$A$4:$C$857,3,FALSE),"Sem Informação")</f>
        <v>Sem Informação</v>
      </c>
      <c r="E301" s="30" t="str">
        <f>IFERROR(VLOOKUP(A301,'[1]Março 2017'!$A$4:$C$857,3,FALSE),"Sem Informação")</f>
        <v>Sem Informação</v>
      </c>
    </row>
    <row r="302" spans="1:5" ht="15.75" x14ac:dyDescent="0.25">
      <c r="A302" s="31">
        <v>312695</v>
      </c>
      <c r="B302" s="32" t="s">
        <v>332</v>
      </c>
      <c r="C302" s="29" t="str">
        <f>IFERROR(VLOOKUP(A302,'[1]Outubro 2016'!$A$4:$C$857,3,FALSE),"Sem Informação")</f>
        <v>Sem Informação</v>
      </c>
      <c r="D302" s="29" t="str">
        <f>IFERROR(VLOOKUP(A302,'[1]Janeiro 2017'!$A$4:$C$857,3,FALSE),"Sem Informação")</f>
        <v>Sem Informação</v>
      </c>
      <c r="E302" s="30" t="str">
        <f>IFERROR(VLOOKUP(A302,'[1]Março 2017'!$A$4:$C$857,3,FALSE),"Sem Informação")</f>
        <v>Sem Informação</v>
      </c>
    </row>
    <row r="303" spans="1:5" ht="15.75" x14ac:dyDescent="0.25">
      <c r="A303" s="31">
        <v>312700</v>
      </c>
      <c r="B303" s="32" t="s">
        <v>333</v>
      </c>
      <c r="C303" s="29" t="str">
        <f>IFERROR(VLOOKUP(A303,'[1]Outubro 2016'!$A$4:$C$857,3,FALSE),"Sem Informação")</f>
        <v>Sem Informação</v>
      </c>
      <c r="D303" s="29" t="str">
        <f>IFERROR(VLOOKUP(A303,'[1]Janeiro 2017'!$A$4:$C$857,3,FALSE),"Sem Informação")</f>
        <v>Sem Informação</v>
      </c>
      <c r="E303" s="30" t="str">
        <f>IFERROR(VLOOKUP(A303,'[1]Março 2017'!$A$4:$C$857,3,FALSE),"Sem Informação")</f>
        <v>Sem Informação</v>
      </c>
    </row>
    <row r="304" spans="1:5" ht="15.75" x14ac:dyDescent="0.25">
      <c r="A304" s="31">
        <v>312705</v>
      </c>
      <c r="B304" s="32" t="s">
        <v>944</v>
      </c>
      <c r="C304" s="29" t="str">
        <f>IFERROR(VLOOKUP(A304,'[1]Outubro 2016'!$A$4:$C$857,3,FALSE),"Sem Informação")</f>
        <v>Sem Informação</v>
      </c>
      <c r="D304" s="29" t="str">
        <f>IFERROR(VLOOKUP(A304,'[1]Janeiro 2017'!$A$4:$C$857,3,FALSE),"Sem Informação")</f>
        <v>Sem Informação</v>
      </c>
      <c r="E304" s="30" t="str">
        <f>IFERROR(VLOOKUP(A304,'[1]Março 2017'!$A$4:$C$857,3,FALSE),"Sem Informação")</f>
        <v>Sem Informação</v>
      </c>
    </row>
    <row r="305" spans="1:5" ht="15.75" x14ac:dyDescent="0.25">
      <c r="A305" s="31">
        <v>312707</v>
      </c>
      <c r="B305" s="32" t="s">
        <v>945</v>
      </c>
      <c r="C305" s="29" t="str">
        <f>IFERROR(VLOOKUP(A305,'[1]Outubro 2016'!$A$4:$C$857,3,FALSE),"Sem Informação")</f>
        <v>Sem Informação</v>
      </c>
      <c r="D305" s="29" t="str">
        <f>IFERROR(VLOOKUP(A305,'[1]Janeiro 2017'!$A$4:$C$857,3,FALSE),"Sem Informação")</f>
        <v>Sem Informação</v>
      </c>
      <c r="E305" s="30">
        <f>IFERROR(VLOOKUP(A305,'[1]Março 2017'!$A$4:$C$857,3,FALSE),"Sem Informação")</f>
        <v>0</v>
      </c>
    </row>
    <row r="306" spans="1:5" ht="15.75" x14ac:dyDescent="0.25">
      <c r="A306" s="31">
        <v>312710</v>
      </c>
      <c r="B306" s="32" t="s">
        <v>336</v>
      </c>
      <c r="C306" s="29">
        <f>IFERROR(VLOOKUP(A306,'[1]Outubro 2016'!$A$4:$C$857,3,FALSE),"Sem Informação")</f>
        <v>2.2999999999999998</v>
      </c>
      <c r="D306" s="29">
        <f>IFERROR(VLOOKUP(A306,'[1]Janeiro 2017'!$A$4:$C$857,3,FALSE),"Sem Informação")</f>
        <v>4</v>
      </c>
      <c r="E306" s="30">
        <f>IFERROR(VLOOKUP(A306,'[1]Março 2017'!$A$4:$C$857,3,FALSE),"Sem Informação")</f>
        <v>5.8</v>
      </c>
    </row>
    <row r="307" spans="1:5" ht="15.75" x14ac:dyDescent="0.25">
      <c r="A307" s="31">
        <v>312720</v>
      </c>
      <c r="B307" s="32" t="s">
        <v>337</v>
      </c>
      <c r="C307" s="29" t="str">
        <f>IFERROR(VLOOKUP(A307,'[1]Outubro 2016'!$A$4:$C$857,3,FALSE),"Sem Informação")</f>
        <v>Sem Informação</v>
      </c>
      <c r="D307" s="29" t="str">
        <f>IFERROR(VLOOKUP(A307,'[1]Janeiro 2017'!$A$4:$C$857,3,FALSE),"Sem Informação")</f>
        <v>Sem Informação</v>
      </c>
      <c r="E307" s="30" t="str">
        <f>IFERROR(VLOOKUP(A307,'[1]Março 2017'!$A$4:$C$857,3,FALSE),"Sem Informação")</f>
        <v>Sem Informação</v>
      </c>
    </row>
    <row r="308" spans="1:5" ht="15.75" x14ac:dyDescent="0.25">
      <c r="A308" s="31">
        <v>312730</v>
      </c>
      <c r="B308" s="32" t="s">
        <v>338</v>
      </c>
      <c r="C308" s="29" t="str">
        <f>IFERROR(VLOOKUP(A308,'[1]Outubro 2016'!$A$4:$C$857,3,FALSE),"Sem Informação")</f>
        <v>Sem Informação</v>
      </c>
      <c r="D308" s="29" t="str">
        <f>IFERROR(VLOOKUP(A308,'[1]Janeiro 2017'!$A$4:$C$857,3,FALSE),"Sem Informação")</f>
        <v>Sem Informação</v>
      </c>
      <c r="E308" s="30" t="str">
        <f>IFERROR(VLOOKUP(A308,'[1]Março 2017'!$A$4:$C$857,3,FALSE),"Sem Informação")</f>
        <v>Sem Informação</v>
      </c>
    </row>
    <row r="309" spans="1:5" ht="15.75" x14ac:dyDescent="0.25">
      <c r="A309" s="31">
        <v>312733</v>
      </c>
      <c r="B309" s="32" t="s">
        <v>339</v>
      </c>
      <c r="C309" s="29" t="str">
        <f>IFERROR(VLOOKUP(A309,'[1]Outubro 2016'!$A$4:$C$857,3,FALSE),"Sem Informação")</f>
        <v>Sem Informação</v>
      </c>
      <c r="D309" s="29" t="str">
        <f>IFERROR(VLOOKUP(A309,'[1]Janeiro 2017'!$A$4:$C$857,3,FALSE),"Sem Informação")</f>
        <v>Sem Informação</v>
      </c>
      <c r="E309" s="30" t="str">
        <f>IFERROR(VLOOKUP(A309,'[1]Março 2017'!$A$4:$C$857,3,FALSE),"Sem Informação")</f>
        <v>Sem Informação</v>
      </c>
    </row>
    <row r="310" spans="1:5" ht="15.75" x14ac:dyDescent="0.25">
      <c r="A310" s="31">
        <v>312735</v>
      </c>
      <c r="B310" s="32" t="s">
        <v>340</v>
      </c>
      <c r="C310" s="29" t="str">
        <f>IFERROR(VLOOKUP(A310,'[1]Outubro 2016'!$A$4:$C$857,3,FALSE),"Sem Informação")</f>
        <v>Sem Informação</v>
      </c>
      <c r="D310" s="29" t="str">
        <f>IFERROR(VLOOKUP(A310,'[1]Janeiro 2017'!$A$4:$C$857,3,FALSE),"Sem Informação")</f>
        <v>Sem Informação</v>
      </c>
      <c r="E310" s="30" t="str">
        <f>IFERROR(VLOOKUP(A310,'[1]Março 2017'!$A$4:$C$857,3,FALSE),"Sem Informação")</f>
        <v>Sem Informação</v>
      </c>
    </row>
    <row r="311" spans="1:5" ht="15.75" x14ac:dyDescent="0.25">
      <c r="A311" s="31">
        <v>312737</v>
      </c>
      <c r="B311" s="32" t="s">
        <v>341</v>
      </c>
      <c r="C311" s="29" t="str">
        <f>IFERROR(VLOOKUP(A311,'[1]Outubro 2016'!$A$4:$C$857,3,FALSE),"Sem Informação")</f>
        <v>Sem Informação</v>
      </c>
      <c r="D311" s="29" t="str">
        <f>IFERROR(VLOOKUP(A311,'[1]Janeiro 2017'!$A$4:$C$857,3,FALSE),"Sem Informação")</f>
        <v>Sem Informação</v>
      </c>
      <c r="E311" s="30" t="str">
        <f>IFERROR(VLOOKUP(A311,'[1]Março 2017'!$A$4:$C$857,3,FALSE),"Sem Informação")</f>
        <v>Sem Informação</v>
      </c>
    </row>
    <row r="312" spans="1:5" ht="15.75" x14ac:dyDescent="0.25">
      <c r="A312" s="31">
        <v>312738</v>
      </c>
      <c r="B312" s="32" t="s">
        <v>342</v>
      </c>
      <c r="C312" s="29" t="str">
        <f>IFERROR(VLOOKUP(A312,'[1]Outubro 2016'!$A$4:$C$857,3,FALSE),"Sem Informação")</f>
        <v>Sem Informação</v>
      </c>
      <c r="D312" s="29" t="str">
        <f>IFERROR(VLOOKUP(A312,'[1]Janeiro 2017'!$A$4:$C$857,3,FALSE),"Sem Informação")</f>
        <v>Sem Informação</v>
      </c>
      <c r="E312" s="30" t="str">
        <f>IFERROR(VLOOKUP(A312,'[1]Março 2017'!$A$4:$C$857,3,FALSE),"Sem Informação")</f>
        <v>Sem Informação</v>
      </c>
    </row>
    <row r="313" spans="1:5" ht="15.75" x14ac:dyDescent="0.25">
      <c r="A313" s="31">
        <v>312740</v>
      </c>
      <c r="B313" s="32" t="s">
        <v>343</v>
      </c>
      <c r="C313" s="29" t="str">
        <f>IFERROR(VLOOKUP(A313,'[1]Outubro 2016'!$A$4:$C$857,3,FALSE),"Sem Informação")</f>
        <v>Sem Informação</v>
      </c>
      <c r="D313" s="29" t="str">
        <f>IFERROR(VLOOKUP(A313,'[1]Janeiro 2017'!$A$4:$C$857,3,FALSE),"Sem Informação")</f>
        <v>Sem Informação</v>
      </c>
      <c r="E313" s="30" t="str">
        <f>IFERROR(VLOOKUP(A313,'[1]Março 2017'!$A$4:$C$857,3,FALSE),"Sem Informação")</f>
        <v>Sem Informação</v>
      </c>
    </row>
    <row r="314" spans="1:5" ht="15.75" x14ac:dyDescent="0.25">
      <c r="A314" s="31">
        <v>312750</v>
      </c>
      <c r="B314" s="32" t="s">
        <v>344</v>
      </c>
      <c r="C314" s="29" t="str">
        <f>IFERROR(VLOOKUP(A314,'[1]Outubro 2016'!$A$4:$C$857,3,FALSE),"Sem Informação")</f>
        <v>Sem Informação</v>
      </c>
      <c r="D314" s="29" t="str">
        <f>IFERROR(VLOOKUP(A314,'[1]Janeiro 2017'!$A$4:$C$857,3,FALSE),"Sem Informação")</f>
        <v>Sem Informação</v>
      </c>
      <c r="E314" s="30" t="str">
        <f>IFERROR(VLOOKUP(A314,'[1]Março 2017'!$A$4:$C$857,3,FALSE),"Sem Informação")</f>
        <v>Sem Informação</v>
      </c>
    </row>
    <row r="315" spans="1:5" ht="15.75" x14ac:dyDescent="0.25">
      <c r="A315" s="31">
        <v>312760</v>
      </c>
      <c r="B315" s="32" t="s">
        <v>946</v>
      </c>
      <c r="C315" s="29" t="str">
        <f>IFERROR(VLOOKUP(A315,'[1]Outubro 2016'!$A$4:$C$857,3,FALSE),"Sem Informação")</f>
        <v>Sem Informação</v>
      </c>
      <c r="D315" s="29" t="str">
        <f>IFERROR(VLOOKUP(A315,'[1]Janeiro 2017'!$A$4:$C$857,3,FALSE),"Sem Informação")</f>
        <v>Sem Informação</v>
      </c>
      <c r="E315" s="30" t="str">
        <f>IFERROR(VLOOKUP(A315,'[1]Março 2017'!$A$4:$C$857,3,FALSE),"Sem Informação")</f>
        <v>Sem Informação</v>
      </c>
    </row>
    <row r="316" spans="1:5" ht="15.75" x14ac:dyDescent="0.25">
      <c r="A316" s="31">
        <v>312770</v>
      </c>
      <c r="B316" s="32" t="s">
        <v>22</v>
      </c>
      <c r="C316" s="29">
        <f>IFERROR(VLOOKUP(A316,'[1]Outubro 2016'!$A$4:$C$857,3,FALSE),"Sem Informação")</f>
        <v>7.9</v>
      </c>
      <c r="D316" s="29">
        <f>IFERROR(VLOOKUP(A316,'[1]Janeiro 2017'!$A$4:$C$857,3,FALSE),"Sem Informação")</f>
        <v>9.6999999999999993</v>
      </c>
      <c r="E316" s="30">
        <f>IFERROR(VLOOKUP(A316,'[1]Março 2017'!$A$4:$C$857,3,FALSE),"Sem Informação")</f>
        <v>8.5</v>
      </c>
    </row>
    <row r="317" spans="1:5" ht="15.75" x14ac:dyDescent="0.25">
      <c r="A317" s="31">
        <v>312780</v>
      </c>
      <c r="B317" s="32" t="s">
        <v>345</v>
      </c>
      <c r="C317" s="29" t="str">
        <f>IFERROR(VLOOKUP(A317,'[1]Outubro 2016'!$A$4:$C$857,3,FALSE),"Sem Informação")</f>
        <v>Sem Informação</v>
      </c>
      <c r="D317" s="29" t="str">
        <f>IFERROR(VLOOKUP(A317,'[1]Janeiro 2017'!$A$4:$C$857,3,FALSE),"Sem Informação")</f>
        <v>Sem Informação</v>
      </c>
      <c r="E317" s="30">
        <f>IFERROR(VLOOKUP(A317,'[1]Março 2017'!$A$4:$C$857,3,FALSE),"Sem Informação")</f>
        <v>1.7</v>
      </c>
    </row>
    <row r="318" spans="1:5" ht="15.75" x14ac:dyDescent="0.25">
      <c r="A318" s="31">
        <v>312790</v>
      </c>
      <c r="B318" s="32" t="s">
        <v>346</v>
      </c>
      <c r="C318" s="29" t="str">
        <f>IFERROR(VLOOKUP(A318,'[1]Outubro 2016'!$A$4:$C$857,3,FALSE),"Sem Informação")</f>
        <v>Sem Informação</v>
      </c>
      <c r="D318" s="29" t="str">
        <f>IFERROR(VLOOKUP(A318,'[1]Janeiro 2017'!$A$4:$C$857,3,FALSE),"Sem Informação")</f>
        <v>Sem Informação</v>
      </c>
      <c r="E318" s="30" t="str">
        <f>IFERROR(VLOOKUP(A318,'[1]Março 2017'!$A$4:$C$857,3,FALSE),"Sem Informação")</f>
        <v>Sem Informação</v>
      </c>
    </row>
    <row r="319" spans="1:5" ht="15.75" x14ac:dyDescent="0.25">
      <c r="A319" s="31">
        <v>312800</v>
      </c>
      <c r="B319" s="32" t="s">
        <v>347</v>
      </c>
      <c r="C319" s="29">
        <f>IFERROR(VLOOKUP(A319,'[1]Outubro 2016'!$A$4:$C$857,3,FALSE),"Sem Informação")</f>
        <v>0</v>
      </c>
      <c r="D319" s="29">
        <f>IFERROR(VLOOKUP(A319,'[1]Janeiro 2017'!$A$4:$C$857,3,FALSE),"Sem Informação")</f>
        <v>0.8</v>
      </c>
      <c r="E319" s="30" t="str">
        <f>IFERROR(VLOOKUP(A319,'[1]Março 2017'!$A$4:$C$857,3,FALSE),"Sem Informação")</f>
        <v>Sem Informação</v>
      </c>
    </row>
    <row r="320" spans="1:5" ht="15.75" x14ac:dyDescent="0.25">
      <c r="A320" s="31">
        <v>312810</v>
      </c>
      <c r="B320" s="32" t="s">
        <v>348</v>
      </c>
      <c r="C320" s="29" t="str">
        <f>IFERROR(VLOOKUP(A320,'[1]Outubro 2016'!$A$4:$C$857,3,FALSE),"Sem Informação")</f>
        <v>Sem Informação</v>
      </c>
      <c r="D320" s="29" t="str">
        <f>IFERROR(VLOOKUP(A320,'[1]Janeiro 2017'!$A$4:$C$857,3,FALSE),"Sem Informação")</f>
        <v>Sem Informação</v>
      </c>
      <c r="E320" s="30" t="str">
        <f>IFERROR(VLOOKUP(A320,'[1]Março 2017'!$A$4:$C$857,3,FALSE),"Sem Informação")</f>
        <v>Sem Informação</v>
      </c>
    </row>
    <row r="321" spans="1:5" ht="15.75" x14ac:dyDescent="0.25">
      <c r="A321" s="31">
        <v>312820</v>
      </c>
      <c r="B321" s="32" t="s">
        <v>349</v>
      </c>
      <c r="C321" s="29" t="str">
        <f>IFERROR(VLOOKUP(A321,'[1]Outubro 2016'!$A$4:$C$857,3,FALSE),"Sem Informação")</f>
        <v>Sem Informação</v>
      </c>
      <c r="D321" s="29" t="str">
        <f>IFERROR(VLOOKUP(A321,'[1]Janeiro 2017'!$A$4:$C$857,3,FALSE),"Sem Informação")</f>
        <v>Sem Informação</v>
      </c>
      <c r="E321" s="30" t="str">
        <f>IFERROR(VLOOKUP(A321,'[1]Março 2017'!$A$4:$C$857,3,FALSE),"Sem Informação")</f>
        <v>Sem Informação</v>
      </c>
    </row>
    <row r="322" spans="1:5" ht="15.75" x14ac:dyDescent="0.25">
      <c r="A322" s="31">
        <v>312825</v>
      </c>
      <c r="B322" s="32" t="s">
        <v>350</v>
      </c>
      <c r="C322" s="29" t="str">
        <f>IFERROR(VLOOKUP(A322,'[1]Outubro 2016'!$A$4:$C$857,3,FALSE),"Sem Informação")</f>
        <v>Sem Informação</v>
      </c>
      <c r="D322" s="29" t="str">
        <f>IFERROR(VLOOKUP(A322,'[1]Janeiro 2017'!$A$4:$C$857,3,FALSE),"Sem Informação")</f>
        <v>Sem Informação</v>
      </c>
      <c r="E322" s="30" t="str">
        <f>IFERROR(VLOOKUP(A322,'[1]Março 2017'!$A$4:$C$857,3,FALSE),"Sem Informação")</f>
        <v>Sem Informação</v>
      </c>
    </row>
    <row r="323" spans="1:5" ht="15.75" x14ac:dyDescent="0.25">
      <c r="A323" s="31">
        <v>312830</v>
      </c>
      <c r="B323" s="32" t="s">
        <v>351</v>
      </c>
      <c r="C323" s="29" t="str">
        <f>IFERROR(VLOOKUP(A323,'[1]Outubro 2016'!$A$4:$C$857,3,FALSE),"Sem Informação")</f>
        <v>Sem Informação</v>
      </c>
      <c r="D323" s="29" t="str">
        <f>IFERROR(VLOOKUP(A323,'[1]Janeiro 2017'!$A$4:$C$857,3,FALSE),"Sem Informação")</f>
        <v>Sem Informação</v>
      </c>
      <c r="E323" s="30" t="str">
        <f>IFERROR(VLOOKUP(A323,'[1]Março 2017'!$A$4:$C$857,3,FALSE),"Sem Informação")</f>
        <v>Sem Informação</v>
      </c>
    </row>
    <row r="324" spans="1:5" ht="15.75" x14ac:dyDescent="0.25">
      <c r="A324" s="31">
        <v>312840</v>
      </c>
      <c r="B324" s="32" t="s">
        <v>352</v>
      </c>
      <c r="C324" s="29" t="str">
        <f>IFERROR(VLOOKUP(A324,'[1]Outubro 2016'!$A$4:$C$857,3,FALSE),"Sem Informação")</f>
        <v>Sem Informação</v>
      </c>
      <c r="D324" s="29" t="str">
        <f>IFERROR(VLOOKUP(A324,'[1]Janeiro 2017'!$A$4:$C$857,3,FALSE),"Sem Informação")</f>
        <v>Sem Informação</v>
      </c>
      <c r="E324" s="30" t="str">
        <f>IFERROR(VLOOKUP(A324,'[1]Março 2017'!$A$4:$C$857,3,FALSE),"Sem Informação")</f>
        <v>Sem Informação</v>
      </c>
    </row>
    <row r="325" spans="1:5" ht="15.75" x14ac:dyDescent="0.25">
      <c r="A325" s="31">
        <v>312850</v>
      </c>
      <c r="B325" s="32" t="s">
        <v>353</v>
      </c>
      <c r="C325" s="29" t="str">
        <f>IFERROR(VLOOKUP(A325,'[1]Outubro 2016'!$A$4:$C$857,3,FALSE),"Sem Informação")</f>
        <v>Sem Informação</v>
      </c>
      <c r="D325" s="29" t="str">
        <f>IFERROR(VLOOKUP(A325,'[1]Janeiro 2017'!$A$4:$C$857,3,FALSE),"Sem Informação")</f>
        <v>Sem Informação</v>
      </c>
      <c r="E325" s="30" t="str">
        <f>IFERROR(VLOOKUP(A325,'[1]Março 2017'!$A$4:$C$857,3,FALSE),"Sem Informação")</f>
        <v>Sem Informação</v>
      </c>
    </row>
    <row r="326" spans="1:5" ht="15.75" x14ac:dyDescent="0.25">
      <c r="A326" s="31">
        <v>312860</v>
      </c>
      <c r="B326" s="32" t="s">
        <v>354</v>
      </c>
      <c r="C326" s="29" t="str">
        <f>IFERROR(VLOOKUP(A326,'[1]Outubro 2016'!$A$4:$C$857,3,FALSE),"Sem Informação")</f>
        <v>Sem Informação</v>
      </c>
      <c r="D326" s="29" t="str">
        <f>IFERROR(VLOOKUP(A326,'[1]Janeiro 2017'!$A$4:$C$857,3,FALSE),"Sem Informação")</f>
        <v>Sem Informação</v>
      </c>
      <c r="E326" s="30" t="str">
        <f>IFERROR(VLOOKUP(A326,'[1]Março 2017'!$A$4:$C$857,3,FALSE),"Sem Informação")</f>
        <v>Sem Informação</v>
      </c>
    </row>
    <row r="327" spans="1:5" ht="15.75" x14ac:dyDescent="0.25">
      <c r="A327" s="31">
        <v>312870</v>
      </c>
      <c r="B327" s="32" t="s">
        <v>355</v>
      </c>
      <c r="C327" s="29">
        <f>IFERROR(VLOOKUP(A327,'[1]Outubro 2016'!$A$4:$C$857,3,FALSE),"Sem Informação")</f>
        <v>0.6</v>
      </c>
      <c r="D327" s="29">
        <f>IFERROR(VLOOKUP(A327,'[1]Janeiro 2017'!$A$4:$C$857,3,FALSE),"Sem Informação")</f>
        <v>0.1</v>
      </c>
      <c r="E327" s="30">
        <f>IFERROR(VLOOKUP(A327,'[1]Março 2017'!$A$4:$C$857,3,FALSE),"Sem Informação")</f>
        <v>1.9</v>
      </c>
    </row>
    <row r="328" spans="1:5" ht="15.75" x14ac:dyDescent="0.25">
      <c r="A328" s="31">
        <v>312880</v>
      </c>
      <c r="B328" s="32" t="s">
        <v>356</v>
      </c>
      <c r="C328" s="29" t="str">
        <f>IFERROR(VLOOKUP(A328,'[1]Outubro 2016'!$A$4:$C$857,3,FALSE),"Sem Informação")</f>
        <v>Sem Informação</v>
      </c>
      <c r="D328" s="29" t="str">
        <f>IFERROR(VLOOKUP(A328,'[1]Janeiro 2017'!$A$4:$C$857,3,FALSE),"Sem Informação")</f>
        <v>Sem Informação</v>
      </c>
      <c r="E328" s="30" t="str">
        <f>IFERROR(VLOOKUP(A328,'[1]Março 2017'!$A$4:$C$857,3,FALSE),"Sem Informação")</f>
        <v>Sem Informação</v>
      </c>
    </row>
    <row r="329" spans="1:5" ht="15.75" x14ac:dyDescent="0.25">
      <c r="A329" s="31">
        <v>312890</v>
      </c>
      <c r="B329" s="32" t="s">
        <v>357</v>
      </c>
      <c r="C329" s="29" t="str">
        <f>IFERROR(VLOOKUP(A329,'[1]Outubro 2016'!$A$4:$C$857,3,FALSE),"Sem Informação")</f>
        <v>Sem Informação</v>
      </c>
      <c r="D329" s="29" t="str">
        <f>IFERROR(VLOOKUP(A329,'[1]Janeiro 2017'!$A$4:$C$857,3,FALSE),"Sem Informação")</f>
        <v>Sem Informação</v>
      </c>
      <c r="E329" s="30" t="str">
        <f>IFERROR(VLOOKUP(A329,'[1]Março 2017'!$A$4:$C$857,3,FALSE),"Sem Informação")</f>
        <v>Sem Informação</v>
      </c>
    </row>
    <row r="330" spans="1:5" ht="15.75" x14ac:dyDescent="0.25">
      <c r="A330" s="31">
        <v>312900</v>
      </c>
      <c r="B330" s="32" t="s">
        <v>358</v>
      </c>
      <c r="C330" s="29" t="str">
        <f>IFERROR(VLOOKUP(A330,'[1]Outubro 2016'!$A$4:$C$857,3,FALSE),"Sem Informação")</f>
        <v>Sem Informação</v>
      </c>
      <c r="D330" s="29" t="str">
        <f>IFERROR(VLOOKUP(A330,'[1]Janeiro 2017'!$A$4:$C$857,3,FALSE),"Sem Informação")</f>
        <v>Sem Informação</v>
      </c>
      <c r="E330" s="30" t="str">
        <f>IFERROR(VLOOKUP(A330,'[1]Março 2017'!$A$4:$C$857,3,FALSE),"Sem Informação")</f>
        <v>Sem Informação</v>
      </c>
    </row>
    <row r="331" spans="1:5" ht="15.75" x14ac:dyDescent="0.25">
      <c r="A331" s="31">
        <v>312910</v>
      </c>
      <c r="B331" s="32" t="s">
        <v>359</v>
      </c>
      <c r="C331" s="29" t="str">
        <f>IFERROR(VLOOKUP(A331,'[1]Outubro 2016'!$A$4:$C$857,3,FALSE),"Sem Informação")</f>
        <v>Sem Informação</v>
      </c>
      <c r="D331" s="29" t="str">
        <f>IFERROR(VLOOKUP(A331,'[1]Janeiro 2017'!$A$4:$C$857,3,FALSE),"Sem Informação")</f>
        <v>Sem Informação</v>
      </c>
      <c r="E331" s="30" t="str">
        <f>IFERROR(VLOOKUP(A331,'[1]Março 2017'!$A$4:$C$857,3,FALSE),"Sem Informação")</f>
        <v>Sem Informação</v>
      </c>
    </row>
    <row r="332" spans="1:5" ht="15.75" x14ac:dyDescent="0.25">
      <c r="A332" s="31">
        <v>312920</v>
      </c>
      <c r="B332" s="32" t="s">
        <v>360</v>
      </c>
      <c r="C332" s="29" t="str">
        <f>IFERROR(VLOOKUP(A332,'[1]Outubro 2016'!$A$4:$C$857,3,FALSE),"Sem Informação")</f>
        <v>Sem Informação</v>
      </c>
      <c r="D332" s="29" t="str">
        <f>IFERROR(VLOOKUP(A332,'[1]Janeiro 2017'!$A$4:$C$857,3,FALSE),"Sem Informação")</f>
        <v>Sem Informação</v>
      </c>
      <c r="E332" s="30" t="str">
        <f>IFERROR(VLOOKUP(A332,'[1]Março 2017'!$A$4:$C$857,3,FALSE),"Sem Informação")</f>
        <v>Sem Informação</v>
      </c>
    </row>
    <row r="333" spans="1:5" ht="15.75" x14ac:dyDescent="0.25">
      <c r="A333" s="31">
        <v>312930</v>
      </c>
      <c r="B333" s="32" t="s">
        <v>361</v>
      </c>
      <c r="C333" s="29" t="str">
        <f>IFERROR(VLOOKUP(A333,'[1]Outubro 2016'!$A$4:$C$857,3,FALSE),"Sem Informação")</f>
        <v>Sem Informação</v>
      </c>
      <c r="D333" s="29" t="str">
        <f>IFERROR(VLOOKUP(A333,'[1]Janeiro 2017'!$A$4:$C$857,3,FALSE),"Sem Informação")</f>
        <v>Sem Informação</v>
      </c>
      <c r="E333" s="30" t="str">
        <f>IFERROR(VLOOKUP(A333,'[1]Março 2017'!$A$4:$C$857,3,FALSE),"Sem Informação")</f>
        <v>Sem Informação</v>
      </c>
    </row>
    <row r="334" spans="1:5" ht="15.75" x14ac:dyDescent="0.25">
      <c r="A334" s="31">
        <v>312940</v>
      </c>
      <c r="B334" s="32" t="s">
        <v>362</v>
      </c>
      <c r="C334" s="29" t="str">
        <f>IFERROR(VLOOKUP(A334,'[1]Outubro 2016'!$A$4:$C$857,3,FALSE),"Sem Informação")</f>
        <v>Sem Informação</v>
      </c>
      <c r="D334" s="29" t="str">
        <f>IFERROR(VLOOKUP(A334,'[1]Janeiro 2017'!$A$4:$C$857,3,FALSE),"Sem Informação")</f>
        <v>Sem Informação</v>
      </c>
      <c r="E334" s="30" t="str">
        <f>IFERROR(VLOOKUP(A334,'[1]Março 2017'!$A$4:$C$857,3,FALSE),"Sem Informação")</f>
        <v>Sem Informação</v>
      </c>
    </row>
    <row r="335" spans="1:5" ht="15.75" x14ac:dyDescent="0.25">
      <c r="A335" s="31">
        <v>312950</v>
      </c>
      <c r="B335" s="32" t="s">
        <v>363</v>
      </c>
      <c r="C335" s="29" t="str">
        <f>IFERROR(VLOOKUP(A335,'[1]Outubro 2016'!$A$4:$C$857,3,FALSE),"Sem Informação")</f>
        <v>Sem Informação</v>
      </c>
      <c r="D335" s="29" t="str">
        <f>IFERROR(VLOOKUP(A335,'[1]Janeiro 2017'!$A$4:$C$857,3,FALSE),"Sem Informação")</f>
        <v>Sem Informação</v>
      </c>
      <c r="E335" s="30" t="str">
        <f>IFERROR(VLOOKUP(A335,'[1]Março 2017'!$A$4:$C$857,3,FALSE),"Sem Informação")</f>
        <v>Sem Informação</v>
      </c>
    </row>
    <row r="336" spans="1:5" ht="15.75" x14ac:dyDescent="0.25">
      <c r="A336" s="31">
        <v>312960</v>
      </c>
      <c r="B336" s="32" t="s">
        <v>364</v>
      </c>
      <c r="C336" s="29" t="str">
        <f>IFERROR(VLOOKUP(A336,'[1]Outubro 2016'!$A$4:$C$857,3,FALSE),"Sem Informação")</f>
        <v>Sem Informação</v>
      </c>
      <c r="D336" s="29" t="str">
        <f>IFERROR(VLOOKUP(A336,'[1]Janeiro 2017'!$A$4:$C$857,3,FALSE),"Sem Informação")</f>
        <v>Sem Informação</v>
      </c>
      <c r="E336" s="30" t="str">
        <f>IFERROR(VLOOKUP(A336,'[1]Março 2017'!$A$4:$C$857,3,FALSE),"Sem Informação")</f>
        <v>Sem Informação</v>
      </c>
    </row>
    <row r="337" spans="1:5" ht="15.75" x14ac:dyDescent="0.25">
      <c r="A337" s="31">
        <v>312965</v>
      </c>
      <c r="B337" s="32" t="s">
        <v>365</v>
      </c>
      <c r="C337" s="29" t="str">
        <f>IFERROR(VLOOKUP(A337,'[1]Outubro 2016'!$A$4:$C$857,3,FALSE),"Sem Informação")</f>
        <v>Sem Informação</v>
      </c>
      <c r="D337" s="29" t="str">
        <f>IFERROR(VLOOKUP(A337,'[1]Janeiro 2017'!$A$4:$C$857,3,FALSE),"Sem Informação")</f>
        <v>Sem Informação</v>
      </c>
      <c r="E337" s="30" t="str">
        <f>IFERROR(VLOOKUP(A337,'[1]Março 2017'!$A$4:$C$857,3,FALSE),"Sem Informação")</f>
        <v>Sem Informação</v>
      </c>
    </row>
    <row r="338" spans="1:5" ht="15.75" x14ac:dyDescent="0.25">
      <c r="A338" s="31">
        <v>312970</v>
      </c>
      <c r="B338" s="32" t="s">
        <v>366</v>
      </c>
      <c r="C338" s="29" t="str">
        <f>IFERROR(VLOOKUP(A338,'[1]Outubro 2016'!$A$4:$C$857,3,FALSE),"Sem Informação")</f>
        <v>Sem Informação</v>
      </c>
      <c r="D338" s="29" t="str">
        <f>IFERROR(VLOOKUP(A338,'[1]Janeiro 2017'!$A$4:$C$857,3,FALSE),"Sem Informação")</f>
        <v>Sem Informação</v>
      </c>
      <c r="E338" s="30" t="str">
        <f>IFERROR(VLOOKUP(A338,'[1]Março 2017'!$A$4:$C$857,3,FALSE),"Sem Informação")</f>
        <v>Sem Informação</v>
      </c>
    </row>
    <row r="339" spans="1:5" ht="15.75" x14ac:dyDescent="0.25">
      <c r="A339" s="31">
        <v>312980</v>
      </c>
      <c r="B339" s="32" t="s">
        <v>367</v>
      </c>
      <c r="C339" s="29">
        <f>IFERROR(VLOOKUP(A339,'[1]Outubro 2016'!$A$4:$C$857,3,FALSE),"Sem Informação")</f>
        <v>0.5</v>
      </c>
      <c r="D339" s="29">
        <f>IFERROR(VLOOKUP(A339,'[1]Janeiro 2017'!$A$4:$C$857,3,FALSE),"Sem Informação")</f>
        <v>0.8</v>
      </c>
      <c r="E339" s="30">
        <f>IFERROR(VLOOKUP(A339,'[1]Março 2017'!$A$4:$C$857,3,FALSE),"Sem Informação")</f>
        <v>0.6</v>
      </c>
    </row>
    <row r="340" spans="1:5" ht="15.75" x14ac:dyDescent="0.25">
      <c r="A340" s="31">
        <v>312990</v>
      </c>
      <c r="B340" s="32" t="s">
        <v>947</v>
      </c>
      <c r="C340" s="29" t="str">
        <f>IFERROR(VLOOKUP(A340,'[1]Outubro 2016'!$A$4:$C$857,3,FALSE),"Sem Informação")</f>
        <v>Sem Informação</v>
      </c>
      <c r="D340" s="29" t="str">
        <f>IFERROR(VLOOKUP(A340,'[1]Janeiro 2017'!$A$4:$C$857,3,FALSE),"Sem Informação")</f>
        <v>Sem Informação</v>
      </c>
      <c r="E340" s="30" t="str">
        <f>IFERROR(VLOOKUP(A340,'[1]Março 2017'!$A$4:$C$857,3,FALSE),"Sem Informação")</f>
        <v>Sem Informação</v>
      </c>
    </row>
    <row r="341" spans="1:5" ht="15.75" x14ac:dyDescent="0.25">
      <c r="A341" s="31">
        <v>313000</v>
      </c>
      <c r="B341" s="32" t="s">
        <v>369</v>
      </c>
      <c r="C341" s="29" t="str">
        <f>IFERROR(VLOOKUP(A341,'[1]Outubro 2016'!$A$4:$C$857,3,FALSE),"Sem Informação")</f>
        <v>Sem Informação</v>
      </c>
      <c r="D341" s="29" t="str">
        <f>IFERROR(VLOOKUP(A341,'[1]Janeiro 2017'!$A$4:$C$857,3,FALSE),"Sem Informação")</f>
        <v>Sem Informação</v>
      </c>
      <c r="E341" s="30" t="str">
        <f>IFERROR(VLOOKUP(A341,'[1]Março 2017'!$A$4:$C$857,3,FALSE),"Sem Informação")</f>
        <v>Sem Informação</v>
      </c>
    </row>
    <row r="342" spans="1:5" ht="15.75" x14ac:dyDescent="0.25">
      <c r="A342" s="31">
        <v>313005</v>
      </c>
      <c r="B342" s="32" t="s">
        <v>948</v>
      </c>
      <c r="C342" s="29" t="str">
        <f>IFERROR(VLOOKUP(A342,'[1]Outubro 2016'!$A$4:$C$857,3,FALSE),"Sem Informação")</f>
        <v>Sem Informação</v>
      </c>
      <c r="D342" s="29" t="str">
        <f>IFERROR(VLOOKUP(A342,'[1]Janeiro 2017'!$A$4:$C$857,3,FALSE),"Sem Informação")</f>
        <v>Sem Informação</v>
      </c>
      <c r="E342" s="30" t="str">
        <f>IFERROR(VLOOKUP(A342,'[1]Março 2017'!$A$4:$C$857,3,FALSE),"Sem Informação")</f>
        <v>Sem Informação</v>
      </c>
    </row>
    <row r="343" spans="1:5" ht="15.75" x14ac:dyDescent="0.25">
      <c r="A343" s="31">
        <v>313010</v>
      </c>
      <c r="B343" s="32" t="s">
        <v>371</v>
      </c>
      <c r="C343" s="29">
        <f>IFERROR(VLOOKUP(A343,'[1]Outubro 2016'!$A$4:$C$857,3,FALSE),"Sem Informação")</f>
        <v>2.2999999999999998</v>
      </c>
      <c r="D343" s="29">
        <f>IFERROR(VLOOKUP(A343,'[1]Janeiro 2017'!$A$4:$C$857,3,FALSE),"Sem Informação")</f>
        <v>4.5999999999999996</v>
      </c>
      <c r="E343" s="30">
        <f>IFERROR(VLOOKUP(A343,'[1]Março 2017'!$A$4:$C$857,3,FALSE),"Sem Informação")</f>
        <v>2.5</v>
      </c>
    </row>
    <row r="344" spans="1:5" ht="15.75" x14ac:dyDescent="0.25">
      <c r="A344" s="31">
        <v>313020</v>
      </c>
      <c r="B344" s="32" t="s">
        <v>372</v>
      </c>
      <c r="C344" s="29" t="str">
        <f>IFERROR(VLOOKUP(A344,'[1]Outubro 2016'!$A$4:$C$857,3,FALSE),"Sem Informação")</f>
        <v>Sem Informação</v>
      </c>
      <c r="D344" s="29" t="str">
        <f>IFERROR(VLOOKUP(A344,'[1]Janeiro 2017'!$A$4:$C$857,3,FALSE),"Sem Informação")</f>
        <v>Sem Informação</v>
      </c>
      <c r="E344" s="30" t="str">
        <f>IFERROR(VLOOKUP(A344,'[1]Março 2017'!$A$4:$C$857,3,FALSE),"Sem Informação")</f>
        <v>Sem Informação</v>
      </c>
    </row>
    <row r="345" spans="1:5" ht="15.75" x14ac:dyDescent="0.25">
      <c r="A345" s="31">
        <v>313030</v>
      </c>
      <c r="B345" s="32" t="s">
        <v>373</v>
      </c>
      <c r="C345" s="29" t="str">
        <f>IFERROR(VLOOKUP(A345,'[1]Outubro 2016'!$A$4:$C$857,3,FALSE),"Sem Informação")</f>
        <v>Sem Informação</v>
      </c>
      <c r="D345" s="29" t="str">
        <f>IFERROR(VLOOKUP(A345,'[1]Janeiro 2017'!$A$4:$C$857,3,FALSE),"Sem Informação")</f>
        <v>Sem Informação</v>
      </c>
      <c r="E345" s="30" t="str">
        <f>IFERROR(VLOOKUP(A345,'[1]Março 2017'!$A$4:$C$857,3,FALSE),"Sem Informação")</f>
        <v>Sem Informação</v>
      </c>
    </row>
    <row r="346" spans="1:5" ht="15.75" x14ac:dyDescent="0.25">
      <c r="A346" s="31">
        <v>313040</v>
      </c>
      <c r="B346" s="32" t="s">
        <v>374</v>
      </c>
      <c r="C346" s="29" t="str">
        <f>IFERROR(VLOOKUP(A346,'[1]Outubro 2016'!$A$4:$C$857,3,FALSE),"Sem Informação")</f>
        <v>Sem Informação</v>
      </c>
      <c r="D346" s="29" t="str">
        <f>IFERROR(VLOOKUP(A346,'[1]Janeiro 2017'!$A$4:$C$857,3,FALSE),"Sem Informação")</f>
        <v>Sem Informação</v>
      </c>
      <c r="E346" s="30" t="str">
        <f>IFERROR(VLOOKUP(A346,'[1]Março 2017'!$A$4:$C$857,3,FALSE),"Sem Informação")</f>
        <v>Sem Informação</v>
      </c>
    </row>
    <row r="347" spans="1:5" ht="15.75" x14ac:dyDescent="0.25">
      <c r="A347" s="31">
        <v>313050</v>
      </c>
      <c r="B347" s="32" t="s">
        <v>375</v>
      </c>
      <c r="C347" s="29" t="str">
        <f>IFERROR(VLOOKUP(A347,'[1]Outubro 2016'!$A$4:$C$857,3,FALSE),"Sem Informação")</f>
        <v>Sem Informação</v>
      </c>
      <c r="D347" s="29" t="str">
        <f>IFERROR(VLOOKUP(A347,'[1]Janeiro 2017'!$A$4:$C$857,3,FALSE),"Sem Informação")</f>
        <v>Sem Informação</v>
      </c>
      <c r="E347" s="30" t="str">
        <f>IFERROR(VLOOKUP(A347,'[1]Março 2017'!$A$4:$C$857,3,FALSE),"Sem Informação")</f>
        <v>Sem Informação</v>
      </c>
    </row>
    <row r="348" spans="1:5" ht="15.75" x14ac:dyDescent="0.25">
      <c r="A348" s="31">
        <v>313055</v>
      </c>
      <c r="B348" s="32" t="s">
        <v>949</v>
      </c>
      <c r="C348" s="29" t="str">
        <f>IFERROR(VLOOKUP(A348,'[1]Outubro 2016'!$A$4:$C$857,3,FALSE),"Sem Informação")</f>
        <v>Sem Informação</v>
      </c>
      <c r="D348" s="29" t="str">
        <f>IFERROR(VLOOKUP(A348,'[1]Janeiro 2017'!$A$4:$C$857,3,FALSE),"Sem Informação")</f>
        <v>Sem Informação</v>
      </c>
      <c r="E348" s="30" t="str">
        <f>IFERROR(VLOOKUP(A348,'[1]Março 2017'!$A$4:$C$857,3,FALSE),"Sem Informação")</f>
        <v>Sem Informação</v>
      </c>
    </row>
    <row r="349" spans="1:5" ht="15.75" x14ac:dyDescent="0.25">
      <c r="A349" s="31">
        <v>313060</v>
      </c>
      <c r="B349" s="32" t="s">
        <v>377</v>
      </c>
      <c r="C349" s="29" t="str">
        <f>IFERROR(VLOOKUP(A349,'[1]Outubro 2016'!$A$4:$C$857,3,FALSE),"Sem Informação")</f>
        <v>Sem Informação</v>
      </c>
      <c r="D349" s="29" t="str">
        <f>IFERROR(VLOOKUP(A349,'[1]Janeiro 2017'!$A$4:$C$857,3,FALSE),"Sem Informação")</f>
        <v>Sem Informação</v>
      </c>
      <c r="E349" s="30" t="str">
        <f>IFERROR(VLOOKUP(A349,'[1]Março 2017'!$A$4:$C$857,3,FALSE),"Sem Informação")</f>
        <v>Sem Informação</v>
      </c>
    </row>
    <row r="350" spans="1:5" ht="15.75" x14ac:dyDescent="0.25">
      <c r="A350" s="31">
        <v>313065</v>
      </c>
      <c r="B350" s="32" t="s">
        <v>378</v>
      </c>
      <c r="C350" s="29" t="str">
        <f>IFERROR(VLOOKUP(A350,'[1]Outubro 2016'!$A$4:$C$857,3,FALSE),"Sem Informação")</f>
        <v>Sem Informação</v>
      </c>
      <c r="D350" s="29" t="str">
        <f>IFERROR(VLOOKUP(A350,'[1]Janeiro 2017'!$A$4:$C$857,3,FALSE),"Sem Informação")</f>
        <v>Sem Informação</v>
      </c>
      <c r="E350" s="30" t="str">
        <f>IFERROR(VLOOKUP(A350,'[1]Março 2017'!$A$4:$C$857,3,FALSE),"Sem Informação")</f>
        <v>Sem Informação</v>
      </c>
    </row>
    <row r="351" spans="1:5" ht="15.75" x14ac:dyDescent="0.25">
      <c r="A351" s="31">
        <v>313070</v>
      </c>
      <c r="B351" s="32" t="s">
        <v>379</v>
      </c>
      <c r="C351" s="29" t="str">
        <f>IFERROR(VLOOKUP(A351,'[1]Outubro 2016'!$A$4:$C$857,3,FALSE),"Sem Informação")</f>
        <v>Sem Informação</v>
      </c>
      <c r="D351" s="29" t="str">
        <f>IFERROR(VLOOKUP(A351,'[1]Janeiro 2017'!$A$4:$C$857,3,FALSE),"Sem Informação")</f>
        <v>Sem Informação</v>
      </c>
      <c r="E351" s="30" t="str">
        <f>IFERROR(VLOOKUP(A351,'[1]Março 2017'!$A$4:$C$857,3,FALSE),"Sem Informação")</f>
        <v>Sem Informação</v>
      </c>
    </row>
    <row r="352" spans="1:5" ht="15.75" x14ac:dyDescent="0.25">
      <c r="A352" s="31">
        <v>313080</v>
      </c>
      <c r="B352" s="32" t="s">
        <v>380</v>
      </c>
      <c r="C352" s="29" t="str">
        <f>IFERROR(VLOOKUP(A352,'[1]Outubro 2016'!$A$4:$C$857,3,FALSE),"Sem Informação")</f>
        <v>Sem Informação</v>
      </c>
      <c r="D352" s="29" t="str">
        <f>IFERROR(VLOOKUP(A352,'[1]Janeiro 2017'!$A$4:$C$857,3,FALSE),"Sem Informação")</f>
        <v>Sem Informação</v>
      </c>
      <c r="E352" s="30" t="str">
        <f>IFERROR(VLOOKUP(A352,'[1]Março 2017'!$A$4:$C$857,3,FALSE),"Sem Informação")</f>
        <v>Sem Informação</v>
      </c>
    </row>
    <row r="353" spans="1:5" ht="15.75" x14ac:dyDescent="0.25">
      <c r="A353" s="31">
        <v>313090</v>
      </c>
      <c r="B353" s="32" t="s">
        <v>381</v>
      </c>
      <c r="C353" s="29" t="str">
        <f>IFERROR(VLOOKUP(A353,'[1]Outubro 2016'!$A$4:$C$857,3,FALSE),"Sem Informação")</f>
        <v>Sem Informação</v>
      </c>
      <c r="D353" s="29" t="str">
        <f>IFERROR(VLOOKUP(A353,'[1]Janeiro 2017'!$A$4:$C$857,3,FALSE),"Sem Informação")</f>
        <v>Sem Informação</v>
      </c>
      <c r="E353" s="30" t="str">
        <f>IFERROR(VLOOKUP(A353,'[1]Março 2017'!$A$4:$C$857,3,FALSE),"Sem Informação")</f>
        <v>Sem Informação</v>
      </c>
    </row>
    <row r="354" spans="1:5" ht="15.75" x14ac:dyDescent="0.25">
      <c r="A354" s="31">
        <v>313100</v>
      </c>
      <c r="B354" s="32" t="s">
        <v>382</v>
      </c>
      <c r="C354" s="29" t="str">
        <f>IFERROR(VLOOKUP(A354,'[1]Outubro 2016'!$A$4:$C$857,3,FALSE),"Sem Informação")</f>
        <v>Sem Informação</v>
      </c>
      <c r="D354" s="29" t="str">
        <f>IFERROR(VLOOKUP(A354,'[1]Janeiro 2017'!$A$4:$C$857,3,FALSE),"Sem Informação")</f>
        <v>Sem Informação</v>
      </c>
      <c r="E354" s="30" t="str">
        <f>IFERROR(VLOOKUP(A354,'[1]Março 2017'!$A$4:$C$857,3,FALSE),"Sem Informação")</f>
        <v>Sem Informação</v>
      </c>
    </row>
    <row r="355" spans="1:5" ht="15.75" x14ac:dyDescent="0.25">
      <c r="A355" s="31">
        <v>313110</v>
      </c>
      <c r="B355" s="32" t="s">
        <v>383</v>
      </c>
      <c r="C355" s="29" t="str">
        <f>IFERROR(VLOOKUP(A355,'[1]Outubro 2016'!$A$4:$C$857,3,FALSE),"Sem Informação")</f>
        <v>Sem Informação</v>
      </c>
      <c r="D355" s="29" t="str">
        <f>IFERROR(VLOOKUP(A355,'[1]Janeiro 2017'!$A$4:$C$857,3,FALSE),"Sem Informação")</f>
        <v>Sem Informação</v>
      </c>
      <c r="E355" s="30" t="str">
        <f>IFERROR(VLOOKUP(A355,'[1]Março 2017'!$A$4:$C$857,3,FALSE),"Sem Informação")</f>
        <v>Sem Informação</v>
      </c>
    </row>
    <row r="356" spans="1:5" ht="15.75" x14ac:dyDescent="0.25">
      <c r="A356" s="31">
        <v>313115</v>
      </c>
      <c r="B356" s="32" t="s">
        <v>384</v>
      </c>
      <c r="C356" s="29" t="str">
        <f>IFERROR(VLOOKUP(A356,'[1]Outubro 2016'!$A$4:$C$857,3,FALSE),"Sem Informação")</f>
        <v>Sem Informação</v>
      </c>
      <c r="D356" s="29" t="str">
        <f>IFERROR(VLOOKUP(A356,'[1]Janeiro 2017'!$A$4:$C$857,3,FALSE),"Sem Informação")</f>
        <v>Sem Informação</v>
      </c>
      <c r="E356" s="30" t="str">
        <f>IFERROR(VLOOKUP(A356,'[1]Março 2017'!$A$4:$C$857,3,FALSE),"Sem Informação")</f>
        <v>Sem Informação</v>
      </c>
    </row>
    <row r="357" spans="1:5" ht="15.75" x14ac:dyDescent="0.25">
      <c r="A357" s="31">
        <v>313120</v>
      </c>
      <c r="B357" s="32" t="s">
        <v>385</v>
      </c>
      <c r="C357" s="29" t="str">
        <f>IFERROR(VLOOKUP(A357,'[1]Outubro 2016'!$A$4:$C$857,3,FALSE),"Sem Informação")</f>
        <v>Sem Informação</v>
      </c>
      <c r="D357" s="29" t="str">
        <f>IFERROR(VLOOKUP(A357,'[1]Janeiro 2017'!$A$4:$C$857,3,FALSE),"Sem Informação")</f>
        <v>Sem Informação</v>
      </c>
      <c r="E357" s="30" t="str">
        <f>IFERROR(VLOOKUP(A357,'[1]Março 2017'!$A$4:$C$857,3,FALSE),"Sem Informação")</f>
        <v>Sem Informação</v>
      </c>
    </row>
    <row r="358" spans="1:5" ht="15.75" x14ac:dyDescent="0.25">
      <c r="A358" s="31">
        <v>313130</v>
      </c>
      <c r="B358" s="32" t="s">
        <v>386</v>
      </c>
      <c r="C358" s="29">
        <f>IFERROR(VLOOKUP(A358,'[1]Outubro 2016'!$A$4:$C$857,3,FALSE),"Sem Informação")</f>
        <v>1.4</v>
      </c>
      <c r="D358" s="29">
        <f>IFERROR(VLOOKUP(A358,'[1]Janeiro 2017'!$A$4:$C$857,3,FALSE),"Sem Informação")</f>
        <v>1.5</v>
      </c>
      <c r="E358" s="30">
        <f>IFERROR(VLOOKUP(A358,'[1]Março 2017'!$A$4:$C$857,3,FALSE),"Sem Informação")</f>
        <v>1.9</v>
      </c>
    </row>
    <row r="359" spans="1:5" ht="15.75" x14ac:dyDescent="0.25">
      <c r="A359" s="31">
        <v>313140</v>
      </c>
      <c r="B359" s="32" t="s">
        <v>387</v>
      </c>
      <c r="C359" s="29" t="str">
        <f>IFERROR(VLOOKUP(A359,'[1]Outubro 2016'!$A$4:$C$857,3,FALSE),"Sem Informação")</f>
        <v>Sem Informação</v>
      </c>
      <c r="D359" s="29" t="str">
        <f>IFERROR(VLOOKUP(A359,'[1]Janeiro 2017'!$A$4:$C$857,3,FALSE),"Sem Informação")</f>
        <v>Sem Informação</v>
      </c>
      <c r="E359" s="30" t="str">
        <f>IFERROR(VLOOKUP(A359,'[1]Março 2017'!$A$4:$C$857,3,FALSE),"Sem Informação")</f>
        <v>Sem Informação</v>
      </c>
    </row>
    <row r="360" spans="1:5" ht="15.75" x14ac:dyDescent="0.25">
      <c r="A360" s="31">
        <v>313150</v>
      </c>
      <c r="B360" s="32" t="s">
        <v>388</v>
      </c>
      <c r="C360" s="29" t="str">
        <f>IFERROR(VLOOKUP(A360,'[1]Outubro 2016'!$A$4:$C$857,3,FALSE),"Sem Informação")</f>
        <v>Sem Informação</v>
      </c>
      <c r="D360" s="29" t="str">
        <f>IFERROR(VLOOKUP(A360,'[1]Janeiro 2017'!$A$4:$C$857,3,FALSE),"Sem Informação")</f>
        <v>Sem Informação</v>
      </c>
      <c r="E360" s="30" t="str">
        <f>IFERROR(VLOOKUP(A360,'[1]Março 2017'!$A$4:$C$857,3,FALSE),"Sem Informação")</f>
        <v>Sem Informação</v>
      </c>
    </row>
    <row r="361" spans="1:5" ht="15.75" x14ac:dyDescent="0.25">
      <c r="A361" s="31">
        <v>313160</v>
      </c>
      <c r="B361" s="32" t="s">
        <v>950</v>
      </c>
      <c r="C361" s="29" t="str">
        <f>IFERROR(VLOOKUP(A361,'[1]Outubro 2016'!$A$4:$C$857,3,FALSE),"Sem Informação")</f>
        <v>Sem Informação</v>
      </c>
      <c r="D361" s="29" t="str">
        <f>IFERROR(VLOOKUP(A361,'[1]Janeiro 2017'!$A$4:$C$857,3,FALSE),"Sem Informação")</f>
        <v>Sem Informação</v>
      </c>
      <c r="E361" s="30" t="str">
        <f>IFERROR(VLOOKUP(A361,'[1]Março 2017'!$A$4:$C$857,3,FALSE),"Sem Informação")</f>
        <v>Sem Informação</v>
      </c>
    </row>
    <row r="362" spans="1:5" ht="15.75" x14ac:dyDescent="0.25">
      <c r="A362" s="31">
        <v>313170</v>
      </c>
      <c r="B362" s="32" t="s">
        <v>90</v>
      </c>
      <c r="C362" s="29">
        <f>IFERROR(VLOOKUP(A362,'[1]Outubro 2016'!$A$4:$C$857,3,FALSE),"Sem Informação")</f>
        <v>1.9</v>
      </c>
      <c r="D362" s="29">
        <f>IFERROR(VLOOKUP(A362,'[1]Janeiro 2017'!$A$4:$C$857,3,FALSE),"Sem Informação")</f>
        <v>4.7</v>
      </c>
      <c r="E362" s="30">
        <f>IFERROR(VLOOKUP(A362,'[1]Março 2017'!$A$4:$C$857,3,FALSE),"Sem Informação")</f>
        <v>5.2</v>
      </c>
    </row>
    <row r="363" spans="1:5" ht="15.75" x14ac:dyDescent="0.25">
      <c r="A363" s="31">
        <v>313180</v>
      </c>
      <c r="B363" s="32" t="s">
        <v>951</v>
      </c>
      <c r="C363" s="29" t="str">
        <f>IFERROR(VLOOKUP(A363,'[1]Outubro 2016'!$A$4:$C$857,3,FALSE),"Sem Informação")</f>
        <v>Sem Informação</v>
      </c>
      <c r="D363" s="29" t="str">
        <f>IFERROR(VLOOKUP(A363,'[1]Janeiro 2017'!$A$4:$C$857,3,FALSE),"Sem Informação")</f>
        <v>Sem Informação</v>
      </c>
      <c r="E363" s="30" t="str">
        <f>IFERROR(VLOOKUP(A363,'[1]Março 2017'!$A$4:$C$857,3,FALSE),"Sem Informação")</f>
        <v>Sem Informação</v>
      </c>
    </row>
    <row r="364" spans="1:5" ht="15.75" x14ac:dyDescent="0.25">
      <c r="A364" s="31">
        <v>313190</v>
      </c>
      <c r="B364" s="32" t="s">
        <v>390</v>
      </c>
      <c r="C364" s="29">
        <f>IFERROR(VLOOKUP(A364,'[1]Outubro 2016'!$A$4:$C$857,3,FALSE),"Sem Informação")</f>
        <v>1.3</v>
      </c>
      <c r="D364" s="29">
        <f>IFERROR(VLOOKUP(A364,'[1]Janeiro 2017'!$A$4:$C$857,3,FALSE),"Sem Informação")</f>
        <v>1.5</v>
      </c>
      <c r="E364" s="30">
        <f>IFERROR(VLOOKUP(A364,'[1]Março 2017'!$A$4:$C$857,3,FALSE),"Sem Informação")</f>
        <v>0.6</v>
      </c>
    </row>
    <row r="365" spans="1:5" ht="15.75" x14ac:dyDescent="0.25">
      <c r="A365" s="31">
        <v>313200</v>
      </c>
      <c r="B365" s="32" t="s">
        <v>391</v>
      </c>
      <c r="C365" s="29" t="str">
        <f>IFERROR(VLOOKUP(A365,'[1]Outubro 2016'!$A$4:$C$857,3,FALSE),"Sem Informação")</f>
        <v>Sem Informação</v>
      </c>
      <c r="D365" s="29" t="str">
        <f>IFERROR(VLOOKUP(A365,'[1]Janeiro 2017'!$A$4:$C$857,3,FALSE),"Sem Informação")</f>
        <v>Sem Informação</v>
      </c>
      <c r="E365" s="30" t="str">
        <f>IFERROR(VLOOKUP(A365,'[1]Março 2017'!$A$4:$C$857,3,FALSE),"Sem Informação")</f>
        <v>Sem Informação</v>
      </c>
    </row>
    <row r="366" spans="1:5" ht="15.75" x14ac:dyDescent="0.25">
      <c r="A366" s="31">
        <v>313210</v>
      </c>
      <c r="B366" s="32" t="s">
        <v>392</v>
      </c>
      <c r="C366" s="29" t="str">
        <f>IFERROR(VLOOKUP(A366,'[1]Outubro 2016'!$A$4:$C$857,3,FALSE),"Sem Informação")</f>
        <v>Sem Informação</v>
      </c>
      <c r="D366" s="29" t="str">
        <f>IFERROR(VLOOKUP(A366,'[1]Janeiro 2017'!$A$4:$C$857,3,FALSE),"Sem Informação")</f>
        <v>Sem Informação</v>
      </c>
      <c r="E366" s="30" t="str">
        <f>IFERROR(VLOOKUP(A366,'[1]Março 2017'!$A$4:$C$857,3,FALSE),"Sem Informação")</f>
        <v>Sem Informação</v>
      </c>
    </row>
    <row r="367" spans="1:5" ht="15.75" x14ac:dyDescent="0.25">
      <c r="A367" s="31">
        <v>313220</v>
      </c>
      <c r="B367" s="32" t="s">
        <v>393</v>
      </c>
      <c r="C367" s="29" t="str">
        <f>IFERROR(VLOOKUP(A367,'[1]Outubro 2016'!$A$4:$C$857,3,FALSE),"Sem Informação")</f>
        <v>Sem Informação</v>
      </c>
      <c r="D367" s="29" t="str">
        <f>IFERROR(VLOOKUP(A367,'[1]Janeiro 2017'!$A$4:$C$857,3,FALSE),"Sem Informação")</f>
        <v>Sem Informação</v>
      </c>
      <c r="E367" s="30" t="str">
        <f>IFERROR(VLOOKUP(A367,'[1]Março 2017'!$A$4:$C$857,3,FALSE),"Sem Informação")</f>
        <v>Sem Informação</v>
      </c>
    </row>
    <row r="368" spans="1:5" ht="15.75" x14ac:dyDescent="0.25">
      <c r="A368" s="31">
        <v>313230</v>
      </c>
      <c r="B368" s="32" t="s">
        <v>394</v>
      </c>
      <c r="C368" s="29" t="str">
        <f>IFERROR(VLOOKUP(A368,'[1]Outubro 2016'!$A$4:$C$857,3,FALSE),"Sem Informação")</f>
        <v>Sem Informação</v>
      </c>
      <c r="D368" s="29" t="str">
        <f>IFERROR(VLOOKUP(A368,'[1]Janeiro 2017'!$A$4:$C$857,3,FALSE),"Sem Informação")</f>
        <v>Sem Informação</v>
      </c>
      <c r="E368" s="30" t="str">
        <f>IFERROR(VLOOKUP(A368,'[1]Março 2017'!$A$4:$C$857,3,FALSE),"Sem Informação")</f>
        <v>Sem Informação</v>
      </c>
    </row>
    <row r="369" spans="1:5" ht="15.75" x14ac:dyDescent="0.25">
      <c r="A369" s="31">
        <v>313240</v>
      </c>
      <c r="B369" s="32" t="s">
        <v>395</v>
      </c>
      <c r="C369" s="29">
        <f>IFERROR(VLOOKUP(A369,'[1]Outubro 2016'!$A$4:$C$857,3,FALSE),"Sem Informação")</f>
        <v>0.5</v>
      </c>
      <c r="D369" s="29">
        <f>IFERROR(VLOOKUP(A369,'[1]Janeiro 2017'!$A$4:$C$857,3,FALSE),"Sem Informação")</f>
        <v>1.9</v>
      </c>
      <c r="E369" s="30">
        <f>IFERROR(VLOOKUP(A369,'[1]Março 2017'!$A$4:$C$857,3,FALSE),"Sem Informação")</f>
        <v>2.1</v>
      </c>
    </row>
    <row r="370" spans="1:5" ht="15.75" x14ac:dyDescent="0.25">
      <c r="A370" s="31">
        <v>313250</v>
      </c>
      <c r="B370" s="32" t="s">
        <v>396</v>
      </c>
      <c r="C370" s="29">
        <f>IFERROR(VLOOKUP(A370,'[1]Outubro 2016'!$A$4:$C$857,3,FALSE),"Sem Informação")</f>
        <v>0.3</v>
      </c>
      <c r="D370" s="29">
        <f>IFERROR(VLOOKUP(A370,'[1]Janeiro 2017'!$A$4:$C$857,3,FALSE),"Sem Informação")</f>
        <v>1.1000000000000001</v>
      </c>
      <c r="E370" s="30" t="str">
        <f>IFERROR(VLOOKUP(A370,'[1]Março 2017'!$A$4:$C$857,3,FALSE),"Sem Informação")</f>
        <v>Sem Informação</v>
      </c>
    </row>
    <row r="371" spans="1:5" ht="15.75" x14ac:dyDescent="0.25">
      <c r="A371" s="31">
        <v>313260</v>
      </c>
      <c r="B371" s="32" t="s">
        <v>952</v>
      </c>
      <c r="C371" s="29" t="str">
        <f>IFERROR(VLOOKUP(A371,'[1]Outubro 2016'!$A$4:$C$857,3,FALSE),"Sem Informação")</f>
        <v>Sem Informação</v>
      </c>
      <c r="D371" s="29" t="str">
        <f>IFERROR(VLOOKUP(A371,'[1]Janeiro 2017'!$A$4:$C$857,3,FALSE),"Sem Informação")</f>
        <v>Sem Informação</v>
      </c>
      <c r="E371" s="30" t="str">
        <f>IFERROR(VLOOKUP(A371,'[1]Março 2017'!$A$4:$C$857,3,FALSE),"Sem Informação")</f>
        <v>Sem Informação</v>
      </c>
    </row>
    <row r="372" spans="1:5" ht="15.75" x14ac:dyDescent="0.25">
      <c r="A372" s="31">
        <v>313270</v>
      </c>
      <c r="B372" s="32" t="s">
        <v>398</v>
      </c>
      <c r="C372" s="29" t="str">
        <f>IFERROR(VLOOKUP(A372,'[1]Outubro 2016'!$A$4:$C$857,3,FALSE),"Sem Informação")</f>
        <v>Sem Informação</v>
      </c>
      <c r="D372" s="29" t="str">
        <f>IFERROR(VLOOKUP(A372,'[1]Janeiro 2017'!$A$4:$C$857,3,FALSE),"Sem Informação")</f>
        <v>Sem Informação</v>
      </c>
      <c r="E372" s="30" t="str">
        <f>IFERROR(VLOOKUP(A372,'[1]Março 2017'!$A$4:$C$857,3,FALSE),"Sem Informação")</f>
        <v>Sem Informação</v>
      </c>
    </row>
    <row r="373" spans="1:5" ht="15.75" x14ac:dyDescent="0.25">
      <c r="A373" s="31">
        <v>313280</v>
      </c>
      <c r="B373" s="32" t="s">
        <v>953</v>
      </c>
      <c r="C373" s="29" t="str">
        <f>IFERROR(VLOOKUP(A373,'[1]Outubro 2016'!$A$4:$C$857,3,FALSE),"Sem Informação")</f>
        <v>Sem Informação</v>
      </c>
      <c r="D373" s="29" t="str">
        <f>IFERROR(VLOOKUP(A373,'[1]Janeiro 2017'!$A$4:$C$857,3,FALSE),"Sem Informação")</f>
        <v>Sem Informação</v>
      </c>
      <c r="E373" s="30" t="str">
        <f>IFERROR(VLOOKUP(A373,'[1]Março 2017'!$A$4:$C$857,3,FALSE),"Sem Informação")</f>
        <v>Sem Informação</v>
      </c>
    </row>
    <row r="374" spans="1:5" ht="15.75" x14ac:dyDescent="0.25">
      <c r="A374" s="31">
        <v>313290</v>
      </c>
      <c r="B374" s="32" t="s">
        <v>400</v>
      </c>
      <c r="C374" s="29" t="str">
        <f>IFERROR(VLOOKUP(A374,'[1]Outubro 2016'!$A$4:$C$857,3,FALSE),"Sem Informação")</f>
        <v>Sem Informação</v>
      </c>
      <c r="D374" s="29" t="str">
        <f>IFERROR(VLOOKUP(A374,'[1]Janeiro 2017'!$A$4:$C$857,3,FALSE),"Sem Informação")</f>
        <v>Sem Informação</v>
      </c>
      <c r="E374" s="30" t="str">
        <f>IFERROR(VLOOKUP(A374,'[1]Março 2017'!$A$4:$C$857,3,FALSE),"Sem Informação")</f>
        <v>Sem Informação</v>
      </c>
    </row>
    <row r="375" spans="1:5" ht="15.75" x14ac:dyDescent="0.25">
      <c r="A375" s="31">
        <v>313300</v>
      </c>
      <c r="B375" s="32" t="s">
        <v>401</v>
      </c>
      <c r="C375" s="29" t="str">
        <f>IFERROR(VLOOKUP(A375,'[1]Outubro 2016'!$A$4:$C$857,3,FALSE),"Sem Informação")</f>
        <v>Sem Informação</v>
      </c>
      <c r="D375" s="29" t="str">
        <f>IFERROR(VLOOKUP(A375,'[1]Janeiro 2017'!$A$4:$C$857,3,FALSE),"Sem Informação")</f>
        <v>Sem Informação</v>
      </c>
      <c r="E375" s="30" t="str">
        <f>IFERROR(VLOOKUP(A375,'[1]Março 2017'!$A$4:$C$857,3,FALSE),"Sem Informação")</f>
        <v>Sem Informação</v>
      </c>
    </row>
    <row r="376" spans="1:5" ht="15.75" x14ac:dyDescent="0.25">
      <c r="A376" s="31">
        <v>313310</v>
      </c>
      <c r="B376" s="32" t="s">
        <v>402</v>
      </c>
      <c r="C376" s="29" t="str">
        <f>IFERROR(VLOOKUP(A376,'[1]Outubro 2016'!$A$4:$C$857,3,FALSE),"Sem Informação")</f>
        <v>Sem Informação</v>
      </c>
      <c r="D376" s="29" t="str">
        <f>IFERROR(VLOOKUP(A376,'[1]Janeiro 2017'!$A$4:$C$857,3,FALSE),"Sem Informação")</f>
        <v>Sem Informação</v>
      </c>
      <c r="E376" s="30" t="str">
        <f>IFERROR(VLOOKUP(A376,'[1]Março 2017'!$A$4:$C$857,3,FALSE),"Sem Informação")</f>
        <v>Sem Informação</v>
      </c>
    </row>
    <row r="377" spans="1:5" ht="15.75" x14ac:dyDescent="0.25">
      <c r="A377" s="31">
        <v>313320</v>
      </c>
      <c r="B377" s="32" t="s">
        <v>403</v>
      </c>
      <c r="C377" s="29" t="str">
        <f>IFERROR(VLOOKUP(A377,'[1]Outubro 2016'!$A$4:$C$857,3,FALSE),"Sem Informação")</f>
        <v>Sem Informação</v>
      </c>
      <c r="D377" s="29" t="str">
        <f>IFERROR(VLOOKUP(A377,'[1]Janeiro 2017'!$A$4:$C$857,3,FALSE),"Sem Informação")</f>
        <v>Sem Informação</v>
      </c>
      <c r="E377" s="30" t="str">
        <f>IFERROR(VLOOKUP(A377,'[1]Março 2017'!$A$4:$C$857,3,FALSE),"Sem Informação")</f>
        <v>Sem Informação</v>
      </c>
    </row>
    <row r="378" spans="1:5" ht="15.75" x14ac:dyDescent="0.25">
      <c r="A378" s="31">
        <v>313330</v>
      </c>
      <c r="B378" s="32" t="s">
        <v>404</v>
      </c>
      <c r="C378" s="29" t="str">
        <f>IFERROR(VLOOKUP(A378,'[1]Outubro 2016'!$A$4:$C$857,3,FALSE),"Sem Informação")</f>
        <v>Sem Informação</v>
      </c>
      <c r="D378" s="29" t="str">
        <f>IFERROR(VLOOKUP(A378,'[1]Janeiro 2017'!$A$4:$C$857,3,FALSE),"Sem Informação")</f>
        <v>Sem Informação</v>
      </c>
      <c r="E378" s="30" t="str">
        <f>IFERROR(VLOOKUP(A378,'[1]Março 2017'!$A$4:$C$857,3,FALSE),"Sem Informação")</f>
        <v>Sem Informação</v>
      </c>
    </row>
    <row r="379" spans="1:5" ht="15.75" x14ac:dyDescent="0.25">
      <c r="A379" s="31">
        <v>313340</v>
      </c>
      <c r="B379" s="32" t="s">
        <v>405</v>
      </c>
      <c r="C379" s="29" t="str">
        <f>IFERROR(VLOOKUP(A379,'[1]Outubro 2016'!$A$4:$C$857,3,FALSE),"Sem Informação")</f>
        <v>Sem Informação</v>
      </c>
      <c r="D379" s="29" t="str">
        <f>IFERROR(VLOOKUP(A379,'[1]Janeiro 2017'!$A$4:$C$857,3,FALSE),"Sem Informação")</f>
        <v>Sem Informação</v>
      </c>
      <c r="E379" s="30" t="str">
        <f>IFERROR(VLOOKUP(A379,'[1]Março 2017'!$A$4:$C$857,3,FALSE),"Sem Informação")</f>
        <v>Sem Informação</v>
      </c>
    </row>
    <row r="380" spans="1:5" ht="15.75" x14ac:dyDescent="0.25">
      <c r="A380" s="31">
        <v>313350</v>
      </c>
      <c r="B380" s="32" t="s">
        <v>406</v>
      </c>
      <c r="C380" s="29" t="str">
        <f>IFERROR(VLOOKUP(A380,'[1]Outubro 2016'!$A$4:$C$857,3,FALSE),"Sem Informação")</f>
        <v>Sem Informação</v>
      </c>
      <c r="D380" s="29" t="str">
        <f>IFERROR(VLOOKUP(A380,'[1]Janeiro 2017'!$A$4:$C$857,3,FALSE),"Sem Informação")</f>
        <v>Sem Informação</v>
      </c>
      <c r="E380" s="30" t="str">
        <f>IFERROR(VLOOKUP(A380,'[1]Março 2017'!$A$4:$C$857,3,FALSE),"Sem Informação")</f>
        <v>Sem Informação</v>
      </c>
    </row>
    <row r="381" spans="1:5" ht="15.75" x14ac:dyDescent="0.25">
      <c r="A381" s="31">
        <v>313360</v>
      </c>
      <c r="B381" s="32" t="s">
        <v>407</v>
      </c>
      <c r="C381" s="29" t="str">
        <f>IFERROR(VLOOKUP(A381,'[1]Outubro 2016'!$A$4:$C$857,3,FALSE),"Sem Informação")</f>
        <v>Sem Informação</v>
      </c>
      <c r="D381" s="29" t="str">
        <f>IFERROR(VLOOKUP(A381,'[1]Janeiro 2017'!$A$4:$C$857,3,FALSE),"Sem Informação")</f>
        <v>Sem Informação</v>
      </c>
      <c r="E381" s="30" t="str">
        <f>IFERROR(VLOOKUP(A381,'[1]Março 2017'!$A$4:$C$857,3,FALSE),"Sem Informação")</f>
        <v>Sem Informação</v>
      </c>
    </row>
    <row r="382" spans="1:5" ht="15.75" x14ac:dyDescent="0.25">
      <c r="A382" s="31">
        <v>313370</v>
      </c>
      <c r="B382" s="32" t="s">
        <v>408</v>
      </c>
      <c r="C382" s="29" t="str">
        <f>IFERROR(VLOOKUP(A382,'[1]Outubro 2016'!$A$4:$C$857,3,FALSE),"Sem Informação")</f>
        <v>Sem Informação</v>
      </c>
      <c r="D382" s="29" t="str">
        <f>IFERROR(VLOOKUP(A382,'[1]Janeiro 2017'!$A$4:$C$857,3,FALSE),"Sem Informação")</f>
        <v>Sem Informação</v>
      </c>
      <c r="E382" s="30" t="str">
        <f>IFERROR(VLOOKUP(A382,'[1]Março 2017'!$A$4:$C$857,3,FALSE),"Sem Informação")</f>
        <v>Sem Informação</v>
      </c>
    </row>
    <row r="383" spans="1:5" ht="15.75" x14ac:dyDescent="0.25">
      <c r="A383" s="31">
        <v>313375</v>
      </c>
      <c r="B383" s="32" t="s">
        <v>954</v>
      </c>
      <c r="C383" s="29" t="str">
        <f>IFERROR(VLOOKUP(A383,'[1]Outubro 2016'!$A$4:$C$857,3,FALSE),"Sem Informação")</f>
        <v>Sem Informação</v>
      </c>
      <c r="D383" s="29" t="str">
        <f>IFERROR(VLOOKUP(A383,'[1]Janeiro 2017'!$A$4:$C$857,3,FALSE),"Sem Informação")</f>
        <v>Sem Informação</v>
      </c>
      <c r="E383" s="30" t="str">
        <f>IFERROR(VLOOKUP(A383,'[1]Março 2017'!$A$4:$C$857,3,FALSE),"Sem Informação")</f>
        <v>Sem Informação</v>
      </c>
    </row>
    <row r="384" spans="1:5" ht="15.75" x14ac:dyDescent="0.25">
      <c r="A384" s="31">
        <v>313380</v>
      </c>
      <c r="B384" s="32" t="s">
        <v>410</v>
      </c>
      <c r="C384" s="29">
        <f>IFERROR(VLOOKUP(A384,'[1]Outubro 2016'!$A$4:$C$857,3,FALSE),"Sem Informação")</f>
        <v>1</v>
      </c>
      <c r="D384" s="29">
        <f>IFERROR(VLOOKUP(A384,'[1]Janeiro 2017'!$A$4:$C$857,3,FALSE),"Sem Informação")</f>
        <v>3</v>
      </c>
      <c r="E384" s="30">
        <f>IFERROR(VLOOKUP(A384,'[1]Março 2017'!$A$4:$C$857,3,FALSE),"Sem Informação")</f>
        <v>2.4</v>
      </c>
    </row>
    <row r="385" spans="1:5" ht="15.75" x14ac:dyDescent="0.25">
      <c r="A385" s="31">
        <v>313390</v>
      </c>
      <c r="B385" s="32" t="s">
        <v>411</v>
      </c>
      <c r="C385" s="29" t="str">
        <f>IFERROR(VLOOKUP(A385,'[1]Outubro 2016'!$A$4:$C$857,3,FALSE),"Sem Informação")</f>
        <v>Sem Informação</v>
      </c>
      <c r="D385" s="29" t="str">
        <f>IFERROR(VLOOKUP(A385,'[1]Janeiro 2017'!$A$4:$C$857,3,FALSE),"Sem Informação")</f>
        <v>Sem Informação</v>
      </c>
      <c r="E385" s="30" t="str">
        <f>IFERROR(VLOOKUP(A385,'[1]Março 2017'!$A$4:$C$857,3,FALSE),"Sem Informação")</f>
        <v>Sem Informação</v>
      </c>
    </row>
    <row r="386" spans="1:5" ht="15.75" x14ac:dyDescent="0.25">
      <c r="A386" s="31">
        <v>313400</v>
      </c>
      <c r="B386" s="32" t="s">
        <v>412</v>
      </c>
      <c r="C386" s="29" t="str">
        <f>IFERROR(VLOOKUP(A386,'[1]Outubro 2016'!$A$4:$C$857,3,FALSE),"Sem Informação")</f>
        <v>Sem Informação</v>
      </c>
      <c r="D386" s="29" t="str">
        <f>IFERROR(VLOOKUP(A386,'[1]Janeiro 2017'!$A$4:$C$857,3,FALSE),"Sem Informação")</f>
        <v>Sem Informação</v>
      </c>
      <c r="E386" s="30" t="str">
        <f>IFERROR(VLOOKUP(A386,'[1]Março 2017'!$A$4:$C$857,3,FALSE),"Sem Informação")</f>
        <v>Sem Informação</v>
      </c>
    </row>
    <row r="387" spans="1:5" ht="15.75" x14ac:dyDescent="0.25">
      <c r="A387" s="31">
        <v>313410</v>
      </c>
      <c r="B387" s="32" t="s">
        <v>413</v>
      </c>
      <c r="C387" s="29" t="str">
        <f>IFERROR(VLOOKUP(A387,'[1]Outubro 2016'!$A$4:$C$857,3,FALSE),"Sem Informação")</f>
        <v>Sem Informação</v>
      </c>
      <c r="D387" s="29" t="str">
        <f>IFERROR(VLOOKUP(A387,'[1]Janeiro 2017'!$A$4:$C$857,3,FALSE),"Sem Informação")</f>
        <v>Sem Informação</v>
      </c>
      <c r="E387" s="30" t="str">
        <f>IFERROR(VLOOKUP(A387,'[1]Março 2017'!$A$4:$C$857,3,FALSE),"Sem Informação")</f>
        <v>Sem Informação</v>
      </c>
    </row>
    <row r="388" spans="1:5" ht="15.75" x14ac:dyDescent="0.25">
      <c r="A388" s="31">
        <v>313420</v>
      </c>
      <c r="B388" s="32" t="s">
        <v>142</v>
      </c>
      <c r="C388" s="29">
        <f>IFERROR(VLOOKUP(A388,'[1]Outubro 2016'!$A$4:$C$857,3,FALSE),"Sem Informação")</f>
        <v>1.8</v>
      </c>
      <c r="D388" s="29">
        <f>IFERROR(VLOOKUP(A388,'[1]Janeiro 2017'!$A$4:$C$857,3,FALSE),"Sem Informação")</f>
        <v>4.5</v>
      </c>
      <c r="E388" s="30">
        <f>IFERROR(VLOOKUP(A388,'[1]Março 2017'!$A$4:$C$857,3,FALSE),"Sem Informação")</f>
        <v>6</v>
      </c>
    </row>
    <row r="389" spans="1:5" ht="15.75" x14ac:dyDescent="0.25">
      <c r="A389" s="31">
        <v>313430</v>
      </c>
      <c r="B389" s="32" t="s">
        <v>414</v>
      </c>
      <c r="C389" s="29" t="str">
        <f>IFERROR(VLOOKUP(A389,'[1]Outubro 2016'!$A$4:$C$857,3,FALSE),"Sem Informação")</f>
        <v>Sem Informação</v>
      </c>
      <c r="D389" s="29" t="str">
        <f>IFERROR(VLOOKUP(A389,'[1]Janeiro 2017'!$A$4:$C$857,3,FALSE),"Sem Informação")</f>
        <v>Sem Informação</v>
      </c>
      <c r="E389" s="30" t="str">
        <f>IFERROR(VLOOKUP(A389,'[1]Março 2017'!$A$4:$C$857,3,FALSE),"Sem Informação")</f>
        <v>Sem Informação</v>
      </c>
    </row>
    <row r="390" spans="1:5" ht="15.75" x14ac:dyDescent="0.25">
      <c r="A390" s="31">
        <v>313440</v>
      </c>
      <c r="B390" s="32" t="s">
        <v>415</v>
      </c>
      <c r="C390" s="29">
        <f>IFERROR(VLOOKUP(A390,'[1]Outubro 2016'!$A$4:$C$857,3,FALSE),"Sem Informação")</f>
        <v>0.2</v>
      </c>
      <c r="D390" s="29">
        <f>IFERROR(VLOOKUP(A390,'[1]Janeiro 2017'!$A$4:$C$857,3,FALSE),"Sem Informação")</f>
        <v>1</v>
      </c>
      <c r="E390" s="30">
        <f>IFERROR(VLOOKUP(A390,'[1]Março 2017'!$A$4:$C$857,3,FALSE),"Sem Informação")</f>
        <v>1.8</v>
      </c>
    </row>
    <row r="391" spans="1:5" ht="15.75" x14ac:dyDescent="0.25">
      <c r="A391" s="31">
        <v>313450</v>
      </c>
      <c r="B391" s="32" t="s">
        <v>416</v>
      </c>
      <c r="C391" s="29" t="str">
        <f>IFERROR(VLOOKUP(A391,'[1]Outubro 2016'!$A$4:$C$857,3,FALSE),"Sem Informação")</f>
        <v>Sem Informação</v>
      </c>
      <c r="D391" s="29" t="str">
        <f>IFERROR(VLOOKUP(A391,'[1]Janeiro 2017'!$A$4:$C$857,3,FALSE),"Sem Informação")</f>
        <v>Sem Informação</v>
      </c>
      <c r="E391" s="30" t="str">
        <f>IFERROR(VLOOKUP(A391,'[1]Março 2017'!$A$4:$C$857,3,FALSE),"Sem Informação")</f>
        <v>Sem Informação</v>
      </c>
    </row>
    <row r="392" spans="1:5" ht="15.75" x14ac:dyDescent="0.25">
      <c r="A392" s="31">
        <v>313460</v>
      </c>
      <c r="B392" s="32" t="s">
        <v>417</v>
      </c>
      <c r="C392" s="29" t="str">
        <f>IFERROR(VLOOKUP(A392,'[1]Outubro 2016'!$A$4:$C$857,3,FALSE),"Sem Informação")</f>
        <v>Sem Informação</v>
      </c>
      <c r="D392" s="29" t="str">
        <f>IFERROR(VLOOKUP(A392,'[1]Janeiro 2017'!$A$4:$C$857,3,FALSE),"Sem Informação")</f>
        <v>Sem Informação</v>
      </c>
      <c r="E392" s="30">
        <f>IFERROR(VLOOKUP(A392,'[1]Março 2017'!$A$4:$C$857,3,FALSE),"Sem Informação")</f>
        <v>4.3</v>
      </c>
    </row>
    <row r="393" spans="1:5" ht="15.75" x14ac:dyDescent="0.25">
      <c r="A393" s="31">
        <v>313470</v>
      </c>
      <c r="B393" s="32" t="s">
        <v>418</v>
      </c>
      <c r="C393" s="29" t="str">
        <f>IFERROR(VLOOKUP(A393,'[1]Outubro 2016'!$A$4:$C$857,3,FALSE),"Sem Informação")</f>
        <v>Sem Informação</v>
      </c>
      <c r="D393" s="29" t="str">
        <f>IFERROR(VLOOKUP(A393,'[1]Janeiro 2017'!$A$4:$C$857,3,FALSE),"Sem Informação")</f>
        <v>Sem Informação</v>
      </c>
      <c r="E393" s="30" t="str">
        <f>IFERROR(VLOOKUP(A393,'[1]Março 2017'!$A$4:$C$857,3,FALSE),"Sem Informação")</f>
        <v>Sem Informação</v>
      </c>
    </row>
    <row r="394" spans="1:5" ht="15.75" x14ac:dyDescent="0.25">
      <c r="A394" s="31">
        <v>313480</v>
      </c>
      <c r="B394" s="32" t="s">
        <v>419</v>
      </c>
      <c r="C394" s="29" t="str">
        <f>IFERROR(VLOOKUP(A394,'[1]Outubro 2016'!$A$4:$C$857,3,FALSE),"Sem Informação")</f>
        <v>Sem Informação</v>
      </c>
      <c r="D394" s="29" t="str">
        <f>IFERROR(VLOOKUP(A394,'[1]Janeiro 2017'!$A$4:$C$857,3,FALSE),"Sem Informação")</f>
        <v>Sem Informação</v>
      </c>
      <c r="E394" s="30" t="str">
        <f>IFERROR(VLOOKUP(A394,'[1]Março 2017'!$A$4:$C$857,3,FALSE),"Sem Informação")</f>
        <v>Sem Informação</v>
      </c>
    </row>
    <row r="395" spans="1:5" ht="15.75" x14ac:dyDescent="0.25">
      <c r="A395" s="31">
        <v>313490</v>
      </c>
      <c r="B395" s="32" t="s">
        <v>420</v>
      </c>
      <c r="C395" s="29">
        <f>IFERROR(VLOOKUP(A395,'[1]Outubro 2016'!$A$4:$C$857,3,FALSE),"Sem Informação")</f>
        <v>0.6</v>
      </c>
      <c r="D395" s="29">
        <f>IFERROR(VLOOKUP(A395,'[1]Janeiro 2017'!$A$4:$C$857,3,FALSE),"Sem Informação")</f>
        <v>0.8</v>
      </c>
      <c r="E395" s="30">
        <f>IFERROR(VLOOKUP(A395,'[1]Março 2017'!$A$4:$C$857,3,FALSE),"Sem Informação")</f>
        <v>1.2</v>
      </c>
    </row>
    <row r="396" spans="1:5" ht="15.75" x14ac:dyDescent="0.25">
      <c r="A396" s="31">
        <v>313500</v>
      </c>
      <c r="B396" s="32" t="s">
        <v>421</v>
      </c>
      <c r="C396" s="29" t="str">
        <f>IFERROR(VLOOKUP(A396,'[1]Outubro 2016'!$A$4:$C$857,3,FALSE),"Sem Informação")</f>
        <v>Sem Informação</v>
      </c>
      <c r="D396" s="29" t="str">
        <f>IFERROR(VLOOKUP(A396,'[1]Janeiro 2017'!$A$4:$C$857,3,FALSE),"Sem Informação")</f>
        <v>Sem Informação</v>
      </c>
      <c r="E396" s="30" t="str">
        <f>IFERROR(VLOOKUP(A396,'[1]Março 2017'!$A$4:$C$857,3,FALSE),"Sem Informação")</f>
        <v>Sem Informação</v>
      </c>
    </row>
    <row r="397" spans="1:5" ht="15.75" x14ac:dyDescent="0.25">
      <c r="A397" s="31">
        <v>313505</v>
      </c>
      <c r="B397" s="32" t="s">
        <v>422</v>
      </c>
      <c r="C397" s="29">
        <f>IFERROR(VLOOKUP(A397,'[1]Outubro 2016'!$A$4:$C$857,3,FALSE),"Sem Informação")</f>
        <v>3.1</v>
      </c>
      <c r="D397" s="29" t="str">
        <f>IFERROR(VLOOKUP(A397,'[1]Janeiro 2017'!$A$4:$C$857,3,FALSE),"Sem Informação")</f>
        <v>Sem Informação</v>
      </c>
      <c r="E397" s="30">
        <f>IFERROR(VLOOKUP(A397,'[1]Março 2017'!$A$4:$C$857,3,FALSE),"Sem Informação")</f>
        <v>2.8</v>
      </c>
    </row>
    <row r="398" spans="1:5" ht="15.75" x14ac:dyDescent="0.25">
      <c r="A398" s="31">
        <v>313507</v>
      </c>
      <c r="B398" s="32" t="s">
        <v>423</v>
      </c>
      <c r="C398" s="29" t="str">
        <f>IFERROR(VLOOKUP(A398,'[1]Outubro 2016'!$A$4:$C$857,3,FALSE),"Sem Informação")</f>
        <v>Sem Informação</v>
      </c>
      <c r="D398" s="29" t="str">
        <f>IFERROR(VLOOKUP(A398,'[1]Janeiro 2017'!$A$4:$C$857,3,FALSE),"Sem Informação")</f>
        <v>Sem Informação</v>
      </c>
      <c r="E398" s="30" t="str">
        <f>IFERROR(VLOOKUP(A398,'[1]Março 2017'!$A$4:$C$857,3,FALSE),"Sem Informação")</f>
        <v>Sem Informação</v>
      </c>
    </row>
    <row r="399" spans="1:5" ht="15.75" x14ac:dyDescent="0.25">
      <c r="A399" s="31">
        <v>313510</v>
      </c>
      <c r="B399" s="32" t="s">
        <v>424</v>
      </c>
      <c r="C399" s="29">
        <f>IFERROR(VLOOKUP(A399,'[1]Outubro 2016'!$A$4:$C$857,3,FALSE),"Sem Informação")</f>
        <v>0.3</v>
      </c>
      <c r="D399" s="29">
        <f>IFERROR(VLOOKUP(A399,'[1]Janeiro 2017'!$A$4:$C$857,3,FALSE),"Sem Informação")</f>
        <v>0.8</v>
      </c>
      <c r="E399" s="30">
        <f>IFERROR(VLOOKUP(A399,'[1]Março 2017'!$A$4:$C$857,3,FALSE),"Sem Informação")</f>
        <v>0.8</v>
      </c>
    </row>
    <row r="400" spans="1:5" ht="15.75" x14ac:dyDescent="0.25">
      <c r="A400" s="31">
        <v>313520</v>
      </c>
      <c r="B400" s="32" t="s">
        <v>121</v>
      </c>
      <c r="C400" s="29">
        <f>IFERROR(VLOOKUP(A400,'[1]Outubro 2016'!$A$4:$C$857,3,FALSE),"Sem Informação")</f>
        <v>0</v>
      </c>
      <c r="D400" s="29">
        <f>IFERROR(VLOOKUP(A400,'[1]Janeiro 2017'!$A$4:$C$857,3,FALSE),"Sem Informação")</f>
        <v>0.6</v>
      </c>
      <c r="E400" s="30" t="str">
        <f>IFERROR(VLOOKUP(A400,'[1]Março 2017'!$A$4:$C$857,3,FALSE),"Sem Informação")</f>
        <v>Sem Informação</v>
      </c>
    </row>
    <row r="401" spans="1:5" ht="15.75" x14ac:dyDescent="0.25">
      <c r="A401" s="31">
        <v>313530</v>
      </c>
      <c r="B401" s="32" t="s">
        <v>425</v>
      </c>
      <c r="C401" s="29" t="str">
        <f>IFERROR(VLOOKUP(A401,'[1]Outubro 2016'!$A$4:$C$857,3,FALSE),"Sem Informação")</f>
        <v>Sem Informação</v>
      </c>
      <c r="D401" s="29" t="str">
        <f>IFERROR(VLOOKUP(A401,'[1]Janeiro 2017'!$A$4:$C$857,3,FALSE),"Sem Informação")</f>
        <v>Sem Informação</v>
      </c>
      <c r="E401" s="30" t="str">
        <f>IFERROR(VLOOKUP(A401,'[1]Março 2017'!$A$4:$C$857,3,FALSE),"Sem Informação")</f>
        <v>Sem Informação</v>
      </c>
    </row>
    <row r="402" spans="1:5" ht="15.75" x14ac:dyDescent="0.25">
      <c r="A402" s="31">
        <v>313535</v>
      </c>
      <c r="B402" s="32" t="s">
        <v>426</v>
      </c>
      <c r="C402" s="29" t="str">
        <f>IFERROR(VLOOKUP(A402,'[1]Outubro 2016'!$A$4:$C$857,3,FALSE),"Sem Informação")</f>
        <v>Sem Informação</v>
      </c>
      <c r="D402" s="29" t="str">
        <f>IFERROR(VLOOKUP(A402,'[1]Janeiro 2017'!$A$4:$C$857,3,FALSE),"Sem Informação")</f>
        <v>Sem Informação</v>
      </c>
      <c r="E402" s="30" t="str">
        <f>IFERROR(VLOOKUP(A402,'[1]Março 2017'!$A$4:$C$857,3,FALSE),"Sem Informação")</f>
        <v>Sem Informação</v>
      </c>
    </row>
    <row r="403" spans="1:5" ht="15.75" x14ac:dyDescent="0.25">
      <c r="A403" s="31">
        <v>313540</v>
      </c>
      <c r="B403" s="32" t="s">
        <v>427</v>
      </c>
      <c r="C403" s="29" t="str">
        <f>IFERROR(VLOOKUP(A403,'[1]Outubro 2016'!$A$4:$C$857,3,FALSE),"Sem Informação")</f>
        <v>Sem Informação</v>
      </c>
      <c r="D403" s="29" t="str">
        <f>IFERROR(VLOOKUP(A403,'[1]Janeiro 2017'!$A$4:$C$857,3,FALSE),"Sem Informação")</f>
        <v>Sem Informação</v>
      </c>
      <c r="E403" s="30" t="str">
        <f>IFERROR(VLOOKUP(A403,'[1]Março 2017'!$A$4:$C$857,3,FALSE),"Sem Informação")</f>
        <v>Sem Informação</v>
      </c>
    </row>
    <row r="404" spans="1:5" ht="15.75" x14ac:dyDescent="0.25">
      <c r="A404" s="31">
        <v>313545</v>
      </c>
      <c r="B404" s="32" t="s">
        <v>955</v>
      </c>
      <c r="C404" s="29" t="str">
        <f>IFERROR(VLOOKUP(A404,'[1]Outubro 2016'!$A$4:$C$857,3,FALSE),"Sem Informação")</f>
        <v>Sem Informação</v>
      </c>
      <c r="D404" s="29" t="str">
        <f>IFERROR(VLOOKUP(A404,'[1]Janeiro 2017'!$A$4:$C$857,3,FALSE),"Sem Informação")</f>
        <v>Sem Informação</v>
      </c>
      <c r="E404" s="30" t="str">
        <f>IFERROR(VLOOKUP(A404,'[1]Março 2017'!$A$4:$C$857,3,FALSE),"Sem Informação")</f>
        <v>Sem Informação</v>
      </c>
    </row>
    <row r="405" spans="1:5" ht="15.75" x14ac:dyDescent="0.25">
      <c r="A405" s="31">
        <v>313550</v>
      </c>
      <c r="B405" s="32" t="s">
        <v>429</v>
      </c>
      <c r="C405" s="29" t="str">
        <f>IFERROR(VLOOKUP(A405,'[1]Outubro 2016'!$A$4:$C$857,3,FALSE),"Sem Informação")</f>
        <v>Sem Informação</v>
      </c>
      <c r="D405" s="29" t="str">
        <f>IFERROR(VLOOKUP(A405,'[1]Janeiro 2017'!$A$4:$C$857,3,FALSE),"Sem Informação")</f>
        <v>Sem Informação</v>
      </c>
      <c r="E405" s="30" t="str">
        <f>IFERROR(VLOOKUP(A405,'[1]Março 2017'!$A$4:$C$857,3,FALSE),"Sem Informação")</f>
        <v>Sem Informação</v>
      </c>
    </row>
    <row r="406" spans="1:5" ht="15.75" x14ac:dyDescent="0.25">
      <c r="A406" s="31">
        <v>313560</v>
      </c>
      <c r="B406" s="32" t="s">
        <v>430</v>
      </c>
      <c r="C406" s="29" t="str">
        <f>IFERROR(VLOOKUP(A406,'[1]Outubro 2016'!$A$4:$C$857,3,FALSE),"Sem Informação")</f>
        <v>Sem Informação</v>
      </c>
      <c r="D406" s="29" t="str">
        <f>IFERROR(VLOOKUP(A406,'[1]Janeiro 2017'!$A$4:$C$857,3,FALSE),"Sem Informação")</f>
        <v>Sem Informação</v>
      </c>
      <c r="E406" s="30">
        <f>IFERROR(VLOOKUP(A406,'[1]Março 2017'!$A$4:$C$857,3,FALSE),"Sem Informação")</f>
        <v>1.3</v>
      </c>
    </row>
    <row r="407" spans="1:5" ht="15.75" x14ac:dyDescent="0.25">
      <c r="A407" s="31">
        <v>313570</v>
      </c>
      <c r="B407" s="32" t="s">
        <v>431</v>
      </c>
      <c r="C407" s="29" t="str">
        <f>IFERROR(VLOOKUP(A407,'[1]Outubro 2016'!$A$4:$C$857,3,FALSE),"Sem Informação")</f>
        <v>Sem Informação</v>
      </c>
      <c r="D407" s="29" t="str">
        <f>IFERROR(VLOOKUP(A407,'[1]Janeiro 2017'!$A$4:$C$857,3,FALSE),"Sem Informação")</f>
        <v>Sem Informação</v>
      </c>
      <c r="E407" s="30" t="str">
        <f>IFERROR(VLOOKUP(A407,'[1]Março 2017'!$A$4:$C$857,3,FALSE),"Sem Informação")</f>
        <v>Sem Informação</v>
      </c>
    </row>
    <row r="408" spans="1:5" ht="15.75" x14ac:dyDescent="0.25">
      <c r="A408" s="31">
        <v>313580</v>
      </c>
      <c r="B408" s="32" t="s">
        <v>432</v>
      </c>
      <c r="C408" s="29" t="str">
        <f>IFERROR(VLOOKUP(A408,'[1]Outubro 2016'!$A$4:$C$857,3,FALSE),"Sem Informação")</f>
        <v>Sem Informação</v>
      </c>
      <c r="D408" s="29" t="str">
        <f>IFERROR(VLOOKUP(A408,'[1]Janeiro 2017'!$A$4:$C$857,3,FALSE),"Sem Informação")</f>
        <v>Sem Informação</v>
      </c>
      <c r="E408" s="30" t="str">
        <f>IFERROR(VLOOKUP(A408,'[1]Março 2017'!$A$4:$C$857,3,FALSE),"Sem Informação")</f>
        <v>Sem Informação</v>
      </c>
    </row>
    <row r="409" spans="1:5" ht="15.75" x14ac:dyDescent="0.25">
      <c r="A409" s="31">
        <v>313590</v>
      </c>
      <c r="B409" s="32" t="s">
        <v>433</v>
      </c>
      <c r="C409" s="29" t="str">
        <f>IFERROR(VLOOKUP(A409,'[1]Outubro 2016'!$A$4:$C$857,3,FALSE),"Sem Informação")</f>
        <v>Sem Informação</v>
      </c>
      <c r="D409" s="29" t="str">
        <f>IFERROR(VLOOKUP(A409,'[1]Janeiro 2017'!$A$4:$C$857,3,FALSE),"Sem Informação")</f>
        <v>Sem Informação</v>
      </c>
      <c r="E409" s="30" t="str">
        <f>IFERROR(VLOOKUP(A409,'[1]Março 2017'!$A$4:$C$857,3,FALSE),"Sem Informação")</f>
        <v>Sem Informação</v>
      </c>
    </row>
    <row r="410" spans="1:5" ht="15.75" x14ac:dyDescent="0.25">
      <c r="A410" s="31">
        <v>313600</v>
      </c>
      <c r="B410" s="32" t="s">
        <v>434</v>
      </c>
      <c r="C410" s="29" t="str">
        <f>IFERROR(VLOOKUP(A410,'[1]Outubro 2016'!$A$4:$C$857,3,FALSE),"Sem Informação")</f>
        <v>Sem Informação</v>
      </c>
      <c r="D410" s="29" t="str">
        <f>IFERROR(VLOOKUP(A410,'[1]Janeiro 2017'!$A$4:$C$857,3,FALSE),"Sem Informação")</f>
        <v>Sem Informação</v>
      </c>
      <c r="E410" s="30" t="str">
        <f>IFERROR(VLOOKUP(A410,'[1]Março 2017'!$A$4:$C$857,3,FALSE),"Sem Informação")</f>
        <v>Sem Informação</v>
      </c>
    </row>
    <row r="411" spans="1:5" ht="15.75" x14ac:dyDescent="0.25">
      <c r="A411" s="31">
        <v>313610</v>
      </c>
      <c r="B411" s="32" t="s">
        <v>435</v>
      </c>
      <c r="C411" s="29" t="str">
        <f>IFERROR(VLOOKUP(A411,'[1]Outubro 2016'!$A$4:$C$857,3,FALSE),"Sem Informação")</f>
        <v>Sem Informação</v>
      </c>
      <c r="D411" s="29" t="str">
        <f>IFERROR(VLOOKUP(A411,'[1]Janeiro 2017'!$A$4:$C$857,3,FALSE),"Sem Informação")</f>
        <v>Sem Informação</v>
      </c>
      <c r="E411" s="30" t="str">
        <f>IFERROR(VLOOKUP(A411,'[1]Março 2017'!$A$4:$C$857,3,FALSE),"Sem Informação")</f>
        <v>Sem Informação</v>
      </c>
    </row>
    <row r="412" spans="1:5" ht="15.75" x14ac:dyDescent="0.25">
      <c r="A412" s="31">
        <v>313620</v>
      </c>
      <c r="B412" s="32" t="s">
        <v>436</v>
      </c>
      <c r="C412" s="29">
        <f>IFERROR(VLOOKUP(A412,'[1]Outubro 2016'!$A$4:$C$857,3,FALSE),"Sem Informação")</f>
        <v>1.5</v>
      </c>
      <c r="D412" s="29">
        <f>IFERROR(VLOOKUP(A412,'[1]Janeiro 2017'!$A$4:$C$857,3,FALSE),"Sem Informação")</f>
        <v>1</v>
      </c>
      <c r="E412" s="30" t="str">
        <f>IFERROR(VLOOKUP(A412,'[1]Março 2017'!$A$4:$C$857,3,FALSE),"Sem Informação")</f>
        <v>Sem Informação</v>
      </c>
    </row>
    <row r="413" spans="1:5" ht="15.75" x14ac:dyDescent="0.25">
      <c r="A413" s="31">
        <v>313630</v>
      </c>
      <c r="B413" s="32" t="s">
        <v>437</v>
      </c>
      <c r="C413" s="29">
        <f>IFERROR(VLOOKUP(A413,'[1]Outubro 2016'!$A$4:$C$857,3,FALSE),"Sem Informação")</f>
        <v>0.6</v>
      </c>
      <c r="D413" s="29">
        <f>IFERROR(VLOOKUP(A413,'[1]Janeiro 2017'!$A$4:$C$857,3,FALSE),"Sem Informação")</f>
        <v>1.7</v>
      </c>
      <c r="E413" s="30">
        <f>IFERROR(VLOOKUP(A413,'[1]Março 2017'!$A$4:$C$857,3,FALSE),"Sem Informação")</f>
        <v>0</v>
      </c>
    </row>
    <row r="414" spans="1:5" ht="15.75" x14ac:dyDescent="0.25">
      <c r="A414" s="31">
        <v>313640</v>
      </c>
      <c r="B414" s="32" t="s">
        <v>438</v>
      </c>
      <c r="C414" s="29" t="str">
        <f>IFERROR(VLOOKUP(A414,'[1]Outubro 2016'!$A$4:$C$857,3,FALSE),"Sem Informação")</f>
        <v>Sem Informação</v>
      </c>
      <c r="D414" s="29" t="str">
        <f>IFERROR(VLOOKUP(A414,'[1]Janeiro 2017'!$A$4:$C$857,3,FALSE),"Sem Informação")</f>
        <v>Sem Informação</v>
      </c>
      <c r="E414" s="30" t="str">
        <f>IFERROR(VLOOKUP(A414,'[1]Março 2017'!$A$4:$C$857,3,FALSE),"Sem Informação")</f>
        <v>Sem Informação</v>
      </c>
    </row>
    <row r="415" spans="1:5" ht="15.75" x14ac:dyDescent="0.25">
      <c r="A415" s="31">
        <v>313650</v>
      </c>
      <c r="B415" s="32" t="s">
        <v>439</v>
      </c>
      <c r="C415" s="29" t="str">
        <f>IFERROR(VLOOKUP(A415,'[1]Outubro 2016'!$A$4:$C$857,3,FALSE),"Sem Informação")</f>
        <v>Sem Informação</v>
      </c>
      <c r="D415" s="29" t="str">
        <f>IFERROR(VLOOKUP(A415,'[1]Janeiro 2017'!$A$4:$C$857,3,FALSE),"Sem Informação")</f>
        <v>Sem Informação</v>
      </c>
      <c r="E415" s="30" t="str">
        <f>IFERROR(VLOOKUP(A415,'[1]Março 2017'!$A$4:$C$857,3,FALSE),"Sem Informação")</f>
        <v>Sem Informação</v>
      </c>
    </row>
    <row r="416" spans="1:5" ht="15.75" x14ac:dyDescent="0.25">
      <c r="A416" s="31">
        <v>313652</v>
      </c>
      <c r="B416" s="32" t="s">
        <v>956</v>
      </c>
      <c r="C416" s="29" t="str">
        <f>IFERROR(VLOOKUP(A416,'[1]Outubro 2016'!$A$4:$C$857,3,FALSE),"Sem Informação")</f>
        <v>Sem Informação</v>
      </c>
      <c r="D416" s="29" t="str">
        <f>IFERROR(VLOOKUP(A416,'[1]Janeiro 2017'!$A$4:$C$857,3,FALSE),"Sem Informação")</f>
        <v>Sem Informação</v>
      </c>
      <c r="E416" s="30" t="str">
        <f>IFERROR(VLOOKUP(A416,'[1]Março 2017'!$A$4:$C$857,3,FALSE),"Sem Informação")</f>
        <v>Sem Informação</v>
      </c>
    </row>
    <row r="417" spans="1:5" ht="15.75" x14ac:dyDescent="0.25">
      <c r="A417" s="31">
        <v>313655</v>
      </c>
      <c r="B417" s="32" t="s">
        <v>441</v>
      </c>
      <c r="C417" s="29" t="str">
        <f>IFERROR(VLOOKUP(A417,'[1]Outubro 2016'!$A$4:$C$857,3,FALSE),"Sem Informação")</f>
        <v>Sem Informação</v>
      </c>
      <c r="D417" s="29" t="str">
        <f>IFERROR(VLOOKUP(A417,'[1]Janeiro 2017'!$A$4:$C$857,3,FALSE),"Sem Informação")</f>
        <v>Sem Informação</v>
      </c>
      <c r="E417" s="30" t="str">
        <f>IFERROR(VLOOKUP(A417,'[1]Março 2017'!$A$4:$C$857,3,FALSE),"Sem Informação")</f>
        <v>Sem Informação</v>
      </c>
    </row>
    <row r="418" spans="1:5" ht="15.75" x14ac:dyDescent="0.25">
      <c r="A418" s="31">
        <v>313657</v>
      </c>
      <c r="B418" s="32" t="s">
        <v>442</v>
      </c>
      <c r="C418" s="29" t="str">
        <f>IFERROR(VLOOKUP(A418,'[1]Outubro 2016'!$A$4:$C$857,3,FALSE),"Sem Informação")</f>
        <v>Sem Informação</v>
      </c>
      <c r="D418" s="29" t="str">
        <f>IFERROR(VLOOKUP(A418,'[1]Janeiro 2017'!$A$4:$C$857,3,FALSE),"Sem Informação")</f>
        <v>Sem Informação</v>
      </c>
      <c r="E418" s="30" t="str">
        <f>IFERROR(VLOOKUP(A418,'[1]Março 2017'!$A$4:$C$857,3,FALSE),"Sem Informação")</f>
        <v>Sem Informação</v>
      </c>
    </row>
    <row r="419" spans="1:5" ht="15.75" x14ac:dyDescent="0.25">
      <c r="A419" s="31">
        <v>313660</v>
      </c>
      <c r="B419" s="32" t="s">
        <v>547</v>
      </c>
      <c r="C419" s="29" t="str">
        <f>IFERROR(VLOOKUP(A419,'[1]Outubro 2016'!$A$4:$C$857,3,FALSE),"Sem Informação")</f>
        <v>Sem Informação</v>
      </c>
      <c r="D419" s="29" t="str">
        <f>IFERROR(VLOOKUP(A419,'[1]Janeiro 2017'!$A$4:$C$857,3,FALSE),"Sem Informação")</f>
        <v>Sem Informação</v>
      </c>
      <c r="E419" s="30" t="str">
        <f>IFERROR(VLOOKUP(A419,'[1]Março 2017'!$A$4:$C$857,3,FALSE),"Sem Informação")</f>
        <v>Sem Informação</v>
      </c>
    </row>
    <row r="420" spans="1:5" ht="15.75" x14ac:dyDescent="0.25">
      <c r="A420" s="31">
        <v>313665</v>
      </c>
      <c r="B420" s="32" t="s">
        <v>443</v>
      </c>
      <c r="C420" s="29">
        <f>IFERROR(VLOOKUP(A420,'[1]Outubro 2016'!$A$4:$C$857,3,FALSE),"Sem Informação")</f>
        <v>3.3</v>
      </c>
      <c r="D420" s="29">
        <f>IFERROR(VLOOKUP(A420,'[1]Janeiro 2017'!$A$4:$C$857,3,FALSE),"Sem Informação")</f>
        <v>8.5</v>
      </c>
      <c r="E420" s="30">
        <f>IFERROR(VLOOKUP(A420,'[1]Março 2017'!$A$4:$C$857,3,FALSE),"Sem Informação")</f>
        <v>3.8</v>
      </c>
    </row>
    <row r="421" spans="1:5" ht="15.75" x14ac:dyDescent="0.25">
      <c r="A421" s="31">
        <v>313670</v>
      </c>
      <c r="B421" s="32" t="s">
        <v>957</v>
      </c>
      <c r="C421" s="29">
        <f>IFERROR(VLOOKUP(A421,'[1]Outubro 2016'!$A$4:$C$857,3,FALSE),"Sem Informação")</f>
        <v>1.6</v>
      </c>
      <c r="D421" s="29">
        <f>IFERROR(VLOOKUP(A421,'[1]Janeiro 2017'!$A$4:$C$857,3,FALSE),"Sem Informação")</f>
        <v>3.4</v>
      </c>
      <c r="E421" s="30">
        <f>IFERROR(VLOOKUP(A421,'[1]Março 2017'!$A$4:$C$857,3,FALSE),"Sem Informação")</f>
        <v>3.4</v>
      </c>
    </row>
    <row r="422" spans="1:5" ht="15.75" x14ac:dyDescent="0.25">
      <c r="A422" s="31">
        <v>313680</v>
      </c>
      <c r="B422" s="32" t="s">
        <v>444</v>
      </c>
      <c r="C422" s="29" t="str">
        <f>IFERROR(VLOOKUP(A422,'[1]Outubro 2016'!$A$4:$C$857,3,FALSE),"Sem Informação")</f>
        <v>Sem Informação</v>
      </c>
      <c r="D422" s="29" t="str">
        <f>IFERROR(VLOOKUP(A422,'[1]Janeiro 2017'!$A$4:$C$857,3,FALSE),"Sem Informação")</f>
        <v>Sem Informação</v>
      </c>
      <c r="E422" s="30" t="str">
        <f>IFERROR(VLOOKUP(A422,'[1]Março 2017'!$A$4:$C$857,3,FALSE),"Sem Informação")</f>
        <v>Sem Informação</v>
      </c>
    </row>
    <row r="423" spans="1:5" ht="15.75" x14ac:dyDescent="0.25">
      <c r="A423" s="31">
        <v>313690</v>
      </c>
      <c r="B423" s="32" t="s">
        <v>445</v>
      </c>
      <c r="C423" s="29" t="str">
        <f>IFERROR(VLOOKUP(A423,'[1]Outubro 2016'!$A$4:$C$857,3,FALSE),"Sem Informação")</f>
        <v>Sem Informação</v>
      </c>
      <c r="D423" s="29" t="str">
        <f>IFERROR(VLOOKUP(A423,'[1]Janeiro 2017'!$A$4:$C$857,3,FALSE),"Sem Informação")</f>
        <v>Sem Informação</v>
      </c>
      <c r="E423" s="30" t="str">
        <f>IFERROR(VLOOKUP(A423,'[1]Março 2017'!$A$4:$C$857,3,FALSE),"Sem Informação")</f>
        <v>Sem Informação</v>
      </c>
    </row>
    <row r="424" spans="1:5" ht="15.75" x14ac:dyDescent="0.25">
      <c r="A424" s="31">
        <v>313695</v>
      </c>
      <c r="B424" s="32" t="s">
        <v>446</v>
      </c>
      <c r="C424" s="29" t="str">
        <f>IFERROR(VLOOKUP(A424,'[1]Outubro 2016'!$A$4:$C$857,3,FALSE),"Sem Informação")</f>
        <v>Sem Informação</v>
      </c>
      <c r="D424" s="29" t="str">
        <f>IFERROR(VLOOKUP(A424,'[1]Janeiro 2017'!$A$4:$C$857,3,FALSE),"Sem Informação")</f>
        <v>Sem Informação</v>
      </c>
      <c r="E424" s="30" t="str">
        <f>IFERROR(VLOOKUP(A424,'[1]Março 2017'!$A$4:$C$857,3,FALSE),"Sem Informação")</f>
        <v>Sem Informação</v>
      </c>
    </row>
    <row r="425" spans="1:5" ht="15.75" x14ac:dyDescent="0.25">
      <c r="A425" s="31">
        <v>313700</v>
      </c>
      <c r="B425" s="32" t="s">
        <v>447</v>
      </c>
      <c r="C425" s="29" t="str">
        <f>IFERROR(VLOOKUP(A425,'[1]Outubro 2016'!$A$4:$C$857,3,FALSE),"Sem Informação")</f>
        <v>Sem Informação</v>
      </c>
      <c r="D425" s="29" t="str">
        <f>IFERROR(VLOOKUP(A425,'[1]Janeiro 2017'!$A$4:$C$857,3,FALSE),"Sem Informação")</f>
        <v>Sem Informação</v>
      </c>
      <c r="E425" s="30" t="str">
        <f>IFERROR(VLOOKUP(A425,'[1]Março 2017'!$A$4:$C$857,3,FALSE),"Sem Informação")</f>
        <v>Sem Informação</v>
      </c>
    </row>
    <row r="426" spans="1:5" ht="15.75" x14ac:dyDescent="0.25">
      <c r="A426" s="31">
        <v>313710</v>
      </c>
      <c r="B426" s="32" t="s">
        <v>448</v>
      </c>
      <c r="C426" s="29" t="str">
        <f>IFERROR(VLOOKUP(A426,'[1]Outubro 2016'!$A$4:$C$857,3,FALSE),"Sem Informação")</f>
        <v>Sem Informação</v>
      </c>
      <c r="D426" s="29" t="str">
        <f>IFERROR(VLOOKUP(A426,'[1]Janeiro 2017'!$A$4:$C$857,3,FALSE),"Sem Informação")</f>
        <v>Sem Informação</v>
      </c>
      <c r="E426" s="30" t="str">
        <f>IFERROR(VLOOKUP(A426,'[1]Março 2017'!$A$4:$C$857,3,FALSE),"Sem Informação")</f>
        <v>Sem Informação</v>
      </c>
    </row>
    <row r="427" spans="1:5" ht="15.75" x14ac:dyDescent="0.25">
      <c r="A427" s="31">
        <v>313720</v>
      </c>
      <c r="B427" s="32" t="s">
        <v>958</v>
      </c>
      <c r="C427" s="29">
        <f>IFERROR(VLOOKUP(A427,'[1]Outubro 2016'!$A$4:$C$857,3,FALSE),"Sem Informação")</f>
        <v>2.8</v>
      </c>
      <c r="D427" s="29">
        <f>IFERROR(VLOOKUP(A427,'[1]Janeiro 2017'!$A$4:$C$857,3,FALSE),"Sem Informação")</f>
        <v>3.5</v>
      </c>
      <c r="E427" s="30">
        <f>IFERROR(VLOOKUP(A427,'[1]Março 2017'!$A$4:$C$857,3,FALSE),"Sem Informação")</f>
        <v>2.2000000000000002</v>
      </c>
    </row>
    <row r="428" spans="1:5" ht="15.75" x14ac:dyDescent="0.25">
      <c r="A428" s="31">
        <v>313730</v>
      </c>
      <c r="B428" s="32" t="s">
        <v>959</v>
      </c>
      <c r="C428" s="29" t="str">
        <f>IFERROR(VLOOKUP(A428,'[1]Outubro 2016'!$A$4:$C$857,3,FALSE),"Sem Informação")</f>
        <v>Sem Informação</v>
      </c>
      <c r="D428" s="29" t="str">
        <f>IFERROR(VLOOKUP(A428,'[1]Janeiro 2017'!$A$4:$C$857,3,FALSE),"Sem Informação")</f>
        <v>Sem Informação</v>
      </c>
      <c r="E428" s="30" t="str">
        <f>IFERROR(VLOOKUP(A428,'[1]Março 2017'!$A$4:$C$857,3,FALSE),"Sem Informação")</f>
        <v>Sem Informação</v>
      </c>
    </row>
    <row r="429" spans="1:5" ht="15.75" x14ac:dyDescent="0.25">
      <c r="A429" s="31">
        <v>313740</v>
      </c>
      <c r="B429" s="32" t="s">
        <v>451</v>
      </c>
      <c r="C429" s="29" t="str">
        <f>IFERROR(VLOOKUP(A429,'[1]Outubro 2016'!$A$4:$C$857,3,FALSE),"Sem Informação")</f>
        <v>Sem Informação</v>
      </c>
      <c r="D429" s="29" t="str">
        <f>IFERROR(VLOOKUP(A429,'[1]Janeiro 2017'!$A$4:$C$857,3,FALSE),"Sem Informação")</f>
        <v>Sem Informação</v>
      </c>
      <c r="E429" s="30" t="str">
        <f>IFERROR(VLOOKUP(A429,'[1]Março 2017'!$A$4:$C$857,3,FALSE),"Sem Informação")</f>
        <v>Sem Informação</v>
      </c>
    </row>
    <row r="430" spans="1:5" ht="15.75" x14ac:dyDescent="0.25">
      <c r="A430" s="31">
        <v>313750</v>
      </c>
      <c r="B430" s="32" t="s">
        <v>452</v>
      </c>
      <c r="C430" s="29" t="str">
        <f>IFERROR(VLOOKUP(A430,'[1]Outubro 2016'!$A$4:$C$857,3,FALSE),"Sem Informação")</f>
        <v>Sem Informação</v>
      </c>
      <c r="D430" s="29" t="str">
        <f>IFERROR(VLOOKUP(A430,'[1]Janeiro 2017'!$A$4:$C$857,3,FALSE),"Sem Informação")</f>
        <v>Sem Informação</v>
      </c>
      <c r="E430" s="30" t="str">
        <f>IFERROR(VLOOKUP(A430,'[1]Março 2017'!$A$4:$C$857,3,FALSE),"Sem Informação")</f>
        <v>Sem Informação</v>
      </c>
    </row>
    <row r="431" spans="1:5" ht="15.75" x14ac:dyDescent="0.25">
      <c r="A431" s="31">
        <v>313753</v>
      </c>
      <c r="B431" s="32" t="s">
        <v>453</v>
      </c>
      <c r="C431" s="29" t="str">
        <f>IFERROR(VLOOKUP(A431,'[1]Outubro 2016'!$A$4:$C$857,3,FALSE),"Sem Informação")</f>
        <v>Sem Informação</v>
      </c>
      <c r="D431" s="29" t="str">
        <f>IFERROR(VLOOKUP(A431,'[1]Janeiro 2017'!$A$4:$C$857,3,FALSE),"Sem Informação")</f>
        <v>Sem Informação</v>
      </c>
      <c r="E431" s="30" t="str">
        <f>IFERROR(VLOOKUP(A431,'[1]Março 2017'!$A$4:$C$857,3,FALSE),"Sem Informação")</f>
        <v>Sem Informação</v>
      </c>
    </row>
    <row r="432" spans="1:5" ht="15.75" x14ac:dyDescent="0.25">
      <c r="A432" s="31">
        <v>313760</v>
      </c>
      <c r="B432" s="32" t="s">
        <v>454</v>
      </c>
      <c r="C432" s="29">
        <f>IFERROR(VLOOKUP(A432,'[1]Outubro 2016'!$A$4:$C$857,3,FALSE),"Sem Informação")</f>
        <v>0.5</v>
      </c>
      <c r="D432" s="29">
        <f>IFERROR(VLOOKUP(A432,'[1]Janeiro 2017'!$A$4:$C$857,3,FALSE),"Sem Informação")</f>
        <v>0.3</v>
      </c>
      <c r="E432" s="30">
        <f>IFERROR(VLOOKUP(A432,'[1]Março 2017'!$A$4:$C$857,3,FALSE),"Sem Informação")</f>
        <v>0.6</v>
      </c>
    </row>
    <row r="433" spans="1:5" ht="15.75" x14ac:dyDescent="0.25">
      <c r="A433" s="31">
        <v>313770</v>
      </c>
      <c r="B433" s="32" t="s">
        <v>455</v>
      </c>
      <c r="C433" s="29" t="str">
        <f>IFERROR(VLOOKUP(A433,'[1]Outubro 2016'!$A$4:$C$857,3,FALSE),"Sem Informação")</f>
        <v>Sem Informação</v>
      </c>
      <c r="D433" s="29" t="str">
        <f>IFERROR(VLOOKUP(A433,'[1]Janeiro 2017'!$A$4:$C$857,3,FALSE),"Sem Informação")</f>
        <v>Sem Informação</v>
      </c>
      <c r="E433" s="30" t="str">
        <f>IFERROR(VLOOKUP(A433,'[1]Março 2017'!$A$4:$C$857,3,FALSE),"Sem Informação")</f>
        <v>Sem Informação</v>
      </c>
    </row>
    <row r="434" spans="1:5" ht="15.75" x14ac:dyDescent="0.25">
      <c r="A434" s="31">
        <v>313780</v>
      </c>
      <c r="B434" s="32" t="s">
        <v>456</v>
      </c>
      <c r="C434" s="29" t="str">
        <f>IFERROR(VLOOKUP(A434,'[1]Outubro 2016'!$A$4:$C$857,3,FALSE),"Sem Informação")</f>
        <v>Sem Informação</v>
      </c>
      <c r="D434" s="29" t="str">
        <f>IFERROR(VLOOKUP(A434,'[1]Janeiro 2017'!$A$4:$C$857,3,FALSE),"Sem Informação")</f>
        <v>Sem Informação</v>
      </c>
      <c r="E434" s="30" t="str">
        <f>IFERROR(VLOOKUP(A434,'[1]Março 2017'!$A$4:$C$857,3,FALSE),"Sem Informação")</f>
        <v>Sem Informação</v>
      </c>
    </row>
    <row r="435" spans="1:5" ht="15.75" x14ac:dyDescent="0.25">
      <c r="A435" s="31">
        <v>313790</v>
      </c>
      <c r="B435" s="32" t="s">
        <v>457</v>
      </c>
      <c r="C435" s="29" t="str">
        <f>IFERROR(VLOOKUP(A435,'[1]Outubro 2016'!$A$4:$C$857,3,FALSE),"Sem Informação")</f>
        <v>Sem Informação</v>
      </c>
      <c r="D435" s="29" t="str">
        <f>IFERROR(VLOOKUP(A435,'[1]Janeiro 2017'!$A$4:$C$857,3,FALSE),"Sem Informação")</f>
        <v>Sem Informação</v>
      </c>
      <c r="E435" s="30" t="str">
        <f>IFERROR(VLOOKUP(A435,'[1]Março 2017'!$A$4:$C$857,3,FALSE),"Sem Informação")</f>
        <v>Sem Informação</v>
      </c>
    </row>
    <row r="436" spans="1:5" ht="15.75" x14ac:dyDescent="0.25">
      <c r="A436" s="31">
        <v>313800</v>
      </c>
      <c r="B436" s="32" t="s">
        <v>458</v>
      </c>
      <c r="C436" s="29" t="str">
        <f>IFERROR(VLOOKUP(A436,'[1]Outubro 2016'!$A$4:$C$857,3,FALSE),"Sem Informação")</f>
        <v>Sem Informação</v>
      </c>
      <c r="D436" s="29" t="str">
        <f>IFERROR(VLOOKUP(A436,'[1]Janeiro 2017'!$A$4:$C$857,3,FALSE),"Sem Informação")</f>
        <v>Sem Informação</v>
      </c>
      <c r="E436" s="30" t="str">
        <f>IFERROR(VLOOKUP(A436,'[1]Março 2017'!$A$4:$C$857,3,FALSE),"Sem Informação")</f>
        <v>Sem Informação</v>
      </c>
    </row>
    <row r="437" spans="1:5" ht="15.75" x14ac:dyDescent="0.25">
      <c r="A437" s="31">
        <v>313810</v>
      </c>
      <c r="B437" s="32" t="s">
        <v>459</v>
      </c>
      <c r="C437" s="29" t="str">
        <f>IFERROR(VLOOKUP(A437,'[1]Outubro 2016'!$A$4:$C$857,3,FALSE),"Sem Informação")</f>
        <v>Sem Informação</v>
      </c>
      <c r="D437" s="29" t="str">
        <f>IFERROR(VLOOKUP(A437,'[1]Janeiro 2017'!$A$4:$C$857,3,FALSE),"Sem Informação")</f>
        <v>Sem Informação</v>
      </c>
      <c r="E437" s="30" t="str">
        <f>IFERROR(VLOOKUP(A437,'[1]Março 2017'!$A$4:$C$857,3,FALSE),"Sem Informação")</f>
        <v>Sem Informação</v>
      </c>
    </row>
    <row r="438" spans="1:5" ht="15.75" x14ac:dyDescent="0.25">
      <c r="A438" s="31">
        <v>313820</v>
      </c>
      <c r="B438" s="32" t="s">
        <v>460</v>
      </c>
      <c r="C438" s="29">
        <f>IFERROR(VLOOKUP(A438,'[1]Outubro 2016'!$A$4:$C$857,3,FALSE),"Sem Informação")</f>
        <v>0.1</v>
      </c>
      <c r="D438" s="29">
        <f>IFERROR(VLOOKUP(A438,'[1]Janeiro 2017'!$A$4:$C$857,3,FALSE),"Sem Informação")</f>
        <v>2.1</v>
      </c>
      <c r="E438" s="30" t="str">
        <f>IFERROR(VLOOKUP(A438,'[1]Março 2017'!$A$4:$C$857,3,FALSE),"Sem Informação")</f>
        <v>Sem Informação</v>
      </c>
    </row>
    <row r="439" spans="1:5" ht="15.75" x14ac:dyDescent="0.25">
      <c r="A439" s="31">
        <v>313830</v>
      </c>
      <c r="B439" s="32" t="s">
        <v>461</v>
      </c>
      <c r="C439" s="29" t="str">
        <f>IFERROR(VLOOKUP(A439,'[1]Outubro 2016'!$A$4:$C$857,3,FALSE),"Sem Informação")</f>
        <v>Sem Informação</v>
      </c>
      <c r="D439" s="29" t="str">
        <f>IFERROR(VLOOKUP(A439,'[1]Janeiro 2017'!$A$4:$C$857,3,FALSE),"Sem Informação")</f>
        <v>Sem Informação</v>
      </c>
      <c r="E439" s="30" t="str">
        <f>IFERROR(VLOOKUP(A439,'[1]Março 2017'!$A$4:$C$857,3,FALSE),"Sem Informação")</f>
        <v>Sem Informação</v>
      </c>
    </row>
    <row r="440" spans="1:5" ht="15.75" x14ac:dyDescent="0.25">
      <c r="A440" s="31">
        <v>313835</v>
      </c>
      <c r="B440" s="32" t="s">
        <v>960</v>
      </c>
      <c r="C440" s="29" t="str">
        <f>IFERROR(VLOOKUP(A440,'[1]Outubro 2016'!$A$4:$C$857,3,FALSE),"Sem Informação")</f>
        <v>Sem Informação</v>
      </c>
      <c r="D440" s="29" t="str">
        <f>IFERROR(VLOOKUP(A440,'[1]Janeiro 2017'!$A$4:$C$857,3,FALSE),"Sem Informação")</f>
        <v>Sem Informação</v>
      </c>
      <c r="E440" s="30" t="str">
        <f>IFERROR(VLOOKUP(A440,'[1]Março 2017'!$A$4:$C$857,3,FALSE),"Sem Informação")</f>
        <v>Sem Informação</v>
      </c>
    </row>
    <row r="441" spans="1:5" ht="15.75" x14ac:dyDescent="0.25">
      <c r="A441" s="31">
        <v>313840</v>
      </c>
      <c r="B441" s="32" t="s">
        <v>38</v>
      </c>
      <c r="C441" s="29">
        <f>IFERROR(VLOOKUP(A441,'[1]Outubro 2016'!$A$4:$C$857,3,FALSE),"Sem Informação")</f>
        <v>2.2000000000000002</v>
      </c>
      <c r="D441" s="29">
        <f>IFERROR(VLOOKUP(A441,'[1]Janeiro 2017'!$A$4:$C$857,3,FALSE),"Sem Informação")</f>
        <v>4.3</v>
      </c>
      <c r="E441" s="30">
        <f>IFERROR(VLOOKUP(A441,'[1]Março 2017'!$A$4:$C$857,3,FALSE),"Sem Informação")</f>
        <v>2.9</v>
      </c>
    </row>
    <row r="442" spans="1:5" ht="15.75" x14ac:dyDescent="0.25">
      <c r="A442" s="31">
        <v>313850</v>
      </c>
      <c r="B442" s="32" t="s">
        <v>463</v>
      </c>
      <c r="C442" s="29" t="str">
        <f>IFERROR(VLOOKUP(A442,'[1]Outubro 2016'!$A$4:$C$857,3,FALSE),"Sem Informação")</f>
        <v>Sem Informação</v>
      </c>
      <c r="D442" s="29" t="str">
        <f>IFERROR(VLOOKUP(A442,'[1]Janeiro 2017'!$A$4:$C$857,3,FALSE),"Sem Informação")</f>
        <v>Sem Informação</v>
      </c>
      <c r="E442" s="30" t="str">
        <f>IFERROR(VLOOKUP(A442,'[1]Março 2017'!$A$4:$C$857,3,FALSE),"Sem Informação")</f>
        <v>Sem Informação</v>
      </c>
    </row>
    <row r="443" spans="1:5" ht="15.75" x14ac:dyDescent="0.25">
      <c r="A443" s="31">
        <v>313860</v>
      </c>
      <c r="B443" s="32" t="s">
        <v>464</v>
      </c>
      <c r="C443" s="29" t="str">
        <f>IFERROR(VLOOKUP(A443,'[1]Outubro 2016'!$A$4:$C$857,3,FALSE),"Sem Informação")</f>
        <v>Sem Informação</v>
      </c>
      <c r="D443" s="29" t="str">
        <f>IFERROR(VLOOKUP(A443,'[1]Janeiro 2017'!$A$4:$C$857,3,FALSE),"Sem Informação")</f>
        <v>Sem Informação</v>
      </c>
      <c r="E443" s="30" t="str">
        <f>IFERROR(VLOOKUP(A443,'[1]Março 2017'!$A$4:$C$857,3,FALSE),"Sem Informação")</f>
        <v>Sem Informação</v>
      </c>
    </row>
    <row r="444" spans="1:5" ht="15.75" x14ac:dyDescent="0.25">
      <c r="A444" s="31">
        <v>313862</v>
      </c>
      <c r="B444" s="32" t="s">
        <v>961</v>
      </c>
      <c r="C444" s="29" t="str">
        <f>IFERROR(VLOOKUP(A444,'[1]Outubro 2016'!$A$4:$C$857,3,FALSE),"Sem Informação")</f>
        <v>Sem Informação</v>
      </c>
      <c r="D444" s="29" t="str">
        <f>IFERROR(VLOOKUP(A444,'[1]Janeiro 2017'!$A$4:$C$857,3,FALSE),"Sem Informação")</f>
        <v>Sem Informação</v>
      </c>
      <c r="E444" s="30" t="str">
        <f>IFERROR(VLOOKUP(A444,'[1]Março 2017'!$A$4:$C$857,3,FALSE),"Sem Informação")</f>
        <v>Sem Informação</v>
      </c>
    </row>
    <row r="445" spans="1:5" ht="15.75" x14ac:dyDescent="0.25">
      <c r="A445" s="31">
        <v>313865</v>
      </c>
      <c r="B445" s="32" t="s">
        <v>466</v>
      </c>
      <c r="C445" s="29" t="str">
        <f>IFERROR(VLOOKUP(A445,'[1]Outubro 2016'!$A$4:$C$857,3,FALSE),"Sem Informação")</f>
        <v>Sem Informação</v>
      </c>
      <c r="D445" s="29" t="str">
        <f>IFERROR(VLOOKUP(A445,'[1]Janeiro 2017'!$A$4:$C$857,3,FALSE),"Sem Informação")</f>
        <v>Sem Informação</v>
      </c>
      <c r="E445" s="30" t="str">
        <f>IFERROR(VLOOKUP(A445,'[1]Março 2017'!$A$4:$C$857,3,FALSE),"Sem Informação")</f>
        <v>Sem Informação</v>
      </c>
    </row>
    <row r="446" spans="1:5" ht="15.75" x14ac:dyDescent="0.25">
      <c r="A446" s="31">
        <v>313867</v>
      </c>
      <c r="B446" s="32" t="s">
        <v>467</v>
      </c>
      <c r="C446" s="29" t="str">
        <f>IFERROR(VLOOKUP(A446,'[1]Outubro 2016'!$A$4:$C$857,3,FALSE),"Sem Informação")</f>
        <v>Sem Informação</v>
      </c>
      <c r="D446" s="29" t="str">
        <f>IFERROR(VLOOKUP(A446,'[1]Janeiro 2017'!$A$4:$C$857,3,FALSE),"Sem Informação")</f>
        <v>Sem Informação</v>
      </c>
      <c r="E446" s="30" t="str">
        <f>IFERROR(VLOOKUP(A446,'[1]Março 2017'!$A$4:$C$857,3,FALSE),"Sem Informação")</f>
        <v>Sem Informação</v>
      </c>
    </row>
    <row r="447" spans="1:5" ht="15.75" x14ac:dyDescent="0.25">
      <c r="A447" s="31">
        <v>313868</v>
      </c>
      <c r="B447" s="32" t="s">
        <v>468</v>
      </c>
      <c r="C447" s="29" t="str">
        <f>IFERROR(VLOOKUP(A447,'[1]Outubro 2016'!$A$4:$C$857,3,FALSE),"Sem Informação")</f>
        <v>Sem Informação</v>
      </c>
      <c r="D447" s="29" t="str">
        <f>IFERROR(VLOOKUP(A447,'[1]Janeiro 2017'!$A$4:$C$857,3,FALSE),"Sem Informação")</f>
        <v>Sem Informação</v>
      </c>
      <c r="E447" s="30" t="str">
        <f>IFERROR(VLOOKUP(A447,'[1]Março 2017'!$A$4:$C$857,3,FALSE),"Sem Informação")</f>
        <v>Sem Informação</v>
      </c>
    </row>
    <row r="448" spans="1:5" ht="15.75" x14ac:dyDescent="0.25">
      <c r="A448" s="31">
        <v>313870</v>
      </c>
      <c r="B448" s="32" t="s">
        <v>469</v>
      </c>
      <c r="C448" s="29" t="str">
        <f>IFERROR(VLOOKUP(A448,'[1]Outubro 2016'!$A$4:$C$857,3,FALSE),"Sem Informação")</f>
        <v>Sem Informação</v>
      </c>
      <c r="D448" s="29" t="str">
        <f>IFERROR(VLOOKUP(A448,'[1]Janeiro 2017'!$A$4:$C$857,3,FALSE),"Sem Informação")</f>
        <v>Sem Informação</v>
      </c>
      <c r="E448" s="30" t="str">
        <f>IFERROR(VLOOKUP(A448,'[1]Março 2017'!$A$4:$C$857,3,FALSE),"Sem Informação")</f>
        <v>Sem Informação</v>
      </c>
    </row>
    <row r="449" spans="1:5" ht="15.75" x14ac:dyDescent="0.25">
      <c r="A449" s="31">
        <v>313880</v>
      </c>
      <c r="B449" s="32" t="s">
        <v>470</v>
      </c>
      <c r="C449" s="29" t="str">
        <f>IFERROR(VLOOKUP(A449,'[1]Outubro 2016'!$A$4:$C$857,3,FALSE),"Sem Informação")</f>
        <v>Sem Informação</v>
      </c>
      <c r="D449" s="29" t="str">
        <f>IFERROR(VLOOKUP(A449,'[1]Janeiro 2017'!$A$4:$C$857,3,FALSE),"Sem Informação")</f>
        <v>Sem Informação</v>
      </c>
      <c r="E449" s="30" t="str">
        <f>IFERROR(VLOOKUP(A449,'[1]Março 2017'!$A$4:$C$857,3,FALSE),"Sem Informação")</f>
        <v>Sem Informação</v>
      </c>
    </row>
    <row r="450" spans="1:5" ht="15.75" x14ac:dyDescent="0.25">
      <c r="A450" s="31">
        <v>313890</v>
      </c>
      <c r="B450" s="32" t="s">
        <v>471</v>
      </c>
      <c r="C450" s="29" t="str">
        <f>IFERROR(VLOOKUP(A450,'[1]Outubro 2016'!$A$4:$C$857,3,FALSE),"Sem Informação")</f>
        <v>Sem Informação</v>
      </c>
      <c r="D450" s="29" t="str">
        <f>IFERROR(VLOOKUP(A450,'[1]Janeiro 2017'!$A$4:$C$857,3,FALSE),"Sem Informação")</f>
        <v>Sem Informação</v>
      </c>
      <c r="E450" s="30" t="str">
        <f>IFERROR(VLOOKUP(A450,'[1]Março 2017'!$A$4:$C$857,3,FALSE),"Sem Informação")</f>
        <v>Sem Informação</v>
      </c>
    </row>
    <row r="451" spans="1:5" ht="15.75" x14ac:dyDescent="0.25">
      <c r="A451" s="31">
        <v>313900</v>
      </c>
      <c r="B451" s="32" t="s">
        <v>472</v>
      </c>
      <c r="C451" s="29">
        <f>IFERROR(VLOOKUP(A451,'[1]Outubro 2016'!$A$4:$C$857,3,FALSE),"Sem Informação")</f>
        <v>0.6</v>
      </c>
      <c r="D451" s="29">
        <f>IFERROR(VLOOKUP(A451,'[1]Janeiro 2017'!$A$4:$C$857,3,FALSE),"Sem Informação")</f>
        <v>0.5</v>
      </c>
      <c r="E451" s="30">
        <f>IFERROR(VLOOKUP(A451,'[1]Março 2017'!$A$4:$C$857,3,FALSE),"Sem Informação")</f>
        <v>1.1000000000000001</v>
      </c>
    </row>
    <row r="452" spans="1:5" ht="15.75" x14ac:dyDescent="0.25">
      <c r="A452" s="31">
        <v>313910</v>
      </c>
      <c r="B452" s="32" t="s">
        <v>962</v>
      </c>
      <c r="C452" s="29" t="str">
        <f>IFERROR(VLOOKUP(A452,'[1]Outubro 2016'!$A$4:$C$857,3,FALSE),"Sem Informação")</f>
        <v>Sem Informação</v>
      </c>
      <c r="D452" s="29" t="str">
        <f>IFERROR(VLOOKUP(A452,'[1]Janeiro 2017'!$A$4:$C$857,3,FALSE),"Sem Informação")</f>
        <v>Sem Informação</v>
      </c>
      <c r="E452" s="30" t="str">
        <f>IFERROR(VLOOKUP(A452,'[1]Março 2017'!$A$4:$C$857,3,FALSE),"Sem Informação")</f>
        <v>Sem Informação</v>
      </c>
    </row>
    <row r="453" spans="1:5" ht="15.75" x14ac:dyDescent="0.25">
      <c r="A453" s="31">
        <v>313920</v>
      </c>
      <c r="B453" s="32" t="s">
        <v>474</v>
      </c>
      <c r="C453" s="29" t="str">
        <f>IFERROR(VLOOKUP(A453,'[1]Outubro 2016'!$A$4:$C$857,3,FALSE),"Sem Informação")</f>
        <v>Sem Informação</v>
      </c>
      <c r="D453" s="29" t="str">
        <f>IFERROR(VLOOKUP(A453,'[1]Janeiro 2017'!$A$4:$C$857,3,FALSE),"Sem Informação")</f>
        <v>Sem Informação</v>
      </c>
      <c r="E453" s="30" t="str">
        <f>IFERROR(VLOOKUP(A453,'[1]Março 2017'!$A$4:$C$857,3,FALSE),"Sem Informação")</f>
        <v>Sem Informação</v>
      </c>
    </row>
    <row r="454" spans="1:5" ht="15.75" x14ac:dyDescent="0.25">
      <c r="A454" s="31">
        <v>313925</v>
      </c>
      <c r="B454" s="32" t="s">
        <v>475</v>
      </c>
      <c r="C454" s="29" t="str">
        <f>IFERROR(VLOOKUP(A454,'[1]Outubro 2016'!$A$4:$C$857,3,FALSE),"Sem Informação")</f>
        <v>Sem Informação</v>
      </c>
      <c r="D454" s="29" t="str">
        <f>IFERROR(VLOOKUP(A454,'[1]Janeiro 2017'!$A$4:$C$857,3,FALSE),"Sem Informação")</f>
        <v>Sem Informação</v>
      </c>
      <c r="E454" s="30">
        <f>IFERROR(VLOOKUP(A454,'[1]Março 2017'!$A$4:$C$857,3,FALSE),"Sem Informação")</f>
        <v>3.2</v>
      </c>
    </row>
    <row r="455" spans="1:5" ht="15.75" x14ac:dyDescent="0.25">
      <c r="A455" s="31">
        <v>313930</v>
      </c>
      <c r="B455" s="32" t="s">
        <v>476</v>
      </c>
      <c r="C455" s="29" t="str">
        <f>IFERROR(VLOOKUP(A455,'[1]Outubro 2016'!$A$4:$C$857,3,FALSE),"Sem Informação")</f>
        <v>Sem Informação</v>
      </c>
      <c r="D455" s="29" t="str">
        <f>IFERROR(VLOOKUP(A455,'[1]Janeiro 2017'!$A$4:$C$857,3,FALSE),"Sem Informação")</f>
        <v>Sem Informação</v>
      </c>
      <c r="E455" s="30" t="str">
        <f>IFERROR(VLOOKUP(A455,'[1]Março 2017'!$A$4:$C$857,3,FALSE),"Sem Informação")</f>
        <v>Sem Informação</v>
      </c>
    </row>
    <row r="456" spans="1:5" ht="15.75" x14ac:dyDescent="0.25">
      <c r="A456" s="31">
        <v>313940</v>
      </c>
      <c r="B456" s="32" t="s">
        <v>477</v>
      </c>
      <c r="C456" s="29">
        <f>IFERROR(VLOOKUP(A456,'[1]Outubro 2016'!$A$4:$C$857,3,FALSE),"Sem Informação")</f>
        <v>1.4</v>
      </c>
      <c r="D456" s="29">
        <f>IFERROR(VLOOKUP(A456,'[1]Janeiro 2017'!$A$4:$C$857,3,FALSE),"Sem Informação")</f>
        <v>3.8</v>
      </c>
      <c r="E456" s="30">
        <f>IFERROR(VLOOKUP(A456,'[1]Março 2017'!$A$4:$C$857,3,FALSE),"Sem Informação")</f>
        <v>3.8</v>
      </c>
    </row>
    <row r="457" spans="1:5" ht="15.75" x14ac:dyDescent="0.25">
      <c r="A457" s="31">
        <v>313950</v>
      </c>
      <c r="B457" s="32" t="s">
        <v>14</v>
      </c>
      <c r="C457" s="29" t="str">
        <f>IFERROR(VLOOKUP(A457,'[1]Outubro 2016'!$A$4:$C$857,3,FALSE),"Sem Informação")</f>
        <v>Sem Informação</v>
      </c>
      <c r="D457" s="29" t="str">
        <f>IFERROR(VLOOKUP(A457,'[1]Janeiro 2017'!$A$4:$C$857,3,FALSE),"Sem Informação")</f>
        <v>Sem Informação</v>
      </c>
      <c r="E457" s="30" t="str">
        <f>IFERROR(VLOOKUP(A457,'[1]Março 2017'!$A$4:$C$857,3,FALSE),"Sem Informação")</f>
        <v>Sem Informação</v>
      </c>
    </row>
    <row r="458" spans="1:5" ht="15.75" x14ac:dyDescent="0.25">
      <c r="A458" s="31">
        <v>313960</v>
      </c>
      <c r="B458" s="32" t="s">
        <v>478</v>
      </c>
      <c r="C458" s="29">
        <f>IFERROR(VLOOKUP(A458,'[1]Outubro 2016'!$A$4:$C$857,3,FALSE),"Sem Informação")</f>
        <v>1.4</v>
      </c>
      <c r="D458" s="29">
        <f>IFERROR(VLOOKUP(A458,'[1]Janeiro 2017'!$A$4:$C$857,3,FALSE),"Sem Informação")</f>
        <v>1.3</v>
      </c>
      <c r="E458" s="30" t="str">
        <f>IFERROR(VLOOKUP(A458,'[1]Março 2017'!$A$4:$C$857,3,FALSE),"Sem Informação")</f>
        <v>Sem Informação</v>
      </c>
    </row>
    <row r="459" spans="1:5" ht="15.75" x14ac:dyDescent="0.25">
      <c r="A459" s="31">
        <v>313970</v>
      </c>
      <c r="B459" s="32" t="s">
        <v>480</v>
      </c>
      <c r="C459" s="29" t="str">
        <f>IFERROR(VLOOKUP(A459,'[1]Outubro 2016'!$A$4:$C$857,3,FALSE),"Sem Informação")</f>
        <v>Sem Informação</v>
      </c>
      <c r="D459" s="29" t="str">
        <f>IFERROR(VLOOKUP(A459,'[1]Janeiro 2017'!$A$4:$C$857,3,FALSE),"Sem Informação")</f>
        <v>Sem Informação</v>
      </c>
      <c r="E459" s="30" t="str">
        <f>IFERROR(VLOOKUP(A459,'[1]Março 2017'!$A$4:$C$857,3,FALSE),"Sem Informação")</f>
        <v>Sem Informação</v>
      </c>
    </row>
    <row r="460" spans="1:5" ht="15.75" x14ac:dyDescent="0.25">
      <c r="A460" s="31">
        <v>313980</v>
      </c>
      <c r="B460" s="32" t="s">
        <v>963</v>
      </c>
      <c r="C460" s="29" t="str">
        <f>IFERROR(VLOOKUP(A460,'[1]Outubro 2016'!$A$4:$C$857,3,FALSE),"Sem Informação")</f>
        <v>Sem Informação</v>
      </c>
      <c r="D460" s="29" t="str">
        <f>IFERROR(VLOOKUP(A460,'[1]Janeiro 2017'!$A$4:$C$857,3,FALSE),"Sem Informação")</f>
        <v>Sem Informação</v>
      </c>
      <c r="E460" s="30" t="str">
        <f>IFERROR(VLOOKUP(A460,'[1]Março 2017'!$A$4:$C$857,3,FALSE),"Sem Informação")</f>
        <v>Sem Informação</v>
      </c>
    </row>
    <row r="461" spans="1:5" ht="15.75" x14ac:dyDescent="0.25">
      <c r="A461" s="31">
        <v>313990</v>
      </c>
      <c r="B461" s="32" t="s">
        <v>964</v>
      </c>
      <c r="C461" s="29" t="str">
        <f>IFERROR(VLOOKUP(A461,'[1]Outubro 2016'!$A$4:$C$857,3,FALSE),"Sem Informação")</f>
        <v>Sem Informação</v>
      </c>
      <c r="D461" s="29" t="str">
        <f>IFERROR(VLOOKUP(A461,'[1]Janeiro 2017'!$A$4:$C$857,3,FALSE),"Sem Informação")</f>
        <v>Sem Informação</v>
      </c>
      <c r="E461" s="30" t="str">
        <f>IFERROR(VLOOKUP(A461,'[1]Março 2017'!$A$4:$C$857,3,FALSE),"Sem Informação")</f>
        <v>Sem Informação</v>
      </c>
    </row>
    <row r="462" spans="1:5" ht="15.75" x14ac:dyDescent="0.25">
      <c r="A462" s="31">
        <v>314000</v>
      </c>
      <c r="B462" s="32" t="s">
        <v>482</v>
      </c>
      <c r="C462" s="29">
        <f>IFERROR(VLOOKUP(A462,'[1]Outubro 2016'!$A$4:$C$857,3,FALSE),"Sem Informação")</f>
        <v>0.8</v>
      </c>
      <c r="D462" s="29">
        <f>IFERROR(VLOOKUP(A462,'[1]Janeiro 2017'!$A$4:$C$857,3,FALSE),"Sem Informação")</f>
        <v>1.2</v>
      </c>
      <c r="E462" s="30">
        <f>IFERROR(VLOOKUP(A462,'[1]Março 2017'!$A$4:$C$857,3,FALSE),"Sem Informação")</f>
        <v>1.3</v>
      </c>
    </row>
    <row r="463" spans="1:5" ht="15.75" x14ac:dyDescent="0.25">
      <c r="A463" s="31">
        <v>314010</v>
      </c>
      <c r="B463" s="32" t="s">
        <v>483</v>
      </c>
      <c r="C463" s="29" t="str">
        <f>IFERROR(VLOOKUP(A463,'[1]Outubro 2016'!$A$4:$C$857,3,FALSE),"Sem Informação")</f>
        <v>Sem Informação</v>
      </c>
      <c r="D463" s="29" t="str">
        <f>IFERROR(VLOOKUP(A463,'[1]Janeiro 2017'!$A$4:$C$857,3,FALSE),"Sem Informação")</f>
        <v>Sem Informação</v>
      </c>
      <c r="E463" s="30" t="str">
        <f>IFERROR(VLOOKUP(A463,'[1]Março 2017'!$A$4:$C$857,3,FALSE),"Sem Informação")</f>
        <v>Sem Informação</v>
      </c>
    </row>
    <row r="464" spans="1:5" ht="15.75" x14ac:dyDescent="0.25">
      <c r="A464" s="31">
        <v>314015</v>
      </c>
      <c r="B464" s="32" t="s">
        <v>484</v>
      </c>
      <c r="C464" s="29" t="str">
        <f>IFERROR(VLOOKUP(A464,'[1]Outubro 2016'!$A$4:$C$857,3,FALSE),"Sem Informação")</f>
        <v>Sem Informação</v>
      </c>
      <c r="D464" s="29" t="str">
        <f>IFERROR(VLOOKUP(A464,'[1]Janeiro 2017'!$A$4:$C$857,3,FALSE),"Sem Informação")</f>
        <v>Sem Informação</v>
      </c>
      <c r="E464" s="30">
        <f>IFERROR(VLOOKUP(A464,'[1]Março 2017'!$A$4:$C$857,3,FALSE),"Sem Informação")</f>
        <v>1.7</v>
      </c>
    </row>
    <row r="465" spans="1:5" ht="15.75" x14ac:dyDescent="0.25">
      <c r="A465" s="31">
        <v>314020</v>
      </c>
      <c r="B465" s="32" t="s">
        <v>965</v>
      </c>
      <c r="C465" s="29" t="str">
        <f>IFERROR(VLOOKUP(A465,'[1]Outubro 2016'!$A$4:$C$857,3,FALSE),"Sem Informação")</f>
        <v>Sem Informação</v>
      </c>
      <c r="D465" s="29" t="str">
        <f>IFERROR(VLOOKUP(A465,'[1]Janeiro 2017'!$A$4:$C$857,3,FALSE),"Sem Informação")</f>
        <v>Sem Informação</v>
      </c>
      <c r="E465" s="30" t="str">
        <f>IFERROR(VLOOKUP(A465,'[1]Março 2017'!$A$4:$C$857,3,FALSE),"Sem Informação")</f>
        <v>Sem Informação</v>
      </c>
    </row>
    <row r="466" spans="1:5" ht="15.75" x14ac:dyDescent="0.25">
      <c r="A466" s="31">
        <v>314030</v>
      </c>
      <c r="B466" s="32" t="s">
        <v>486</v>
      </c>
      <c r="C466" s="29" t="str">
        <f>IFERROR(VLOOKUP(A466,'[1]Outubro 2016'!$A$4:$C$857,3,FALSE),"Sem Informação")</f>
        <v>Sem Informação</v>
      </c>
      <c r="D466" s="29" t="str">
        <f>IFERROR(VLOOKUP(A466,'[1]Janeiro 2017'!$A$4:$C$857,3,FALSE),"Sem Informação")</f>
        <v>Sem Informação</v>
      </c>
      <c r="E466" s="30" t="str">
        <f>IFERROR(VLOOKUP(A466,'[1]Março 2017'!$A$4:$C$857,3,FALSE),"Sem Informação")</f>
        <v>Sem Informação</v>
      </c>
    </row>
    <row r="467" spans="1:5" ht="15.75" x14ac:dyDescent="0.25">
      <c r="A467" s="31">
        <v>314040</v>
      </c>
      <c r="B467" s="32" t="s">
        <v>487</v>
      </c>
      <c r="C467" s="29" t="str">
        <f>IFERROR(VLOOKUP(A467,'[1]Outubro 2016'!$A$4:$C$857,3,FALSE),"Sem Informação")</f>
        <v>Sem Informação</v>
      </c>
      <c r="D467" s="29" t="str">
        <f>IFERROR(VLOOKUP(A467,'[1]Janeiro 2017'!$A$4:$C$857,3,FALSE),"Sem Informação")</f>
        <v>Sem Informação</v>
      </c>
      <c r="E467" s="30" t="str">
        <f>IFERROR(VLOOKUP(A467,'[1]Março 2017'!$A$4:$C$857,3,FALSE),"Sem Informação")</f>
        <v>Sem Informação</v>
      </c>
    </row>
    <row r="468" spans="1:5" ht="15.75" x14ac:dyDescent="0.25">
      <c r="A468" s="31">
        <v>314050</v>
      </c>
      <c r="B468" s="32" t="s">
        <v>488</v>
      </c>
      <c r="C468" s="29" t="str">
        <f>IFERROR(VLOOKUP(A468,'[1]Outubro 2016'!$A$4:$C$857,3,FALSE),"Sem Informação")</f>
        <v>Sem Informação</v>
      </c>
      <c r="D468" s="29" t="str">
        <f>IFERROR(VLOOKUP(A468,'[1]Janeiro 2017'!$A$4:$C$857,3,FALSE),"Sem Informação")</f>
        <v>Sem Informação</v>
      </c>
      <c r="E468" s="30" t="str">
        <f>IFERROR(VLOOKUP(A468,'[1]Março 2017'!$A$4:$C$857,3,FALSE),"Sem Informação")</f>
        <v>Sem Informação</v>
      </c>
    </row>
    <row r="469" spans="1:5" ht="15.75" x14ac:dyDescent="0.25">
      <c r="A469" s="31">
        <v>314053</v>
      </c>
      <c r="B469" s="32" t="s">
        <v>489</v>
      </c>
      <c r="C469" s="29" t="str">
        <f>IFERROR(VLOOKUP(A469,'[1]Outubro 2016'!$A$4:$C$857,3,FALSE),"Sem Informação")</f>
        <v>Sem Informação</v>
      </c>
      <c r="D469" s="29" t="str">
        <f>IFERROR(VLOOKUP(A469,'[1]Janeiro 2017'!$A$4:$C$857,3,FALSE),"Sem Informação")</f>
        <v>Sem Informação</v>
      </c>
      <c r="E469" s="30" t="str">
        <f>IFERROR(VLOOKUP(A469,'[1]Março 2017'!$A$4:$C$857,3,FALSE),"Sem Informação")</f>
        <v>Sem Informação</v>
      </c>
    </row>
    <row r="470" spans="1:5" ht="15.75" x14ac:dyDescent="0.25">
      <c r="A470" s="31">
        <v>314055</v>
      </c>
      <c r="B470" s="32" t="s">
        <v>490</v>
      </c>
      <c r="C470" s="29" t="str">
        <f>IFERROR(VLOOKUP(A470,'[1]Outubro 2016'!$A$4:$C$857,3,FALSE),"Sem Informação")</f>
        <v>Sem Informação</v>
      </c>
      <c r="D470" s="29" t="str">
        <f>IFERROR(VLOOKUP(A470,'[1]Janeiro 2017'!$A$4:$C$857,3,FALSE),"Sem Informação")</f>
        <v>Sem Informação</v>
      </c>
      <c r="E470" s="30" t="str">
        <f>IFERROR(VLOOKUP(A470,'[1]Março 2017'!$A$4:$C$857,3,FALSE),"Sem Informação")</f>
        <v>Sem Informação</v>
      </c>
    </row>
    <row r="471" spans="1:5" ht="15.75" x14ac:dyDescent="0.25">
      <c r="A471" s="31">
        <v>314060</v>
      </c>
      <c r="B471" s="32" t="s">
        <v>491</v>
      </c>
      <c r="C471" s="29" t="str">
        <f>IFERROR(VLOOKUP(A471,'[1]Outubro 2016'!$A$4:$C$857,3,FALSE),"Sem Informação")</f>
        <v>Sem Informação</v>
      </c>
      <c r="D471" s="29" t="str">
        <f>IFERROR(VLOOKUP(A471,'[1]Janeiro 2017'!$A$4:$C$857,3,FALSE),"Sem Informação")</f>
        <v>Sem Informação</v>
      </c>
      <c r="E471" s="30" t="str">
        <f>IFERROR(VLOOKUP(A471,'[1]Março 2017'!$A$4:$C$857,3,FALSE),"Sem Informação")</f>
        <v>Sem Informação</v>
      </c>
    </row>
    <row r="472" spans="1:5" ht="15.75" x14ac:dyDescent="0.25">
      <c r="A472" s="31">
        <v>314070</v>
      </c>
      <c r="B472" s="32" t="s">
        <v>492</v>
      </c>
      <c r="C472" s="29">
        <f>IFERROR(VLOOKUP(A472,'[1]Outubro 2016'!$A$4:$C$857,3,FALSE),"Sem Informação")</f>
        <v>0.2</v>
      </c>
      <c r="D472" s="29">
        <f>IFERROR(VLOOKUP(A472,'[1]Janeiro 2017'!$A$4:$C$857,3,FALSE),"Sem Informação")</f>
        <v>1.9</v>
      </c>
      <c r="E472" s="30">
        <f>IFERROR(VLOOKUP(A472,'[1]Março 2017'!$A$4:$C$857,3,FALSE),"Sem Informação")</f>
        <v>0.9</v>
      </c>
    </row>
    <row r="473" spans="1:5" ht="15.75" x14ac:dyDescent="0.25">
      <c r="A473" s="31">
        <v>314080</v>
      </c>
      <c r="B473" s="32" t="s">
        <v>494</v>
      </c>
      <c r="C473" s="29" t="str">
        <f>IFERROR(VLOOKUP(A473,'[1]Outubro 2016'!$A$4:$C$857,3,FALSE),"Sem Informação")</f>
        <v>Sem Informação</v>
      </c>
      <c r="D473" s="29" t="str">
        <f>IFERROR(VLOOKUP(A473,'[1]Janeiro 2017'!$A$4:$C$857,3,FALSE),"Sem Informação")</f>
        <v>Sem Informação</v>
      </c>
      <c r="E473" s="30" t="str">
        <f>IFERROR(VLOOKUP(A473,'[1]Março 2017'!$A$4:$C$857,3,FALSE),"Sem Informação")</f>
        <v>Sem Informação</v>
      </c>
    </row>
    <row r="474" spans="1:5" ht="15.75" x14ac:dyDescent="0.25">
      <c r="A474" s="31">
        <v>314085</v>
      </c>
      <c r="B474" s="32" t="s">
        <v>495</v>
      </c>
      <c r="C474" s="29" t="str">
        <f>IFERROR(VLOOKUP(A474,'[1]Outubro 2016'!$A$4:$C$857,3,FALSE),"Sem Informação")</f>
        <v>Sem Informação</v>
      </c>
      <c r="D474" s="29" t="str">
        <f>IFERROR(VLOOKUP(A474,'[1]Janeiro 2017'!$A$4:$C$857,3,FALSE),"Sem Informação")</f>
        <v>Sem Informação</v>
      </c>
      <c r="E474" s="30">
        <f>IFERROR(VLOOKUP(A474,'[1]Março 2017'!$A$4:$C$857,3,FALSE),"Sem Informação")</f>
        <v>1.6</v>
      </c>
    </row>
    <row r="475" spans="1:5" ht="15.75" x14ac:dyDescent="0.25">
      <c r="A475" s="31">
        <v>314090</v>
      </c>
      <c r="B475" s="32" t="s">
        <v>496</v>
      </c>
      <c r="C475" s="29" t="str">
        <f>IFERROR(VLOOKUP(A475,'[1]Outubro 2016'!$A$4:$C$857,3,FALSE),"Sem Informação")</f>
        <v>Sem Informação</v>
      </c>
      <c r="D475" s="29" t="str">
        <f>IFERROR(VLOOKUP(A475,'[1]Janeiro 2017'!$A$4:$C$857,3,FALSE),"Sem Informação")</f>
        <v>Sem Informação</v>
      </c>
      <c r="E475" s="30" t="str">
        <f>IFERROR(VLOOKUP(A475,'[1]Março 2017'!$A$4:$C$857,3,FALSE),"Sem Informação")</f>
        <v>Sem Informação</v>
      </c>
    </row>
    <row r="476" spans="1:5" ht="15.75" x14ac:dyDescent="0.25">
      <c r="A476" s="31">
        <v>314100</v>
      </c>
      <c r="B476" s="32" t="s">
        <v>497</v>
      </c>
      <c r="C476" s="29" t="str">
        <f>IFERROR(VLOOKUP(A476,'[1]Outubro 2016'!$A$4:$C$857,3,FALSE),"Sem Informação")</f>
        <v>Sem Informação</v>
      </c>
      <c r="D476" s="29" t="str">
        <f>IFERROR(VLOOKUP(A476,'[1]Janeiro 2017'!$A$4:$C$857,3,FALSE),"Sem Informação")</f>
        <v>Sem Informação</v>
      </c>
      <c r="E476" s="30">
        <f>IFERROR(VLOOKUP(A476,'[1]Março 2017'!$A$4:$C$857,3,FALSE),"Sem Informação")</f>
        <v>4.5</v>
      </c>
    </row>
    <row r="477" spans="1:5" ht="15.75" x14ac:dyDescent="0.25">
      <c r="A477" s="31">
        <v>314110</v>
      </c>
      <c r="B477" s="32" t="s">
        <v>498</v>
      </c>
      <c r="C477" s="29">
        <f>IFERROR(VLOOKUP(A477,'[1]Outubro 2016'!$A$4:$C$857,3,FALSE),"Sem Informação")</f>
        <v>1.8</v>
      </c>
      <c r="D477" s="29">
        <f>IFERROR(VLOOKUP(A477,'[1]Janeiro 2017'!$A$4:$C$857,3,FALSE),"Sem Informação")</f>
        <v>4.2</v>
      </c>
      <c r="E477" s="30">
        <f>IFERROR(VLOOKUP(A477,'[1]Março 2017'!$A$4:$C$857,3,FALSE),"Sem Informação")</f>
        <v>7.1</v>
      </c>
    </row>
    <row r="478" spans="1:5" ht="15.75" x14ac:dyDescent="0.25">
      <c r="A478" s="31">
        <v>314120</v>
      </c>
      <c r="B478" s="32" t="s">
        <v>499</v>
      </c>
      <c r="C478" s="29" t="str">
        <f>IFERROR(VLOOKUP(A478,'[1]Outubro 2016'!$A$4:$C$857,3,FALSE),"Sem Informação")</f>
        <v>Sem Informação</v>
      </c>
      <c r="D478" s="29" t="str">
        <f>IFERROR(VLOOKUP(A478,'[1]Janeiro 2017'!$A$4:$C$857,3,FALSE),"Sem Informação")</f>
        <v>Sem Informação</v>
      </c>
      <c r="E478" s="30" t="str">
        <f>IFERROR(VLOOKUP(A478,'[1]Março 2017'!$A$4:$C$857,3,FALSE),"Sem Informação")</f>
        <v>Sem Informação</v>
      </c>
    </row>
    <row r="479" spans="1:5" ht="15.75" x14ac:dyDescent="0.25">
      <c r="A479" s="31">
        <v>314130</v>
      </c>
      <c r="B479" s="32" t="s">
        <v>500</v>
      </c>
      <c r="C479" s="29" t="str">
        <f>IFERROR(VLOOKUP(A479,'[1]Outubro 2016'!$A$4:$C$857,3,FALSE),"Sem Informação")</f>
        <v>Sem Informação</v>
      </c>
      <c r="D479" s="29" t="str">
        <f>IFERROR(VLOOKUP(A479,'[1]Janeiro 2017'!$A$4:$C$857,3,FALSE),"Sem Informação")</f>
        <v>Sem Informação</v>
      </c>
      <c r="E479" s="30" t="str">
        <f>IFERROR(VLOOKUP(A479,'[1]Março 2017'!$A$4:$C$857,3,FALSE),"Sem Informação")</f>
        <v>Sem Informação</v>
      </c>
    </row>
    <row r="480" spans="1:5" ht="15.75" x14ac:dyDescent="0.25">
      <c r="A480" s="31">
        <v>314140</v>
      </c>
      <c r="B480" s="32" t="s">
        <v>501</v>
      </c>
      <c r="C480" s="29" t="str">
        <f>IFERROR(VLOOKUP(A480,'[1]Outubro 2016'!$A$4:$C$857,3,FALSE),"Sem Informação")</f>
        <v>Sem Informação</v>
      </c>
      <c r="D480" s="29" t="str">
        <f>IFERROR(VLOOKUP(A480,'[1]Janeiro 2017'!$A$4:$C$857,3,FALSE),"Sem Informação")</f>
        <v>Sem Informação</v>
      </c>
      <c r="E480" s="30" t="str">
        <f>IFERROR(VLOOKUP(A480,'[1]Março 2017'!$A$4:$C$857,3,FALSE),"Sem Informação")</f>
        <v>Sem Informação</v>
      </c>
    </row>
    <row r="481" spans="1:5" ht="15.75" x14ac:dyDescent="0.25">
      <c r="A481" s="31">
        <v>314150</v>
      </c>
      <c r="B481" s="32" t="s">
        <v>502</v>
      </c>
      <c r="C481" s="29" t="str">
        <f>IFERROR(VLOOKUP(A481,'[1]Outubro 2016'!$A$4:$C$857,3,FALSE),"Sem Informação")</f>
        <v>Sem Informação</v>
      </c>
      <c r="D481" s="29" t="str">
        <f>IFERROR(VLOOKUP(A481,'[1]Janeiro 2017'!$A$4:$C$857,3,FALSE),"Sem Informação")</f>
        <v>Sem Informação</v>
      </c>
      <c r="E481" s="30" t="str">
        <f>IFERROR(VLOOKUP(A481,'[1]Março 2017'!$A$4:$C$857,3,FALSE),"Sem Informação")</f>
        <v>Sem Informação</v>
      </c>
    </row>
    <row r="482" spans="1:5" ht="15.75" x14ac:dyDescent="0.25">
      <c r="A482" s="31">
        <v>314160</v>
      </c>
      <c r="B482" s="32" t="s">
        <v>503</v>
      </c>
      <c r="C482" s="29" t="str">
        <f>IFERROR(VLOOKUP(A482,'[1]Outubro 2016'!$A$4:$C$857,3,FALSE),"Sem Informação")</f>
        <v>Sem Informação</v>
      </c>
      <c r="D482" s="29" t="str">
        <f>IFERROR(VLOOKUP(A482,'[1]Janeiro 2017'!$A$4:$C$857,3,FALSE),"Sem Informação")</f>
        <v>Sem Informação</v>
      </c>
      <c r="E482" s="30" t="str">
        <f>IFERROR(VLOOKUP(A482,'[1]Março 2017'!$A$4:$C$857,3,FALSE),"Sem Informação")</f>
        <v>Sem Informação</v>
      </c>
    </row>
    <row r="483" spans="1:5" ht="15.75" x14ac:dyDescent="0.25">
      <c r="A483" s="31">
        <v>314170</v>
      </c>
      <c r="B483" s="32" t="s">
        <v>504</v>
      </c>
      <c r="C483" s="29" t="str">
        <f>IFERROR(VLOOKUP(A483,'[1]Outubro 2016'!$A$4:$C$857,3,FALSE),"Sem Informação")</f>
        <v>Sem Informação</v>
      </c>
      <c r="D483" s="29" t="str">
        <f>IFERROR(VLOOKUP(A483,'[1]Janeiro 2017'!$A$4:$C$857,3,FALSE),"Sem Informação")</f>
        <v>Sem Informação</v>
      </c>
      <c r="E483" s="30" t="str">
        <f>IFERROR(VLOOKUP(A483,'[1]Março 2017'!$A$4:$C$857,3,FALSE),"Sem Informação")</f>
        <v>Sem Informação</v>
      </c>
    </row>
    <row r="484" spans="1:5" ht="15.75" x14ac:dyDescent="0.25">
      <c r="A484" s="31">
        <v>314180</v>
      </c>
      <c r="B484" s="32" t="s">
        <v>505</v>
      </c>
      <c r="C484" s="29" t="str">
        <f>IFERROR(VLOOKUP(A484,'[1]Outubro 2016'!$A$4:$C$857,3,FALSE),"Sem Informação")</f>
        <v>Sem Informação</v>
      </c>
      <c r="D484" s="29" t="str">
        <f>IFERROR(VLOOKUP(A484,'[1]Janeiro 2017'!$A$4:$C$857,3,FALSE),"Sem Informação")</f>
        <v>Sem Informação</v>
      </c>
      <c r="E484" s="30" t="str">
        <f>IFERROR(VLOOKUP(A484,'[1]Março 2017'!$A$4:$C$857,3,FALSE),"Sem Informação")</f>
        <v>Sem Informação</v>
      </c>
    </row>
    <row r="485" spans="1:5" ht="15.75" x14ac:dyDescent="0.25">
      <c r="A485" s="31">
        <v>314190</v>
      </c>
      <c r="B485" s="32" t="s">
        <v>506</v>
      </c>
      <c r="C485" s="29" t="str">
        <f>IFERROR(VLOOKUP(A485,'[1]Outubro 2016'!$A$4:$C$857,3,FALSE),"Sem Informação")</f>
        <v>Sem Informação</v>
      </c>
      <c r="D485" s="29" t="str">
        <f>IFERROR(VLOOKUP(A485,'[1]Janeiro 2017'!$A$4:$C$857,3,FALSE),"Sem Informação")</f>
        <v>Sem Informação</v>
      </c>
      <c r="E485" s="30" t="str">
        <f>IFERROR(VLOOKUP(A485,'[1]Março 2017'!$A$4:$C$857,3,FALSE),"Sem Informação")</f>
        <v>Sem Informação</v>
      </c>
    </row>
    <row r="486" spans="1:5" ht="15.75" x14ac:dyDescent="0.25">
      <c r="A486" s="31">
        <v>314200</v>
      </c>
      <c r="B486" s="32" t="s">
        <v>507</v>
      </c>
      <c r="C486" s="29" t="str">
        <f>IFERROR(VLOOKUP(A486,'[1]Outubro 2016'!$A$4:$C$857,3,FALSE),"Sem Informação")</f>
        <v>Sem Informação</v>
      </c>
      <c r="D486" s="29" t="str">
        <f>IFERROR(VLOOKUP(A486,'[1]Janeiro 2017'!$A$4:$C$857,3,FALSE),"Sem Informação")</f>
        <v>Sem Informação</v>
      </c>
      <c r="E486" s="30" t="str">
        <f>IFERROR(VLOOKUP(A486,'[1]Março 2017'!$A$4:$C$857,3,FALSE),"Sem Informação")</f>
        <v>Sem Informação</v>
      </c>
    </row>
    <row r="487" spans="1:5" ht="15.75" x14ac:dyDescent="0.25">
      <c r="A487" s="31">
        <v>314210</v>
      </c>
      <c r="B487" s="32" t="s">
        <v>508</v>
      </c>
      <c r="C487" s="29" t="str">
        <f>IFERROR(VLOOKUP(A487,'[1]Outubro 2016'!$A$4:$C$857,3,FALSE),"Sem Informação")</f>
        <v>Sem Informação</v>
      </c>
      <c r="D487" s="29" t="str">
        <f>IFERROR(VLOOKUP(A487,'[1]Janeiro 2017'!$A$4:$C$857,3,FALSE),"Sem Informação")</f>
        <v>Sem Informação</v>
      </c>
      <c r="E487" s="30" t="str">
        <f>IFERROR(VLOOKUP(A487,'[1]Março 2017'!$A$4:$C$857,3,FALSE),"Sem Informação")</f>
        <v>Sem Informação</v>
      </c>
    </row>
    <row r="488" spans="1:5" ht="15.75" x14ac:dyDescent="0.25">
      <c r="A488" s="31">
        <v>314220</v>
      </c>
      <c r="B488" s="32" t="s">
        <v>509</v>
      </c>
      <c r="C488" s="29" t="str">
        <f>IFERROR(VLOOKUP(A488,'[1]Outubro 2016'!$A$4:$C$857,3,FALSE),"Sem Informação")</f>
        <v>Sem Informação</v>
      </c>
      <c r="D488" s="29" t="str">
        <f>IFERROR(VLOOKUP(A488,'[1]Janeiro 2017'!$A$4:$C$857,3,FALSE),"Sem Informação")</f>
        <v>Sem Informação</v>
      </c>
      <c r="E488" s="30" t="str">
        <f>IFERROR(VLOOKUP(A488,'[1]Março 2017'!$A$4:$C$857,3,FALSE),"Sem Informação")</f>
        <v>Sem Informação</v>
      </c>
    </row>
    <row r="489" spans="1:5" ht="15.75" x14ac:dyDescent="0.25">
      <c r="A489" s="31">
        <v>314225</v>
      </c>
      <c r="B489" s="32" t="s">
        <v>510</v>
      </c>
      <c r="C489" s="29" t="str">
        <f>IFERROR(VLOOKUP(A489,'[1]Outubro 2016'!$A$4:$C$857,3,FALSE),"Sem Informação")</f>
        <v>Sem Informação</v>
      </c>
      <c r="D489" s="29" t="str">
        <f>IFERROR(VLOOKUP(A489,'[1]Janeiro 2017'!$A$4:$C$857,3,FALSE),"Sem Informação")</f>
        <v>Sem Informação</v>
      </c>
      <c r="E489" s="30" t="str">
        <f>IFERROR(VLOOKUP(A489,'[1]Março 2017'!$A$4:$C$857,3,FALSE),"Sem Informação")</f>
        <v>Sem Informação</v>
      </c>
    </row>
    <row r="490" spans="1:5" ht="15.75" x14ac:dyDescent="0.25">
      <c r="A490" s="31">
        <v>314230</v>
      </c>
      <c r="B490" s="32" t="s">
        <v>511</v>
      </c>
      <c r="C490" s="29" t="str">
        <f>IFERROR(VLOOKUP(A490,'[1]Outubro 2016'!$A$4:$C$857,3,FALSE),"Sem Informação")</f>
        <v>Sem Informação</v>
      </c>
      <c r="D490" s="29" t="str">
        <f>IFERROR(VLOOKUP(A490,'[1]Janeiro 2017'!$A$4:$C$857,3,FALSE),"Sem Informação")</f>
        <v>Sem Informação</v>
      </c>
      <c r="E490" s="30" t="str">
        <f>IFERROR(VLOOKUP(A490,'[1]Março 2017'!$A$4:$C$857,3,FALSE),"Sem Informação")</f>
        <v>Sem Informação</v>
      </c>
    </row>
    <row r="491" spans="1:5" ht="15.75" x14ac:dyDescent="0.25">
      <c r="A491" s="31">
        <v>314240</v>
      </c>
      <c r="B491" s="32" t="s">
        <v>512</v>
      </c>
      <c r="C491" s="29" t="str">
        <f>IFERROR(VLOOKUP(A491,'[1]Outubro 2016'!$A$4:$C$857,3,FALSE),"Sem Informação")</f>
        <v>Sem Informação</v>
      </c>
      <c r="D491" s="29" t="str">
        <f>IFERROR(VLOOKUP(A491,'[1]Janeiro 2017'!$A$4:$C$857,3,FALSE),"Sem Informação")</f>
        <v>Sem Informação</v>
      </c>
      <c r="E491" s="30" t="str">
        <f>IFERROR(VLOOKUP(A491,'[1]Março 2017'!$A$4:$C$857,3,FALSE),"Sem Informação")</f>
        <v>Sem Informação</v>
      </c>
    </row>
    <row r="492" spans="1:5" ht="15.75" x14ac:dyDescent="0.25">
      <c r="A492" s="31">
        <v>314250</v>
      </c>
      <c r="B492" s="32" t="s">
        <v>513</v>
      </c>
      <c r="C492" s="29" t="str">
        <f>IFERROR(VLOOKUP(A492,'[1]Outubro 2016'!$A$4:$C$857,3,FALSE),"Sem Informação")</f>
        <v>Sem Informação</v>
      </c>
      <c r="D492" s="29" t="str">
        <f>IFERROR(VLOOKUP(A492,'[1]Janeiro 2017'!$A$4:$C$857,3,FALSE),"Sem Informação")</f>
        <v>Sem Informação</v>
      </c>
      <c r="E492" s="30" t="str">
        <f>IFERROR(VLOOKUP(A492,'[1]Março 2017'!$A$4:$C$857,3,FALSE),"Sem Informação")</f>
        <v>Sem Informação</v>
      </c>
    </row>
    <row r="493" spans="1:5" ht="15.75" x14ac:dyDescent="0.25">
      <c r="A493" s="31">
        <v>314260</v>
      </c>
      <c r="B493" s="32" t="s">
        <v>514</v>
      </c>
      <c r="C493" s="29" t="str">
        <f>IFERROR(VLOOKUP(A493,'[1]Outubro 2016'!$A$4:$C$857,3,FALSE),"Sem Informação")</f>
        <v>Sem Informação</v>
      </c>
      <c r="D493" s="29" t="str">
        <f>IFERROR(VLOOKUP(A493,'[1]Janeiro 2017'!$A$4:$C$857,3,FALSE),"Sem Informação")</f>
        <v>Sem Informação</v>
      </c>
      <c r="E493" s="30" t="str">
        <f>IFERROR(VLOOKUP(A493,'[1]Março 2017'!$A$4:$C$857,3,FALSE),"Sem Informação")</f>
        <v>Sem Informação</v>
      </c>
    </row>
    <row r="494" spans="1:5" ht="15.75" x14ac:dyDescent="0.25">
      <c r="A494" s="31">
        <v>314270</v>
      </c>
      <c r="B494" s="32" t="s">
        <v>515</v>
      </c>
      <c r="C494" s="29" t="str">
        <f>IFERROR(VLOOKUP(A494,'[1]Outubro 2016'!$A$4:$C$857,3,FALSE),"Sem Informação")</f>
        <v>Sem Informação</v>
      </c>
      <c r="D494" s="29" t="str">
        <f>IFERROR(VLOOKUP(A494,'[1]Janeiro 2017'!$A$4:$C$857,3,FALSE),"Sem Informação")</f>
        <v>Sem Informação</v>
      </c>
      <c r="E494" s="30" t="str">
        <f>IFERROR(VLOOKUP(A494,'[1]Março 2017'!$A$4:$C$857,3,FALSE),"Sem Informação")</f>
        <v>Sem Informação</v>
      </c>
    </row>
    <row r="495" spans="1:5" ht="15.75" x14ac:dyDescent="0.25">
      <c r="A495" s="31">
        <v>314280</v>
      </c>
      <c r="B495" s="32" t="s">
        <v>966</v>
      </c>
      <c r="C495" s="29" t="str">
        <f>IFERROR(VLOOKUP(A495,'[1]Outubro 2016'!$A$4:$C$857,3,FALSE),"Sem Informação")</f>
        <v>Sem Informação</v>
      </c>
      <c r="D495" s="29">
        <f>IFERROR(VLOOKUP(A495,'[1]Janeiro 2017'!$A$4:$C$857,3,FALSE),"Sem Informação")</f>
        <v>3.7</v>
      </c>
      <c r="E495" s="30">
        <f>IFERROR(VLOOKUP(A495,'[1]Março 2017'!$A$4:$C$857,3,FALSE),"Sem Informação")</f>
        <v>3.9</v>
      </c>
    </row>
    <row r="496" spans="1:5" ht="15.75" x14ac:dyDescent="0.25">
      <c r="A496" s="31">
        <v>314290</v>
      </c>
      <c r="B496" s="32" t="s">
        <v>517</v>
      </c>
      <c r="C496" s="29" t="str">
        <f>IFERROR(VLOOKUP(A496,'[1]Outubro 2016'!$A$4:$C$857,3,FALSE),"Sem Informação")</f>
        <v>Sem Informação</v>
      </c>
      <c r="D496" s="29" t="str">
        <f>IFERROR(VLOOKUP(A496,'[1]Janeiro 2017'!$A$4:$C$857,3,FALSE),"Sem Informação")</f>
        <v>Sem Informação</v>
      </c>
      <c r="E496" s="30">
        <f>IFERROR(VLOOKUP(A496,'[1]Março 2017'!$A$4:$C$857,3,FALSE),"Sem Informação")</f>
        <v>4.5999999999999996</v>
      </c>
    </row>
    <row r="497" spans="1:5" ht="15.75" x14ac:dyDescent="0.25">
      <c r="A497" s="31">
        <v>314300</v>
      </c>
      <c r="B497" s="32" t="s">
        <v>518</v>
      </c>
      <c r="C497" s="29" t="str">
        <f>IFERROR(VLOOKUP(A497,'[1]Outubro 2016'!$A$4:$C$857,3,FALSE),"Sem Informação")</f>
        <v>Sem Informação</v>
      </c>
      <c r="D497" s="29" t="str">
        <f>IFERROR(VLOOKUP(A497,'[1]Janeiro 2017'!$A$4:$C$857,3,FALSE),"Sem Informação")</f>
        <v>Sem Informação</v>
      </c>
      <c r="E497" s="30" t="str">
        <f>IFERROR(VLOOKUP(A497,'[1]Março 2017'!$A$4:$C$857,3,FALSE),"Sem Informação")</f>
        <v>Sem Informação</v>
      </c>
    </row>
    <row r="498" spans="1:5" ht="15.75" x14ac:dyDescent="0.25">
      <c r="A498" s="31">
        <v>314310</v>
      </c>
      <c r="B498" s="32" t="s">
        <v>519</v>
      </c>
      <c r="C498" s="29">
        <f>IFERROR(VLOOKUP(A498,'[1]Outubro 2016'!$A$4:$C$857,3,FALSE),"Sem Informação")</f>
        <v>1.1000000000000001</v>
      </c>
      <c r="D498" s="29">
        <f>IFERROR(VLOOKUP(A498,'[1]Janeiro 2017'!$A$4:$C$857,3,FALSE),"Sem Informação")</f>
        <v>1.4</v>
      </c>
      <c r="E498" s="30">
        <f>IFERROR(VLOOKUP(A498,'[1]Março 2017'!$A$4:$C$857,3,FALSE),"Sem Informação")</f>
        <v>0.6</v>
      </c>
    </row>
    <row r="499" spans="1:5" ht="15.75" x14ac:dyDescent="0.25">
      <c r="A499" s="31">
        <v>314315</v>
      </c>
      <c r="B499" s="32" t="s">
        <v>520</v>
      </c>
      <c r="C499" s="29" t="str">
        <f>IFERROR(VLOOKUP(A499,'[1]Outubro 2016'!$A$4:$C$857,3,FALSE),"Sem Informação")</f>
        <v>Sem Informação</v>
      </c>
      <c r="D499" s="29" t="str">
        <f>IFERROR(VLOOKUP(A499,'[1]Janeiro 2017'!$A$4:$C$857,3,FALSE),"Sem Informação")</f>
        <v>Sem Informação</v>
      </c>
      <c r="E499" s="30" t="str">
        <f>IFERROR(VLOOKUP(A499,'[1]Março 2017'!$A$4:$C$857,3,FALSE),"Sem Informação")</f>
        <v>Sem Informação</v>
      </c>
    </row>
    <row r="500" spans="1:5" ht="15.75" x14ac:dyDescent="0.25">
      <c r="A500" s="31">
        <v>314320</v>
      </c>
      <c r="B500" s="32" t="s">
        <v>967</v>
      </c>
      <c r="C500" s="29" t="str">
        <f>IFERROR(VLOOKUP(A500,'[1]Outubro 2016'!$A$4:$C$857,3,FALSE),"Sem Informação")</f>
        <v>Sem Informação</v>
      </c>
      <c r="D500" s="29" t="str">
        <f>IFERROR(VLOOKUP(A500,'[1]Janeiro 2017'!$A$4:$C$857,3,FALSE),"Sem Informação")</f>
        <v>Sem Informação</v>
      </c>
      <c r="E500" s="30" t="str">
        <f>IFERROR(VLOOKUP(A500,'[1]Março 2017'!$A$4:$C$857,3,FALSE),"Sem Informação")</f>
        <v>Sem Informação</v>
      </c>
    </row>
    <row r="501" spans="1:5" ht="15.75" x14ac:dyDescent="0.25">
      <c r="A501" s="31">
        <v>314330</v>
      </c>
      <c r="B501" s="32" t="s">
        <v>102</v>
      </c>
      <c r="C501" s="29">
        <f>IFERROR(VLOOKUP(A501,'[1]Outubro 2016'!$A$4:$C$857,3,FALSE),"Sem Informação")</f>
        <v>1.9</v>
      </c>
      <c r="D501" s="29">
        <f>IFERROR(VLOOKUP(A501,'[1]Janeiro 2017'!$A$4:$C$857,3,FALSE),"Sem Informação")</f>
        <v>3.4</v>
      </c>
      <c r="E501" s="30">
        <f>IFERROR(VLOOKUP(A501,'[1]Março 2017'!$A$4:$C$857,3,FALSE),"Sem Informação")</f>
        <v>3.4</v>
      </c>
    </row>
    <row r="502" spans="1:5" ht="15.75" x14ac:dyDescent="0.25">
      <c r="A502" s="31">
        <v>314340</v>
      </c>
      <c r="B502" s="32" t="s">
        <v>522</v>
      </c>
      <c r="C502" s="29" t="str">
        <f>IFERROR(VLOOKUP(A502,'[1]Outubro 2016'!$A$4:$C$857,3,FALSE),"Sem Informação")</f>
        <v>Sem Informação</v>
      </c>
      <c r="D502" s="29" t="str">
        <f>IFERROR(VLOOKUP(A502,'[1]Janeiro 2017'!$A$4:$C$857,3,FALSE),"Sem Informação")</f>
        <v>Sem Informação</v>
      </c>
      <c r="E502" s="30" t="str">
        <f>IFERROR(VLOOKUP(A502,'[1]Março 2017'!$A$4:$C$857,3,FALSE),"Sem Informação")</f>
        <v>Sem Informação</v>
      </c>
    </row>
    <row r="503" spans="1:5" ht="15.75" x14ac:dyDescent="0.25">
      <c r="A503" s="31">
        <v>314345</v>
      </c>
      <c r="B503" s="32" t="s">
        <v>523</v>
      </c>
      <c r="C503" s="29" t="str">
        <f>IFERROR(VLOOKUP(A503,'[1]Outubro 2016'!$A$4:$C$857,3,FALSE),"Sem Informação")</f>
        <v>Sem Informação</v>
      </c>
      <c r="D503" s="29" t="str">
        <f>IFERROR(VLOOKUP(A503,'[1]Janeiro 2017'!$A$4:$C$857,3,FALSE),"Sem Informação")</f>
        <v>Sem Informação</v>
      </c>
      <c r="E503" s="30" t="str">
        <f>IFERROR(VLOOKUP(A503,'[1]Março 2017'!$A$4:$C$857,3,FALSE),"Sem Informação")</f>
        <v>Sem Informação</v>
      </c>
    </row>
    <row r="504" spans="1:5" ht="15.75" x14ac:dyDescent="0.25">
      <c r="A504" s="31">
        <v>314350</v>
      </c>
      <c r="B504" s="32" t="s">
        <v>968</v>
      </c>
      <c r="C504" s="29" t="str">
        <f>IFERROR(VLOOKUP(A504,'[1]Outubro 2016'!$A$4:$C$857,3,FALSE),"Sem Informação")</f>
        <v>Sem Informação</v>
      </c>
      <c r="D504" s="29" t="str">
        <f>IFERROR(VLOOKUP(A504,'[1]Janeiro 2017'!$A$4:$C$857,3,FALSE),"Sem Informação")</f>
        <v>Sem Informação</v>
      </c>
      <c r="E504" s="30" t="str">
        <f>IFERROR(VLOOKUP(A504,'[1]Março 2017'!$A$4:$C$857,3,FALSE),"Sem Informação")</f>
        <v>Sem Informação</v>
      </c>
    </row>
    <row r="505" spans="1:5" ht="15.75" x14ac:dyDescent="0.25">
      <c r="A505" s="31">
        <v>314360</v>
      </c>
      <c r="B505" s="32" t="s">
        <v>969</v>
      </c>
      <c r="C505" s="29" t="str">
        <f>IFERROR(VLOOKUP(A505,'[1]Outubro 2016'!$A$4:$C$857,3,FALSE),"Sem Informação")</f>
        <v>Sem Informação</v>
      </c>
      <c r="D505" s="29" t="str">
        <f>IFERROR(VLOOKUP(A505,'[1]Janeiro 2017'!$A$4:$C$857,3,FALSE),"Sem Informação")</f>
        <v>Sem Informação</v>
      </c>
      <c r="E505" s="30" t="str">
        <f>IFERROR(VLOOKUP(A505,'[1]Março 2017'!$A$4:$C$857,3,FALSE),"Sem Informação")</f>
        <v>Sem Informação</v>
      </c>
    </row>
    <row r="506" spans="1:5" ht="15.75" x14ac:dyDescent="0.25">
      <c r="A506" s="31">
        <v>314370</v>
      </c>
      <c r="B506" s="32" t="s">
        <v>970</v>
      </c>
      <c r="C506" s="29" t="str">
        <f>IFERROR(VLOOKUP(A506,'[1]Outubro 2016'!$A$4:$C$857,3,FALSE),"Sem Informação")</f>
        <v>Sem Informação</v>
      </c>
      <c r="D506" s="29" t="str">
        <f>IFERROR(VLOOKUP(A506,'[1]Janeiro 2017'!$A$4:$C$857,3,FALSE),"Sem Informação")</f>
        <v>Sem Informação</v>
      </c>
      <c r="E506" s="30" t="str">
        <f>IFERROR(VLOOKUP(A506,'[1]Março 2017'!$A$4:$C$857,3,FALSE),"Sem Informação")</f>
        <v>Sem Informação</v>
      </c>
    </row>
    <row r="507" spans="1:5" ht="15.75" x14ac:dyDescent="0.25">
      <c r="A507" s="31">
        <v>314380</v>
      </c>
      <c r="B507" s="32" t="s">
        <v>527</v>
      </c>
      <c r="C507" s="29" t="str">
        <f>IFERROR(VLOOKUP(A507,'[1]Outubro 2016'!$A$4:$C$857,3,FALSE),"Sem Informação")</f>
        <v>Sem Informação</v>
      </c>
      <c r="D507" s="29" t="str">
        <f>IFERROR(VLOOKUP(A507,'[1]Janeiro 2017'!$A$4:$C$857,3,FALSE),"Sem Informação")</f>
        <v>Sem Informação</v>
      </c>
      <c r="E507" s="30" t="str">
        <f>IFERROR(VLOOKUP(A507,'[1]Março 2017'!$A$4:$C$857,3,FALSE),"Sem Informação")</f>
        <v>Sem Informação</v>
      </c>
    </row>
    <row r="508" spans="1:5" ht="15.75" x14ac:dyDescent="0.25">
      <c r="A508" s="31">
        <v>314390</v>
      </c>
      <c r="B508" s="32" t="s">
        <v>528</v>
      </c>
      <c r="C508" s="29">
        <f>IFERROR(VLOOKUP(A508,'[1]Outubro 2016'!$A$4:$C$857,3,FALSE),"Sem Informação")</f>
        <v>2.6</v>
      </c>
      <c r="D508" s="29">
        <f>IFERROR(VLOOKUP(A508,'[1]Janeiro 2017'!$A$4:$C$857,3,FALSE),"Sem Informação")</f>
        <v>2.4</v>
      </c>
      <c r="E508" s="30">
        <f>IFERROR(VLOOKUP(A508,'[1]Março 2017'!$A$4:$C$857,3,FALSE),"Sem Informação")</f>
        <v>1.3</v>
      </c>
    </row>
    <row r="509" spans="1:5" ht="15.75" x14ac:dyDescent="0.25">
      <c r="A509" s="31">
        <v>314400</v>
      </c>
      <c r="B509" s="32" t="s">
        <v>529</v>
      </c>
      <c r="C509" s="29">
        <f>IFERROR(VLOOKUP(A509,'[1]Outubro 2016'!$A$4:$C$857,3,FALSE),"Sem Informação")</f>
        <v>10.199999999999999</v>
      </c>
      <c r="D509" s="29">
        <f>IFERROR(VLOOKUP(A509,'[1]Janeiro 2017'!$A$4:$C$857,3,FALSE),"Sem Informação")</f>
        <v>3</v>
      </c>
      <c r="E509" s="30">
        <f>IFERROR(VLOOKUP(A509,'[1]Março 2017'!$A$4:$C$857,3,FALSE),"Sem Informação")</f>
        <v>3.6</v>
      </c>
    </row>
    <row r="510" spans="1:5" ht="15.75" x14ac:dyDescent="0.25">
      <c r="A510" s="31">
        <v>314410</v>
      </c>
      <c r="B510" s="32" t="s">
        <v>530</v>
      </c>
      <c r="C510" s="29" t="str">
        <f>IFERROR(VLOOKUP(A510,'[1]Outubro 2016'!$A$4:$C$857,3,FALSE),"Sem Informação")</f>
        <v>Sem Informação</v>
      </c>
      <c r="D510" s="29" t="str">
        <f>IFERROR(VLOOKUP(A510,'[1]Janeiro 2017'!$A$4:$C$857,3,FALSE),"Sem Informação")</f>
        <v>Sem Informação</v>
      </c>
      <c r="E510" s="30" t="str">
        <f>IFERROR(VLOOKUP(A510,'[1]Março 2017'!$A$4:$C$857,3,FALSE),"Sem Informação")</f>
        <v>Sem Informação</v>
      </c>
    </row>
    <row r="511" spans="1:5" ht="15.75" x14ac:dyDescent="0.25">
      <c r="A511" s="31">
        <v>314420</v>
      </c>
      <c r="B511" s="32" t="s">
        <v>531</v>
      </c>
      <c r="C511" s="29" t="str">
        <f>IFERROR(VLOOKUP(A511,'[1]Outubro 2016'!$A$4:$C$857,3,FALSE),"Sem Informação")</f>
        <v>Sem Informação</v>
      </c>
      <c r="D511" s="29" t="str">
        <f>IFERROR(VLOOKUP(A511,'[1]Janeiro 2017'!$A$4:$C$857,3,FALSE),"Sem Informação")</f>
        <v>Sem Informação</v>
      </c>
      <c r="E511" s="30" t="str">
        <f>IFERROR(VLOOKUP(A511,'[1]Março 2017'!$A$4:$C$857,3,FALSE),"Sem Informação")</f>
        <v>Sem Informação</v>
      </c>
    </row>
    <row r="512" spans="1:5" ht="15.75" x14ac:dyDescent="0.25">
      <c r="A512" s="31">
        <v>314430</v>
      </c>
      <c r="B512" s="32" t="s">
        <v>532</v>
      </c>
      <c r="C512" s="29">
        <f>IFERROR(VLOOKUP(A512,'[1]Outubro 2016'!$A$4:$C$857,3,FALSE),"Sem Informação")</f>
        <v>3</v>
      </c>
      <c r="D512" s="29">
        <f>IFERROR(VLOOKUP(A512,'[1]Janeiro 2017'!$A$4:$C$857,3,FALSE),"Sem Informação")</f>
        <v>3</v>
      </c>
      <c r="E512" s="30">
        <f>IFERROR(VLOOKUP(A512,'[1]Março 2017'!$A$4:$C$857,3,FALSE),"Sem Informação")</f>
        <v>5.5</v>
      </c>
    </row>
    <row r="513" spans="1:5" ht="15.75" x14ac:dyDescent="0.25">
      <c r="A513" s="31">
        <v>314435</v>
      </c>
      <c r="B513" s="32" t="s">
        <v>533</v>
      </c>
      <c r="C513" s="29" t="str">
        <f>IFERROR(VLOOKUP(A513,'[1]Outubro 2016'!$A$4:$C$857,3,FALSE),"Sem Informação")</f>
        <v>Sem Informação</v>
      </c>
      <c r="D513" s="29" t="str">
        <f>IFERROR(VLOOKUP(A513,'[1]Janeiro 2017'!$A$4:$C$857,3,FALSE),"Sem Informação")</f>
        <v>Sem Informação</v>
      </c>
      <c r="E513" s="30" t="str">
        <f>IFERROR(VLOOKUP(A513,'[1]Março 2017'!$A$4:$C$857,3,FALSE),"Sem Informação")</f>
        <v>Sem Informação</v>
      </c>
    </row>
    <row r="514" spans="1:5" ht="15.75" x14ac:dyDescent="0.25">
      <c r="A514" s="31">
        <v>314437</v>
      </c>
      <c r="B514" s="32" t="s">
        <v>534</v>
      </c>
      <c r="C514" s="29" t="str">
        <f>IFERROR(VLOOKUP(A514,'[1]Outubro 2016'!$A$4:$C$857,3,FALSE),"Sem Informação")</f>
        <v>Sem Informação</v>
      </c>
      <c r="D514" s="29" t="str">
        <f>IFERROR(VLOOKUP(A514,'[1]Janeiro 2017'!$A$4:$C$857,3,FALSE),"Sem Informação")</f>
        <v>Sem Informação</v>
      </c>
      <c r="E514" s="30" t="str">
        <f>IFERROR(VLOOKUP(A514,'[1]Março 2017'!$A$4:$C$857,3,FALSE),"Sem Informação")</f>
        <v>Sem Informação</v>
      </c>
    </row>
    <row r="515" spans="1:5" ht="15.75" x14ac:dyDescent="0.25">
      <c r="A515" s="31">
        <v>314440</v>
      </c>
      <c r="B515" s="32" t="s">
        <v>535</v>
      </c>
      <c r="C515" s="29" t="str">
        <f>IFERROR(VLOOKUP(A515,'[1]Outubro 2016'!$A$4:$C$857,3,FALSE),"Sem Informação")</f>
        <v>Sem Informação</v>
      </c>
      <c r="D515" s="29" t="str">
        <f>IFERROR(VLOOKUP(A515,'[1]Janeiro 2017'!$A$4:$C$857,3,FALSE),"Sem Informação")</f>
        <v>Sem Informação</v>
      </c>
      <c r="E515" s="30" t="str">
        <f>IFERROR(VLOOKUP(A515,'[1]Março 2017'!$A$4:$C$857,3,FALSE),"Sem Informação")</f>
        <v>Sem Informação</v>
      </c>
    </row>
    <row r="516" spans="1:5" ht="15.75" x14ac:dyDescent="0.25">
      <c r="A516" s="31">
        <v>314450</v>
      </c>
      <c r="B516" s="32" t="s">
        <v>536</v>
      </c>
      <c r="C516" s="29" t="str">
        <f>IFERROR(VLOOKUP(A516,'[1]Outubro 2016'!$A$4:$C$857,3,FALSE),"Sem Informação")</f>
        <v>Sem Informação</v>
      </c>
      <c r="D516" s="29" t="str">
        <f>IFERROR(VLOOKUP(A516,'[1]Janeiro 2017'!$A$4:$C$857,3,FALSE),"Sem Informação")</f>
        <v>Sem Informação</v>
      </c>
      <c r="E516" s="30" t="str">
        <f>IFERROR(VLOOKUP(A516,'[1]Março 2017'!$A$4:$C$857,3,FALSE),"Sem Informação")</f>
        <v>Sem Informação</v>
      </c>
    </row>
    <row r="517" spans="1:5" ht="15.75" x14ac:dyDescent="0.25">
      <c r="A517" s="31">
        <v>314460</v>
      </c>
      <c r="B517" s="32" t="s">
        <v>537</v>
      </c>
      <c r="C517" s="29">
        <f>IFERROR(VLOOKUP(A517,'[1]Outubro 2016'!$A$4:$C$857,3,FALSE),"Sem Informação")</f>
        <v>0</v>
      </c>
      <c r="D517" s="29">
        <f>IFERROR(VLOOKUP(A517,'[1]Janeiro 2017'!$A$4:$C$857,3,FALSE),"Sem Informação")</f>
        <v>1.9</v>
      </c>
      <c r="E517" s="30" t="str">
        <f>IFERROR(VLOOKUP(A517,'[1]Março 2017'!$A$4:$C$857,3,FALSE),"Sem Informação")</f>
        <v>Sem Informação</v>
      </c>
    </row>
    <row r="518" spans="1:5" ht="15.75" x14ac:dyDescent="0.25">
      <c r="A518" s="31">
        <v>314465</v>
      </c>
      <c r="B518" s="32" t="s">
        <v>538</v>
      </c>
      <c r="C518" s="29" t="str">
        <f>IFERROR(VLOOKUP(A518,'[1]Outubro 2016'!$A$4:$C$857,3,FALSE),"Sem Informação")</f>
        <v>Sem Informação</v>
      </c>
      <c r="D518" s="29" t="str">
        <f>IFERROR(VLOOKUP(A518,'[1]Janeiro 2017'!$A$4:$C$857,3,FALSE),"Sem Informação")</f>
        <v>Sem Informação</v>
      </c>
      <c r="E518" s="30">
        <f>IFERROR(VLOOKUP(A518,'[1]Março 2017'!$A$4:$C$857,3,FALSE),"Sem Informação")</f>
        <v>6.2</v>
      </c>
    </row>
    <row r="519" spans="1:5" ht="15.75" x14ac:dyDescent="0.25">
      <c r="A519" s="31">
        <v>314467</v>
      </c>
      <c r="B519" s="32" t="s">
        <v>539</v>
      </c>
      <c r="C519" s="29" t="str">
        <f>IFERROR(VLOOKUP(A519,'[1]Outubro 2016'!$A$4:$C$857,3,FALSE),"Sem Informação")</f>
        <v>Sem Informação</v>
      </c>
      <c r="D519" s="29" t="str">
        <f>IFERROR(VLOOKUP(A519,'[1]Janeiro 2017'!$A$4:$C$857,3,FALSE),"Sem Informação")</f>
        <v>Sem Informação</v>
      </c>
      <c r="E519" s="30" t="str">
        <f>IFERROR(VLOOKUP(A519,'[1]Março 2017'!$A$4:$C$857,3,FALSE),"Sem Informação")</f>
        <v>Sem Informação</v>
      </c>
    </row>
    <row r="520" spans="1:5" ht="15.75" x14ac:dyDescent="0.25">
      <c r="A520" s="31">
        <v>314470</v>
      </c>
      <c r="B520" s="32" t="s">
        <v>540</v>
      </c>
      <c r="C520" s="29" t="str">
        <f>IFERROR(VLOOKUP(A520,'[1]Outubro 2016'!$A$4:$C$857,3,FALSE),"Sem Informação")</f>
        <v>Sem Informação</v>
      </c>
      <c r="D520" s="29" t="str">
        <f>IFERROR(VLOOKUP(A520,'[1]Janeiro 2017'!$A$4:$C$857,3,FALSE),"Sem Informação")</f>
        <v>Sem Informação</v>
      </c>
      <c r="E520" s="30" t="str">
        <f>IFERROR(VLOOKUP(A520,'[1]Março 2017'!$A$4:$C$857,3,FALSE),"Sem Informação")</f>
        <v>Sem Informação</v>
      </c>
    </row>
    <row r="521" spans="1:5" ht="15.75" x14ac:dyDescent="0.25">
      <c r="A521" s="31">
        <v>314480</v>
      </c>
      <c r="B521" s="32" t="s">
        <v>541</v>
      </c>
      <c r="C521" s="29">
        <f>IFERROR(VLOOKUP(A521,'[1]Outubro 2016'!$A$4:$C$857,3,FALSE),"Sem Informação")</f>
        <v>1.2</v>
      </c>
      <c r="D521" s="29">
        <f>IFERROR(VLOOKUP(A521,'[1]Janeiro 2017'!$A$4:$C$857,3,FALSE),"Sem Informação")</f>
        <v>2.9</v>
      </c>
      <c r="E521" s="30">
        <f>IFERROR(VLOOKUP(A521,'[1]Março 2017'!$A$4:$C$857,3,FALSE),"Sem Informação")</f>
        <v>3.3</v>
      </c>
    </row>
    <row r="522" spans="1:5" ht="15.75" x14ac:dyDescent="0.25">
      <c r="A522" s="31">
        <v>314490</v>
      </c>
      <c r="B522" s="32" t="s">
        <v>542</v>
      </c>
      <c r="C522" s="29" t="str">
        <f>IFERROR(VLOOKUP(A522,'[1]Outubro 2016'!$A$4:$C$857,3,FALSE),"Sem Informação")</f>
        <v>Sem Informação</v>
      </c>
      <c r="D522" s="29" t="str">
        <f>IFERROR(VLOOKUP(A522,'[1]Janeiro 2017'!$A$4:$C$857,3,FALSE),"Sem Informação")</f>
        <v>Sem Informação</v>
      </c>
      <c r="E522" s="30" t="str">
        <f>IFERROR(VLOOKUP(A522,'[1]Março 2017'!$A$4:$C$857,3,FALSE),"Sem Informação")</f>
        <v>Sem Informação</v>
      </c>
    </row>
    <row r="523" spans="1:5" ht="15.75" x14ac:dyDescent="0.25">
      <c r="A523" s="31">
        <v>314500</v>
      </c>
      <c r="B523" s="32" t="s">
        <v>543</v>
      </c>
      <c r="C523" s="29" t="str">
        <f>IFERROR(VLOOKUP(A523,'[1]Outubro 2016'!$A$4:$C$857,3,FALSE),"Sem Informação")</f>
        <v>Sem Informação</v>
      </c>
      <c r="D523" s="29" t="str">
        <f>IFERROR(VLOOKUP(A523,'[1]Janeiro 2017'!$A$4:$C$857,3,FALSE),"Sem Informação")</f>
        <v>Sem Informação</v>
      </c>
      <c r="E523" s="30" t="str">
        <f>IFERROR(VLOOKUP(A523,'[1]Março 2017'!$A$4:$C$857,3,FALSE),"Sem Informação")</f>
        <v>Sem Informação</v>
      </c>
    </row>
    <row r="524" spans="1:5" ht="15.75" x14ac:dyDescent="0.25">
      <c r="A524" s="31">
        <v>314505</v>
      </c>
      <c r="B524" s="32" t="s">
        <v>544</v>
      </c>
      <c r="C524" s="29" t="str">
        <f>IFERROR(VLOOKUP(A524,'[1]Outubro 2016'!$A$4:$C$857,3,FALSE),"Sem Informação")</f>
        <v>Sem Informação</v>
      </c>
      <c r="D524" s="29" t="str">
        <f>IFERROR(VLOOKUP(A524,'[1]Janeiro 2017'!$A$4:$C$857,3,FALSE),"Sem Informação")</f>
        <v>Sem Informação</v>
      </c>
      <c r="E524" s="30" t="str">
        <f>IFERROR(VLOOKUP(A524,'[1]Março 2017'!$A$4:$C$857,3,FALSE),"Sem Informação")</f>
        <v>Sem Informação</v>
      </c>
    </row>
    <row r="525" spans="1:5" ht="15.75" x14ac:dyDescent="0.25">
      <c r="A525" s="31">
        <v>314510</v>
      </c>
      <c r="B525" s="32" t="s">
        <v>545</v>
      </c>
      <c r="C525" s="29" t="str">
        <f>IFERROR(VLOOKUP(A525,'[1]Outubro 2016'!$A$4:$C$857,3,FALSE),"Sem Informação")</f>
        <v>Sem Informação</v>
      </c>
      <c r="D525" s="29" t="str">
        <f>IFERROR(VLOOKUP(A525,'[1]Janeiro 2017'!$A$4:$C$857,3,FALSE),"Sem Informação")</f>
        <v>Sem Informação</v>
      </c>
      <c r="E525" s="30" t="str">
        <f>IFERROR(VLOOKUP(A525,'[1]Março 2017'!$A$4:$C$857,3,FALSE),"Sem Informação")</f>
        <v>Sem Informação</v>
      </c>
    </row>
    <row r="526" spans="1:5" ht="15.75" x14ac:dyDescent="0.25">
      <c r="A526" s="31">
        <v>314520</v>
      </c>
      <c r="B526" s="32" t="s">
        <v>546</v>
      </c>
      <c r="C526" s="29">
        <f>IFERROR(VLOOKUP(A526,'[1]Outubro 2016'!$A$4:$C$857,3,FALSE),"Sem Informação")</f>
        <v>2</v>
      </c>
      <c r="D526" s="29">
        <f>IFERROR(VLOOKUP(A526,'[1]Janeiro 2017'!$A$4:$C$857,3,FALSE),"Sem Informação")</f>
        <v>5.4</v>
      </c>
      <c r="E526" s="30">
        <f>IFERROR(VLOOKUP(A526,'[1]Março 2017'!$A$4:$C$857,3,FALSE),"Sem Informação")</f>
        <v>2.1</v>
      </c>
    </row>
    <row r="527" spans="1:5" ht="15.75" x14ac:dyDescent="0.25">
      <c r="A527" s="31">
        <v>314530</v>
      </c>
      <c r="B527" s="32" t="s">
        <v>548</v>
      </c>
      <c r="C527" s="29">
        <f>IFERROR(VLOOKUP(A527,'[1]Outubro 2016'!$A$4:$C$857,3,FALSE),"Sem Informação")</f>
        <v>4.5999999999999996</v>
      </c>
      <c r="D527" s="29">
        <f>IFERROR(VLOOKUP(A527,'[1]Janeiro 2017'!$A$4:$C$857,3,FALSE),"Sem Informação")</f>
        <v>4.5</v>
      </c>
      <c r="E527" s="30">
        <f>IFERROR(VLOOKUP(A527,'[1]Março 2017'!$A$4:$C$857,3,FALSE),"Sem Informação")</f>
        <v>1.9</v>
      </c>
    </row>
    <row r="528" spans="1:5" ht="15.75" x14ac:dyDescent="0.25">
      <c r="A528" s="31">
        <v>314535</v>
      </c>
      <c r="B528" s="32" t="s">
        <v>971</v>
      </c>
      <c r="C528" s="29" t="str">
        <f>IFERROR(VLOOKUP(A528,'[1]Outubro 2016'!$A$4:$C$857,3,FALSE),"Sem Informação")</f>
        <v>Sem Informação</v>
      </c>
      <c r="D528" s="29" t="str">
        <f>IFERROR(VLOOKUP(A528,'[1]Janeiro 2017'!$A$4:$C$857,3,FALSE),"Sem Informação")</f>
        <v>Sem Informação</v>
      </c>
      <c r="E528" s="30" t="str">
        <f>IFERROR(VLOOKUP(A528,'[1]Março 2017'!$A$4:$C$857,3,FALSE),"Sem Informação")</f>
        <v>Sem Informação</v>
      </c>
    </row>
    <row r="529" spans="1:5" ht="15.75" x14ac:dyDescent="0.25">
      <c r="A529" s="31">
        <v>314537</v>
      </c>
      <c r="B529" s="32" t="s">
        <v>550</v>
      </c>
      <c r="C529" s="29" t="str">
        <f>IFERROR(VLOOKUP(A529,'[1]Outubro 2016'!$A$4:$C$857,3,FALSE),"Sem Informação")</f>
        <v>Sem Informação</v>
      </c>
      <c r="D529" s="29" t="str">
        <f>IFERROR(VLOOKUP(A529,'[1]Janeiro 2017'!$A$4:$C$857,3,FALSE),"Sem Informação")</f>
        <v>Sem Informação</v>
      </c>
      <c r="E529" s="30" t="str">
        <f>IFERROR(VLOOKUP(A529,'[1]Março 2017'!$A$4:$C$857,3,FALSE),"Sem Informação")</f>
        <v>Sem Informação</v>
      </c>
    </row>
    <row r="530" spans="1:5" ht="15.75" x14ac:dyDescent="0.25">
      <c r="A530" s="31">
        <v>314540</v>
      </c>
      <c r="B530" s="32" t="s">
        <v>551</v>
      </c>
      <c r="C530" s="29" t="str">
        <f>IFERROR(VLOOKUP(A530,'[1]Outubro 2016'!$A$4:$C$857,3,FALSE),"Sem Informação")</f>
        <v>Sem Informação</v>
      </c>
      <c r="D530" s="29" t="str">
        <f>IFERROR(VLOOKUP(A530,'[1]Janeiro 2017'!$A$4:$C$857,3,FALSE),"Sem Informação")</f>
        <v>Sem Informação</v>
      </c>
      <c r="E530" s="30" t="str">
        <f>IFERROR(VLOOKUP(A530,'[1]Março 2017'!$A$4:$C$857,3,FALSE),"Sem Informação")</f>
        <v>Sem Informação</v>
      </c>
    </row>
    <row r="531" spans="1:5" ht="15.75" x14ac:dyDescent="0.25">
      <c r="A531" s="31">
        <v>314545</v>
      </c>
      <c r="B531" s="32" t="s">
        <v>972</v>
      </c>
      <c r="C531" s="29" t="str">
        <f>IFERROR(VLOOKUP(A531,'[1]Outubro 2016'!$A$4:$C$857,3,FALSE),"Sem Informação")</f>
        <v>Sem Informação</v>
      </c>
      <c r="D531" s="29" t="str">
        <f>IFERROR(VLOOKUP(A531,'[1]Janeiro 2017'!$A$4:$C$857,3,FALSE),"Sem Informação")</f>
        <v>Sem Informação</v>
      </c>
      <c r="E531" s="30">
        <f>IFERROR(VLOOKUP(A531,'[1]Março 2017'!$A$4:$C$857,3,FALSE),"Sem Informação")</f>
        <v>4.9000000000000004</v>
      </c>
    </row>
    <row r="532" spans="1:5" ht="15.75" x14ac:dyDescent="0.25">
      <c r="A532" s="31">
        <v>314550</v>
      </c>
      <c r="B532" s="32" t="s">
        <v>553</v>
      </c>
      <c r="C532" s="29" t="str">
        <f>IFERROR(VLOOKUP(A532,'[1]Outubro 2016'!$A$4:$C$857,3,FALSE),"Sem Informação")</f>
        <v>Sem Informação</v>
      </c>
      <c r="D532" s="29" t="str">
        <f>IFERROR(VLOOKUP(A532,'[1]Janeiro 2017'!$A$4:$C$857,3,FALSE),"Sem Informação")</f>
        <v>Sem Informação</v>
      </c>
      <c r="E532" s="30" t="str">
        <f>IFERROR(VLOOKUP(A532,'[1]Março 2017'!$A$4:$C$857,3,FALSE),"Sem Informação")</f>
        <v>Sem Informação</v>
      </c>
    </row>
    <row r="533" spans="1:5" ht="15.75" x14ac:dyDescent="0.25">
      <c r="A533" s="31">
        <v>314560</v>
      </c>
      <c r="B533" s="32" t="s">
        <v>554</v>
      </c>
      <c r="C533" s="29">
        <f>IFERROR(VLOOKUP(A533,'[1]Outubro 2016'!$A$4:$C$857,3,FALSE),"Sem Informação")</f>
        <v>3.1</v>
      </c>
      <c r="D533" s="29">
        <f>IFERROR(VLOOKUP(A533,'[1]Janeiro 2017'!$A$4:$C$857,3,FALSE),"Sem Informação")</f>
        <v>2</v>
      </c>
      <c r="E533" s="30">
        <f>IFERROR(VLOOKUP(A533,'[1]Março 2017'!$A$4:$C$857,3,FALSE),"Sem Informação")</f>
        <v>4.8</v>
      </c>
    </row>
    <row r="534" spans="1:5" ht="15.75" x14ac:dyDescent="0.25">
      <c r="A534" s="31">
        <v>314570</v>
      </c>
      <c r="B534" s="32" t="s">
        <v>555</v>
      </c>
      <c r="C534" s="29" t="str">
        <f>IFERROR(VLOOKUP(A534,'[1]Outubro 2016'!$A$4:$C$857,3,FALSE),"Sem Informação")</f>
        <v>Sem Informação</v>
      </c>
      <c r="D534" s="29" t="str">
        <f>IFERROR(VLOOKUP(A534,'[1]Janeiro 2017'!$A$4:$C$857,3,FALSE),"Sem Informação")</f>
        <v>Sem Informação</v>
      </c>
      <c r="E534" s="30" t="str">
        <f>IFERROR(VLOOKUP(A534,'[1]Março 2017'!$A$4:$C$857,3,FALSE),"Sem Informação")</f>
        <v>Sem Informação</v>
      </c>
    </row>
    <row r="535" spans="1:5" ht="15.75" x14ac:dyDescent="0.25">
      <c r="A535" s="31">
        <v>314580</v>
      </c>
      <c r="B535" s="32" t="s">
        <v>973</v>
      </c>
      <c r="C535" s="29" t="str">
        <f>IFERROR(VLOOKUP(A535,'[1]Outubro 2016'!$A$4:$C$857,3,FALSE),"Sem Informação")</f>
        <v>Sem Informação</v>
      </c>
      <c r="D535" s="29" t="str">
        <f>IFERROR(VLOOKUP(A535,'[1]Janeiro 2017'!$A$4:$C$857,3,FALSE),"Sem Informação")</f>
        <v>Sem Informação</v>
      </c>
      <c r="E535" s="30" t="str">
        <f>IFERROR(VLOOKUP(A535,'[1]Março 2017'!$A$4:$C$857,3,FALSE),"Sem Informação")</f>
        <v>Sem Informação</v>
      </c>
    </row>
    <row r="536" spans="1:5" ht="15.75" x14ac:dyDescent="0.25">
      <c r="A536" s="31">
        <v>314585</v>
      </c>
      <c r="B536" s="32" t="s">
        <v>557</v>
      </c>
      <c r="C536" s="29" t="str">
        <f>IFERROR(VLOOKUP(A536,'[1]Outubro 2016'!$A$4:$C$857,3,FALSE),"Sem Informação")</f>
        <v>Sem Informação</v>
      </c>
      <c r="D536" s="29" t="str">
        <f>IFERROR(VLOOKUP(A536,'[1]Janeiro 2017'!$A$4:$C$857,3,FALSE),"Sem Informação")</f>
        <v>Sem Informação</v>
      </c>
      <c r="E536" s="30" t="str">
        <f>IFERROR(VLOOKUP(A536,'[1]Março 2017'!$A$4:$C$857,3,FALSE),"Sem Informação")</f>
        <v>Sem Informação</v>
      </c>
    </row>
    <row r="537" spans="1:5" ht="15.75" x14ac:dyDescent="0.25">
      <c r="A537" s="31">
        <v>314587</v>
      </c>
      <c r="B537" s="32" t="s">
        <v>558</v>
      </c>
      <c r="C537" s="29" t="str">
        <f>IFERROR(VLOOKUP(A537,'[1]Outubro 2016'!$A$4:$C$857,3,FALSE),"Sem Informação")</f>
        <v>Sem Informação</v>
      </c>
      <c r="D537" s="29" t="str">
        <f>IFERROR(VLOOKUP(A537,'[1]Janeiro 2017'!$A$4:$C$857,3,FALSE),"Sem Informação")</f>
        <v>Sem Informação</v>
      </c>
      <c r="E537" s="30" t="str">
        <f>IFERROR(VLOOKUP(A537,'[1]Março 2017'!$A$4:$C$857,3,FALSE),"Sem Informação")</f>
        <v>Sem Informação</v>
      </c>
    </row>
    <row r="538" spans="1:5" ht="15.75" x14ac:dyDescent="0.25">
      <c r="A538" s="31">
        <v>314590</v>
      </c>
      <c r="B538" s="32" t="s">
        <v>559</v>
      </c>
      <c r="C538" s="29">
        <f>IFERROR(VLOOKUP(A538,'[1]Outubro 2016'!$A$4:$C$857,3,FALSE),"Sem Informação")</f>
        <v>0</v>
      </c>
      <c r="D538" s="29" t="str">
        <f>IFERROR(VLOOKUP(A538,'[1]Janeiro 2017'!$A$4:$C$857,3,FALSE),"Sem Informação")</f>
        <v>Sem Informação</v>
      </c>
      <c r="E538" s="30" t="str">
        <f>IFERROR(VLOOKUP(A538,'[1]Março 2017'!$A$4:$C$857,3,FALSE),"Sem Informação")</f>
        <v>Sem Informação</v>
      </c>
    </row>
    <row r="539" spans="1:5" ht="15.75" x14ac:dyDescent="0.25">
      <c r="A539" s="31">
        <v>314600</v>
      </c>
      <c r="B539" s="32" t="s">
        <v>560</v>
      </c>
      <c r="C539" s="29" t="str">
        <f>IFERROR(VLOOKUP(A539,'[1]Outubro 2016'!$A$4:$C$857,3,FALSE),"Sem Informação")</f>
        <v>Sem Informação</v>
      </c>
      <c r="D539" s="29" t="str">
        <f>IFERROR(VLOOKUP(A539,'[1]Janeiro 2017'!$A$4:$C$857,3,FALSE),"Sem Informação")</f>
        <v>Sem Informação</v>
      </c>
      <c r="E539" s="30" t="str">
        <f>IFERROR(VLOOKUP(A539,'[1]Março 2017'!$A$4:$C$857,3,FALSE),"Sem Informação")</f>
        <v>Sem Informação</v>
      </c>
    </row>
    <row r="540" spans="1:5" ht="15.75" x14ac:dyDescent="0.25">
      <c r="A540" s="31">
        <v>314610</v>
      </c>
      <c r="B540" s="32" t="s">
        <v>561</v>
      </c>
      <c r="C540" s="29">
        <f>IFERROR(VLOOKUP(A540,'[1]Outubro 2016'!$A$4:$C$857,3,FALSE),"Sem Informação")</f>
        <v>0</v>
      </c>
      <c r="D540" s="29">
        <f>IFERROR(VLOOKUP(A540,'[1]Janeiro 2017'!$A$4:$C$857,3,FALSE),"Sem Informação")</f>
        <v>0.4</v>
      </c>
      <c r="E540" s="30">
        <f>IFERROR(VLOOKUP(A540,'[1]Março 2017'!$A$4:$C$857,3,FALSE),"Sem Informação")</f>
        <v>0.4</v>
      </c>
    </row>
    <row r="541" spans="1:5" ht="15.75" x14ac:dyDescent="0.25">
      <c r="A541" s="31">
        <v>314620</v>
      </c>
      <c r="B541" s="32" t="s">
        <v>974</v>
      </c>
      <c r="C541" s="29" t="str">
        <f>IFERROR(VLOOKUP(A541,'[1]Outubro 2016'!$A$4:$C$857,3,FALSE),"Sem Informação")</f>
        <v>Sem Informação</v>
      </c>
      <c r="D541" s="29" t="str">
        <f>IFERROR(VLOOKUP(A541,'[1]Janeiro 2017'!$A$4:$C$857,3,FALSE),"Sem Informação")</f>
        <v>Sem Informação</v>
      </c>
      <c r="E541" s="30" t="str">
        <f>IFERROR(VLOOKUP(A541,'[1]Março 2017'!$A$4:$C$857,3,FALSE),"Sem Informação")</f>
        <v>Sem Informação</v>
      </c>
    </row>
    <row r="542" spans="1:5" ht="15.75" x14ac:dyDescent="0.25">
      <c r="A542" s="31">
        <v>314625</v>
      </c>
      <c r="B542" s="32" t="s">
        <v>563</v>
      </c>
      <c r="C542" s="29" t="str">
        <f>IFERROR(VLOOKUP(A542,'[1]Outubro 2016'!$A$4:$C$857,3,FALSE),"Sem Informação")</f>
        <v>Sem Informação</v>
      </c>
      <c r="D542" s="29" t="str">
        <f>IFERROR(VLOOKUP(A542,'[1]Janeiro 2017'!$A$4:$C$857,3,FALSE),"Sem Informação")</f>
        <v>Sem Informação</v>
      </c>
      <c r="E542" s="30">
        <f>IFERROR(VLOOKUP(A542,'[1]Março 2017'!$A$4:$C$857,3,FALSE),"Sem Informação")</f>
        <v>10.7</v>
      </c>
    </row>
    <row r="543" spans="1:5" ht="15.75" x14ac:dyDescent="0.25">
      <c r="A543" s="31">
        <v>314630</v>
      </c>
      <c r="B543" s="32" t="s">
        <v>564</v>
      </c>
      <c r="C543" s="29" t="str">
        <f>IFERROR(VLOOKUP(A543,'[1]Outubro 2016'!$A$4:$C$857,3,FALSE),"Sem Informação")</f>
        <v>Sem Informação</v>
      </c>
      <c r="D543" s="29" t="str">
        <f>IFERROR(VLOOKUP(A543,'[1]Janeiro 2017'!$A$4:$C$857,3,FALSE),"Sem Informação")</f>
        <v>Sem Informação</v>
      </c>
      <c r="E543" s="30" t="str">
        <f>IFERROR(VLOOKUP(A543,'[1]Março 2017'!$A$4:$C$857,3,FALSE),"Sem Informação")</f>
        <v>Sem Informação</v>
      </c>
    </row>
    <row r="544" spans="1:5" ht="15.75" x14ac:dyDescent="0.25">
      <c r="A544" s="31">
        <v>314640</v>
      </c>
      <c r="B544" s="32" t="s">
        <v>566</v>
      </c>
      <c r="C544" s="29" t="str">
        <f>IFERROR(VLOOKUP(A544,'[1]Outubro 2016'!$A$4:$C$857,3,FALSE),"Sem Informação")</f>
        <v>Sem Informação</v>
      </c>
      <c r="D544" s="29" t="str">
        <f>IFERROR(VLOOKUP(A544,'[1]Janeiro 2017'!$A$4:$C$857,3,FALSE),"Sem Informação")</f>
        <v>Sem Informação</v>
      </c>
      <c r="E544" s="30" t="str">
        <f>IFERROR(VLOOKUP(A544,'[1]Março 2017'!$A$4:$C$857,3,FALSE),"Sem Informação")</f>
        <v>Sem Informação</v>
      </c>
    </row>
    <row r="545" spans="1:5" ht="15.75" x14ac:dyDescent="0.25">
      <c r="A545" s="31">
        <v>314650</v>
      </c>
      <c r="B545" s="32" t="s">
        <v>567</v>
      </c>
      <c r="C545" s="29" t="str">
        <f>IFERROR(VLOOKUP(A545,'[1]Outubro 2016'!$A$4:$C$857,3,FALSE),"Sem Informação")</f>
        <v>Sem Informação</v>
      </c>
      <c r="D545" s="29" t="str">
        <f>IFERROR(VLOOKUP(A545,'[1]Janeiro 2017'!$A$4:$C$857,3,FALSE),"Sem Informação")</f>
        <v>Sem Informação</v>
      </c>
      <c r="E545" s="30" t="str">
        <f>IFERROR(VLOOKUP(A545,'[1]Março 2017'!$A$4:$C$857,3,FALSE),"Sem Informação")</f>
        <v>Sem Informação</v>
      </c>
    </row>
    <row r="546" spans="1:5" ht="15.75" x14ac:dyDescent="0.25">
      <c r="A546" s="31">
        <v>314655</v>
      </c>
      <c r="B546" s="32" t="s">
        <v>565</v>
      </c>
      <c r="C546" s="29" t="str">
        <f>IFERROR(VLOOKUP(A546,'[1]Outubro 2016'!$A$4:$C$857,3,FALSE),"Sem Informação")</f>
        <v>Sem Informação</v>
      </c>
      <c r="D546" s="29" t="str">
        <f>IFERROR(VLOOKUP(A546,'[1]Janeiro 2017'!$A$4:$C$857,3,FALSE),"Sem Informação")</f>
        <v>Sem Informação</v>
      </c>
      <c r="E546" s="30" t="str">
        <f>IFERROR(VLOOKUP(A546,'[1]Março 2017'!$A$4:$C$857,3,FALSE),"Sem Informação")</f>
        <v>Sem Informação</v>
      </c>
    </row>
    <row r="547" spans="1:5" ht="15.75" x14ac:dyDescent="0.25">
      <c r="A547" s="31">
        <v>314660</v>
      </c>
      <c r="B547" s="32" t="s">
        <v>568</v>
      </c>
      <c r="C547" s="29" t="str">
        <f>IFERROR(VLOOKUP(A547,'[1]Outubro 2016'!$A$4:$C$857,3,FALSE),"Sem Informação")</f>
        <v>Sem Informação</v>
      </c>
      <c r="D547" s="29" t="str">
        <f>IFERROR(VLOOKUP(A547,'[1]Janeiro 2017'!$A$4:$C$857,3,FALSE),"Sem Informação")</f>
        <v>Sem Informação</v>
      </c>
      <c r="E547" s="30" t="str">
        <f>IFERROR(VLOOKUP(A547,'[1]Março 2017'!$A$4:$C$857,3,FALSE),"Sem Informação")</f>
        <v>Sem Informação</v>
      </c>
    </row>
    <row r="548" spans="1:5" ht="15.75" x14ac:dyDescent="0.25">
      <c r="A548" s="31">
        <v>314670</v>
      </c>
      <c r="B548" s="32" t="s">
        <v>569</v>
      </c>
      <c r="C548" s="29" t="str">
        <f>IFERROR(VLOOKUP(A548,'[1]Outubro 2016'!$A$4:$C$857,3,FALSE),"Sem Informação")</f>
        <v>Sem Informação</v>
      </c>
      <c r="D548" s="29" t="str">
        <f>IFERROR(VLOOKUP(A548,'[1]Janeiro 2017'!$A$4:$C$857,3,FALSE),"Sem Informação")</f>
        <v>Sem Informação</v>
      </c>
      <c r="E548" s="30" t="str">
        <f>IFERROR(VLOOKUP(A548,'[1]Março 2017'!$A$4:$C$857,3,FALSE),"Sem Informação")</f>
        <v>Sem Informação</v>
      </c>
    </row>
    <row r="549" spans="1:5" ht="15.75" x14ac:dyDescent="0.25">
      <c r="A549" s="31">
        <v>314675</v>
      </c>
      <c r="B549" s="32" t="s">
        <v>570</v>
      </c>
      <c r="C549" s="29" t="str">
        <f>IFERROR(VLOOKUP(A549,'[1]Outubro 2016'!$A$4:$C$857,3,FALSE),"Sem Informação")</f>
        <v>Sem Informação</v>
      </c>
      <c r="D549" s="29" t="str">
        <f>IFERROR(VLOOKUP(A549,'[1]Janeiro 2017'!$A$4:$C$857,3,FALSE),"Sem Informação")</f>
        <v>Sem Informação</v>
      </c>
      <c r="E549" s="30" t="str">
        <f>IFERROR(VLOOKUP(A549,'[1]Março 2017'!$A$4:$C$857,3,FALSE),"Sem Informação")</f>
        <v>Sem Informação</v>
      </c>
    </row>
    <row r="550" spans="1:5" ht="15.75" x14ac:dyDescent="0.25">
      <c r="A550" s="31">
        <v>314690</v>
      </c>
      <c r="B550" s="32" t="s">
        <v>571</v>
      </c>
      <c r="C550" s="29" t="str">
        <f>IFERROR(VLOOKUP(A550,'[1]Outubro 2016'!$A$4:$C$857,3,FALSE),"Sem Informação")</f>
        <v>Sem Informação</v>
      </c>
      <c r="D550" s="29" t="str">
        <f>IFERROR(VLOOKUP(A550,'[1]Janeiro 2017'!$A$4:$C$857,3,FALSE),"Sem Informação")</f>
        <v>Sem Informação</v>
      </c>
      <c r="E550" s="30" t="str">
        <f>IFERROR(VLOOKUP(A550,'[1]Março 2017'!$A$4:$C$857,3,FALSE),"Sem Informação")</f>
        <v>Sem Informação</v>
      </c>
    </row>
    <row r="551" spans="1:5" ht="15.75" x14ac:dyDescent="0.25">
      <c r="A551" s="31">
        <v>314700</v>
      </c>
      <c r="B551" s="32" t="s">
        <v>573</v>
      </c>
      <c r="C551" s="29">
        <f>IFERROR(VLOOKUP(A551,'[1]Outubro 2016'!$A$4:$C$857,3,FALSE),"Sem Informação")</f>
        <v>4.2</v>
      </c>
      <c r="D551" s="29">
        <f>IFERROR(VLOOKUP(A551,'[1]Janeiro 2017'!$A$4:$C$857,3,FALSE),"Sem Informação")</f>
        <v>7.5</v>
      </c>
      <c r="E551" s="30">
        <f>IFERROR(VLOOKUP(A551,'[1]Março 2017'!$A$4:$C$857,3,FALSE),"Sem Informação")</f>
        <v>6.3</v>
      </c>
    </row>
    <row r="552" spans="1:5" ht="15.75" x14ac:dyDescent="0.25">
      <c r="A552" s="31">
        <v>314710</v>
      </c>
      <c r="B552" s="32" t="s">
        <v>975</v>
      </c>
      <c r="C552" s="29">
        <f>IFERROR(VLOOKUP(A552,'[1]Outubro 2016'!$A$4:$C$857,3,FALSE),"Sem Informação")</f>
        <v>2.4</v>
      </c>
      <c r="D552" s="29">
        <f>IFERROR(VLOOKUP(A552,'[1]Janeiro 2017'!$A$4:$C$857,3,FALSE),"Sem Informação")</f>
        <v>4.8</v>
      </c>
      <c r="E552" s="30">
        <f>IFERROR(VLOOKUP(A552,'[1]Março 2017'!$A$4:$C$857,3,FALSE),"Sem Informação")</f>
        <v>3.6</v>
      </c>
    </row>
    <row r="553" spans="1:5" ht="15.75" x14ac:dyDescent="0.25">
      <c r="A553" s="31">
        <v>314720</v>
      </c>
      <c r="B553" s="32" t="s">
        <v>574</v>
      </c>
      <c r="C553" s="29" t="str">
        <f>IFERROR(VLOOKUP(A553,'[1]Outubro 2016'!$A$4:$C$857,3,FALSE),"Sem Informação")</f>
        <v>Sem Informação</v>
      </c>
      <c r="D553" s="29" t="str">
        <f>IFERROR(VLOOKUP(A553,'[1]Janeiro 2017'!$A$4:$C$857,3,FALSE),"Sem Informação")</f>
        <v>Sem Informação</v>
      </c>
      <c r="E553" s="30" t="str">
        <f>IFERROR(VLOOKUP(A553,'[1]Março 2017'!$A$4:$C$857,3,FALSE),"Sem Informação")</f>
        <v>Sem Informação</v>
      </c>
    </row>
    <row r="554" spans="1:5" ht="15.75" x14ac:dyDescent="0.25">
      <c r="A554" s="31">
        <v>314730</v>
      </c>
      <c r="B554" s="32" t="s">
        <v>575</v>
      </c>
      <c r="C554" s="29">
        <f>IFERROR(VLOOKUP(A554,'[1]Outubro 2016'!$A$4:$C$857,3,FALSE),"Sem Informação")</f>
        <v>0</v>
      </c>
      <c r="D554" s="29">
        <f>IFERROR(VLOOKUP(A554,'[1]Janeiro 2017'!$A$4:$C$857,3,FALSE),"Sem Informação")</f>
        <v>2.2000000000000002</v>
      </c>
      <c r="E554" s="30">
        <f>IFERROR(VLOOKUP(A554,'[1]Março 2017'!$A$4:$C$857,3,FALSE),"Sem Informação")</f>
        <v>0</v>
      </c>
    </row>
    <row r="555" spans="1:5" ht="15.75" x14ac:dyDescent="0.25">
      <c r="A555" s="31">
        <v>314740</v>
      </c>
      <c r="B555" s="32" t="s">
        <v>576</v>
      </c>
      <c r="C555" s="29" t="str">
        <f>IFERROR(VLOOKUP(A555,'[1]Outubro 2016'!$A$4:$C$857,3,FALSE),"Sem Informação")</f>
        <v>Sem Informação</v>
      </c>
      <c r="D555" s="29" t="str">
        <f>IFERROR(VLOOKUP(A555,'[1]Janeiro 2017'!$A$4:$C$857,3,FALSE),"Sem Informação")</f>
        <v>Sem Informação</v>
      </c>
      <c r="E555" s="30" t="str">
        <f>IFERROR(VLOOKUP(A555,'[1]Março 2017'!$A$4:$C$857,3,FALSE),"Sem Informação")</f>
        <v>Sem Informação</v>
      </c>
    </row>
    <row r="556" spans="1:5" ht="15.75" x14ac:dyDescent="0.25">
      <c r="A556" s="33">
        <v>314750</v>
      </c>
      <c r="B556" s="34" t="s">
        <v>579</v>
      </c>
      <c r="C556" s="29" t="str">
        <f>IFERROR(VLOOKUP(A556,'[1]Outubro 2016'!$A$4:$C$857,3,FALSE),"Sem Informação")</f>
        <v>Sem Informação</v>
      </c>
      <c r="D556" s="29" t="str">
        <f>IFERROR(VLOOKUP(A556,'[1]Janeiro 2017'!$A$4:$C$857,3,FALSE),"Sem Informação")</f>
        <v>Sem Informação</v>
      </c>
      <c r="E556" s="30" t="str">
        <f>IFERROR(VLOOKUP(A556,'[1]Março 2017'!$A$4:$C$857,3,FALSE),"Sem Informação")</f>
        <v>Sem Informação</v>
      </c>
    </row>
    <row r="557" spans="1:5" ht="15.75" x14ac:dyDescent="0.25">
      <c r="A557" s="33">
        <v>314760</v>
      </c>
      <c r="B557" s="34" t="s">
        <v>577</v>
      </c>
      <c r="C557" s="29" t="str">
        <f>IFERROR(VLOOKUP(A557,'[1]Outubro 2016'!$A$4:$C$857,3,FALSE),"Sem Informação")</f>
        <v>Sem Informação</v>
      </c>
      <c r="D557" s="29" t="str">
        <f>IFERROR(VLOOKUP(A557,'[1]Janeiro 2017'!$A$4:$C$857,3,FALSE),"Sem Informação")</f>
        <v>Sem Informação</v>
      </c>
      <c r="E557" s="30" t="str">
        <f>IFERROR(VLOOKUP(A557,'[1]Março 2017'!$A$4:$C$857,3,FALSE),"Sem Informação")</f>
        <v>Sem Informação</v>
      </c>
    </row>
    <row r="558" spans="1:5" ht="15.75" x14ac:dyDescent="0.25">
      <c r="A558" s="33">
        <v>314770</v>
      </c>
      <c r="B558" s="34" t="s">
        <v>578</v>
      </c>
      <c r="C558" s="29" t="str">
        <f>IFERROR(VLOOKUP(A558,'[1]Outubro 2016'!$A$4:$C$857,3,FALSE),"Sem Informação")</f>
        <v>Sem Informação</v>
      </c>
      <c r="D558" s="29" t="str">
        <f>IFERROR(VLOOKUP(A558,'[1]Janeiro 2017'!$A$4:$C$857,3,FALSE),"Sem Informação")</f>
        <v>Sem Informação</v>
      </c>
      <c r="E558" s="30" t="str">
        <f>IFERROR(VLOOKUP(A558,'[1]Março 2017'!$A$4:$C$857,3,FALSE),"Sem Informação")</f>
        <v>Sem Informação</v>
      </c>
    </row>
    <row r="559" spans="1:5" ht="15.75" x14ac:dyDescent="0.25">
      <c r="A559" s="33">
        <v>314780</v>
      </c>
      <c r="B559" s="34" t="s">
        <v>976</v>
      </c>
      <c r="C559" s="29" t="str">
        <f>IFERROR(VLOOKUP(A559,'[1]Outubro 2016'!$A$4:$C$857,3,FALSE),"Sem Informação")</f>
        <v>Sem Informação</v>
      </c>
      <c r="D559" s="29" t="str">
        <f>IFERROR(VLOOKUP(A559,'[1]Janeiro 2017'!$A$4:$C$857,3,FALSE),"Sem Informação")</f>
        <v>Sem Informação</v>
      </c>
      <c r="E559" s="30" t="str">
        <f>IFERROR(VLOOKUP(A559,'[1]Março 2017'!$A$4:$C$857,3,FALSE),"Sem Informação")</f>
        <v>Sem Informação</v>
      </c>
    </row>
    <row r="560" spans="1:5" ht="15.75" x14ac:dyDescent="0.25">
      <c r="A560" s="31">
        <v>314790</v>
      </c>
      <c r="B560" s="32" t="s">
        <v>45</v>
      </c>
      <c r="C560" s="29">
        <f>IFERROR(VLOOKUP(A560,'[1]Outubro 2016'!$A$4:$C$857,3,FALSE),"Sem Informação")</f>
        <v>1</v>
      </c>
      <c r="D560" s="29">
        <f>IFERROR(VLOOKUP(A560,'[1]Janeiro 2017'!$A$4:$C$857,3,FALSE),"Sem Informação")</f>
        <v>1.7</v>
      </c>
      <c r="E560" s="30">
        <f>IFERROR(VLOOKUP(A560,'[1]Março 2017'!$A$4:$C$857,3,FALSE),"Sem Informação")</f>
        <v>1.7</v>
      </c>
    </row>
    <row r="561" spans="1:5" ht="15.75" x14ac:dyDescent="0.25">
      <c r="A561" s="31">
        <v>314795</v>
      </c>
      <c r="B561" s="32" t="s">
        <v>580</v>
      </c>
      <c r="C561" s="29" t="str">
        <f>IFERROR(VLOOKUP(A561,'[1]Outubro 2016'!$A$4:$C$857,3,FALSE),"Sem Informação")</f>
        <v>Sem Informação</v>
      </c>
      <c r="D561" s="29" t="str">
        <f>IFERROR(VLOOKUP(A561,'[1]Janeiro 2017'!$A$4:$C$857,3,FALSE),"Sem Informação")</f>
        <v>Sem Informação</v>
      </c>
      <c r="E561" s="30" t="str">
        <f>IFERROR(VLOOKUP(A561,'[1]Março 2017'!$A$4:$C$857,3,FALSE),"Sem Informação")</f>
        <v>Sem Informação</v>
      </c>
    </row>
    <row r="562" spans="1:5" ht="15.75" x14ac:dyDescent="0.25">
      <c r="A562" s="31">
        <v>314800</v>
      </c>
      <c r="B562" s="32" t="s">
        <v>977</v>
      </c>
      <c r="C562" s="29">
        <f>IFERROR(VLOOKUP(A562,'[1]Outubro 2016'!$A$4:$C$857,3,FALSE),"Sem Informação")</f>
        <v>0.5</v>
      </c>
      <c r="D562" s="29">
        <f>IFERROR(VLOOKUP(A562,'[1]Janeiro 2017'!$A$4:$C$857,3,FALSE),"Sem Informação")</f>
        <v>1.7</v>
      </c>
      <c r="E562" s="30">
        <f>IFERROR(VLOOKUP(A562,'[1]Março 2017'!$A$4:$C$857,3,FALSE),"Sem Informação")</f>
        <v>1.9</v>
      </c>
    </row>
    <row r="563" spans="1:5" ht="15.75" x14ac:dyDescent="0.25">
      <c r="A563" s="31">
        <v>314810</v>
      </c>
      <c r="B563" s="32" t="s">
        <v>581</v>
      </c>
      <c r="C563" s="29">
        <f>IFERROR(VLOOKUP(A563,'[1]Outubro 2016'!$A$4:$C$857,3,FALSE),"Sem Informação")</f>
        <v>1</v>
      </c>
      <c r="D563" s="29">
        <f>IFERROR(VLOOKUP(A563,'[1]Janeiro 2017'!$A$4:$C$857,3,FALSE),"Sem Informação")</f>
        <v>3.4</v>
      </c>
      <c r="E563" s="30">
        <f>IFERROR(VLOOKUP(A563,'[1]Março 2017'!$A$4:$C$857,3,FALSE),"Sem Informação")</f>
        <v>2.2000000000000002</v>
      </c>
    </row>
    <row r="564" spans="1:5" ht="15.75" x14ac:dyDescent="0.25">
      <c r="A564" s="31">
        <v>314820</v>
      </c>
      <c r="B564" s="32" t="s">
        <v>978</v>
      </c>
      <c r="C564" s="29" t="str">
        <f>IFERROR(VLOOKUP(A564,'[1]Outubro 2016'!$A$4:$C$857,3,FALSE),"Sem Informação")</f>
        <v>Sem Informação</v>
      </c>
      <c r="D564" s="29" t="str">
        <f>IFERROR(VLOOKUP(A564,'[1]Janeiro 2017'!$A$4:$C$857,3,FALSE),"Sem Informação")</f>
        <v>Sem Informação</v>
      </c>
      <c r="E564" s="30" t="str">
        <f>IFERROR(VLOOKUP(A564,'[1]Março 2017'!$A$4:$C$857,3,FALSE),"Sem Informação")</f>
        <v>Sem Informação</v>
      </c>
    </row>
    <row r="565" spans="1:5" ht="15.75" x14ac:dyDescent="0.25">
      <c r="A565" s="31">
        <v>314830</v>
      </c>
      <c r="B565" s="32" t="s">
        <v>583</v>
      </c>
      <c r="C565" s="29" t="str">
        <f>IFERROR(VLOOKUP(A565,'[1]Outubro 2016'!$A$4:$C$857,3,FALSE),"Sem Informação")</f>
        <v>Sem Informação</v>
      </c>
      <c r="D565" s="29" t="str">
        <f>IFERROR(VLOOKUP(A565,'[1]Janeiro 2017'!$A$4:$C$857,3,FALSE),"Sem Informação")</f>
        <v>Sem Informação</v>
      </c>
      <c r="E565" s="30" t="str">
        <f>IFERROR(VLOOKUP(A565,'[1]Março 2017'!$A$4:$C$857,3,FALSE),"Sem Informação")</f>
        <v>Sem Informação</v>
      </c>
    </row>
    <row r="566" spans="1:5" ht="15.75" x14ac:dyDescent="0.25">
      <c r="A566" s="31">
        <v>314840</v>
      </c>
      <c r="B566" s="32" t="s">
        <v>584</v>
      </c>
      <c r="C566" s="29" t="str">
        <f>IFERROR(VLOOKUP(A566,'[1]Outubro 2016'!$A$4:$C$857,3,FALSE),"Sem Informação")</f>
        <v>Sem Informação</v>
      </c>
      <c r="D566" s="29" t="str">
        <f>IFERROR(VLOOKUP(A566,'[1]Janeiro 2017'!$A$4:$C$857,3,FALSE),"Sem Informação")</f>
        <v>Sem Informação</v>
      </c>
      <c r="E566" s="30" t="str">
        <f>IFERROR(VLOOKUP(A566,'[1]Março 2017'!$A$4:$C$857,3,FALSE),"Sem Informação")</f>
        <v>Sem Informação</v>
      </c>
    </row>
    <row r="567" spans="1:5" ht="15.75" x14ac:dyDescent="0.25">
      <c r="A567" s="31">
        <v>314850</v>
      </c>
      <c r="B567" s="32" t="s">
        <v>585</v>
      </c>
      <c r="C567" s="29" t="str">
        <f>IFERROR(VLOOKUP(A567,'[1]Outubro 2016'!$A$4:$C$857,3,FALSE),"Sem Informação")</f>
        <v>Sem Informação</v>
      </c>
      <c r="D567" s="29" t="str">
        <f>IFERROR(VLOOKUP(A567,'[1]Janeiro 2017'!$A$4:$C$857,3,FALSE),"Sem Informação")</f>
        <v>Sem Informação</v>
      </c>
      <c r="E567" s="30" t="str">
        <f>IFERROR(VLOOKUP(A567,'[1]Março 2017'!$A$4:$C$857,3,FALSE),"Sem Informação")</f>
        <v>Sem Informação</v>
      </c>
    </row>
    <row r="568" spans="1:5" ht="15.75" x14ac:dyDescent="0.25">
      <c r="A568" s="31">
        <v>314860</v>
      </c>
      <c r="B568" s="32" t="s">
        <v>586</v>
      </c>
      <c r="C568" s="29" t="str">
        <f>IFERROR(VLOOKUP(A568,'[1]Outubro 2016'!$A$4:$C$857,3,FALSE),"Sem Informação")</f>
        <v>Sem Informação</v>
      </c>
      <c r="D568" s="29" t="str">
        <f>IFERROR(VLOOKUP(A568,'[1]Janeiro 2017'!$A$4:$C$857,3,FALSE),"Sem Informação")</f>
        <v>Sem Informação</v>
      </c>
      <c r="E568" s="30" t="str">
        <f>IFERROR(VLOOKUP(A568,'[1]Março 2017'!$A$4:$C$857,3,FALSE),"Sem Informação")</f>
        <v>Sem Informação</v>
      </c>
    </row>
    <row r="569" spans="1:5" ht="15.75" x14ac:dyDescent="0.25">
      <c r="A569" s="31">
        <v>314870</v>
      </c>
      <c r="B569" s="32" t="s">
        <v>30</v>
      </c>
      <c r="C569" s="29" t="str">
        <f>IFERROR(VLOOKUP(A569,'[1]Outubro 2016'!$A$4:$C$857,3,FALSE),"Sem Informação")</f>
        <v>Sem Informação</v>
      </c>
      <c r="D569" s="29" t="str">
        <f>IFERROR(VLOOKUP(A569,'[1]Janeiro 2017'!$A$4:$C$857,3,FALSE),"Sem Informação")</f>
        <v>Sem Informação</v>
      </c>
      <c r="E569" s="30" t="str">
        <f>IFERROR(VLOOKUP(A569,'[1]Março 2017'!$A$4:$C$857,3,FALSE),"Sem Informação")</f>
        <v>Sem Informação</v>
      </c>
    </row>
    <row r="570" spans="1:5" ht="15.75" x14ac:dyDescent="0.25">
      <c r="A570" s="31">
        <v>314875</v>
      </c>
      <c r="B570" s="32" t="s">
        <v>587</v>
      </c>
      <c r="C570" s="29" t="str">
        <f>IFERROR(VLOOKUP(A570,'[1]Outubro 2016'!$A$4:$C$857,3,FALSE),"Sem Informação")</f>
        <v>Sem Informação</v>
      </c>
      <c r="D570" s="29" t="str">
        <f>IFERROR(VLOOKUP(A570,'[1]Janeiro 2017'!$A$4:$C$857,3,FALSE),"Sem Informação")</f>
        <v>Sem Informação</v>
      </c>
      <c r="E570" s="30" t="str">
        <f>IFERROR(VLOOKUP(A570,'[1]Março 2017'!$A$4:$C$857,3,FALSE),"Sem Informação")</f>
        <v>Sem Informação</v>
      </c>
    </row>
    <row r="571" spans="1:5" ht="15.75" x14ac:dyDescent="0.25">
      <c r="A571" s="31">
        <v>314880</v>
      </c>
      <c r="B571" s="32" t="s">
        <v>979</v>
      </c>
      <c r="C571" s="29" t="str">
        <f>IFERROR(VLOOKUP(A571,'[1]Outubro 2016'!$A$4:$C$857,3,FALSE),"Sem Informação")</f>
        <v>Sem Informação</v>
      </c>
      <c r="D571" s="29" t="str">
        <f>IFERROR(VLOOKUP(A571,'[1]Janeiro 2017'!$A$4:$C$857,3,FALSE),"Sem Informação")</f>
        <v>Sem Informação</v>
      </c>
      <c r="E571" s="30" t="str">
        <f>IFERROR(VLOOKUP(A571,'[1]Março 2017'!$A$4:$C$857,3,FALSE),"Sem Informação")</f>
        <v>Sem Informação</v>
      </c>
    </row>
    <row r="572" spans="1:5" ht="15.75" x14ac:dyDescent="0.25">
      <c r="A572" s="31">
        <v>314890</v>
      </c>
      <c r="B572" s="32" t="s">
        <v>980</v>
      </c>
      <c r="C572" s="29" t="str">
        <f>IFERROR(VLOOKUP(A572,'[1]Outubro 2016'!$A$4:$C$857,3,FALSE),"Sem Informação")</f>
        <v>Sem Informação</v>
      </c>
      <c r="D572" s="29" t="str">
        <f>IFERROR(VLOOKUP(A572,'[1]Janeiro 2017'!$A$4:$C$857,3,FALSE),"Sem Informação")</f>
        <v>Sem Informação</v>
      </c>
      <c r="E572" s="30" t="str">
        <f>IFERROR(VLOOKUP(A572,'[1]Março 2017'!$A$4:$C$857,3,FALSE),"Sem Informação")</f>
        <v>Sem Informação</v>
      </c>
    </row>
    <row r="573" spans="1:5" ht="15.75" x14ac:dyDescent="0.25">
      <c r="A573" s="31">
        <v>314900</v>
      </c>
      <c r="B573" s="32" t="s">
        <v>590</v>
      </c>
      <c r="C573" s="29" t="str">
        <f>IFERROR(VLOOKUP(A573,'[1]Outubro 2016'!$A$4:$C$857,3,FALSE),"Sem Informação")</f>
        <v>Sem Informação</v>
      </c>
      <c r="D573" s="29" t="str">
        <f>IFERROR(VLOOKUP(A573,'[1]Janeiro 2017'!$A$4:$C$857,3,FALSE),"Sem Informação")</f>
        <v>Sem Informação</v>
      </c>
      <c r="E573" s="30" t="str">
        <f>IFERROR(VLOOKUP(A573,'[1]Março 2017'!$A$4:$C$857,3,FALSE),"Sem Informação")</f>
        <v>Sem Informação</v>
      </c>
    </row>
    <row r="574" spans="1:5" ht="15.75" x14ac:dyDescent="0.25">
      <c r="A574" s="31">
        <v>314910</v>
      </c>
      <c r="B574" s="32" t="s">
        <v>591</v>
      </c>
      <c r="C574" s="29" t="str">
        <f>IFERROR(VLOOKUP(A574,'[1]Outubro 2016'!$A$4:$C$857,3,FALSE),"Sem Informação")</f>
        <v>Sem Informação</v>
      </c>
      <c r="D574" s="29" t="str">
        <f>IFERROR(VLOOKUP(A574,'[1]Janeiro 2017'!$A$4:$C$857,3,FALSE),"Sem Informação")</f>
        <v>Sem Informação</v>
      </c>
      <c r="E574" s="30" t="str">
        <f>IFERROR(VLOOKUP(A574,'[1]Março 2017'!$A$4:$C$857,3,FALSE),"Sem Informação")</f>
        <v>Sem Informação</v>
      </c>
    </row>
    <row r="575" spans="1:5" ht="15.75" x14ac:dyDescent="0.25">
      <c r="A575" s="31">
        <v>314915</v>
      </c>
      <c r="B575" s="32" t="s">
        <v>981</v>
      </c>
      <c r="C575" s="29" t="str">
        <f>IFERROR(VLOOKUP(A575,'[1]Outubro 2016'!$A$4:$C$857,3,FALSE),"Sem Informação")</f>
        <v>Sem Informação</v>
      </c>
      <c r="D575" s="29" t="str">
        <f>IFERROR(VLOOKUP(A575,'[1]Janeiro 2017'!$A$4:$C$857,3,FALSE),"Sem Informação")</f>
        <v>Sem Informação</v>
      </c>
      <c r="E575" s="30" t="str">
        <f>IFERROR(VLOOKUP(A575,'[1]Março 2017'!$A$4:$C$857,3,FALSE),"Sem Informação")</f>
        <v>Sem Informação</v>
      </c>
    </row>
    <row r="576" spans="1:5" ht="15.75" x14ac:dyDescent="0.25">
      <c r="A576" s="31">
        <v>314920</v>
      </c>
      <c r="B576" s="32" t="s">
        <v>593</v>
      </c>
      <c r="C576" s="29" t="str">
        <f>IFERROR(VLOOKUP(A576,'[1]Outubro 2016'!$A$4:$C$857,3,FALSE),"Sem Informação")</f>
        <v>Sem Informação</v>
      </c>
      <c r="D576" s="29" t="str">
        <f>IFERROR(VLOOKUP(A576,'[1]Janeiro 2017'!$A$4:$C$857,3,FALSE),"Sem Informação")</f>
        <v>Sem Informação</v>
      </c>
      <c r="E576" s="30" t="str">
        <f>IFERROR(VLOOKUP(A576,'[1]Março 2017'!$A$4:$C$857,3,FALSE),"Sem Informação")</f>
        <v>Sem Informação</v>
      </c>
    </row>
    <row r="577" spans="1:5" ht="15.75" x14ac:dyDescent="0.25">
      <c r="A577" s="31">
        <v>314930</v>
      </c>
      <c r="B577" s="32" t="s">
        <v>594</v>
      </c>
      <c r="C577" s="29">
        <f>IFERROR(VLOOKUP(A577,'[1]Outubro 2016'!$A$4:$C$857,3,FALSE),"Sem Informação")</f>
        <v>1</v>
      </c>
      <c r="D577" s="29">
        <f>IFERROR(VLOOKUP(A577,'[1]Janeiro 2017'!$A$4:$C$857,3,FALSE),"Sem Informação")</f>
        <v>0.6</v>
      </c>
      <c r="E577" s="30">
        <f>IFERROR(VLOOKUP(A577,'[1]Março 2017'!$A$4:$C$857,3,FALSE),"Sem Informação")</f>
        <v>1</v>
      </c>
    </row>
    <row r="578" spans="1:5" ht="15.75" x14ac:dyDescent="0.25">
      <c r="A578" s="31">
        <v>314940</v>
      </c>
      <c r="B578" s="32" t="s">
        <v>595</v>
      </c>
      <c r="C578" s="29" t="str">
        <f>IFERROR(VLOOKUP(A578,'[1]Outubro 2016'!$A$4:$C$857,3,FALSE),"Sem Informação")</f>
        <v>Sem Informação</v>
      </c>
      <c r="D578" s="29" t="str">
        <f>IFERROR(VLOOKUP(A578,'[1]Janeiro 2017'!$A$4:$C$857,3,FALSE),"Sem Informação")</f>
        <v>Sem Informação</v>
      </c>
      <c r="E578" s="30" t="str">
        <f>IFERROR(VLOOKUP(A578,'[1]Março 2017'!$A$4:$C$857,3,FALSE),"Sem Informação")</f>
        <v>Sem Informação</v>
      </c>
    </row>
    <row r="579" spans="1:5" ht="15.75" x14ac:dyDescent="0.25">
      <c r="A579" s="31">
        <v>314950</v>
      </c>
      <c r="B579" s="32" t="s">
        <v>596</v>
      </c>
      <c r="C579" s="29" t="str">
        <f>IFERROR(VLOOKUP(A579,'[1]Outubro 2016'!$A$4:$C$857,3,FALSE),"Sem Informação")</f>
        <v>Sem Informação</v>
      </c>
      <c r="D579" s="29" t="str">
        <f>IFERROR(VLOOKUP(A579,'[1]Janeiro 2017'!$A$4:$C$857,3,FALSE),"Sem Informação")</f>
        <v>Sem Informação</v>
      </c>
      <c r="E579" s="30" t="str">
        <f>IFERROR(VLOOKUP(A579,'[1]Março 2017'!$A$4:$C$857,3,FALSE),"Sem Informação")</f>
        <v>Sem Informação</v>
      </c>
    </row>
    <row r="580" spans="1:5" ht="15.75" x14ac:dyDescent="0.25">
      <c r="A580" s="31">
        <v>314960</v>
      </c>
      <c r="B580" s="32" t="s">
        <v>597</v>
      </c>
      <c r="C580" s="29" t="str">
        <f>IFERROR(VLOOKUP(A580,'[1]Outubro 2016'!$A$4:$C$857,3,FALSE),"Sem Informação")</f>
        <v>Sem Informação</v>
      </c>
      <c r="D580" s="29" t="str">
        <f>IFERROR(VLOOKUP(A580,'[1]Janeiro 2017'!$A$4:$C$857,3,FALSE),"Sem Informação")</f>
        <v>Sem Informação</v>
      </c>
      <c r="E580" s="30" t="str">
        <f>IFERROR(VLOOKUP(A580,'[1]Março 2017'!$A$4:$C$857,3,FALSE),"Sem Informação")</f>
        <v>Sem Informação</v>
      </c>
    </row>
    <row r="581" spans="1:5" ht="15.75" x14ac:dyDescent="0.25">
      <c r="A581" s="31">
        <v>314970</v>
      </c>
      <c r="B581" s="32" t="s">
        <v>598</v>
      </c>
      <c r="C581" s="29" t="str">
        <f>IFERROR(VLOOKUP(A581,'[1]Outubro 2016'!$A$4:$C$857,3,FALSE),"Sem Informação")</f>
        <v>Sem Informação</v>
      </c>
      <c r="D581" s="29" t="str">
        <f>IFERROR(VLOOKUP(A581,'[1]Janeiro 2017'!$A$4:$C$857,3,FALSE),"Sem Informação")</f>
        <v>Sem Informação</v>
      </c>
      <c r="E581" s="30" t="str">
        <f>IFERROR(VLOOKUP(A581,'[1]Março 2017'!$A$4:$C$857,3,FALSE),"Sem Informação")</f>
        <v>Sem Informação</v>
      </c>
    </row>
    <row r="582" spans="1:5" ht="15.75" x14ac:dyDescent="0.25">
      <c r="A582" s="31">
        <v>314980</v>
      </c>
      <c r="B582" s="32" t="s">
        <v>599</v>
      </c>
      <c r="C582" s="29" t="str">
        <f>IFERROR(VLOOKUP(A582,'[1]Outubro 2016'!$A$4:$C$857,3,FALSE),"Sem Informação")</f>
        <v>Sem Informação</v>
      </c>
      <c r="D582" s="29" t="str">
        <f>IFERROR(VLOOKUP(A582,'[1]Janeiro 2017'!$A$4:$C$857,3,FALSE),"Sem Informação")</f>
        <v>Sem Informação</v>
      </c>
      <c r="E582" s="30" t="str">
        <f>IFERROR(VLOOKUP(A582,'[1]Março 2017'!$A$4:$C$857,3,FALSE),"Sem Informação")</f>
        <v>Sem Informação</v>
      </c>
    </row>
    <row r="583" spans="1:5" ht="15.75" x14ac:dyDescent="0.25">
      <c r="A583" s="31">
        <v>314990</v>
      </c>
      <c r="B583" s="32" t="s">
        <v>600</v>
      </c>
      <c r="C583" s="29" t="str">
        <f>IFERROR(VLOOKUP(A583,'[1]Outubro 2016'!$A$4:$C$857,3,FALSE),"Sem Informação")</f>
        <v>Sem Informação</v>
      </c>
      <c r="D583" s="29" t="str">
        <f>IFERROR(VLOOKUP(A583,'[1]Janeiro 2017'!$A$4:$C$857,3,FALSE),"Sem Informação")</f>
        <v>Sem Informação</v>
      </c>
      <c r="E583" s="30" t="str">
        <f>IFERROR(VLOOKUP(A583,'[1]Março 2017'!$A$4:$C$857,3,FALSE),"Sem Informação")</f>
        <v>Sem Informação</v>
      </c>
    </row>
    <row r="584" spans="1:5" ht="15.75" x14ac:dyDescent="0.25">
      <c r="A584" s="31">
        <v>314995</v>
      </c>
      <c r="B584" s="32" t="s">
        <v>601</v>
      </c>
      <c r="C584" s="29" t="str">
        <f>IFERROR(VLOOKUP(A584,'[1]Outubro 2016'!$A$4:$C$857,3,FALSE),"Sem Informação")</f>
        <v>Sem Informação</v>
      </c>
      <c r="D584" s="29" t="str">
        <f>IFERROR(VLOOKUP(A584,'[1]Janeiro 2017'!$A$4:$C$857,3,FALSE),"Sem Informação")</f>
        <v>Sem Informação</v>
      </c>
      <c r="E584" s="30" t="str">
        <f>IFERROR(VLOOKUP(A584,'[1]Março 2017'!$A$4:$C$857,3,FALSE),"Sem Informação")</f>
        <v>Sem Informação</v>
      </c>
    </row>
    <row r="585" spans="1:5" ht="15.75" x14ac:dyDescent="0.25">
      <c r="A585" s="31">
        <v>315000</v>
      </c>
      <c r="B585" s="32" t="s">
        <v>602</v>
      </c>
      <c r="C585" s="29" t="str">
        <f>IFERROR(VLOOKUP(A585,'[1]Outubro 2016'!$A$4:$C$857,3,FALSE),"Sem Informação")</f>
        <v>Sem Informação</v>
      </c>
      <c r="D585" s="29" t="str">
        <f>IFERROR(VLOOKUP(A585,'[1]Janeiro 2017'!$A$4:$C$857,3,FALSE),"Sem Informação")</f>
        <v>Sem Informação</v>
      </c>
      <c r="E585" s="30" t="str">
        <f>IFERROR(VLOOKUP(A585,'[1]Março 2017'!$A$4:$C$857,3,FALSE),"Sem Informação")</f>
        <v>Sem Informação</v>
      </c>
    </row>
    <row r="586" spans="1:5" ht="15.75" x14ac:dyDescent="0.25">
      <c r="A586" s="31">
        <v>315010</v>
      </c>
      <c r="B586" s="32" t="s">
        <v>603</v>
      </c>
      <c r="C586" s="29" t="str">
        <f>IFERROR(VLOOKUP(A586,'[1]Outubro 2016'!$A$4:$C$857,3,FALSE),"Sem Informação")</f>
        <v>Sem Informação</v>
      </c>
      <c r="D586" s="29" t="str">
        <f>IFERROR(VLOOKUP(A586,'[1]Janeiro 2017'!$A$4:$C$857,3,FALSE),"Sem Informação")</f>
        <v>Sem Informação</v>
      </c>
      <c r="E586" s="30" t="str">
        <f>IFERROR(VLOOKUP(A586,'[1]Março 2017'!$A$4:$C$857,3,FALSE),"Sem Informação")</f>
        <v>Sem Informação</v>
      </c>
    </row>
    <row r="587" spans="1:5" ht="15.75" x14ac:dyDescent="0.25">
      <c r="A587" s="31">
        <v>315015</v>
      </c>
      <c r="B587" s="32" t="s">
        <v>982</v>
      </c>
      <c r="C587" s="29" t="str">
        <f>IFERROR(VLOOKUP(A587,'[1]Outubro 2016'!$A$4:$C$857,3,FALSE),"Sem Informação")</f>
        <v>Sem Informação</v>
      </c>
      <c r="D587" s="29" t="str">
        <f>IFERROR(VLOOKUP(A587,'[1]Janeiro 2017'!$A$4:$C$857,3,FALSE),"Sem Informação")</f>
        <v>Sem Informação</v>
      </c>
      <c r="E587" s="30" t="str">
        <f>IFERROR(VLOOKUP(A587,'[1]Março 2017'!$A$4:$C$857,3,FALSE),"Sem Informação")</f>
        <v>Sem Informação</v>
      </c>
    </row>
    <row r="588" spans="1:5" ht="15.75" x14ac:dyDescent="0.25">
      <c r="A588" s="31">
        <v>315020</v>
      </c>
      <c r="B588" s="32" t="s">
        <v>983</v>
      </c>
      <c r="C588" s="29" t="str">
        <f>IFERROR(VLOOKUP(A588,'[1]Outubro 2016'!$A$4:$C$857,3,FALSE),"Sem Informação")</f>
        <v>Sem Informação</v>
      </c>
      <c r="D588" s="29" t="str">
        <f>IFERROR(VLOOKUP(A588,'[1]Janeiro 2017'!$A$4:$C$857,3,FALSE),"Sem Informação")</f>
        <v>Sem Informação</v>
      </c>
      <c r="E588" s="30" t="str">
        <f>IFERROR(VLOOKUP(A588,'[1]Março 2017'!$A$4:$C$857,3,FALSE),"Sem Informação")</f>
        <v>Sem Informação</v>
      </c>
    </row>
    <row r="589" spans="1:5" ht="15.75" x14ac:dyDescent="0.25">
      <c r="A589" s="31">
        <v>315030</v>
      </c>
      <c r="B589" s="32" t="s">
        <v>984</v>
      </c>
      <c r="C589" s="29" t="str">
        <f>IFERROR(VLOOKUP(A589,'[1]Outubro 2016'!$A$4:$C$857,3,FALSE),"Sem Informação")</f>
        <v>Sem Informação</v>
      </c>
      <c r="D589" s="29" t="str">
        <f>IFERROR(VLOOKUP(A589,'[1]Janeiro 2017'!$A$4:$C$857,3,FALSE),"Sem Informação")</f>
        <v>Sem Informação</v>
      </c>
      <c r="E589" s="30" t="str">
        <f>IFERROR(VLOOKUP(A589,'[1]Março 2017'!$A$4:$C$857,3,FALSE),"Sem Informação")</f>
        <v>Sem Informação</v>
      </c>
    </row>
    <row r="590" spans="1:5" ht="15.75" x14ac:dyDescent="0.25">
      <c r="A590" s="31">
        <v>315040</v>
      </c>
      <c r="B590" s="32" t="s">
        <v>985</v>
      </c>
      <c r="C590" s="29" t="str">
        <f>IFERROR(VLOOKUP(A590,'[1]Outubro 2016'!$A$4:$C$857,3,FALSE),"Sem Informação")</f>
        <v>Sem Informação</v>
      </c>
      <c r="D590" s="29" t="str">
        <f>IFERROR(VLOOKUP(A590,'[1]Janeiro 2017'!$A$4:$C$857,3,FALSE),"Sem Informação")</f>
        <v>Sem Informação</v>
      </c>
      <c r="E590" s="30" t="str">
        <f>IFERROR(VLOOKUP(A590,'[1]Março 2017'!$A$4:$C$857,3,FALSE),"Sem Informação")</f>
        <v>Sem Informação</v>
      </c>
    </row>
    <row r="591" spans="1:5" ht="15.75" x14ac:dyDescent="0.25">
      <c r="A591" s="31">
        <v>315050</v>
      </c>
      <c r="B591" s="32" t="s">
        <v>608</v>
      </c>
      <c r="C591" s="29" t="str">
        <f>IFERROR(VLOOKUP(A591,'[1]Outubro 2016'!$A$4:$C$857,3,FALSE),"Sem Informação")</f>
        <v>Sem Informação</v>
      </c>
      <c r="D591" s="29" t="str">
        <f>IFERROR(VLOOKUP(A591,'[1]Janeiro 2017'!$A$4:$C$857,3,FALSE),"Sem Informação")</f>
        <v>Sem Informação</v>
      </c>
      <c r="E591" s="30" t="str">
        <f>IFERROR(VLOOKUP(A591,'[1]Março 2017'!$A$4:$C$857,3,FALSE),"Sem Informação")</f>
        <v>Sem Informação</v>
      </c>
    </row>
    <row r="592" spans="1:5" ht="15.75" x14ac:dyDescent="0.25">
      <c r="A592" s="31">
        <v>315053</v>
      </c>
      <c r="B592" s="32" t="s">
        <v>986</v>
      </c>
      <c r="C592" s="29" t="str">
        <f>IFERROR(VLOOKUP(A592,'[1]Outubro 2016'!$A$4:$C$857,3,FALSE),"Sem Informação")</f>
        <v>Sem Informação</v>
      </c>
      <c r="D592" s="29" t="str">
        <f>IFERROR(VLOOKUP(A592,'[1]Janeiro 2017'!$A$4:$C$857,3,FALSE),"Sem Informação")</f>
        <v>Sem Informação</v>
      </c>
      <c r="E592" s="30" t="str">
        <f>IFERROR(VLOOKUP(A592,'[1]Março 2017'!$A$4:$C$857,3,FALSE),"Sem Informação")</f>
        <v>Sem Informação</v>
      </c>
    </row>
    <row r="593" spans="1:5" ht="15.75" x14ac:dyDescent="0.25">
      <c r="A593" s="31">
        <v>315057</v>
      </c>
      <c r="B593" s="32" t="s">
        <v>609</v>
      </c>
      <c r="C593" s="29" t="str">
        <f>IFERROR(VLOOKUP(A593,'[1]Outubro 2016'!$A$4:$C$857,3,FALSE),"Sem Informação")</f>
        <v>Sem Informação</v>
      </c>
      <c r="D593" s="29" t="str">
        <f>IFERROR(VLOOKUP(A593,'[1]Janeiro 2017'!$A$4:$C$857,3,FALSE),"Sem Informação")</f>
        <v>Sem Informação</v>
      </c>
      <c r="E593" s="30" t="str">
        <f>IFERROR(VLOOKUP(A593,'[1]Março 2017'!$A$4:$C$857,3,FALSE),"Sem Informação")</f>
        <v>Sem Informação</v>
      </c>
    </row>
    <row r="594" spans="1:5" ht="15.75" x14ac:dyDescent="0.25">
      <c r="A594" s="31">
        <v>315060</v>
      </c>
      <c r="B594" s="32" t="s">
        <v>610</v>
      </c>
      <c r="C594" s="29" t="str">
        <f>IFERROR(VLOOKUP(A594,'[1]Outubro 2016'!$A$4:$C$857,3,FALSE),"Sem Informação")</f>
        <v>Sem Informação</v>
      </c>
      <c r="D594" s="29" t="str">
        <f>IFERROR(VLOOKUP(A594,'[1]Janeiro 2017'!$A$4:$C$857,3,FALSE),"Sem Informação")</f>
        <v>Sem Informação</v>
      </c>
      <c r="E594" s="30" t="str">
        <f>IFERROR(VLOOKUP(A594,'[1]Março 2017'!$A$4:$C$857,3,FALSE),"Sem Informação")</f>
        <v>Sem Informação</v>
      </c>
    </row>
    <row r="595" spans="1:5" ht="15.75" x14ac:dyDescent="0.25">
      <c r="A595" s="31">
        <v>315070</v>
      </c>
      <c r="B595" s="32" t="s">
        <v>611</v>
      </c>
      <c r="C595" s="29" t="str">
        <f>IFERROR(VLOOKUP(A595,'[1]Outubro 2016'!$A$4:$C$857,3,FALSE),"Sem Informação")</f>
        <v>Sem Informação</v>
      </c>
      <c r="D595" s="29" t="str">
        <f>IFERROR(VLOOKUP(A595,'[1]Janeiro 2017'!$A$4:$C$857,3,FALSE),"Sem Informação")</f>
        <v>Sem Informação</v>
      </c>
      <c r="E595" s="30" t="str">
        <f>IFERROR(VLOOKUP(A595,'[1]Março 2017'!$A$4:$C$857,3,FALSE),"Sem Informação")</f>
        <v>Sem Informação</v>
      </c>
    </row>
    <row r="596" spans="1:5" ht="15.75" x14ac:dyDescent="0.25">
      <c r="A596" s="31">
        <v>315080</v>
      </c>
      <c r="B596" s="32" t="s">
        <v>612</v>
      </c>
      <c r="C596" s="29" t="str">
        <f>IFERROR(VLOOKUP(A596,'[1]Outubro 2016'!$A$4:$C$857,3,FALSE),"Sem Informação")</f>
        <v>Sem Informação</v>
      </c>
      <c r="D596" s="29" t="str">
        <f>IFERROR(VLOOKUP(A596,'[1]Janeiro 2017'!$A$4:$C$857,3,FALSE),"Sem Informação")</f>
        <v>Sem Informação</v>
      </c>
      <c r="E596" s="30" t="str">
        <f>IFERROR(VLOOKUP(A596,'[1]Março 2017'!$A$4:$C$857,3,FALSE),"Sem Informação")</f>
        <v>Sem Informação</v>
      </c>
    </row>
    <row r="597" spans="1:5" ht="15.75" x14ac:dyDescent="0.25">
      <c r="A597" s="31">
        <v>315090</v>
      </c>
      <c r="B597" s="32" t="s">
        <v>613</v>
      </c>
      <c r="C597" s="29" t="str">
        <f>IFERROR(VLOOKUP(A597,'[1]Outubro 2016'!$A$4:$C$857,3,FALSE),"Sem Informação")</f>
        <v>Sem Informação</v>
      </c>
      <c r="D597" s="29" t="str">
        <f>IFERROR(VLOOKUP(A597,'[1]Janeiro 2017'!$A$4:$C$857,3,FALSE),"Sem Informação")</f>
        <v>Sem Informação</v>
      </c>
      <c r="E597" s="30" t="str">
        <f>IFERROR(VLOOKUP(A597,'[1]Março 2017'!$A$4:$C$857,3,FALSE),"Sem Informação")</f>
        <v>Sem Informação</v>
      </c>
    </row>
    <row r="598" spans="1:5" ht="15.75" x14ac:dyDescent="0.25">
      <c r="A598" s="31">
        <v>315100</v>
      </c>
      <c r="B598" s="32" t="s">
        <v>614</v>
      </c>
      <c r="C598" s="29" t="str">
        <f>IFERROR(VLOOKUP(A598,'[1]Outubro 2016'!$A$4:$C$857,3,FALSE),"Sem Informação")</f>
        <v>Sem Informação</v>
      </c>
      <c r="D598" s="29" t="str">
        <f>IFERROR(VLOOKUP(A598,'[1]Janeiro 2017'!$A$4:$C$857,3,FALSE),"Sem Informação")</f>
        <v>Sem Informação</v>
      </c>
      <c r="E598" s="30" t="str">
        <f>IFERROR(VLOOKUP(A598,'[1]Março 2017'!$A$4:$C$857,3,FALSE),"Sem Informação")</f>
        <v>Sem Informação</v>
      </c>
    </row>
    <row r="599" spans="1:5" ht="15.75" x14ac:dyDescent="0.25">
      <c r="A599" s="31">
        <v>315110</v>
      </c>
      <c r="B599" s="32" t="s">
        <v>615</v>
      </c>
      <c r="C599" s="29" t="str">
        <f>IFERROR(VLOOKUP(A599,'[1]Outubro 2016'!$A$4:$C$857,3,FALSE),"Sem Informação")</f>
        <v>Sem Informação</v>
      </c>
      <c r="D599" s="29" t="str">
        <f>IFERROR(VLOOKUP(A599,'[1]Janeiro 2017'!$A$4:$C$857,3,FALSE),"Sem Informação")</f>
        <v>Sem Informação</v>
      </c>
      <c r="E599" s="30" t="str">
        <f>IFERROR(VLOOKUP(A599,'[1]Março 2017'!$A$4:$C$857,3,FALSE),"Sem Informação")</f>
        <v>Sem Informação</v>
      </c>
    </row>
    <row r="600" spans="1:5" ht="15.75" x14ac:dyDescent="0.25">
      <c r="A600" s="31">
        <v>315120</v>
      </c>
      <c r="B600" s="32" t="s">
        <v>135</v>
      </c>
      <c r="C600" s="29">
        <f>IFERROR(VLOOKUP(A600,'[1]Outubro 2016'!$A$4:$C$857,3,FALSE),"Sem Informação")</f>
        <v>1.8</v>
      </c>
      <c r="D600" s="29" t="str">
        <f>IFERROR(VLOOKUP(A600,'[1]Janeiro 2017'!$A$4:$C$857,3,FALSE),"Sem Informação")</f>
        <v>Sem Informação</v>
      </c>
      <c r="E600" s="30">
        <f>IFERROR(VLOOKUP(A600,'[1]Março 2017'!$A$4:$C$857,3,FALSE),"Sem Informação")</f>
        <v>2.2999999999999998</v>
      </c>
    </row>
    <row r="601" spans="1:5" ht="15.75" x14ac:dyDescent="0.25">
      <c r="A601" s="31">
        <v>315130</v>
      </c>
      <c r="B601" s="32" t="s">
        <v>616</v>
      </c>
      <c r="C601" s="29" t="str">
        <f>IFERROR(VLOOKUP(A601,'[1]Outubro 2016'!$A$4:$C$857,3,FALSE),"Sem Informação")</f>
        <v>Sem Informação</v>
      </c>
      <c r="D601" s="29" t="str">
        <f>IFERROR(VLOOKUP(A601,'[1]Janeiro 2017'!$A$4:$C$857,3,FALSE),"Sem Informação")</f>
        <v>Sem Informação</v>
      </c>
      <c r="E601" s="30" t="str">
        <f>IFERROR(VLOOKUP(A601,'[1]Março 2017'!$A$4:$C$857,3,FALSE),"Sem Informação")</f>
        <v>Sem Informação</v>
      </c>
    </row>
    <row r="602" spans="1:5" ht="15.75" x14ac:dyDescent="0.25">
      <c r="A602" s="31">
        <v>315140</v>
      </c>
      <c r="B602" s="32" t="s">
        <v>617</v>
      </c>
      <c r="C602" s="29">
        <f>IFERROR(VLOOKUP(A602,'[1]Outubro 2016'!$A$4:$C$857,3,FALSE),"Sem Informação")</f>
        <v>2.2999999999999998</v>
      </c>
      <c r="D602" s="29">
        <f>IFERROR(VLOOKUP(A602,'[1]Janeiro 2017'!$A$4:$C$857,3,FALSE),"Sem Informação")</f>
        <v>5.4</v>
      </c>
      <c r="E602" s="30">
        <f>IFERROR(VLOOKUP(A602,'[1]Março 2017'!$A$4:$C$857,3,FALSE),"Sem Informação")</f>
        <v>2.8</v>
      </c>
    </row>
    <row r="603" spans="1:5" ht="15.75" x14ac:dyDescent="0.25">
      <c r="A603" s="31">
        <v>315150</v>
      </c>
      <c r="B603" s="32" t="s">
        <v>987</v>
      </c>
      <c r="C603" s="29">
        <f>IFERROR(VLOOKUP(A603,'[1]Outubro 2016'!$A$4:$C$857,3,FALSE),"Sem Informação")</f>
        <v>3.8</v>
      </c>
      <c r="D603" s="29">
        <f>IFERROR(VLOOKUP(A603,'[1]Janeiro 2017'!$A$4:$C$857,3,FALSE),"Sem Informação")</f>
        <v>6.3</v>
      </c>
      <c r="E603" s="30">
        <f>IFERROR(VLOOKUP(A603,'[1]Março 2017'!$A$4:$C$857,3,FALSE),"Sem Informação")</f>
        <v>6.2</v>
      </c>
    </row>
    <row r="604" spans="1:5" ht="15.75" x14ac:dyDescent="0.25">
      <c r="A604" s="31">
        <v>315160</v>
      </c>
      <c r="B604" s="32" t="s">
        <v>618</v>
      </c>
      <c r="C604" s="29" t="str">
        <f>IFERROR(VLOOKUP(A604,'[1]Outubro 2016'!$A$4:$C$857,3,FALSE),"Sem Informação")</f>
        <v>Sem Informação</v>
      </c>
      <c r="D604" s="29" t="str">
        <f>IFERROR(VLOOKUP(A604,'[1]Janeiro 2017'!$A$4:$C$857,3,FALSE),"Sem Informação")</f>
        <v>Sem Informação</v>
      </c>
      <c r="E604" s="30" t="str">
        <f>IFERROR(VLOOKUP(A604,'[1]Março 2017'!$A$4:$C$857,3,FALSE),"Sem Informação")</f>
        <v>Sem Informação</v>
      </c>
    </row>
    <row r="605" spans="1:5" ht="15.75" x14ac:dyDescent="0.25">
      <c r="A605" s="31">
        <v>315170</v>
      </c>
      <c r="B605" s="32" t="s">
        <v>619</v>
      </c>
      <c r="C605" s="29" t="str">
        <f>IFERROR(VLOOKUP(A605,'[1]Outubro 2016'!$A$4:$C$857,3,FALSE),"Sem Informação")</f>
        <v>Sem Informação</v>
      </c>
      <c r="D605" s="29" t="str">
        <f>IFERROR(VLOOKUP(A605,'[1]Janeiro 2017'!$A$4:$C$857,3,FALSE),"Sem Informação")</f>
        <v>Sem Informação</v>
      </c>
      <c r="E605" s="30" t="str">
        <f>IFERROR(VLOOKUP(A605,'[1]Março 2017'!$A$4:$C$857,3,FALSE),"Sem Informação")</f>
        <v>Sem Informação</v>
      </c>
    </row>
    <row r="606" spans="1:5" ht="15.75" x14ac:dyDescent="0.25">
      <c r="A606" s="31">
        <v>315180</v>
      </c>
      <c r="B606" s="32" t="s">
        <v>988</v>
      </c>
      <c r="C606" s="29">
        <f>IFERROR(VLOOKUP(A606,'[1]Outubro 2016'!$A$4:$C$857,3,FALSE),"Sem Informação")</f>
        <v>0.1</v>
      </c>
      <c r="D606" s="29">
        <f>IFERROR(VLOOKUP(A606,'[1]Janeiro 2017'!$A$4:$C$857,3,FALSE),"Sem Informação")</f>
        <v>0.9</v>
      </c>
      <c r="E606" s="30">
        <f>IFERROR(VLOOKUP(A606,'[1]Março 2017'!$A$4:$C$857,3,FALSE),"Sem Informação")</f>
        <v>0.9</v>
      </c>
    </row>
    <row r="607" spans="1:5" ht="15.75" x14ac:dyDescent="0.25">
      <c r="A607" s="31">
        <v>315190</v>
      </c>
      <c r="B607" s="32" t="s">
        <v>621</v>
      </c>
      <c r="C607" s="29" t="str">
        <f>IFERROR(VLOOKUP(A607,'[1]Outubro 2016'!$A$4:$C$857,3,FALSE),"Sem Informação")</f>
        <v>Sem Informação</v>
      </c>
      <c r="D607" s="29" t="str">
        <f>IFERROR(VLOOKUP(A607,'[1]Janeiro 2017'!$A$4:$C$857,3,FALSE),"Sem Informação")</f>
        <v>Sem Informação</v>
      </c>
      <c r="E607" s="30" t="str">
        <f>IFERROR(VLOOKUP(A607,'[1]Março 2017'!$A$4:$C$857,3,FALSE),"Sem Informação")</f>
        <v>Sem Informação</v>
      </c>
    </row>
    <row r="608" spans="1:5" ht="15.75" x14ac:dyDescent="0.25">
      <c r="A608" s="31">
        <v>315200</v>
      </c>
      <c r="B608" s="32" t="s">
        <v>622</v>
      </c>
      <c r="C608" s="29">
        <f>IFERROR(VLOOKUP(A608,'[1]Outubro 2016'!$A$4:$C$857,3,FALSE),"Sem Informação")</f>
        <v>1.9</v>
      </c>
      <c r="D608" s="29">
        <f>IFERROR(VLOOKUP(A608,'[1]Janeiro 2017'!$A$4:$C$857,3,FALSE),"Sem Informação")</f>
        <v>4.7</v>
      </c>
      <c r="E608" s="30">
        <f>IFERROR(VLOOKUP(A608,'[1]Março 2017'!$A$4:$C$857,3,FALSE),"Sem Informação")</f>
        <v>3.4</v>
      </c>
    </row>
    <row r="609" spans="1:5" ht="15.75" x14ac:dyDescent="0.25">
      <c r="A609" s="31">
        <v>315210</v>
      </c>
      <c r="B609" s="32" t="s">
        <v>17</v>
      </c>
      <c r="C609" s="29">
        <f>IFERROR(VLOOKUP(A609,'[1]Outubro 2016'!$A$4:$C$857,3,FALSE),"Sem Informação")</f>
        <v>1.3</v>
      </c>
      <c r="D609" s="29">
        <f>IFERROR(VLOOKUP(A609,'[1]Janeiro 2017'!$A$4:$C$857,3,FALSE),"Sem Informação")</f>
        <v>0</v>
      </c>
      <c r="E609" s="30" t="str">
        <f>IFERROR(VLOOKUP(A609,'[1]Março 2017'!$A$4:$C$857,3,FALSE),"Sem Informação")</f>
        <v>Sem Informação</v>
      </c>
    </row>
    <row r="610" spans="1:5" ht="15.75" x14ac:dyDescent="0.25">
      <c r="A610" s="31">
        <v>315213</v>
      </c>
      <c r="B610" s="32" t="s">
        <v>623</v>
      </c>
      <c r="C610" s="29" t="str">
        <f>IFERROR(VLOOKUP(A610,'[1]Outubro 2016'!$A$4:$C$857,3,FALSE),"Sem Informação")</f>
        <v>Sem Informação</v>
      </c>
      <c r="D610" s="29" t="str">
        <f>IFERROR(VLOOKUP(A610,'[1]Janeiro 2017'!$A$4:$C$857,3,FALSE),"Sem Informação")</f>
        <v>Sem Informação</v>
      </c>
      <c r="E610" s="30" t="str">
        <f>IFERROR(VLOOKUP(A610,'[1]Março 2017'!$A$4:$C$857,3,FALSE),"Sem Informação")</f>
        <v>Sem Informação</v>
      </c>
    </row>
    <row r="611" spans="1:5" ht="15.75" x14ac:dyDescent="0.25">
      <c r="A611" s="31">
        <v>315217</v>
      </c>
      <c r="B611" s="32" t="s">
        <v>989</v>
      </c>
      <c r="C611" s="29" t="str">
        <f>IFERROR(VLOOKUP(A611,'[1]Outubro 2016'!$A$4:$C$857,3,FALSE),"Sem Informação")</f>
        <v>Sem Informação</v>
      </c>
      <c r="D611" s="29" t="str">
        <f>IFERROR(VLOOKUP(A611,'[1]Janeiro 2017'!$A$4:$C$857,3,FALSE),"Sem Informação")</f>
        <v>Sem Informação</v>
      </c>
      <c r="E611" s="30" t="str">
        <f>IFERROR(VLOOKUP(A611,'[1]Março 2017'!$A$4:$C$857,3,FALSE),"Sem Informação")</f>
        <v>Sem Informação</v>
      </c>
    </row>
    <row r="612" spans="1:5" ht="15.75" x14ac:dyDescent="0.25">
      <c r="A612" s="31">
        <v>315220</v>
      </c>
      <c r="B612" s="32" t="s">
        <v>625</v>
      </c>
      <c r="C612" s="29">
        <f>IFERROR(VLOOKUP(A612,'[1]Outubro 2016'!$A$4:$C$857,3,FALSE),"Sem Informação")</f>
        <v>0.2</v>
      </c>
      <c r="D612" s="29">
        <f>IFERROR(VLOOKUP(A612,'[1]Janeiro 2017'!$A$4:$C$857,3,FALSE),"Sem Informação")</f>
        <v>0.2</v>
      </c>
      <c r="E612" s="30">
        <f>IFERROR(VLOOKUP(A612,'[1]Março 2017'!$A$4:$C$857,3,FALSE),"Sem Informação")</f>
        <v>1.1000000000000001</v>
      </c>
    </row>
    <row r="613" spans="1:5" ht="15.75" x14ac:dyDescent="0.25">
      <c r="A613" s="31">
        <v>315230</v>
      </c>
      <c r="B613" s="32" t="s">
        <v>626</v>
      </c>
      <c r="C613" s="29" t="str">
        <f>IFERROR(VLOOKUP(A613,'[1]Outubro 2016'!$A$4:$C$857,3,FALSE),"Sem Informação")</f>
        <v>Sem Informação</v>
      </c>
      <c r="D613" s="29" t="str">
        <f>IFERROR(VLOOKUP(A613,'[1]Janeiro 2017'!$A$4:$C$857,3,FALSE),"Sem Informação")</f>
        <v>Sem Informação</v>
      </c>
      <c r="E613" s="30" t="str">
        <f>IFERROR(VLOOKUP(A613,'[1]Março 2017'!$A$4:$C$857,3,FALSE),"Sem Informação")</f>
        <v>Sem Informação</v>
      </c>
    </row>
    <row r="614" spans="1:5" ht="15.75" x14ac:dyDescent="0.25">
      <c r="A614" s="31">
        <v>315240</v>
      </c>
      <c r="B614" s="32" t="s">
        <v>627</v>
      </c>
      <c r="C614" s="29" t="str">
        <f>IFERROR(VLOOKUP(A614,'[1]Outubro 2016'!$A$4:$C$857,3,FALSE),"Sem Informação")</f>
        <v>Sem Informação</v>
      </c>
      <c r="D614" s="29" t="str">
        <f>IFERROR(VLOOKUP(A614,'[1]Janeiro 2017'!$A$4:$C$857,3,FALSE),"Sem Informação")</f>
        <v>Sem Informação</v>
      </c>
      <c r="E614" s="30" t="str">
        <f>IFERROR(VLOOKUP(A614,'[1]Março 2017'!$A$4:$C$857,3,FALSE),"Sem Informação")</f>
        <v>Sem Informação</v>
      </c>
    </row>
    <row r="615" spans="1:5" ht="15.75" x14ac:dyDescent="0.25">
      <c r="A615" s="31">
        <v>315250</v>
      </c>
      <c r="B615" s="32" t="s">
        <v>36</v>
      </c>
      <c r="C615" s="29">
        <f>IFERROR(VLOOKUP(A615,'[1]Outubro 2016'!$A$4:$C$857,3,FALSE),"Sem Informação")</f>
        <v>0.5</v>
      </c>
      <c r="D615" s="29">
        <f>IFERROR(VLOOKUP(A615,'[1]Janeiro 2017'!$A$4:$C$857,3,FALSE),"Sem Informação")</f>
        <v>3</v>
      </c>
      <c r="E615" s="30">
        <f>IFERROR(VLOOKUP(A615,'[1]Março 2017'!$A$4:$C$857,3,FALSE),"Sem Informação")</f>
        <v>3.2</v>
      </c>
    </row>
    <row r="616" spans="1:5" ht="15.75" x14ac:dyDescent="0.25">
      <c r="A616" s="31">
        <v>315260</v>
      </c>
      <c r="B616" s="32" t="s">
        <v>628</v>
      </c>
      <c r="C616" s="29" t="str">
        <f>IFERROR(VLOOKUP(A616,'[1]Outubro 2016'!$A$4:$C$857,3,FALSE),"Sem Informação")</f>
        <v>Sem Informação</v>
      </c>
      <c r="D616" s="29" t="str">
        <f>IFERROR(VLOOKUP(A616,'[1]Janeiro 2017'!$A$4:$C$857,3,FALSE),"Sem Informação")</f>
        <v>Sem Informação</v>
      </c>
      <c r="E616" s="30" t="str">
        <f>IFERROR(VLOOKUP(A616,'[1]Março 2017'!$A$4:$C$857,3,FALSE),"Sem Informação")</f>
        <v>Sem Informação</v>
      </c>
    </row>
    <row r="617" spans="1:5" ht="15.75" x14ac:dyDescent="0.25">
      <c r="A617" s="31">
        <v>315270</v>
      </c>
      <c r="B617" s="32" t="s">
        <v>629</v>
      </c>
      <c r="C617" s="29" t="str">
        <f>IFERROR(VLOOKUP(A617,'[1]Outubro 2016'!$A$4:$C$857,3,FALSE),"Sem Informação")</f>
        <v>Sem Informação</v>
      </c>
      <c r="D617" s="29" t="str">
        <f>IFERROR(VLOOKUP(A617,'[1]Janeiro 2017'!$A$4:$C$857,3,FALSE),"Sem Informação")</f>
        <v>Sem Informação</v>
      </c>
      <c r="E617" s="30" t="str">
        <f>IFERROR(VLOOKUP(A617,'[1]Março 2017'!$A$4:$C$857,3,FALSE),"Sem Informação")</f>
        <v>Sem Informação</v>
      </c>
    </row>
    <row r="618" spans="1:5" ht="15.75" x14ac:dyDescent="0.25">
      <c r="A618" s="31">
        <v>315280</v>
      </c>
      <c r="B618" s="32" t="s">
        <v>630</v>
      </c>
      <c r="C618" s="29">
        <f>IFERROR(VLOOKUP(A618,'[1]Outubro 2016'!$A$4:$C$857,3,FALSE),"Sem Informação")</f>
        <v>0.4</v>
      </c>
      <c r="D618" s="29">
        <f>IFERROR(VLOOKUP(A618,'[1]Janeiro 2017'!$A$4:$C$857,3,FALSE),"Sem Informação")</f>
        <v>0.9</v>
      </c>
      <c r="E618" s="30">
        <f>IFERROR(VLOOKUP(A618,'[1]Março 2017'!$A$4:$C$857,3,FALSE),"Sem Informação")</f>
        <v>0.7</v>
      </c>
    </row>
    <row r="619" spans="1:5" ht="15.75" x14ac:dyDescent="0.25">
      <c r="A619" s="31">
        <v>315290</v>
      </c>
      <c r="B619" s="32" t="s">
        <v>631</v>
      </c>
      <c r="C619" s="29" t="str">
        <f>IFERROR(VLOOKUP(A619,'[1]Outubro 2016'!$A$4:$C$857,3,FALSE),"Sem Informação")</f>
        <v>Sem Informação</v>
      </c>
      <c r="D619" s="29" t="str">
        <f>IFERROR(VLOOKUP(A619,'[1]Janeiro 2017'!$A$4:$C$857,3,FALSE),"Sem Informação")</f>
        <v>Sem Informação</v>
      </c>
      <c r="E619" s="30" t="str">
        <f>IFERROR(VLOOKUP(A619,'[1]Março 2017'!$A$4:$C$857,3,FALSE),"Sem Informação")</f>
        <v>Sem Informação</v>
      </c>
    </row>
    <row r="620" spans="1:5" ht="15.75" x14ac:dyDescent="0.25">
      <c r="A620" s="31">
        <v>315300</v>
      </c>
      <c r="B620" s="32" t="s">
        <v>632</v>
      </c>
      <c r="C620" s="29" t="str">
        <f>IFERROR(VLOOKUP(A620,'[1]Outubro 2016'!$A$4:$C$857,3,FALSE),"Sem Informação")</f>
        <v>Sem Informação</v>
      </c>
      <c r="D620" s="29" t="str">
        <f>IFERROR(VLOOKUP(A620,'[1]Janeiro 2017'!$A$4:$C$857,3,FALSE),"Sem Informação")</f>
        <v>Sem Informação</v>
      </c>
      <c r="E620" s="30" t="str">
        <f>IFERROR(VLOOKUP(A620,'[1]Março 2017'!$A$4:$C$857,3,FALSE),"Sem Informação")</f>
        <v>Sem Informação</v>
      </c>
    </row>
    <row r="621" spans="1:5" ht="15.75" x14ac:dyDescent="0.25">
      <c r="A621" s="31">
        <v>315310</v>
      </c>
      <c r="B621" s="32" t="s">
        <v>633</v>
      </c>
      <c r="C621" s="29" t="str">
        <f>IFERROR(VLOOKUP(A621,'[1]Outubro 2016'!$A$4:$C$857,3,FALSE),"Sem Informação")</f>
        <v>Sem Informação</v>
      </c>
      <c r="D621" s="29" t="str">
        <f>IFERROR(VLOOKUP(A621,'[1]Janeiro 2017'!$A$4:$C$857,3,FALSE),"Sem Informação")</f>
        <v>Sem Informação</v>
      </c>
      <c r="E621" s="30" t="str">
        <f>IFERROR(VLOOKUP(A621,'[1]Março 2017'!$A$4:$C$857,3,FALSE),"Sem Informação")</f>
        <v>Sem Informação</v>
      </c>
    </row>
    <row r="622" spans="1:5" ht="15.75" x14ac:dyDescent="0.25">
      <c r="A622" s="31">
        <v>315320</v>
      </c>
      <c r="B622" s="32" t="s">
        <v>634</v>
      </c>
      <c r="C622" s="29" t="str">
        <f>IFERROR(VLOOKUP(A622,'[1]Outubro 2016'!$A$4:$C$857,3,FALSE),"Sem Informação")</f>
        <v>Sem Informação</v>
      </c>
      <c r="D622" s="29" t="str">
        <f>IFERROR(VLOOKUP(A622,'[1]Janeiro 2017'!$A$4:$C$857,3,FALSE),"Sem Informação")</f>
        <v>Sem Informação</v>
      </c>
      <c r="E622" s="30" t="str">
        <f>IFERROR(VLOOKUP(A622,'[1]Março 2017'!$A$4:$C$857,3,FALSE),"Sem Informação")</f>
        <v>Sem Informação</v>
      </c>
    </row>
    <row r="623" spans="1:5" ht="15.75" x14ac:dyDescent="0.25">
      <c r="A623" s="31">
        <v>315330</v>
      </c>
      <c r="B623" s="32" t="s">
        <v>635</v>
      </c>
      <c r="C623" s="29" t="str">
        <f>IFERROR(VLOOKUP(A623,'[1]Outubro 2016'!$A$4:$C$857,3,FALSE),"Sem Informação")</f>
        <v>Sem Informação</v>
      </c>
      <c r="D623" s="29" t="str">
        <f>IFERROR(VLOOKUP(A623,'[1]Janeiro 2017'!$A$4:$C$857,3,FALSE),"Sem Informação")</f>
        <v>Sem Informação</v>
      </c>
      <c r="E623" s="30" t="str">
        <f>IFERROR(VLOOKUP(A623,'[1]Março 2017'!$A$4:$C$857,3,FALSE),"Sem Informação")</f>
        <v>Sem Informação</v>
      </c>
    </row>
    <row r="624" spans="1:5" ht="15.75" x14ac:dyDescent="0.25">
      <c r="A624" s="31">
        <v>315340</v>
      </c>
      <c r="B624" s="32" t="s">
        <v>636</v>
      </c>
      <c r="C624" s="29" t="str">
        <f>IFERROR(VLOOKUP(A624,'[1]Outubro 2016'!$A$4:$C$857,3,FALSE),"Sem Informação")</f>
        <v>Sem Informação</v>
      </c>
      <c r="D624" s="29" t="str">
        <f>IFERROR(VLOOKUP(A624,'[1]Janeiro 2017'!$A$4:$C$857,3,FALSE),"Sem Informação")</f>
        <v>Sem Informação</v>
      </c>
      <c r="E624" s="30" t="str">
        <f>IFERROR(VLOOKUP(A624,'[1]Março 2017'!$A$4:$C$857,3,FALSE),"Sem Informação")</f>
        <v>Sem Informação</v>
      </c>
    </row>
    <row r="625" spans="1:5" ht="15.75" x14ac:dyDescent="0.25">
      <c r="A625" s="31">
        <v>315350</v>
      </c>
      <c r="B625" s="32" t="s">
        <v>49</v>
      </c>
      <c r="C625" s="29" t="str">
        <f>IFERROR(VLOOKUP(A625,'[1]Outubro 2016'!$A$4:$C$857,3,FALSE),"Sem Informação")</f>
        <v>Sem Informação</v>
      </c>
      <c r="D625" s="29" t="str">
        <f>IFERROR(VLOOKUP(A625,'[1]Janeiro 2017'!$A$4:$C$857,3,FALSE),"Sem Informação")</f>
        <v>Sem Informação</v>
      </c>
      <c r="E625" s="30" t="str">
        <f>IFERROR(VLOOKUP(A625,'[1]Março 2017'!$A$4:$C$857,3,FALSE),"Sem Informação")</f>
        <v>Sem Informação</v>
      </c>
    </row>
    <row r="626" spans="1:5" ht="15.75" x14ac:dyDescent="0.25">
      <c r="A626" s="31">
        <v>315360</v>
      </c>
      <c r="B626" s="32" t="s">
        <v>990</v>
      </c>
      <c r="C626" s="29" t="str">
        <f>IFERROR(VLOOKUP(A626,'[1]Outubro 2016'!$A$4:$C$857,3,FALSE),"Sem Informação")</f>
        <v>Sem Informação</v>
      </c>
      <c r="D626" s="29" t="str">
        <f>IFERROR(VLOOKUP(A626,'[1]Janeiro 2017'!$A$4:$C$857,3,FALSE),"Sem Informação")</f>
        <v>Sem Informação</v>
      </c>
      <c r="E626" s="30" t="str">
        <f>IFERROR(VLOOKUP(A626,'[1]Março 2017'!$A$4:$C$857,3,FALSE),"Sem Informação")</f>
        <v>Sem Informação</v>
      </c>
    </row>
    <row r="627" spans="1:5" ht="15.75" x14ac:dyDescent="0.25">
      <c r="A627" s="31">
        <v>315370</v>
      </c>
      <c r="B627" s="32" t="s">
        <v>638</v>
      </c>
      <c r="C627" s="29" t="str">
        <f>IFERROR(VLOOKUP(A627,'[1]Outubro 2016'!$A$4:$C$857,3,FALSE),"Sem Informação")</f>
        <v>Sem Informação</v>
      </c>
      <c r="D627" s="29" t="str">
        <f>IFERROR(VLOOKUP(A627,'[1]Janeiro 2017'!$A$4:$C$857,3,FALSE),"Sem Informação")</f>
        <v>Sem Informação</v>
      </c>
      <c r="E627" s="30" t="str">
        <f>IFERROR(VLOOKUP(A627,'[1]Março 2017'!$A$4:$C$857,3,FALSE),"Sem Informação")</f>
        <v>Sem Informação</v>
      </c>
    </row>
    <row r="628" spans="1:5" ht="15.75" x14ac:dyDescent="0.25">
      <c r="A628" s="31">
        <v>315380</v>
      </c>
      <c r="B628" s="32" t="s">
        <v>991</v>
      </c>
      <c r="C628" s="29" t="str">
        <f>IFERROR(VLOOKUP(A628,'[1]Outubro 2016'!$A$4:$C$857,3,FALSE),"Sem Informação")</f>
        <v>Sem Informação</v>
      </c>
      <c r="D628" s="29" t="str">
        <f>IFERROR(VLOOKUP(A628,'[1]Janeiro 2017'!$A$4:$C$857,3,FALSE),"Sem Informação")</f>
        <v>Sem Informação</v>
      </c>
      <c r="E628" s="30" t="str">
        <f>IFERROR(VLOOKUP(A628,'[1]Março 2017'!$A$4:$C$857,3,FALSE),"Sem Informação")</f>
        <v>Sem Informação</v>
      </c>
    </row>
    <row r="629" spans="1:5" ht="15.75" x14ac:dyDescent="0.25">
      <c r="A629" s="31">
        <v>315390</v>
      </c>
      <c r="B629" s="32" t="s">
        <v>639</v>
      </c>
      <c r="C629" s="29" t="str">
        <f>IFERROR(VLOOKUP(A629,'[1]Outubro 2016'!$A$4:$C$857,3,FALSE),"Sem Informação")</f>
        <v>Sem Informação</v>
      </c>
      <c r="D629" s="29" t="str">
        <f>IFERROR(VLOOKUP(A629,'[1]Janeiro 2017'!$A$4:$C$857,3,FALSE),"Sem Informação")</f>
        <v>Sem Informação</v>
      </c>
      <c r="E629" s="30">
        <f>IFERROR(VLOOKUP(A629,'[1]Março 2017'!$A$4:$C$857,3,FALSE),"Sem Informação")</f>
        <v>0.4</v>
      </c>
    </row>
    <row r="630" spans="1:5" ht="15.75" x14ac:dyDescent="0.25">
      <c r="A630" s="31">
        <v>315400</v>
      </c>
      <c r="B630" s="32" t="s">
        <v>640</v>
      </c>
      <c r="C630" s="29" t="str">
        <f>IFERROR(VLOOKUP(A630,'[1]Outubro 2016'!$A$4:$C$857,3,FALSE),"Sem Informação")</f>
        <v>Sem Informação</v>
      </c>
      <c r="D630" s="29" t="str">
        <f>IFERROR(VLOOKUP(A630,'[1]Janeiro 2017'!$A$4:$C$857,3,FALSE),"Sem Informação")</f>
        <v>Sem Informação</v>
      </c>
      <c r="E630" s="30" t="str">
        <f>IFERROR(VLOOKUP(A630,'[1]Março 2017'!$A$4:$C$857,3,FALSE),"Sem Informação")</f>
        <v>Sem Informação</v>
      </c>
    </row>
    <row r="631" spans="1:5" ht="15.75" x14ac:dyDescent="0.25">
      <c r="A631" s="31">
        <v>315410</v>
      </c>
      <c r="B631" s="32" t="s">
        <v>641</v>
      </c>
      <c r="C631" s="29" t="str">
        <f>IFERROR(VLOOKUP(A631,'[1]Outubro 2016'!$A$4:$C$857,3,FALSE),"Sem Informação")</f>
        <v>Sem Informação</v>
      </c>
      <c r="D631" s="29" t="str">
        <f>IFERROR(VLOOKUP(A631,'[1]Janeiro 2017'!$A$4:$C$857,3,FALSE),"Sem Informação")</f>
        <v>Sem Informação</v>
      </c>
      <c r="E631" s="30" t="str">
        <f>IFERROR(VLOOKUP(A631,'[1]Março 2017'!$A$4:$C$857,3,FALSE),"Sem Informação")</f>
        <v>Sem Informação</v>
      </c>
    </row>
    <row r="632" spans="1:5" ht="15.75" x14ac:dyDescent="0.25">
      <c r="A632" s="31">
        <v>315415</v>
      </c>
      <c r="B632" s="32" t="s">
        <v>642</v>
      </c>
      <c r="C632" s="29" t="str">
        <f>IFERROR(VLOOKUP(A632,'[1]Outubro 2016'!$A$4:$C$857,3,FALSE),"Sem Informação")</f>
        <v>Sem Informação</v>
      </c>
      <c r="D632" s="29" t="str">
        <f>IFERROR(VLOOKUP(A632,'[1]Janeiro 2017'!$A$4:$C$857,3,FALSE),"Sem Informação")</f>
        <v>Sem Informação</v>
      </c>
      <c r="E632" s="30" t="str">
        <f>IFERROR(VLOOKUP(A632,'[1]Março 2017'!$A$4:$C$857,3,FALSE),"Sem Informação")</f>
        <v>Sem Informação</v>
      </c>
    </row>
    <row r="633" spans="1:5" ht="15.75" x14ac:dyDescent="0.25">
      <c r="A633" s="31">
        <v>315420</v>
      </c>
      <c r="B633" s="32" t="s">
        <v>643</v>
      </c>
      <c r="C633" s="29" t="str">
        <f>IFERROR(VLOOKUP(A633,'[1]Outubro 2016'!$A$4:$C$857,3,FALSE),"Sem Informação")</f>
        <v>Sem Informação</v>
      </c>
      <c r="D633" s="29" t="str">
        <f>IFERROR(VLOOKUP(A633,'[1]Janeiro 2017'!$A$4:$C$857,3,FALSE),"Sem Informação")</f>
        <v>Sem Informação</v>
      </c>
      <c r="E633" s="30" t="str">
        <f>IFERROR(VLOOKUP(A633,'[1]Março 2017'!$A$4:$C$857,3,FALSE),"Sem Informação")</f>
        <v>Sem Informação</v>
      </c>
    </row>
    <row r="634" spans="1:5" ht="15.75" x14ac:dyDescent="0.25">
      <c r="A634" s="31">
        <v>315430</v>
      </c>
      <c r="B634" s="32" t="s">
        <v>644</v>
      </c>
      <c r="C634" s="29" t="str">
        <f>IFERROR(VLOOKUP(A634,'[1]Outubro 2016'!$A$4:$C$857,3,FALSE),"Sem Informação")</f>
        <v>Sem Informação</v>
      </c>
      <c r="D634" s="29" t="str">
        <f>IFERROR(VLOOKUP(A634,'[1]Janeiro 2017'!$A$4:$C$857,3,FALSE),"Sem Informação")</f>
        <v>Sem Informação</v>
      </c>
      <c r="E634" s="30" t="str">
        <f>IFERROR(VLOOKUP(A634,'[1]Março 2017'!$A$4:$C$857,3,FALSE),"Sem Informação")</f>
        <v>Sem Informação</v>
      </c>
    </row>
    <row r="635" spans="1:5" ht="15.75" x14ac:dyDescent="0.25">
      <c r="A635" s="31">
        <v>315440</v>
      </c>
      <c r="B635" s="32" t="s">
        <v>645</v>
      </c>
      <c r="C635" s="29" t="str">
        <f>IFERROR(VLOOKUP(A635,'[1]Outubro 2016'!$A$4:$C$857,3,FALSE),"Sem Informação")</f>
        <v>Sem Informação</v>
      </c>
      <c r="D635" s="29" t="str">
        <f>IFERROR(VLOOKUP(A635,'[1]Janeiro 2017'!$A$4:$C$857,3,FALSE),"Sem Informação")</f>
        <v>Sem Informação</v>
      </c>
      <c r="E635" s="30" t="str">
        <f>IFERROR(VLOOKUP(A635,'[1]Março 2017'!$A$4:$C$857,3,FALSE),"Sem Informação")</f>
        <v>Sem Informação</v>
      </c>
    </row>
    <row r="636" spans="1:5" ht="15.75" x14ac:dyDescent="0.25">
      <c r="A636" s="31">
        <v>315445</v>
      </c>
      <c r="B636" s="32" t="s">
        <v>646</v>
      </c>
      <c r="C636" s="29" t="str">
        <f>IFERROR(VLOOKUP(A636,'[1]Outubro 2016'!$A$4:$C$857,3,FALSE),"Sem Informação")</f>
        <v>Sem Informação</v>
      </c>
      <c r="D636" s="29" t="str">
        <f>IFERROR(VLOOKUP(A636,'[1]Janeiro 2017'!$A$4:$C$857,3,FALSE),"Sem Informação")</f>
        <v>Sem Informação</v>
      </c>
      <c r="E636" s="30" t="str">
        <f>IFERROR(VLOOKUP(A636,'[1]Março 2017'!$A$4:$C$857,3,FALSE),"Sem Informação")</f>
        <v>Sem Informação</v>
      </c>
    </row>
    <row r="637" spans="1:5" ht="15.75" x14ac:dyDescent="0.25">
      <c r="A637" s="31">
        <v>315450</v>
      </c>
      <c r="B637" s="32" t="s">
        <v>992</v>
      </c>
      <c r="C637" s="29" t="str">
        <f>IFERROR(VLOOKUP(A637,'[1]Outubro 2016'!$A$4:$C$857,3,FALSE),"Sem Informação")</f>
        <v>Sem Informação</v>
      </c>
      <c r="D637" s="29" t="str">
        <f>IFERROR(VLOOKUP(A637,'[1]Janeiro 2017'!$A$4:$C$857,3,FALSE),"Sem Informação")</f>
        <v>Sem Informação</v>
      </c>
      <c r="E637" s="30">
        <f>IFERROR(VLOOKUP(A637,'[1]Março 2017'!$A$4:$C$857,3,FALSE),"Sem Informação")</f>
        <v>3.1</v>
      </c>
    </row>
    <row r="638" spans="1:5" ht="15.75" x14ac:dyDescent="0.25">
      <c r="A638" s="31">
        <v>315460</v>
      </c>
      <c r="B638" s="32" t="s">
        <v>993</v>
      </c>
      <c r="C638" s="29">
        <f>IFERROR(VLOOKUP(A638,'[1]Outubro 2016'!$A$4:$C$857,3,FALSE),"Sem Informação")</f>
        <v>1.1000000000000001</v>
      </c>
      <c r="D638" s="29">
        <f>IFERROR(VLOOKUP(A638,'[1]Janeiro 2017'!$A$4:$C$857,3,FALSE),"Sem Informação")</f>
        <v>2.1</v>
      </c>
      <c r="E638" s="30">
        <f>IFERROR(VLOOKUP(A638,'[1]Março 2017'!$A$4:$C$857,3,FALSE),"Sem Informação")</f>
        <v>2</v>
      </c>
    </row>
    <row r="639" spans="1:5" ht="15.75" x14ac:dyDescent="0.25">
      <c r="A639" s="31">
        <v>315470</v>
      </c>
      <c r="B639" s="32" t="s">
        <v>649</v>
      </c>
      <c r="C639" s="29" t="str">
        <f>IFERROR(VLOOKUP(A639,'[1]Outubro 2016'!$A$4:$C$857,3,FALSE),"Sem Informação")</f>
        <v>Sem Informação</v>
      </c>
      <c r="D639" s="29" t="str">
        <f>IFERROR(VLOOKUP(A639,'[1]Janeiro 2017'!$A$4:$C$857,3,FALSE),"Sem Informação")</f>
        <v>Sem Informação</v>
      </c>
      <c r="E639" s="30" t="str">
        <f>IFERROR(VLOOKUP(A639,'[1]Março 2017'!$A$4:$C$857,3,FALSE),"Sem Informação")</f>
        <v>Sem Informação</v>
      </c>
    </row>
    <row r="640" spans="1:5" ht="15.75" x14ac:dyDescent="0.25">
      <c r="A640" s="31">
        <v>315480</v>
      </c>
      <c r="B640" s="32" t="s">
        <v>650</v>
      </c>
      <c r="C640" s="29" t="str">
        <f>IFERROR(VLOOKUP(A640,'[1]Outubro 2016'!$A$4:$C$857,3,FALSE),"Sem Informação")</f>
        <v>Sem Informação</v>
      </c>
      <c r="D640" s="29" t="str">
        <f>IFERROR(VLOOKUP(A640,'[1]Janeiro 2017'!$A$4:$C$857,3,FALSE),"Sem Informação")</f>
        <v>Sem Informação</v>
      </c>
      <c r="E640" s="30">
        <f>IFERROR(VLOOKUP(A640,'[1]Março 2017'!$A$4:$C$857,3,FALSE),"Sem Informação")</f>
        <v>1.5</v>
      </c>
    </row>
    <row r="641" spans="1:5" ht="15.75" x14ac:dyDescent="0.25">
      <c r="A641" s="31">
        <v>315490</v>
      </c>
      <c r="B641" s="32" t="s">
        <v>651</v>
      </c>
      <c r="C641" s="29" t="str">
        <f>IFERROR(VLOOKUP(A641,'[1]Outubro 2016'!$A$4:$C$857,3,FALSE),"Sem Informação")</f>
        <v>Sem Informação</v>
      </c>
      <c r="D641" s="29" t="str">
        <f>IFERROR(VLOOKUP(A641,'[1]Janeiro 2017'!$A$4:$C$857,3,FALSE),"Sem Informação")</f>
        <v>Sem Informação</v>
      </c>
      <c r="E641" s="30" t="str">
        <f>IFERROR(VLOOKUP(A641,'[1]Março 2017'!$A$4:$C$857,3,FALSE),"Sem Informação")</f>
        <v>Sem Informação</v>
      </c>
    </row>
    <row r="642" spans="1:5" ht="15.75" x14ac:dyDescent="0.25">
      <c r="A642" s="31">
        <v>315500</v>
      </c>
      <c r="B642" s="32" t="s">
        <v>653</v>
      </c>
      <c r="C642" s="29" t="str">
        <f>IFERROR(VLOOKUP(A642,'[1]Outubro 2016'!$A$4:$C$857,3,FALSE),"Sem Informação")</f>
        <v>Sem Informação</v>
      </c>
      <c r="D642" s="29" t="str">
        <f>IFERROR(VLOOKUP(A642,'[1]Janeiro 2017'!$A$4:$C$857,3,FALSE),"Sem Informação")</f>
        <v>Sem Informação</v>
      </c>
      <c r="E642" s="30" t="str">
        <f>IFERROR(VLOOKUP(A642,'[1]Março 2017'!$A$4:$C$857,3,FALSE),"Sem Informação")</f>
        <v>Sem Informação</v>
      </c>
    </row>
    <row r="643" spans="1:5" ht="15.75" x14ac:dyDescent="0.25">
      <c r="A643" s="31">
        <v>315510</v>
      </c>
      <c r="B643" s="32" t="s">
        <v>994</v>
      </c>
      <c r="C643" s="29" t="str">
        <f>IFERROR(VLOOKUP(A643,'[1]Outubro 2016'!$A$4:$C$857,3,FALSE),"Sem Informação")</f>
        <v>Sem Informação</v>
      </c>
      <c r="D643" s="29" t="str">
        <f>IFERROR(VLOOKUP(A643,'[1]Janeiro 2017'!$A$4:$C$857,3,FALSE),"Sem Informação")</f>
        <v>Sem Informação</v>
      </c>
      <c r="E643" s="30" t="str">
        <f>IFERROR(VLOOKUP(A643,'[1]Março 2017'!$A$4:$C$857,3,FALSE),"Sem Informação")</f>
        <v>Sem Informação</v>
      </c>
    </row>
    <row r="644" spans="1:5" ht="15.75" x14ac:dyDescent="0.25">
      <c r="A644" s="31">
        <v>315520</v>
      </c>
      <c r="B644" s="32" t="s">
        <v>654</v>
      </c>
      <c r="C644" s="29" t="str">
        <f>IFERROR(VLOOKUP(A644,'[1]Outubro 2016'!$A$4:$C$857,3,FALSE),"Sem Informação")</f>
        <v>Sem Informação</v>
      </c>
      <c r="D644" s="29" t="str">
        <f>IFERROR(VLOOKUP(A644,'[1]Janeiro 2017'!$A$4:$C$857,3,FALSE),"Sem Informação")</f>
        <v>Sem Informação</v>
      </c>
      <c r="E644" s="30" t="str">
        <f>IFERROR(VLOOKUP(A644,'[1]Março 2017'!$A$4:$C$857,3,FALSE),"Sem Informação")</f>
        <v>Sem Informação</v>
      </c>
    </row>
    <row r="645" spans="1:5" ht="15.75" x14ac:dyDescent="0.25">
      <c r="A645" s="31">
        <v>315530</v>
      </c>
      <c r="B645" s="32" t="s">
        <v>655</v>
      </c>
      <c r="C645" s="29" t="str">
        <f>IFERROR(VLOOKUP(A645,'[1]Outubro 2016'!$A$4:$C$857,3,FALSE),"Sem Informação")</f>
        <v>Sem Informação</v>
      </c>
      <c r="D645" s="29" t="str">
        <f>IFERROR(VLOOKUP(A645,'[1]Janeiro 2017'!$A$4:$C$857,3,FALSE),"Sem Informação")</f>
        <v>Sem Informação</v>
      </c>
      <c r="E645" s="30" t="str">
        <f>IFERROR(VLOOKUP(A645,'[1]Março 2017'!$A$4:$C$857,3,FALSE),"Sem Informação")</f>
        <v>Sem Informação</v>
      </c>
    </row>
    <row r="646" spans="1:5" ht="15.75" x14ac:dyDescent="0.25">
      <c r="A646" s="31">
        <v>315540</v>
      </c>
      <c r="B646" s="32" t="s">
        <v>656</v>
      </c>
      <c r="C646" s="29" t="str">
        <f>IFERROR(VLOOKUP(A646,'[1]Outubro 2016'!$A$4:$C$857,3,FALSE),"Sem Informação")</f>
        <v>Sem Informação</v>
      </c>
      <c r="D646" s="29" t="str">
        <f>IFERROR(VLOOKUP(A646,'[1]Janeiro 2017'!$A$4:$C$857,3,FALSE),"Sem Informação")</f>
        <v>Sem Informação</v>
      </c>
      <c r="E646" s="30" t="str">
        <f>IFERROR(VLOOKUP(A646,'[1]Março 2017'!$A$4:$C$857,3,FALSE),"Sem Informação")</f>
        <v>Sem Informação</v>
      </c>
    </row>
    <row r="647" spans="1:5" ht="15.75" x14ac:dyDescent="0.25">
      <c r="A647" s="31">
        <v>315550</v>
      </c>
      <c r="B647" s="32" t="s">
        <v>657</v>
      </c>
      <c r="C647" s="29" t="str">
        <f>IFERROR(VLOOKUP(A647,'[1]Outubro 2016'!$A$4:$C$857,3,FALSE),"Sem Informação")</f>
        <v>Sem Informação</v>
      </c>
      <c r="D647" s="29" t="str">
        <f>IFERROR(VLOOKUP(A647,'[1]Janeiro 2017'!$A$4:$C$857,3,FALSE),"Sem Informação")</f>
        <v>Sem Informação</v>
      </c>
      <c r="E647" s="30" t="str">
        <f>IFERROR(VLOOKUP(A647,'[1]Março 2017'!$A$4:$C$857,3,FALSE),"Sem Informação")</f>
        <v>Sem Informação</v>
      </c>
    </row>
    <row r="648" spans="1:5" ht="15.75" x14ac:dyDescent="0.25">
      <c r="A648" s="31">
        <v>315560</v>
      </c>
      <c r="B648" s="32" t="s">
        <v>995</v>
      </c>
      <c r="C648" s="29" t="str">
        <f>IFERROR(VLOOKUP(A648,'[1]Outubro 2016'!$A$4:$C$857,3,FALSE),"Sem Informação")</f>
        <v>Sem Informação</v>
      </c>
      <c r="D648" s="29" t="str">
        <f>IFERROR(VLOOKUP(A648,'[1]Janeiro 2017'!$A$4:$C$857,3,FALSE),"Sem Informação")</f>
        <v>Sem Informação</v>
      </c>
      <c r="E648" s="30">
        <f>IFERROR(VLOOKUP(A648,'[1]Março 2017'!$A$4:$C$857,3,FALSE),"Sem Informação")</f>
        <v>2.7</v>
      </c>
    </row>
    <row r="649" spans="1:5" ht="15.75" x14ac:dyDescent="0.25">
      <c r="A649" s="31">
        <v>315570</v>
      </c>
      <c r="B649" s="32" t="s">
        <v>659</v>
      </c>
      <c r="C649" s="29" t="str">
        <f>IFERROR(VLOOKUP(A649,'[1]Outubro 2016'!$A$4:$C$857,3,FALSE),"Sem Informação")</f>
        <v>Sem Informação</v>
      </c>
      <c r="D649" s="29" t="str">
        <f>IFERROR(VLOOKUP(A649,'[1]Janeiro 2017'!$A$4:$C$857,3,FALSE),"Sem Informação")</f>
        <v>Sem Informação</v>
      </c>
      <c r="E649" s="30" t="str">
        <f>IFERROR(VLOOKUP(A649,'[1]Março 2017'!$A$4:$C$857,3,FALSE),"Sem Informação")</f>
        <v>Sem Informação</v>
      </c>
    </row>
    <row r="650" spans="1:5" ht="15.75" x14ac:dyDescent="0.25">
      <c r="A650" s="31">
        <v>315580</v>
      </c>
      <c r="B650" s="32" t="s">
        <v>660</v>
      </c>
      <c r="C650" s="29" t="str">
        <f>IFERROR(VLOOKUP(A650,'[1]Outubro 2016'!$A$4:$C$857,3,FALSE),"Sem Informação")</f>
        <v>Sem Informação</v>
      </c>
      <c r="D650" s="29" t="str">
        <f>IFERROR(VLOOKUP(A650,'[1]Janeiro 2017'!$A$4:$C$857,3,FALSE),"Sem Informação")</f>
        <v>Sem Informação</v>
      </c>
      <c r="E650" s="30">
        <f>IFERROR(VLOOKUP(A650,'[1]Março 2017'!$A$4:$C$857,3,FALSE),"Sem Informação")</f>
        <v>1.1000000000000001</v>
      </c>
    </row>
    <row r="651" spans="1:5" ht="15.75" x14ac:dyDescent="0.25">
      <c r="A651" s="31">
        <v>315590</v>
      </c>
      <c r="B651" s="32" t="s">
        <v>661</v>
      </c>
      <c r="C651" s="29" t="str">
        <f>IFERROR(VLOOKUP(A651,'[1]Outubro 2016'!$A$4:$C$857,3,FALSE),"Sem Informação")</f>
        <v>Sem Informação</v>
      </c>
      <c r="D651" s="29" t="str">
        <f>IFERROR(VLOOKUP(A651,'[1]Janeiro 2017'!$A$4:$C$857,3,FALSE),"Sem Informação")</f>
        <v>Sem Informação</v>
      </c>
      <c r="E651" s="30" t="str">
        <f>IFERROR(VLOOKUP(A651,'[1]Março 2017'!$A$4:$C$857,3,FALSE),"Sem Informação")</f>
        <v>Sem Informação</v>
      </c>
    </row>
    <row r="652" spans="1:5" ht="15.75" x14ac:dyDescent="0.25">
      <c r="A652" s="31">
        <v>315600</v>
      </c>
      <c r="B652" s="32" t="s">
        <v>662</v>
      </c>
      <c r="C652" s="29" t="str">
        <f>IFERROR(VLOOKUP(A652,'[1]Outubro 2016'!$A$4:$C$857,3,FALSE),"Sem Informação")</f>
        <v>Sem Informação</v>
      </c>
      <c r="D652" s="29" t="str">
        <f>IFERROR(VLOOKUP(A652,'[1]Janeiro 2017'!$A$4:$C$857,3,FALSE),"Sem Informação")</f>
        <v>Sem Informação</v>
      </c>
      <c r="E652" s="30" t="str">
        <f>IFERROR(VLOOKUP(A652,'[1]Março 2017'!$A$4:$C$857,3,FALSE),"Sem Informação")</f>
        <v>Sem Informação</v>
      </c>
    </row>
    <row r="653" spans="1:5" ht="15.75" x14ac:dyDescent="0.25">
      <c r="A653" s="31">
        <v>315610</v>
      </c>
      <c r="B653" s="32" t="s">
        <v>663</v>
      </c>
      <c r="C653" s="29" t="str">
        <f>IFERROR(VLOOKUP(A653,'[1]Outubro 2016'!$A$4:$C$857,3,FALSE),"Sem Informação")</f>
        <v>Sem Informação</v>
      </c>
      <c r="D653" s="29" t="str">
        <f>IFERROR(VLOOKUP(A653,'[1]Janeiro 2017'!$A$4:$C$857,3,FALSE),"Sem Informação")</f>
        <v>Sem Informação</v>
      </c>
      <c r="E653" s="30" t="str">
        <f>IFERROR(VLOOKUP(A653,'[1]Março 2017'!$A$4:$C$857,3,FALSE),"Sem Informação")</f>
        <v>Sem Informação</v>
      </c>
    </row>
    <row r="654" spans="1:5" ht="15.75" x14ac:dyDescent="0.25">
      <c r="A654" s="31">
        <v>315620</v>
      </c>
      <c r="B654" s="32" t="s">
        <v>996</v>
      </c>
      <c r="C654" s="29" t="str">
        <f>IFERROR(VLOOKUP(A654,'[1]Outubro 2016'!$A$4:$C$857,3,FALSE),"Sem Informação")</f>
        <v>Sem Informação</v>
      </c>
      <c r="D654" s="29" t="str">
        <f>IFERROR(VLOOKUP(A654,'[1]Janeiro 2017'!$A$4:$C$857,3,FALSE),"Sem Informação")</f>
        <v>Sem Informação</v>
      </c>
      <c r="E654" s="30" t="str">
        <f>IFERROR(VLOOKUP(A654,'[1]Março 2017'!$A$4:$C$857,3,FALSE),"Sem Informação")</f>
        <v>Sem Informação</v>
      </c>
    </row>
    <row r="655" spans="1:5" ht="15.75" x14ac:dyDescent="0.25">
      <c r="A655" s="31">
        <v>315630</v>
      </c>
      <c r="B655" s="32" t="s">
        <v>665</v>
      </c>
      <c r="C655" s="29" t="str">
        <f>IFERROR(VLOOKUP(A655,'[1]Outubro 2016'!$A$4:$C$857,3,FALSE),"Sem Informação")</f>
        <v>Sem Informação</v>
      </c>
      <c r="D655" s="29" t="str">
        <f>IFERROR(VLOOKUP(A655,'[1]Janeiro 2017'!$A$4:$C$857,3,FALSE),"Sem Informação")</f>
        <v>Sem Informação</v>
      </c>
      <c r="E655" s="30">
        <f>IFERROR(VLOOKUP(A655,'[1]Março 2017'!$A$4:$C$857,3,FALSE),"Sem Informação")</f>
        <v>1.4</v>
      </c>
    </row>
    <row r="656" spans="1:5" ht="15.75" x14ac:dyDescent="0.25">
      <c r="A656" s="31">
        <v>315640</v>
      </c>
      <c r="B656" s="32" t="s">
        <v>666</v>
      </c>
      <c r="C656" s="29" t="str">
        <f>IFERROR(VLOOKUP(A656,'[1]Outubro 2016'!$A$4:$C$857,3,FALSE),"Sem Informação")</f>
        <v>Sem Informação</v>
      </c>
      <c r="D656" s="29" t="str">
        <f>IFERROR(VLOOKUP(A656,'[1]Janeiro 2017'!$A$4:$C$857,3,FALSE),"Sem Informação")</f>
        <v>Sem Informação</v>
      </c>
      <c r="E656" s="30" t="str">
        <f>IFERROR(VLOOKUP(A656,'[1]Março 2017'!$A$4:$C$857,3,FALSE),"Sem Informação")</f>
        <v>Sem Informação</v>
      </c>
    </row>
    <row r="657" spans="1:5" ht="15.75" x14ac:dyDescent="0.25">
      <c r="A657" s="31">
        <v>315645</v>
      </c>
      <c r="B657" s="32" t="s">
        <v>997</v>
      </c>
      <c r="C657" s="29" t="str">
        <f>IFERROR(VLOOKUP(A657,'[1]Outubro 2016'!$A$4:$C$857,3,FALSE),"Sem Informação")</f>
        <v>Sem Informação</v>
      </c>
      <c r="D657" s="29" t="str">
        <f>IFERROR(VLOOKUP(A657,'[1]Janeiro 2017'!$A$4:$C$857,3,FALSE),"Sem Informação")</f>
        <v>Sem Informação</v>
      </c>
      <c r="E657" s="30" t="str">
        <f>IFERROR(VLOOKUP(A657,'[1]Março 2017'!$A$4:$C$857,3,FALSE),"Sem Informação")</f>
        <v>Sem Informação</v>
      </c>
    </row>
    <row r="658" spans="1:5" ht="15.75" x14ac:dyDescent="0.25">
      <c r="A658" s="31">
        <v>315650</v>
      </c>
      <c r="B658" s="32" t="s">
        <v>668</v>
      </c>
      <c r="C658" s="29" t="str">
        <f>IFERROR(VLOOKUP(A658,'[1]Outubro 2016'!$A$4:$C$857,3,FALSE),"Sem Informação")</f>
        <v>Sem Informação</v>
      </c>
      <c r="D658" s="29" t="str">
        <f>IFERROR(VLOOKUP(A658,'[1]Janeiro 2017'!$A$4:$C$857,3,FALSE),"Sem Informação")</f>
        <v>Sem Informação</v>
      </c>
      <c r="E658" s="30" t="str">
        <f>IFERROR(VLOOKUP(A658,'[1]Março 2017'!$A$4:$C$857,3,FALSE),"Sem Informação")</f>
        <v>Sem Informação</v>
      </c>
    </row>
    <row r="659" spans="1:5" ht="15.75" x14ac:dyDescent="0.25">
      <c r="A659" s="31">
        <v>315660</v>
      </c>
      <c r="B659" s="32" t="s">
        <v>669</v>
      </c>
      <c r="C659" s="29" t="str">
        <f>IFERROR(VLOOKUP(A659,'[1]Outubro 2016'!$A$4:$C$857,3,FALSE),"Sem Informação")</f>
        <v>Sem Informação</v>
      </c>
      <c r="D659" s="29" t="str">
        <f>IFERROR(VLOOKUP(A659,'[1]Janeiro 2017'!$A$4:$C$857,3,FALSE),"Sem Informação")</f>
        <v>Sem Informação</v>
      </c>
      <c r="E659" s="30" t="str">
        <f>IFERROR(VLOOKUP(A659,'[1]Março 2017'!$A$4:$C$857,3,FALSE),"Sem Informação")</f>
        <v>Sem Informação</v>
      </c>
    </row>
    <row r="660" spans="1:5" ht="15.75" x14ac:dyDescent="0.25">
      <c r="A660" s="31">
        <v>315670</v>
      </c>
      <c r="B660" s="32" t="s">
        <v>670</v>
      </c>
      <c r="C660" s="29">
        <f>IFERROR(VLOOKUP(A660,'[1]Outubro 2016'!$A$4:$C$857,3,FALSE),"Sem Informação")</f>
        <v>1.2</v>
      </c>
      <c r="D660" s="29">
        <f>IFERROR(VLOOKUP(A660,'[1]Janeiro 2017'!$A$4:$C$857,3,FALSE),"Sem Informação")</f>
        <v>2.6</v>
      </c>
      <c r="E660" s="30">
        <f>IFERROR(VLOOKUP(A660,'[1]Março 2017'!$A$4:$C$857,3,FALSE),"Sem Informação")</f>
        <v>2.2999999999999998</v>
      </c>
    </row>
    <row r="661" spans="1:5" ht="15.75" x14ac:dyDescent="0.25">
      <c r="A661" s="31">
        <v>315680</v>
      </c>
      <c r="B661" s="32" t="s">
        <v>671</v>
      </c>
      <c r="C661" s="29" t="str">
        <f>IFERROR(VLOOKUP(A661,'[1]Outubro 2016'!$A$4:$C$857,3,FALSE),"Sem Informação")</f>
        <v>Sem Informação</v>
      </c>
      <c r="D661" s="29" t="str">
        <f>IFERROR(VLOOKUP(A661,'[1]Janeiro 2017'!$A$4:$C$857,3,FALSE),"Sem Informação")</f>
        <v>Sem Informação</v>
      </c>
      <c r="E661" s="30" t="str">
        <f>IFERROR(VLOOKUP(A661,'[1]Março 2017'!$A$4:$C$857,3,FALSE),"Sem Informação")</f>
        <v>Sem Informação</v>
      </c>
    </row>
    <row r="662" spans="1:5" ht="15.75" x14ac:dyDescent="0.25">
      <c r="A662" s="31">
        <v>315690</v>
      </c>
      <c r="B662" s="32" t="s">
        <v>672</v>
      </c>
      <c r="C662" s="29" t="str">
        <f>IFERROR(VLOOKUP(A662,'[1]Outubro 2016'!$A$4:$C$857,3,FALSE),"Sem Informação")</f>
        <v>Sem Informação</v>
      </c>
      <c r="D662" s="29" t="str">
        <f>IFERROR(VLOOKUP(A662,'[1]Janeiro 2017'!$A$4:$C$857,3,FALSE),"Sem Informação")</f>
        <v>Sem Informação</v>
      </c>
      <c r="E662" s="30" t="str">
        <f>IFERROR(VLOOKUP(A662,'[1]Março 2017'!$A$4:$C$857,3,FALSE),"Sem Informação")</f>
        <v>Sem Informação</v>
      </c>
    </row>
    <row r="663" spans="1:5" ht="15.75" x14ac:dyDescent="0.25">
      <c r="A663" s="31">
        <v>315700</v>
      </c>
      <c r="B663" s="32" t="s">
        <v>673</v>
      </c>
      <c r="C663" s="29">
        <f>IFERROR(VLOOKUP(A663,'[1]Outubro 2016'!$A$4:$C$857,3,FALSE),"Sem Informação")</f>
        <v>1.4</v>
      </c>
      <c r="D663" s="29">
        <f>IFERROR(VLOOKUP(A663,'[1]Janeiro 2017'!$A$4:$C$857,3,FALSE),"Sem Informação")</f>
        <v>0.8</v>
      </c>
      <c r="E663" s="30">
        <f>IFERROR(VLOOKUP(A663,'[1]Março 2017'!$A$4:$C$857,3,FALSE),"Sem Informação")</f>
        <v>1.3</v>
      </c>
    </row>
    <row r="664" spans="1:5" ht="15.75" x14ac:dyDescent="0.25">
      <c r="A664" s="31">
        <v>315710</v>
      </c>
      <c r="B664" s="32" t="s">
        <v>998</v>
      </c>
      <c r="C664" s="29" t="str">
        <f>IFERROR(VLOOKUP(A664,'[1]Outubro 2016'!$A$4:$C$857,3,FALSE),"Sem Informação")</f>
        <v>Sem Informação</v>
      </c>
      <c r="D664" s="29" t="str">
        <f>IFERROR(VLOOKUP(A664,'[1]Janeiro 2017'!$A$4:$C$857,3,FALSE),"Sem Informação")</f>
        <v>Sem Informação</v>
      </c>
      <c r="E664" s="30" t="str">
        <f>IFERROR(VLOOKUP(A664,'[1]Março 2017'!$A$4:$C$857,3,FALSE),"Sem Informação")</f>
        <v>Sem Informação</v>
      </c>
    </row>
    <row r="665" spans="1:5" ht="15.75" x14ac:dyDescent="0.25">
      <c r="A665" s="31">
        <v>315720</v>
      </c>
      <c r="B665" s="32" t="s">
        <v>675</v>
      </c>
      <c r="C665" s="29" t="str">
        <f>IFERROR(VLOOKUP(A665,'[1]Outubro 2016'!$A$4:$C$857,3,FALSE),"Sem Informação")</f>
        <v>Sem Informação</v>
      </c>
      <c r="D665" s="29" t="str">
        <f>IFERROR(VLOOKUP(A665,'[1]Janeiro 2017'!$A$4:$C$857,3,FALSE),"Sem Informação")</f>
        <v>Sem Informação</v>
      </c>
      <c r="E665" s="30" t="str">
        <f>IFERROR(VLOOKUP(A665,'[1]Março 2017'!$A$4:$C$857,3,FALSE),"Sem Informação")</f>
        <v>Sem Informação</v>
      </c>
    </row>
    <row r="666" spans="1:5" ht="15.75" x14ac:dyDescent="0.25">
      <c r="A666" s="31">
        <v>315725</v>
      </c>
      <c r="B666" s="32" t="s">
        <v>999</v>
      </c>
      <c r="C666" s="29" t="str">
        <f>IFERROR(VLOOKUP(A666,'[1]Outubro 2016'!$A$4:$C$857,3,FALSE),"Sem Informação")</f>
        <v>Sem Informação</v>
      </c>
      <c r="D666" s="29" t="str">
        <f>IFERROR(VLOOKUP(A666,'[1]Janeiro 2017'!$A$4:$C$857,3,FALSE),"Sem Informação")</f>
        <v>Sem Informação</v>
      </c>
      <c r="E666" s="30" t="str">
        <f>IFERROR(VLOOKUP(A666,'[1]Março 2017'!$A$4:$C$857,3,FALSE),"Sem Informação")</f>
        <v>Sem Informação</v>
      </c>
    </row>
    <row r="667" spans="1:5" ht="15.75" x14ac:dyDescent="0.25">
      <c r="A667" s="31">
        <v>315727</v>
      </c>
      <c r="B667" s="32" t="s">
        <v>1000</v>
      </c>
      <c r="C667" s="29" t="str">
        <f>IFERROR(VLOOKUP(A667,'[1]Outubro 2016'!$A$4:$C$857,3,FALSE),"Sem Informação")</f>
        <v>Sem Informação</v>
      </c>
      <c r="D667" s="29" t="str">
        <f>IFERROR(VLOOKUP(A667,'[1]Janeiro 2017'!$A$4:$C$857,3,FALSE),"Sem Informação")</f>
        <v>Sem Informação</v>
      </c>
      <c r="E667" s="30" t="str">
        <f>IFERROR(VLOOKUP(A667,'[1]Março 2017'!$A$4:$C$857,3,FALSE),"Sem Informação")</f>
        <v>Sem Informação</v>
      </c>
    </row>
    <row r="668" spans="1:5" ht="15.75" x14ac:dyDescent="0.25">
      <c r="A668" s="31">
        <v>315730</v>
      </c>
      <c r="B668" s="32" t="s">
        <v>1001</v>
      </c>
      <c r="C668" s="29" t="str">
        <f>IFERROR(VLOOKUP(A668,'[1]Outubro 2016'!$A$4:$C$857,3,FALSE),"Sem Informação")</f>
        <v>Sem Informação</v>
      </c>
      <c r="D668" s="29" t="str">
        <f>IFERROR(VLOOKUP(A668,'[1]Janeiro 2017'!$A$4:$C$857,3,FALSE),"Sem Informação")</f>
        <v>Sem Informação</v>
      </c>
      <c r="E668" s="30" t="str">
        <f>IFERROR(VLOOKUP(A668,'[1]Março 2017'!$A$4:$C$857,3,FALSE),"Sem Informação")</f>
        <v>Sem Informação</v>
      </c>
    </row>
    <row r="669" spans="1:5" ht="15.75" x14ac:dyDescent="0.25">
      <c r="A669" s="31">
        <v>315733</v>
      </c>
      <c r="B669" s="32" t="s">
        <v>1002</v>
      </c>
      <c r="C669" s="29" t="str">
        <f>IFERROR(VLOOKUP(A669,'[1]Outubro 2016'!$A$4:$C$857,3,FALSE),"Sem Informação")</f>
        <v>Sem Informação</v>
      </c>
      <c r="D669" s="29" t="str">
        <f>IFERROR(VLOOKUP(A669,'[1]Janeiro 2017'!$A$4:$C$857,3,FALSE),"Sem Informação")</f>
        <v>Sem Informação</v>
      </c>
      <c r="E669" s="30" t="str">
        <f>IFERROR(VLOOKUP(A669,'[1]Março 2017'!$A$4:$C$857,3,FALSE),"Sem Informação")</f>
        <v>Sem Informação</v>
      </c>
    </row>
    <row r="670" spans="1:5" ht="15.75" x14ac:dyDescent="0.25">
      <c r="A670" s="31">
        <v>315737</v>
      </c>
      <c r="B670" s="32" t="s">
        <v>1003</v>
      </c>
      <c r="C670" s="29" t="str">
        <f>IFERROR(VLOOKUP(A670,'[1]Outubro 2016'!$A$4:$C$857,3,FALSE),"Sem Informação")</f>
        <v>Sem Informação</v>
      </c>
      <c r="D670" s="29" t="str">
        <f>IFERROR(VLOOKUP(A670,'[1]Janeiro 2017'!$A$4:$C$857,3,FALSE),"Sem Informação")</f>
        <v>Sem Informação</v>
      </c>
      <c r="E670" s="30" t="str">
        <f>IFERROR(VLOOKUP(A670,'[1]Março 2017'!$A$4:$C$857,3,FALSE),"Sem Informação")</f>
        <v>Sem Informação</v>
      </c>
    </row>
    <row r="671" spans="1:5" ht="15.75" x14ac:dyDescent="0.25">
      <c r="A671" s="31">
        <v>315740</v>
      </c>
      <c r="B671" s="32" t="s">
        <v>1004</v>
      </c>
      <c r="C671" s="29" t="str">
        <f>IFERROR(VLOOKUP(A671,'[1]Outubro 2016'!$A$4:$C$857,3,FALSE),"Sem Informação")</f>
        <v>Sem Informação</v>
      </c>
      <c r="D671" s="29" t="str">
        <f>IFERROR(VLOOKUP(A671,'[1]Janeiro 2017'!$A$4:$C$857,3,FALSE),"Sem Informação")</f>
        <v>Sem Informação</v>
      </c>
      <c r="E671" s="30" t="str">
        <f>IFERROR(VLOOKUP(A671,'[1]Março 2017'!$A$4:$C$857,3,FALSE),"Sem Informação")</f>
        <v>Sem Informação</v>
      </c>
    </row>
    <row r="672" spans="1:5" ht="15.75" x14ac:dyDescent="0.25">
      <c r="A672" s="31">
        <v>315750</v>
      </c>
      <c r="B672" s="32" t="s">
        <v>1005</v>
      </c>
      <c r="C672" s="29" t="str">
        <f>IFERROR(VLOOKUP(A672,'[1]Outubro 2016'!$A$4:$C$857,3,FALSE),"Sem Informação")</f>
        <v>Sem Informação</v>
      </c>
      <c r="D672" s="29" t="str">
        <f>IFERROR(VLOOKUP(A672,'[1]Janeiro 2017'!$A$4:$C$857,3,FALSE),"Sem Informação")</f>
        <v>Sem Informação</v>
      </c>
      <c r="E672" s="30" t="str">
        <f>IFERROR(VLOOKUP(A672,'[1]Março 2017'!$A$4:$C$857,3,FALSE),"Sem Informação")</f>
        <v>Sem Informação</v>
      </c>
    </row>
    <row r="673" spans="1:5" ht="15.75" x14ac:dyDescent="0.25">
      <c r="A673" s="31">
        <v>315760</v>
      </c>
      <c r="B673" s="32" t="s">
        <v>1006</v>
      </c>
      <c r="C673" s="29" t="str">
        <f>IFERROR(VLOOKUP(A673,'[1]Outubro 2016'!$A$4:$C$857,3,FALSE),"Sem Informação")</f>
        <v>Sem Informação</v>
      </c>
      <c r="D673" s="29" t="str">
        <f>IFERROR(VLOOKUP(A673,'[1]Janeiro 2017'!$A$4:$C$857,3,FALSE),"Sem Informação")</f>
        <v>Sem Informação</v>
      </c>
      <c r="E673" s="30" t="str">
        <f>IFERROR(VLOOKUP(A673,'[1]Março 2017'!$A$4:$C$857,3,FALSE),"Sem Informação")</f>
        <v>Sem Informação</v>
      </c>
    </row>
    <row r="674" spans="1:5" ht="15.75" x14ac:dyDescent="0.25">
      <c r="A674" s="31">
        <v>315765</v>
      </c>
      <c r="B674" s="32" t="s">
        <v>1007</v>
      </c>
      <c r="C674" s="29" t="str">
        <f>IFERROR(VLOOKUP(A674,'[1]Outubro 2016'!$A$4:$C$857,3,FALSE),"Sem Informação")</f>
        <v>Sem Informação</v>
      </c>
      <c r="D674" s="29" t="str">
        <f>IFERROR(VLOOKUP(A674,'[1]Janeiro 2017'!$A$4:$C$857,3,FALSE),"Sem Informação")</f>
        <v>Sem Informação</v>
      </c>
      <c r="E674" s="30" t="str">
        <f>IFERROR(VLOOKUP(A674,'[1]Março 2017'!$A$4:$C$857,3,FALSE),"Sem Informação")</f>
        <v>Sem Informação</v>
      </c>
    </row>
    <row r="675" spans="1:5" ht="15.75" x14ac:dyDescent="0.25">
      <c r="A675" s="31">
        <v>315770</v>
      </c>
      <c r="B675" s="32" t="s">
        <v>685</v>
      </c>
      <c r="C675" s="29" t="str">
        <f>IFERROR(VLOOKUP(A675,'[1]Outubro 2016'!$A$4:$C$857,3,FALSE),"Sem Informação")</f>
        <v>Sem Informação</v>
      </c>
      <c r="D675" s="29" t="str">
        <f>IFERROR(VLOOKUP(A675,'[1]Janeiro 2017'!$A$4:$C$857,3,FALSE),"Sem Informação")</f>
        <v>Sem Informação</v>
      </c>
      <c r="E675" s="30" t="str">
        <f>IFERROR(VLOOKUP(A675,'[1]Março 2017'!$A$4:$C$857,3,FALSE),"Sem Informação")</f>
        <v>Sem Informação</v>
      </c>
    </row>
    <row r="676" spans="1:5" ht="15.75" x14ac:dyDescent="0.25">
      <c r="A676" s="31">
        <v>315780</v>
      </c>
      <c r="B676" s="32" t="s">
        <v>686</v>
      </c>
      <c r="C676" s="29">
        <f>IFERROR(VLOOKUP(A676,'[1]Outubro 2016'!$A$4:$C$857,3,FALSE),"Sem Informação")</f>
        <v>0.2</v>
      </c>
      <c r="D676" s="29">
        <f>IFERROR(VLOOKUP(A676,'[1]Janeiro 2017'!$A$4:$C$857,3,FALSE),"Sem Informação")</f>
        <v>1</v>
      </c>
      <c r="E676" s="30">
        <f>IFERROR(VLOOKUP(A676,'[1]Março 2017'!$A$4:$C$857,3,FALSE),"Sem Informação")</f>
        <v>0.8</v>
      </c>
    </row>
    <row r="677" spans="1:5" ht="15.75" x14ac:dyDescent="0.25">
      <c r="A677" s="31">
        <v>315790</v>
      </c>
      <c r="B677" s="32" t="s">
        <v>687</v>
      </c>
      <c r="C677" s="29" t="str">
        <f>IFERROR(VLOOKUP(A677,'[1]Outubro 2016'!$A$4:$C$857,3,FALSE),"Sem Informação")</f>
        <v>Sem Informação</v>
      </c>
      <c r="D677" s="29" t="str">
        <f>IFERROR(VLOOKUP(A677,'[1]Janeiro 2017'!$A$4:$C$857,3,FALSE),"Sem Informação")</f>
        <v>Sem Informação</v>
      </c>
      <c r="E677" s="30" t="str">
        <f>IFERROR(VLOOKUP(A677,'[1]Março 2017'!$A$4:$C$857,3,FALSE),"Sem Informação")</f>
        <v>Sem Informação</v>
      </c>
    </row>
    <row r="678" spans="1:5" ht="15.75" x14ac:dyDescent="0.25">
      <c r="A678" s="31">
        <v>315800</v>
      </c>
      <c r="B678" s="32" t="s">
        <v>1008</v>
      </c>
      <c r="C678" s="29" t="str">
        <f>IFERROR(VLOOKUP(A678,'[1]Outubro 2016'!$A$4:$C$857,3,FALSE),"Sem Informação")</f>
        <v>Sem Informação</v>
      </c>
      <c r="D678" s="29" t="str">
        <f>IFERROR(VLOOKUP(A678,'[1]Janeiro 2017'!$A$4:$C$857,3,FALSE),"Sem Informação")</f>
        <v>Sem Informação</v>
      </c>
      <c r="E678" s="30" t="str">
        <f>IFERROR(VLOOKUP(A678,'[1]Março 2017'!$A$4:$C$857,3,FALSE),"Sem Informação")</f>
        <v>Sem Informação</v>
      </c>
    </row>
    <row r="679" spans="1:5" ht="15.75" x14ac:dyDescent="0.25">
      <c r="A679" s="31">
        <v>315810</v>
      </c>
      <c r="B679" s="32" t="s">
        <v>1009</v>
      </c>
      <c r="C679" s="29" t="str">
        <f>IFERROR(VLOOKUP(A679,'[1]Outubro 2016'!$A$4:$C$857,3,FALSE),"Sem Informação")</f>
        <v>Sem Informação</v>
      </c>
      <c r="D679" s="29" t="str">
        <f>IFERROR(VLOOKUP(A679,'[1]Janeiro 2017'!$A$4:$C$857,3,FALSE),"Sem Informação")</f>
        <v>Sem Informação</v>
      </c>
      <c r="E679" s="30" t="str">
        <f>IFERROR(VLOOKUP(A679,'[1]Março 2017'!$A$4:$C$857,3,FALSE),"Sem Informação")</f>
        <v>Sem Informação</v>
      </c>
    </row>
    <row r="680" spans="1:5" ht="15.75" x14ac:dyDescent="0.25">
      <c r="A680" s="31">
        <v>315820</v>
      </c>
      <c r="B680" s="32" t="s">
        <v>1010</v>
      </c>
      <c r="C680" s="29" t="str">
        <f>IFERROR(VLOOKUP(A680,'[1]Outubro 2016'!$A$4:$C$857,3,FALSE),"Sem Informação")</f>
        <v>Sem Informação</v>
      </c>
      <c r="D680" s="29" t="str">
        <f>IFERROR(VLOOKUP(A680,'[1]Janeiro 2017'!$A$4:$C$857,3,FALSE),"Sem Informação")</f>
        <v>Sem Informação</v>
      </c>
      <c r="E680" s="30" t="str">
        <f>IFERROR(VLOOKUP(A680,'[1]Março 2017'!$A$4:$C$857,3,FALSE),"Sem Informação")</f>
        <v>Sem Informação</v>
      </c>
    </row>
    <row r="681" spans="1:5" ht="15.75" x14ac:dyDescent="0.25">
      <c r="A681" s="17">
        <v>315830</v>
      </c>
      <c r="B681" s="32" t="s">
        <v>1011</v>
      </c>
      <c r="C681" s="29" t="str">
        <f>IFERROR(VLOOKUP(A681,'[1]Outubro 2016'!$A$4:$C$857,3,FALSE),"Sem Informação")</f>
        <v>Sem Informação</v>
      </c>
      <c r="D681" s="29" t="str">
        <f>IFERROR(VLOOKUP(A681,'[1]Janeiro 2017'!$A$4:$C$857,3,FALSE),"Sem Informação")</f>
        <v>Sem Informação</v>
      </c>
      <c r="E681" s="30" t="str">
        <f>IFERROR(VLOOKUP(A681,'[1]Março 2017'!$A$4:$C$857,3,FALSE),"Sem Informação")</f>
        <v>Sem Informação</v>
      </c>
    </row>
    <row r="682" spans="1:5" ht="15.75" x14ac:dyDescent="0.25">
      <c r="A682" s="31">
        <v>315840</v>
      </c>
      <c r="B682" s="32" t="s">
        <v>1012</v>
      </c>
      <c r="C682" s="29" t="str">
        <f>IFERROR(VLOOKUP(A682,'[1]Outubro 2016'!$A$4:$C$857,3,FALSE),"Sem Informação")</f>
        <v>Sem Informação</v>
      </c>
      <c r="D682" s="29" t="str">
        <f>IFERROR(VLOOKUP(A682,'[1]Janeiro 2017'!$A$4:$C$857,3,FALSE),"Sem Informação")</f>
        <v>Sem Informação</v>
      </c>
      <c r="E682" s="30" t="str">
        <f>IFERROR(VLOOKUP(A682,'[1]Março 2017'!$A$4:$C$857,3,FALSE),"Sem Informação")</f>
        <v>Sem Informação</v>
      </c>
    </row>
    <row r="683" spans="1:5" ht="15.75" x14ac:dyDescent="0.25">
      <c r="A683" s="31">
        <v>315850</v>
      </c>
      <c r="B683" s="32" t="s">
        <v>1013</v>
      </c>
      <c r="C683" s="29" t="str">
        <f>IFERROR(VLOOKUP(A683,'[1]Outubro 2016'!$A$4:$C$857,3,FALSE),"Sem Informação")</f>
        <v>Sem Informação</v>
      </c>
      <c r="D683" s="29" t="str">
        <f>IFERROR(VLOOKUP(A683,'[1]Janeiro 2017'!$A$4:$C$857,3,FALSE),"Sem Informação")</f>
        <v>Sem Informação</v>
      </c>
      <c r="E683" s="30" t="str">
        <f>IFERROR(VLOOKUP(A683,'[1]Março 2017'!$A$4:$C$857,3,FALSE),"Sem Informação")</f>
        <v>Sem Informação</v>
      </c>
    </row>
    <row r="684" spans="1:5" ht="15.75" x14ac:dyDescent="0.25">
      <c r="A684" s="31">
        <v>315860</v>
      </c>
      <c r="B684" s="32" t="s">
        <v>1014</v>
      </c>
      <c r="C684" s="29" t="str">
        <f>IFERROR(VLOOKUP(A684,'[1]Outubro 2016'!$A$4:$C$857,3,FALSE),"Sem Informação")</f>
        <v>Sem Informação</v>
      </c>
      <c r="D684" s="29" t="str">
        <f>IFERROR(VLOOKUP(A684,'[1]Janeiro 2017'!$A$4:$C$857,3,FALSE),"Sem Informação")</f>
        <v>Sem Informação</v>
      </c>
      <c r="E684" s="30" t="str">
        <f>IFERROR(VLOOKUP(A684,'[1]Março 2017'!$A$4:$C$857,3,FALSE),"Sem Informação")</f>
        <v>Sem Informação</v>
      </c>
    </row>
    <row r="685" spans="1:5" ht="15.75" x14ac:dyDescent="0.25">
      <c r="A685" s="31">
        <v>315870</v>
      </c>
      <c r="B685" s="32" t="s">
        <v>1015</v>
      </c>
      <c r="C685" s="29" t="str">
        <f>IFERROR(VLOOKUP(A685,'[1]Outubro 2016'!$A$4:$C$857,3,FALSE),"Sem Informação")</f>
        <v>Sem Informação</v>
      </c>
      <c r="D685" s="29" t="str">
        <f>IFERROR(VLOOKUP(A685,'[1]Janeiro 2017'!$A$4:$C$857,3,FALSE),"Sem Informação")</f>
        <v>Sem Informação</v>
      </c>
      <c r="E685" s="30" t="str">
        <f>IFERROR(VLOOKUP(A685,'[1]Março 2017'!$A$4:$C$857,3,FALSE),"Sem Informação")</f>
        <v>Sem Informação</v>
      </c>
    </row>
    <row r="686" spans="1:5" ht="15.75" x14ac:dyDescent="0.25">
      <c r="A686" s="31">
        <v>315880</v>
      </c>
      <c r="B686" s="32" t="s">
        <v>1016</v>
      </c>
      <c r="C686" s="29" t="str">
        <f>IFERROR(VLOOKUP(A686,'[1]Outubro 2016'!$A$4:$C$857,3,FALSE),"Sem Informação")</f>
        <v>Sem Informação</v>
      </c>
      <c r="D686" s="29" t="str">
        <f>IFERROR(VLOOKUP(A686,'[1]Janeiro 2017'!$A$4:$C$857,3,FALSE),"Sem Informação")</f>
        <v>Sem Informação</v>
      </c>
      <c r="E686" s="30" t="str">
        <f>IFERROR(VLOOKUP(A686,'[1]Março 2017'!$A$4:$C$857,3,FALSE),"Sem Informação")</f>
        <v>Sem Informação</v>
      </c>
    </row>
    <row r="687" spans="1:5" ht="15.75" x14ac:dyDescent="0.25">
      <c r="A687" s="31">
        <v>315890</v>
      </c>
      <c r="B687" s="32" t="s">
        <v>1017</v>
      </c>
      <c r="C687" s="29" t="str">
        <f>IFERROR(VLOOKUP(A687,'[1]Outubro 2016'!$A$4:$C$857,3,FALSE),"Sem Informação")</f>
        <v>Sem Informação</v>
      </c>
      <c r="D687" s="29" t="str">
        <f>IFERROR(VLOOKUP(A687,'[1]Janeiro 2017'!$A$4:$C$857,3,FALSE),"Sem Informação")</f>
        <v>Sem Informação</v>
      </c>
      <c r="E687" s="30" t="str">
        <f>IFERROR(VLOOKUP(A687,'[1]Março 2017'!$A$4:$C$857,3,FALSE),"Sem Informação")</f>
        <v>Sem Informação</v>
      </c>
    </row>
    <row r="688" spans="1:5" ht="15.75" x14ac:dyDescent="0.25">
      <c r="A688" s="31">
        <v>315895</v>
      </c>
      <c r="B688" s="32" t="s">
        <v>1018</v>
      </c>
      <c r="C688" s="29">
        <f>IFERROR(VLOOKUP(A688,'[1]Outubro 2016'!$A$4:$C$857,3,FALSE),"Sem Informação")</f>
        <v>2.6</v>
      </c>
      <c r="D688" s="29">
        <f>IFERROR(VLOOKUP(A688,'[1]Janeiro 2017'!$A$4:$C$857,3,FALSE),"Sem Informação")</f>
        <v>1.9</v>
      </c>
      <c r="E688" s="30">
        <f>IFERROR(VLOOKUP(A688,'[1]Março 2017'!$A$4:$C$857,3,FALSE),"Sem Informação")</f>
        <v>2.6</v>
      </c>
    </row>
    <row r="689" spans="1:5" ht="15.75" x14ac:dyDescent="0.25">
      <c r="A689" s="31">
        <v>315900</v>
      </c>
      <c r="B689" s="32" t="s">
        <v>1019</v>
      </c>
      <c r="C689" s="29" t="str">
        <f>IFERROR(VLOOKUP(A689,'[1]Outubro 2016'!$A$4:$C$857,3,FALSE),"Sem Informação")</f>
        <v>Sem Informação</v>
      </c>
      <c r="D689" s="29" t="str">
        <f>IFERROR(VLOOKUP(A689,'[1]Janeiro 2017'!$A$4:$C$857,3,FALSE),"Sem Informação")</f>
        <v>Sem Informação</v>
      </c>
      <c r="E689" s="30" t="str">
        <f>IFERROR(VLOOKUP(A689,'[1]Março 2017'!$A$4:$C$857,3,FALSE),"Sem Informação")</f>
        <v>Sem Informação</v>
      </c>
    </row>
    <row r="690" spans="1:5" ht="15.75" x14ac:dyDescent="0.25">
      <c r="A690" s="31">
        <v>315910</v>
      </c>
      <c r="B690" s="32" t="s">
        <v>1020</v>
      </c>
      <c r="C690" s="29" t="str">
        <f>IFERROR(VLOOKUP(A690,'[1]Outubro 2016'!$A$4:$C$857,3,FALSE),"Sem Informação")</f>
        <v>Sem Informação</v>
      </c>
      <c r="D690" s="29" t="str">
        <f>IFERROR(VLOOKUP(A690,'[1]Janeiro 2017'!$A$4:$C$857,3,FALSE),"Sem Informação")</f>
        <v>Sem Informação</v>
      </c>
      <c r="E690" s="30" t="str">
        <f>IFERROR(VLOOKUP(A690,'[1]Março 2017'!$A$4:$C$857,3,FALSE),"Sem Informação")</f>
        <v>Sem Informação</v>
      </c>
    </row>
    <row r="691" spans="1:5" ht="15.75" x14ac:dyDescent="0.25">
      <c r="A691" s="31">
        <v>315920</v>
      </c>
      <c r="B691" s="32" t="s">
        <v>1021</v>
      </c>
      <c r="C691" s="29" t="str">
        <f>IFERROR(VLOOKUP(A691,'[1]Outubro 2016'!$A$4:$C$857,3,FALSE),"Sem Informação")</f>
        <v>Sem Informação</v>
      </c>
      <c r="D691" s="29" t="str">
        <f>IFERROR(VLOOKUP(A691,'[1]Janeiro 2017'!$A$4:$C$857,3,FALSE),"Sem Informação")</f>
        <v>Sem Informação</v>
      </c>
      <c r="E691" s="30" t="str">
        <f>IFERROR(VLOOKUP(A691,'[1]Março 2017'!$A$4:$C$857,3,FALSE),"Sem Informação")</f>
        <v>Sem Informação</v>
      </c>
    </row>
    <row r="692" spans="1:5" ht="15.75" x14ac:dyDescent="0.25">
      <c r="A692" s="31">
        <v>315930</v>
      </c>
      <c r="B692" s="32" t="s">
        <v>1023</v>
      </c>
      <c r="C692" s="29" t="str">
        <f>IFERROR(VLOOKUP(A692,'[1]Outubro 2016'!$A$4:$C$857,3,FALSE),"Sem Informação")</f>
        <v>Sem Informação</v>
      </c>
      <c r="D692" s="29" t="str">
        <f>IFERROR(VLOOKUP(A692,'[1]Janeiro 2017'!$A$4:$C$857,3,FALSE),"Sem Informação")</f>
        <v>Sem Informação</v>
      </c>
      <c r="E692" s="30" t="str">
        <f>IFERROR(VLOOKUP(A692,'[1]Março 2017'!$A$4:$C$857,3,FALSE),"Sem Informação")</f>
        <v>Sem Informação</v>
      </c>
    </row>
    <row r="693" spans="1:5" ht="15.75" x14ac:dyDescent="0.25">
      <c r="A693" s="31">
        <v>315935</v>
      </c>
      <c r="B693" s="32" t="s">
        <v>1024</v>
      </c>
      <c r="C693" s="29" t="str">
        <f>IFERROR(VLOOKUP(A693,'[1]Outubro 2016'!$A$4:$C$857,3,FALSE),"Sem Informação")</f>
        <v>Sem Informação</v>
      </c>
      <c r="D693" s="29" t="str">
        <f>IFERROR(VLOOKUP(A693,'[1]Janeiro 2017'!$A$4:$C$857,3,FALSE),"Sem Informação")</f>
        <v>Sem Informação</v>
      </c>
      <c r="E693" s="30" t="str">
        <f>IFERROR(VLOOKUP(A693,'[1]Março 2017'!$A$4:$C$857,3,FALSE),"Sem Informação")</f>
        <v>Sem Informação</v>
      </c>
    </row>
    <row r="694" spans="1:5" ht="15.75" x14ac:dyDescent="0.25">
      <c r="A694" s="31">
        <v>315940</v>
      </c>
      <c r="B694" s="32" t="s">
        <v>1022</v>
      </c>
      <c r="C694" s="29" t="str">
        <f>IFERROR(VLOOKUP(A694,'[1]Outubro 2016'!$A$4:$C$857,3,FALSE),"Sem Informação")</f>
        <v>Sem Informação</v>
      </c>
      <c r="D694" s="29" t="str">
        <f>IFERROR(VLOOKUP(A694,'[1]Janeiro 2017'!$A$4:$C$857,3,FALSE),"Sem Informação")</f>
        <v>Sem Informação</v>
      </c>
      <c r="E694" s="30" t="str">
        <f>IFERROR(VLOOKUP(A694,'[1]Março 2017'!$A$4:$C$857,3,FALSE),"Sem Informação")</f>
        <v>Sem Informação</v>
      </c>
    </row>
    <row r="695" spans="1:5" ht="15.75" x14ac:dyDescent="0.25">
      <c r="A695" s="31">
        <v>315950</v>
      </c>
      <c r="B695" s="32" t="s">
        <v>1025</v>
      </c>
      <c r="C695" s="29" t="str">
        <f>IFERROR(VLOOKUP(A695,'[1]Outubro 2016'!$A$4:$C$857,3,FALSE),"Sem Informação")</f>
        <v>Sem Informação</v>
      </c>
      <c r="D695" s="29" t="str">
        <f>IFERROR(VLOOKUP(A695,'[1]Janeiro 2017'!$A$4:$C$857,3,FALSE),"Sem Informação")</f>
        <v>Sem Informação</v>
      </c>
      <c r="E695" s="30" t="str">
        <f>IFERROR(VLOOKUP(A695,'[1]Março 2017'!$A$4:$C$857,3,FALSE),"Sem Informação")</f>
        <v>Sem Informação</v>
      </c>
    </row>
    <row r="696" spans="1:5" ht="15.75" x14ac:dyDescent="0.25">
      <c r="A696" s="31">
        <v>315960</v>
      </c>
      <c r="B696" s="32" t="s">
        <v>1026</v>
      </c>
      <c r="C696" s="29">
        <f>IFERROR(VLOOKUP(A696,'[1]Outubro 2016'!$A$4:$C$857,3,FALSE),"Sem Informação")</f>
        <v>0.3</v>
      </c>
      <c r="D696" s="29">
        <f>IFERROR(VLOOKUP(A696,'[1]Janeiro 2017'!$A$4:$C$857,3,FALSE),"Sem Informação")</f>
        <v>1.8</v>
      </c>
      <c r="E696" s="30" t="str">
        <f>IFERROR(VLOOKUP(A696,'[1]Março 2017'!$A$4:$C$857,3,FALSE),"Sem Informação")</f>
        <v>Sem Informação</v>
      </c>
    </row>
    <row r="697" spans="1:5" ht="15.75" x14ac:dyDescent="0.25">
      <c r="A697" s="31">
        <v>315970</v>
      </c>
      <c r="B697" s="32" t="s">
        <v>1027</v>
      </c>
      <c r="C697" s="29" t="str">
        <f>IFERROR(VLOOKUP(A697,'[1]Outubro 2016'!$A$4:$C$857,3,FALSE),"Sem Informação")</f>
        <v>Sem Informação</v>
      </c>
      <c r="D697" s="29" t="str">
        <f>IFERROR(VLOOKUP(A697,'[1]Janeiro 2017'!$A$4:$C$857,3,FALSE),"Sem Informação")</f>
        <v>Sem Informação</v>
      </c>
      <c r="E697" s="30" t="str">
        <f>IFERROR(VLOOKUP(A697,'[1]Março 2017'!$A$4:$C$857,3,FALSE),"Sem Informação")</f>
        <v>Sem Informação</v>
      </c>
    </row>
    <row r="698" spans="1:5" ht="15.75" x14ac:dyDescent="0.25">
      <c r="A698" s="31">
        <v>315980</v>
      </c>
      <c r="B698" s="32" t="s">
        <v>697</v>
      </c>
      <c r="C698" s="29" t="str">
        <f>IFERROR(VLOOKUP(A698,'[1]Outubro 2016'!$A$4:$C$857,3,FALSE),"Sem Informação")</f>
        <v>Sem Informação</v>
      </c>
      <c r="D698" s="29">
        <f>IFERROR(VLOOKUP(A698,'[1]Janeiro 2017'!$A$4:$C$857,3,FALSE),"Sem Informação")</f>
        <v>4.9000000000000004</v>
      </c>
      <c r="E698" s="30">
        <f>IFERROR(VLOOKUP(A698,'[1]Março 2017'!$A$4:$C$857,3,FALSE),"Sem Informação")</f>
        <v>4.8</v>
      </c>
    </row>
    <row r="699" spans="1:5" ht="15.75" x14ac:dyDescent="0.25">
      <c r="A699" s="31">
        <v>315990</v>
      </c>
      <c r="B699" s="32" t="s">
        <v>1028</v>
      </c>
      <c r="C699" s="29" t="str">
        <f>IFERROR(VLOOKUP(A699,'[1]Outubro 2016'!$A$4:$C$857,3,FALSE),"Sem Informação")</f>
        <v>Sem Informação</v>
      </c>
      <c r="D699" s="29" t="str">
        <f>IFERROR(VLOOKUP(A699,'[1]Janeiro 2017'!$A$4:$C$857,3,FALSE),"Sem Informação")</f>
        <v>Sem Informação</v>
      </c>
      <c r="E699" s="30" t="str">
        <f>IFERROR(VLOOKUP(A699,'[1]Março 2017'!$A$4:$C$857,3,FALSE),"Sem Informação")</f>
        <v>Sem Informação</v>
      </c>
    </row>
    <row r="700" spans="1:5" ht="15.75" x14ac:dyDescent="0.25">
      <c r="A700" s="31">
        <v>316000</v>
      </c>
      <c r="B700" s="32" t="s">
        <v>1029</v>
      </c>
      <c r="C700" s="29" t="str">
        <f>IFERROR(VLOOKUP(A700,'[1]Outubro 2016'!$A$4:$C$857,3,FALSE),"Sem Informação")</f>
        <v>Sem Informação</v>
      </c>
      <c r="D700" s="29" t="str">
        <f>IFERROR(VLOOKUP(A700,'[1]Janeiro 2017'!$A$4:$C$857,3,FALSE),"Sem Informação")</f>
        <v>Sem Informação</v>
      </c>
      <c r="E700" s="30" t="str">
        <f>IFERROR(VLOOKUP(A700,'[1]Março 2017'!$A$4:$C$857,3,FALSE),"Sem Informação")</f>
        <v>Sem Informação</v>
      </c>
    </row>
    <row r="701" spans="1:5" ht="15.75" x14ac:dyDescent="0.25">
      <c r="A701" s="31">
        <v>316010</v>
      </c>
      <c r="B701" s="32" t="s">
        <v>1030</v>
      </c>
      <c r="C701" s="29" t="str">
        <f>IFERROR(VLOOKUP(A701,'[1]Outubro 2016'!$A$4:$C$857,3,FALSE),"Sem Informação")</f>
        <v>Sem Informação</v>
      </c>
      <c r="D701" s="29" t="str">
        <f>IFERROR(VLOOKUP(A701,'[1]Janeiro 2017'!$A$4:$C$857,3,FALSE),"Sem Informação")</f>
        <v>Sem Informação</v>
      </c>
      <c r="E701" s="30" t="str">
        <f>IFERROR(VLOOKUP(A701,'[1]Março 2017'!$A$4:$C$857,3,FALSE),"Sem Informação")</f>
        <v>Sem Informação</v>
      </c>
    </row>
    <row r="702" spans="1:5" ht="15.75" x14ac:dyDescent="0.25">
      <c r="A702" s="31">
        <v>316020</v>
      </c>
      <c r="B702" s="32" t="s">
        <v>1031</v>
      </c>
      <c r="C702" s="29" t="str">
        <f>IFERROR(VLOOKUP(A702,'[1]Outubro 2016'!$A$4:$C$857,3,FALSE),"Sem Informação")</f>
        <v>Sem Informação</v>
      </c>
      <c r="D702" s="29" t="str">
        <f>IFERROR(VLOOKUP(A702,'[1]Janeiro 2017'!$A$4:$C$857,3,FALSE),"Sem Informação")</f>
        <v>Sem Informação</v>
      </c>
      <c r="E702" s="30" t="str">
        <f>IFERROR(VLOOKUP(A702,'[1]Março 2017'!$A$4:$C$857,3,FALSE),"Sem Informação")</f>
        <v>Sem Informação</v>
      </c>
    </row>
    <row r="703" spans="1:5" ht="15.75" x14ac:dyDescent="0.25">
      <c r="A703" s="31">
        <v>316030</v>
      </c>
      <c r="B703" s="32" t="s">
        <v>1032</v>
      </c>
      <c r="C703" s="29" t="str">
        <f>IFERROR(VLOOKUP(A703,'[1]Outubro 2016'!$A$4:$C$857,3,FALSE),"Sem Informação")</f>
        <v>Sem Informação</v>
      </c>
      <c r="D703" s="29" t="str">
        <f>IFERROR(VLOOKUP(A703,'[1]Janeiro 2017'!$A$4:$C$857,3,FALSE),"Sem Informação")</f>
        <v>Sem Informação</v>
      </c>
      <c r="E703" s="30" t="str">
        <f>IFERROR(VLOOKUP(A703,'[1]Março 2017'!$A$4:$C$857,3,FALSE),"Sem Informação")</f>
        <v>Sem Informação</v>
      </c>
    </row>
    <row r="704" spans="1:5" ht="15.75" x14ac:dyDescent="0.25">
      <c r="A704" s="31">
        <v>316040</v>
      </c>
      <c r="B704" s="32" t="s">
        <v>1033</v>
      </c>
      <c r="C704" s="29">
        <f>IFERROR(VLOOKUP(A704,'[1]Outubro 2016'!$A$4:$C$857,3,FALSE),"Sem Informação")</f>
        <v>2.2000000000000002</v>
      </c>
      <c r="D704" s="29">
        <f>IFERROR(VLOOKUP(A704,'[1]Janeiro 2017'!$A$4:$C$857,3,FALSE),"Sem Informação")</f>
        <v>0.7</v>
      </c>
      <c r="E704" s="30">
        <f>IFERROR(VLOOKUP(A704,'[1]Março 2017'!$A$4:$C$857,3,FALSE),"Sem Informação")</f>
        <v>1.6</v>
      </c>
    </row>
    <row r="705" spans="1:5" ht="15.75" x14ac:dyDescent="0.25">
      <c r="A705" s="31">
        <v>316045</v>
      </c>
      <c r="B705" s="32" t="s">
        <v>1034</v>
      </c>
      <c r="C705" s="29" t="str">
        <f>IFERROR(VLOOKUP(A705,'[1]Outubro 2016'!$A$4:$C$857,3,FALSE),"Sem Informação")</f>
        <v>Sem Informação</v>
      </c>
      <c r="D705" s="29" t="str">
        <f>IFERROR(VLOOKUP(A705,'[1]Janeiro 2017'!$A$4:$C$857,3,FALSE),"Sem Informação")</f>
        <v>Sem Informação</v>
      </c>
      <c r="E705" s="30" t="str">
        <f>IFERROR(VLOOKUP(A705,'[1]Março 2017'!$A$4:$C$857,3,FALSE),"Sem Informação")</f>
        <v>Sem Informação</v>
      </c>
    </row>
    <row r="706" spans="1:5" ht="15.75" x14ac:dyDescent="0.25">
      <c r="A706" s="31">
        <v>316050</v>
      </c>
      <c r="B706" s="32" t="s">
        <v>1035</v>
      </c>
      <c r="C706" s="29" t="str">
        <f>IFERROR(VLOOKUP(A706,'[1]Outubro 2016'!$A$4:$C$857,3,FALSE),"Sem Informação")</f>
        <v>Sem Informação</v>
      </c>
      <c r="D706" s="29" t="str">
        <f>IFERROR(VLOOKUP(A706,'[1]Janeiro 2017'!$A$4:$C$857,3,FALSE),"Sem Informação")</f>
        <v>Sem Informação</v>
      </c>
      <c r="E706" s="30" t="str">
        <f>IFERROR(VLOOKUP(A706,'[1]Março 2017'!$A$4:$C$857,3,FALSE),"Sem Informação")</f>
        <v>Sem Informação</v>
      </c>
    </row>
    <row r="707" spans="1:5" ht="15.75" x14ac:dyDescent="0.25">
      <c r="A707" s="31">
        <v>316060</v>
      </c>
      <c r="B707" s="32" t="s">
        <v>716</v>
      </c>
      <c r="C707" s="29" t="str">
        <f>IFERROR(VLOOKUP(A707,'[1]Outubro 2016'!$A$4:$C$857,3,FALSE),"Sem Informação")</f>
        <v>Sem Informação</v>
      </c>
      <c r="D707" s="29" t="str">
        <f>IFERROR(VLOOKUP(A707,'[1]Janeiro 2017'!$A$4:$C$857,3,FALSE),"Sem Informação")</f>
        <v>Sem Informação</v>
      </c>
      <c r="E707" s="30" t="str">
        <f>IFERROR(VLOOKUP(A707,'[1]Março 2017'!$A$4:$C$857,3,FALSE),"Sem Informação")</f>
        <v>Sem Informação</v>
      </c>
    </row>
    <row r="708" spans="1:5" ht="15.75" x14ac:dyDescent="0.25">
      <c r="A708" s="31">
        <v>316070</v>
      </c>
      <c r="B708" s="32" t="s">
        <v>717</v>
      </c>
      <c r="C708" s="29">
        <f>IFERROR(VLOOKUP(A708,'[1]Outubro 2016'!$A$4:$C$857,3,FALSE),"Sem Informação")</f>
        <v>0</v>
      </c>
      <c r="D708" s="29">
        <f>IFERROR(VLOOKUP(A708,'[1]Janeiro 2017'!$A$4:$C$857,3,FALSE),"Sem Informação")</f>
        <v>1</v>
      </c>
      <c r="E708" s="30">
        <f>IFERROR(VLOOKUP(A708,'[1]Março 2017'!$A$4:$C$857,3,FALSE),"Sem Informação")</f>
        <v>1</v>
      </c>
    </row>
    <row r="709" spans="1:5" ht="15.75" x14ac:dyDescent="0.25">
      <c r="A709" s="31">
        <v>316080</v>
      </c>
      <c r="B709" s="32" t="s">
        <v>718</v>
      </c>
      <c r="C709" s="29" t="str">
        <f>IFERROR(VLOOKUP(A709,'[1]Outubro 2016'!$A$4:$C$857,3,FALSE),"Sem Informação")</f>
        <v>Sem Informação</v>
      </c>
      <c r="D709" s="29" t="str">
        <f>IFERROR(VLOOKUP(A709,'[1]Janeiro 2017'!$A$4:$C$857,3,FALSE),"Sem Informação")</f>
        <v>Sem Informação</v>
      </c>
      <c r="E709" s="30" t="str">
        <f>IFERROR(VLOOKUP(A709,'[1]Março 2017'!$A$4:$C$857,3,FALSE),"Sem Informação")</f>
        <v>Sem Informação</v>
      </c>
    </row>
    <row r="710" spans="1:5" ht="15.75" x14ac:dyDescent="0.25">
      <c r="A710" s="31">
        <v>316090</v>
      </c>
      <c r="B710" s="32" t="s">
        <v>1036</v>
      </c>
      <c r="C710" s="29" t="str">
        <f>IFERROR(VLOOKUP(A710,'[1]Outubro 2016'!$A$4:$C$857,3,FALSE),"Sem Informação")</f>
        <v>Sem Informação</v>
      </c>
      <c r="D710" s="29" t="str">
        <f>IFERROR(VLOOKUP(A710,'[1]Janeiro 2017'!$A$4:$C$857,3,FALSE),"Sem Informação")</f>
        <v>Sem Informação</v>
      </c>
      <c r="E710" s="30" t="str">
        <f>IFERROR(VLOOKUP(A710,'[1]Março 2017'!$A$4:$C$857,3,FALSE),"Sem Informação")</f>
        <v>Sem Informação</v>
      </c>
    </row>
    <row r="711" spans="1:5" ht="15.75" x14ac:dyDescent="0.25">
      <c r="A711" s="31">
        <v>316095</v>
      </c>
      <c r="B711" s="32" t="s">
        <v>1037</v>
      </c>
      <c r="C711" s="29" t="str">
        <f>IFERROR(VLOOKUP(A711,'[1]Outubro 2016'!$A$4:$C$857,3,FALSE),"Sem Informação")</f>
        <v>Sem Informação</v>
      </c>
      <c r="D711" s="29" t="str">
        <f>IFERROR(VLOOKUP(A711,'[1]Janeiro 2017'!$A$4:$C$857,3,FALSE),"Sem Informação")</f>
        <v>Sem Informação</v>
      </c>
      <c r="E711" s="30" t="str">
        <f>IFERROR(VLOOKUP(A711,'[1]Março 2017'!$A$4:$C$857,3,FALSE),"Sem Informação")</f>
        <v>Sem Informação</v>
      </c>
    </row>
    <row r="712" spans="1:5" ht="15.75" x14ac:dyDescent="0.25">
      <c r="A712" s="31">
        <v>316100</v>
      </c>
      <c r="B712" s="32" t="s">
        <v>1038</v>
      </c>
      <c r="C712" s="29">
        <f>IFERROR(VLOOKUP(A712,'[1]Outubro 2016'!$A$4:$C$857,3,FALSE),"Sem Informação")</f>
        <v>1.4</v>
      </c>
      <c r="D712" s="29" t="str">
        <f>IFERROR(VLOOKUP(A712,'[1]Janeiro 2017'!$A$4:$C$857,3,FALSE),"Sem Informação")</f>
        <v>Sem Informação</v>
      </c>
      <c r="E712" s="30" t="str">
        <f>IFERROR(VLOOKUP(A712,'[1]Março 2017'!$A$4:$C$857,3,FALSE),"Sem Informação")</f>
        <v>Sem Informação</v>
      </c>
    </row>
    <row r="713" spans="1:5" ht="15.75" x14ac:dyDescent="0.25">
      <c r="A713" s="31">
        <v>316105</v>
      </c>
      <c r="B713" s="32" t="s">
        <v>1039</v>
      </c>
      <c r="C713" s="29" t="str">
        <f>IFERROR(VLOOKUP(A713,'[1]Outubro 2016'!$A$4:$C$857,3,FALSE),"Sem Informação")</f>
        <v>Sem Informação</v>
      </c>
      <c r="D713" s="29" t="str">
        <f>IFERROR(VLOOKUP(A713,'[1]Janeiro 2017'!$A$4:$C$857,3,FALSE),"Sem Informação")</f>
        <v>Sem Informação</v>
      </c>
      <c r="E713" s="30" t="str">
        <f>IFERROR(VLOOKUP(A713,'[1]Março 2017'!$A$4:$C$857,3,FALSE),"Sem Informação")</f>
        <v>Sem Informação</v>
      </c>
    </row>
    <row r="714" spans="1:5" ht="15.75" x14ac:dyDescent="0.25">
      <c r="A714" s="31">
        <v>316110</v>
      </c>
      <c r="B714" s="32" t="s">
        <v>723</v>
      </c>
      <c r="C714" s="29">
        <f>IFERROR(VLOOKUP(A714,'[1]Outubro 2016'!$A$4:$C$857,3,FALSE),"Sem Informação")</f>
        <v>0</v>
      </c>
      <c r="D714" s="29">
        <f>IFERROR(VLOOKUP(A714,'[1]Janeiro 2017'!$A$4:$C$857,3,FALSE),"Sem Informação")</f>
        <v>0.8</v>
      </c>
      <c r="E714" s="30">
        <f>IFERROR(VLOOKUP(A714,'[1]Março 2017'!$A$4:$C$857,3,FALSE),"Sem Informação")</f>
        <v>1.5</v>
      </c>
    </row>
    <row r="715" spans="1:5" ht="15.75" x14ac:dyDescent="0.25">
      <c r="A715" s="31">
        <v>316120</v>
      </c>
      <c r="B715" s="32" t="s">
        <v>1040</v>
      </c>
      <c r="C715" s="29" t="str">
        <f>IFERROR(VLOOKUP(A715,'[1]Outubro 2016'!$A$4:$C$857,3,FALSE),"Sem Informação")</f>
        <v>Sem Informação</v>
      </c>
      <c r="D715" s="29" t="str">
        <f>IFERROR(VLOOKUP(A715,'[1]Janeiro 2017'!$A$4:$C$857,3,FALSE),"Sem Informação")</f>
        <v>Sem Informação</v>
      </c>
      <c r="E715" s="30" t="str">
        <f>IFERROR(VLOOKUP(A715,'[1]Março 2017'!$A$4:$C$857,3,FALSE),"Sem Informação")</f>
        <v>Sem Informação</v>
      </c>
    </row>
    <row r="716" spans="1:5" ht="15.75" x14ac:dyDescent="0.25">
      <c r="A716" s="31">
        <v>316130</v>
      </c>
      <c r="B716" s="32" t="s">
        <v>1041</v>
      </c>
      <c r="C716" s="29" t="str">
        <f>IFERROR(VLOOKUP(A716,'[1]Outubro 2016'!$A$4:$C$857,3,FALSE),"Sem Informação")</f>
        <v>Sem Informação</v>
      </c>
      <c r="D716" s="29" t="str">
        <f>IFERROR(VLOOKUP(A716,'[1]Janeiro 2017'!$A$4:$C$857,3,FALSE),"Sem Informação")</f>
        <v>Sem Informação</v>
      </c>
      <c r="E716" s="30" t="str">
        <f>IFERROR(VLOOKUP(A716,'[1]Março 2017'!$A$4:$C$857,3,FALSE),"Sem Informação")</f>
        <v>Sem Informação</v>
      </c>
    </row>
    <row r="717" spans="1:5" ht="15.75" x14ac:dyDescent="0.25">
      <c r="A717" s="31">
        <v>316140</v>
      </c>
      <c r="B717" s="32" t="s">
        <v>1042</v>
      </c>
      <c r="C717" s="29" t="str">
        <f>IFERROR(VLOOKUP(A717,'[1]Outubro 2016'!$A$4:$C$857,3,FALSE),"Sem Informação")</f>
        <v>Sem Informação</v>
      </c>
      <c r="D717" s="29" t="str">
        <f>IFERROR(VLOOKUP(A717,'[1]Janeiro 2017'!$A$4:$C$857,3,FALSE),"Sem Informação")</f>
        <v>Sem Informação</v>
      </c>
      <c r="E717" s="30" t="str">
        <f>IFERROR(VLOOKUP(A717,'[1]Março 2017'!$A$4:$C$857,3,FALSE),"Sem Informação")</f>
        <v>Sem Informação</v>
      </c>
    </row>
    <row r="718" spans="1:5" ht="15.75" x14ac:dyDescent="0.25">
      <c r="A718" s="31">
        <v>316150</v>
      </c>
      <c r="B718" s="32" t="s">
        <v>727</v>
      </c>
      <c r="C718" s="29" t="str">
        <f>IFERROR(VLOOKUP(A718,'[1]Outubro 2016'!$A$4:$C$857,3,FALSE),"Sem Informação")</f>
        <v>Sem Informação</v>
      </c>
      <c r="D718" s="29" t="str">
        <f>IFERROR(VLOOKUP(A718,'[1]Janeiro 2017'!$A$4:$C$857,3,FALSE),"Sem Informação")</f>
        <v>Sem Informação</v>
      </c>
      <c r="E718" s="30" t="str">
        <f>IFERROR(VLOOKUP(A718,'[1]Março 2017'!$A$4:$C$857,3,FALSE),"Sem Informação")</f>
        <v>Sem Informação</v>
      </c>
    </row>
    <row r="719" spans="1:5" ht="15.75" x14ac:dyDescent="0.25">
      <c r="A719" s="31">
        <v>316160</v>
      </c>
      <c r="B719" s="32" t="s">
        <v>1043</v>
      </c>
      <c r="C719" s="29" t="str">
        <f>IFERROR(VLOOKUP(A719,'[1]Outubro 2016'!$A$4:$C$857,3,FALSE),"Sem Informação")</f>
        <v>Sem Informação</v>
      </c>
      <c r="D719" s="29" t="str">
        <f>IFERROR(VLOOKUP(A719,'[1]Janeiro 2017'!$A$4:$C$857,3,FALSE),"Sem Informação")</f>
        <v>Sem Informação</v>
      </c>
      <c r="E719" s="30" t="str">
        <f>IFERROR(VLOOKUP(A719,'[1]Março 2017'!$A$4:$C$857,3,FALSE),"Sem Informação")</f>
        <v>Sem Informação</v>
      </c>
    </row>
    <row r="720" spans="1:5" ht="15.75" x14ac:dyDescent="0.25">
      <c r="A720" s="31">
        <v>316165</v>
      </c>
      <c r="B720" s="32" t="s">
        <v>1044</v>
      </c>
      <c r="C720" s="29" t="str">
        <f>IFERROR(VLOOKUP(A720,'[1]Outubro 2016'!$A$4:$C$857,3,FALSE),"Sem Informação")</f>
        <v>Sem Informação</v>
      </c>
      <c r="D720" s="29" t="str">
        <f>IFERROR(VLOOKUP(A720,'[1]Janeiro 2017'!$A$4:$C$857,3,FALSE),"Sem Informação")</f>
        <v>Sem Informação</v>
      </c>
      <c r="E720" s="30" t="str">
        <f>IFERROR(VLOOKUP(A720,'[1]Março 2017'!$A$4:$C$857,3,FALSE),"Sem Informação")</f>
        <v>Sem Informação</v>
      </c>
    </row>
    <row r="721" spans="1:5" ht="15.75" x14ac:dyDescent="0.25">
      <c r="A721" s="31">
        <v>316170</v>
      </c>
      <c r="B721" s="32" t="s">
        <v>1045</v>
      </c>
      <c r="C721" s="29" t="str">
        <f>IFERROR(VLOOKUP(A721,'[1]Outubro 2016'!$A$4:$C$857,3,FALSE),"Sem Informação")</f>
        <v>Sem Informação</v>
      </c>
      <c r="D721" s="29" t="str">
        <f>IFERROR(VLOOKUP(A721,'[1]Janeiro 2017'!$A$4:$C$857,3,FALSE),"Sem Informação")</f>
        <v>Sem Informação</v>
      </c>
      <c r="E721" s="30" t="str">
        <f>IFERROR(VLOOKUP(A721,'[1]Março 2017'!$A$4:$C$857,3,FALSE),"Sem Informação")</f>
        <v>Sem Informação</v>
      </c>
    </row>
    <row r="722" spans="1:5" ht="15.75" x14ac:dyDescent="0.25">
      <c r="A722" s="31">
        <v>316180</v>
      </c>
      <c r="B722" s="32" t="s">
        <v>1046</v>
      </c>
      <c r="C722" s="29" t="str">
        <f>IFERROR(VLOOKUP(A722,'[1]Outubro 2016'!$A$4:$C$857,3,FALSE),"Sem Informação")</f>
        <v>Sem Informação</v>
      </c>
      <c r="D722" s="29" t="str">
        <f>IFERROR(VLOOKUP(A722,'[1]Janeiro 2017'!$A$4:$C$857,3,FALSE),"Sem Informação")</f>
        <v>Sem Informação</v>
      </c>
      <c r="E722" s="30" t="str">
        <f>IFERROR(VLOOKUP(A722,'[1]Março 2017'!$A$4:$C$857,3,FALSE),"Sem Informação")</f>
        <v>Sem Informação</v>
      </c>
    </row>
    <row r="723" spans="1:5" ht="15.75" x14ac:dyDescent="0.25">
      <c r="A723" s="31">
        <v>316190</v>
      </c>
      <c r="B723" s="32" t="s">
        <v>1047</v>
      </c>
      <c r="C723" s="29" t="str">
        <f>IFERROR(VLOOKUP(A723,'[1]Outubro 2016'!$A$4:$C$857,3,FALSE),"Sem Informação")</f>
        <v>Sem Informação</v>
      </c>
      <c r="D723" s="29" t="str">
        <f>IFERROR(VLOOKUP(A723,'[1]Janeiro 2017'!$A$4:$C$857,3,FALSE),"Sem Informação")</f>
        <v>Sem Informação</v>
      </c>
      <c r="E723" s="30" t="str">
        <f>IFERROR(VLOOKUP(A723,'[1]Março 2017'!$A$4:$C$857,3,FALSE),"Sem Informação")</f>
        <v>Sem Informação</v>
      </c>
    </row>
    <row r="724" spans="1:5" ht="15.75" x14ac:dyDescent="0.25">
      <c r="A724" s="31">
        <v>316200</v>
      </c>
      <c r="B724" s="32" t="s">
        <v>1049</v>
      </c>
      <c r="C724" s="29" t="str">
        <f>IFERROR(VLOOKUP(A724,'[1]Outubro 2016'!$A$4:$C$857,3,FALSE),"Sem Informação")</f>
        <v>Sem Informação</v>
      </c>
      <c r="D724" s="29" t="str">
        <f>IFERROR(VLOOKUP(A724,'[1]Janeiro 2017'!$A$4:$C$857,3,FALSE),"Sem Informação")</f>
        <v>Sem Informação</v>
      </c>
      <c r="E724" s="30" t="str">
        <f>IFERROR(VLOOKUP(A724,'[1]Março 2017'!$A$4:$C$857,3,FALSE),"Sem Informação")</f>
        <v>Sem Informação</v>
      </c>
    </row>
    <row r="725" spans="1:5" ht="15.75" x14ac:dyDescent="0.25">
      <c r="A725" s="31">
        <v>316210</v>
      </c>
      <c r="B725" s="32" t="s">
        <v>735</v>
      </c>
      <c r="C725" s="29">
        <f>IFERROR(VLOOKUP(A725,'[1]Outubro 2016'!$A$4:$C$857,3,FALSE),"Sem Informação")</f>
        <v>2.2000000000000002</v>
      </c>
      <c r="D725" s="29">
        <f>IFERROR(VLOOKUP(A725,'[1]Janeiro 2017'!$A$4:$C$857,3,FALSE),"Sem Informação")</f>
        <v>3.4</v>
      </c>
      <c r="E725" s="30">
        <f>IFERROR(VLOOKUP(A725,'[1]Março 2017'!$A$4:$C$857,3,FALSE),"Sem Informação")</f>
        <v>1.5</v>
      </c>
    </row>
    <row r="726" spans="1:5" ht="15.75" x14ac:dyDescent="0.25">
      <c r="A726" s="31">
        <v>316220</v>
      </c>
      <c r="B726" s="32" t="s">
        <v>1050</v>
      </c>
      <c r="C726" s="29" t="str">
        <f>IFERROR(VLOOKUP(A726,'[1]Outubro 2016'!$A$4:$C$857,3,FALSE),"Sem Informação")</f>
        <v>Sem Informação</v>
      </c>
      <c r="D726" s="29" t="str">
        <f>IFERROR(VLOOKUP(A726,'[1]Janeiro 2017'!$A$4:$C$857,3,FALSE),"Sem Informação")</f>
        <v>Sem Informação</v>
      </c>
      <c r="E726" s="30" t="str">
        <f>IFERROR(VLOOKUP(A726,'[1]Março 2017'!$A$4:$C$857,3,FALSE),"Sem Informação")</f>
        <v>Sem Informação</v>
      </c>
    </row>
    <row r="727" spans="1:5" ht="15.75" x14ac:dyDescent="0.25">
      <c r="A727" s="33">
        <v>316225</v>
      </c>
      <c r="B727" s="34" t="s">
        <v>1051</v>
      </c>
      <c r="C727" s="29" t="str">
        <f>IFERROR(VLOOKUP(A727,'[1]Outubro 2016'!$A$4:$C$857,3,FALSE),"Sem Informação")</f>
        <v>Sem Informação</v>
      </c>
      <c r="D727" s="29" t="str">
        <f>IFERROR(VLOOKUP(A727,'[1]Janeiro 2017'!$A$4:$C$857,3,FALSE),"Sem Informação")</f>
        <v>Sem Informação</v>
      </c>
      <c r="E727" s="30" t="str">
        <f>IFERROR(VLOOKUP(A727,'[1]Março 2017'!$A$4:$C$857,3,FALSE),"Sem Informação")</f>
        <v>Sem Informação</v>
      </c>
    </row>
    <row r="728" spans="1:5" ht="15.75" x14ac:dyDescent="0.25">
      <c r="A728" s="31">
        <v>316230</v>
      </c>
      <c r="B728" s="32" t="s">
        <v>1052</v>
      </c>
      <c r="C728" s="29" t="str">
        <f>IFERROR(VLOOKUP(A728,'[1]Outubro 2016'!$A$4:$C$857,3,FALSE),"Sem Informação")</f>
        <v>Sem Informação</v>
      </c>
      <c r="D728" s="29" t="str">
        <f>IFERROR(VLOOKUP(A728,'[1]Janeiro 2017'!$A$4:$C$857,3,FALSE),"Sem Informação")</f>
        <v>Sem Informação</v>
      </c>
      <c r="E728" s="30" t="str">
        <f>IFERROR(VLOOKUP(A728,'[1]Março 2017'!$A$4:$C$857,3,FALSE),"Sem Informação")</f>
        <v>Sem Informação</v>
      </c>
    </row>
    <row r="729" spans="1:5" ht="15.75" x14ac:dyDescent="0.25">
      <c r="A729" s="31">
        <v>316240</v>
      </c>
      <c r="B729" s="32" t="s">
        <v>1053</v>
      </c>
      <c r="C729" s="29">
        <f>IFERROR(VLOOKUP(A729,'[1]Outubro 2016'!$A$4:$C$857,3,FALSE),"Sem Informação")</f>
        <v>1.3</v>
      </c>
      <c r="D729" s="29">
        <f>IFERROR(VLOOKUP(A729,'[1]Janeiro 2017'!$A$4:$C$857,3,FALSE),"Sem Informação")</f>
        <v>1.3</v>
      </c>
      <c r="E729" s="30">
        <f>IFERROR(VLOOKUP(A729,'[1]Março 2017'!$A$4:$C$857,3,FALSE),"Sem Informação")</f>
        <v>4.3</v>
      </c>
    </row>
    <row r="730" spans="1:5" ht="15.75" x14ac:dyDescent="0.25">
      <c r="A730" s="31">
        <v>316245</v>
      </c>
      <c r="B730" s="32" t="s">
        <v>1054</v>
      </c>
      <c r="C730" s="29" t="str">
        <f>IFERROR(VLOOKUP(A730,'[1]Outubro 2016'!$A$4:$C$857,3,FALSE),"Sem Informação")</f>
        <v>Sem Informação</v>
      </c>
      <c r="D730" s="29" t="str">
        <f>IFERROR(VLOOKUP(A730,'[1]Janeiro 2017'!$A$4:$C$857,3,FALSE),"Sem Informação")</f>
        <v>Sem Informação</v>
      </c>
      <c r="E730" s="30" t="str">
        <f>IFERROR(VLOOKUP(A730,'[1]Março 2017'!$A$4:$C$857,3,FALSE),"Sem Informação")</f>
        <v>Sem Informação</v>
      </c>
    </row>
    <row r="731" spans="1:5" ht="15.75" x14ac:dyDescent="0.25">
      <c r="A731" s="31">
        <v>316250</v>
      </c>
      <c r="B731" s="32" t="s">
        <v>94</v>
      </c>
      <c r="C731" s="29">
        <f>IFERROR(VLOOKUP(A731,'[1]Outubro 2016'!$A$4:$C$857,3,FALSE),"Sem Informação")</f>
        <v>1.1000000000000001</v>
      </c>
      <c r="D731" s="29">
        <f>IFERROR(VLOOKUP(A731,'[1]Janeiro 2017'!$A$4:$C$857,3,FALSE),"Sem Informação")</f>
        <v>4.7</v>
      </c>
      <c r="E731" s="30">
        <f>IFERROR(VLOOKUP(A731,'[1]Março 2017'!$A$4:$C$857,3,FALSE),"Sem Informação")</f>
        <v>2.7</v>
      </c>
    </row>
    <row r="732" spans="1:5" ht="15.75" x14ac:dyDescent="0.25">
      <c r="A732" s="31">
        <v>316255</v>
      </c>
      <c r="B732" s="32" t="s">
        <v>1055</v>
      </c>
      <c r="C732" s="29" t="str">
        <f>IFERROR(VLOOKUP(A732,'[1]Outubro 2016'!$A$4:$C$857,3,FALSE),"Sem Informação")</f>
        <v>Sem Informação</v>
      </c>
      <c r="D732" s="29" t="str">
        <f>IFERROR(VLOOKUP(A732,'[1]Janeiro 2017'!$A$4:$C$857,3,FALSE),"Sem Informação")</f>
        <v>Sem Informação</v>
      </c>
      <c r="E732" s="30" t="str">
        <f>IFERROR(VLOOKUP(A732,'[1]Março 2017'!$A$4:$C$857,3,FALSE),"Sem Informação")</f>
        <v>Sem Informação</v>
      </c>
    </row>
    <row r="733" spans="1:5" ht="15.75" x14ac:dyDescent="0.25">
      <c r="A733" s="31">
        <v>316257</v>
      </c>
      <c r="B733" s="32" t="s">
        <v>1056</v>
      </c>
      <c r="C733" s="29" t="str">
        <f>IFERROR(VLOOKUP(A733,'[1]Outubro 2016'!$A$4:$C$857,3,FALSE),"Sem Informação")</f>
        <v>Sem Informação</v>
      </c>
      <c r="D733" s="29" t="str">
        <f>IFERROR(VLOOKUP(A733,'[1]Janeiro 2017'!$A$4:$C$857,3,FALSE),"Sem Informação")</f>
        <v>Sem Informação</v>
      </c>
      <c r="E733" s="30" t="str">
        <f>IFERROR(VLOOKUP(A733,'[1]Março 2017'!$A$4:$C$857,3,FALSE),"Sem Informação")</f>
        <v>Sem Informação</v>
      </c>
    </row>
    <row r="734" spans="1:5" ht="15.75" x14ac:dyDescent="0.25">
      <c r="A734" s="31">
        <v>316260</v>
      </c>
      <c r="B734" s="32" t="s">
        <v>1057</v>
      </c>
      <c r="C734" s="29" t="str">
        <f>IFERROR(VLOOKUP(A734,'[1]Outubro 2016'!$A$4:$C$857,3,FALSE),"Sem Informação")</f>
        <v>Sem Informação</v>
      </c>
      <c r="D734" s="29" t="str">
        <f>IFERROR(VLOOKUP(A734,'[1]Janeiro 2017'!$A$4:$C$857,3,FALSE),"Sem Informação")</f>
        <v>Sem Informação</v>
      </c>
      <c r="E734" s="30" t="str">
        <f>IFERROR(VLOOKUP(A734,'[1]Março 2017'!$A$4:$C$857,3,FALSE),"Sem Informação")</f>
        <v>Sem Informação</v>
      </c>
    </row>
    <row r="735" spans="1:5" ht="15.75" x14ac:dyDescent="0.25">
      <c r="A735" s="31">
        <v>316265</v>
      </c>
      <c r="B735" s="32" t="s">
        <v>1058</v>
      </c>
      <c r="C735" s="29" t="str">
        <f>IFERROR(VLOOKUP(A735,'[1]Outubro 2016'!$A$4:$C$857,3,FALSE),"Sem Informação")</f>
        <v>Sem Informação</v>
      </c>
      <c r="D735" s="29" t="str">
        <f>IFERROR(VLOOKUP(A735,'[1]Janeiro 2017'!$A$4:$C$857,3,FALSE),"Sem Informação")</f>
        <v>Sem Informação</v>
      </c>
      <c r="E735" s="30" t="str">
        <f>IFERROR(VLOOKUP(A735,'[1]Março 2017'!$A$4:$C$857,3,FALSE),"Sem Informação")</f>
        <v>Sem Informação</v>
      </c>
    </row>
    <row r="736" spans="1:5" ht="15.75" x14ac:dyDescent="0.25">
      <c r="A736" s="31">
        <v>316270</v>
      </c>
      <c r="B736" s="32" t="s">
        <v>1059</v>
      </c>
      <c r="C736" s="29" t="str">
        <f>IFERROR(VLOOKUP(A736,'[1]Outubro 2016'!$A$4:$C$857,3,FALSE),"Sem Informação")</f>
        <v>Sem Informação</v>
      </c>
      <c r="D736" s="29" t="str">
        <f>IFERROR(VLOOKUP(A736,'[1]Janeiro 2017'!$A$4:$C$857,3,FALSE),"Sem Informação")</f>
        <v>Sem Informação</v>
      </c>
      <c r="E736" s="30">
        <f>IFERROR(VLOOKUP(A736,'[1]Março 2017'!$A$4:$C$857,3,FALSE),"Sem Informação")</f>
        <v>3.3</v>
      </c>
    </row>
    <row r="737" spans="1:5" ht="15.75" x14ac:dyDescent="0.25">
      <c r="A737" s="31">
        <v>316280</v>
      </c>
      <c r="B737" s="32" t="s">
        <v>747</v>
      </c>
      <c r="C737" s="29" t="str">
        <f>IFERROR(VLOOKUP(A737,'[1]Outubro 2016'!$A$4:$C$857,3,FALSE),"Sem Informação")</f>
        <v>Sem Informação</v>
      </c>
      <c r="D737" s="29" t="str">
        <f>IFERROR(VLOOKUP(A737,'[1]Janeiro 2017'!$A$4:$C$857,3,FALSE),"Sem Informação")</f>
        <v>Sem Informação</v>
      </c>
      <c r="E737" s="30" t="str">
        <f>IFERROR(VLOOKUP(A737,'[1]Março 2017'!$A$4:$C$857,3,FALSE),"Sem Informação")</f>
        <v>Sem Informação</v>
      </c>
    </row>
    <row r="738" spans="1:5" ht="15.75" x14ac:dyDescent="0.25">
      <c r="A738" s="31">
        <v>316290</v>
      </c>
      <c r="B738" s="32" t="s">
        <v>748</v>
      </c>
      <c r="C738" s="29">
        <f>IFERROR(VLOOKUP(A738,'[1]Outubro 2016'!$A$4:$C$857,3,FALSE),"Sem Informação")</f>
        <v>0.8</v>
      </c>
      <c r="D738" s="29">
        <f>IFERROR(VLOOKUP(A738,'[1]Janeiro 2017'!$A$4:$C$857,3,FALSE),"Sem Informação")</f>
        <v>2.1</v>
      </c>
      <c r="E738" s="30">
        <f>IFERROR(VLOOKUP(A738,'[1]Março 2017'!$A$4:$C$857,3,FALSE),"Sem Informação")</f>
        <v>2.1</v>
      </c>
    </row>
    <row r="739" spans="1:5" ht="15.75" x14ac:dyDescent="0.25">
      <c r="A739" s="31">
        <v>316292</v>
      </c>
      <c r="B739" s="32" t="s">
        <v>1060</v>
      </c>
      <c r="C739" s="29">
        <f>IFERROR(VLOOKUP(A739,'[1]Outubro 2016'!$A$4:$C$857,3,FALSE),"Sem Informação")</f>
        <v>0.8</v>
      </c>
      <c r="D739" s="29">
        <f>IFERROR(VLOOKUP(A739,'[1]Janeiro 2017'!$A$4:$C$857,3,FALSE),"Sem Informação")</f>
        <v>1.1000000000000001</v>
      </c>
      <c r="E739" s="30">
        <f>IFERROR(VLOOKUP(A739,'[1]Março 2017'!$A$4:$C$857,3,FALSE),"Sem Informação")</f>
        <v>0.6</v>
      </c>
    </row>
    <row r="740" spans="1:5" ht="15.75" x14ac:dyDescent="0.25">
      <c r="A740" s="31">
        <v>316294</v>
      </c>
      <c r="B740" s="32" t="s">
        <v>1061</v>
      </c>
      <c r="C740" s="29" t="str">
        <f>IFERROR(VLOOKUP(A740,'[1]Outubro 2016'!$A$4:$C$857,3,FALSE),"Sem Informação")</f>
        <v>Sem Informação</v>
      </c>
      <c r="D740" s="29" t="str">
        <f>IFERROR(VLOOKUP(A740,'[1]Janeiro 2017'!$A$4:$C$857,3,FALSE),"Sem Informação")</f>
        <v>Sem Informação</v>
      </c>
      <c r="E740" s="30" t="str">
        <f>IFERROR(VLOOKUP(A740,'[1]Março 2017'!$A$4:$C$857,3,FALSE),"Sem Informação")</f>
        <v>Sem Informação</v>
      </c>
    </row>
    <row r="741" spans="1:5" ht="15.75" x14ac:dyDescent="0.25">
      <c r="A741" s="31">
        <v>316295</v>
      </c>
      <c r="B741" s="32" t="s">
        <v>1062</v>
      </c>
      <c r="C741" s="29" t="str">
        <f>IFERROR(VLOOKUP(A741,'[1]Outubro 2016'!$A$4:$C$857,3,FALSE),"Sem Informação")</f>
        <v>Sem Informação</v>
      </c>
      <c r="D741" s="29" t="str">
        <f>IFERROR(VLOOKUP(A741,'[1]Janeiro 2017'!$A$4:$C$857,3,FALSE),"Sem Informação")</f>
        <v>Sem Informação</v>
      </c>
      <c r="E741" s="30">
        <f>IFERROR(VLOOKUP(A741,'[1]Março 2017'!$A$4:$C$857,3,FALSE),"Sem Informação")</f>
        <v>2.4</v>
      </c>
    </row>
    <row r="742" spans="1:5" ht="15.75" x14ac:dyDescent="0.25">
      <c r="A742" s="31">
        <v>316300</v>
      </c>
      <c r="B742" s="32" t="s">
        <v>1063</v>
      </c>
      <c r="C742" s="29" t="str">
        <f>IFERROR(VLOOKUP(A742,'[1]Outubro 2016'!$A$4:$C$857,3,FALSE),"Sem Informação")</f>
        <v>Sem Informação</v>
      </c>
      <c r="D742" s="29" t="str">
        <f>IFERROR(VLOOKUP(A742,'[1]Janeiro 2017'!$A$4:$C$857,3,FALSE),"Sem Informação")</f>
        <v>Sem Informação</v>
      </c>
      <c r="E742" s="30" t="str">
        <f>IFERROR(VLOOKUP(A742,'[1]Março 2017'!$A$4:$C$857,3,FALSE),"Sem Informação")</f>
        <v>Sem Informação</v>
      </c>
    </row>
    <row r="743" spans="1:5" ht="15.75" x14ac:dyDescent="0.25">
      <c r="A743" s="31">
        <v>316310</v>
      </c>
      <c r="B743" s="32" t="s">
        <v>1064</v>
      </c>
      <c r="C743" s="29" t="str">
        <f>IFERROR(VLOOKUP(A743,'[1]Outubro 2016'!$A$4:$C$857,3,FALSE),"Sem Informação")</f>
        <v>Sem Informação</v>
      </c>
      <c r="D743" s="29" t="str">
        <f>IFERROR(VLOOKUP(A743,'[1]Janeiro 2017'!$A$4:$C$857,3,FALSE),"Sem Informação")</f>
        <v>Sem Informação</v>
      </c>
      <c r="E743" s="30" t="str">
        <f>IFERROR(VLOOKUP(A743,'[1]Março 2017'!$A$4:$C$857,3,FALSE),"Sem Informação")</f>
        <v>Sem Informação</v>
      </c>
    </row>
    <row r="744" spans="1:5" ht="15.75" x14ac:dyDescent="0.25">
      <c r="A744" s="31">
        <v>316320</v>
      </c>
      <c r="B744" s="32" t="s">
        <v>1065</v>
      </c>
      <c r="C744" s="29" t="str">
        <f>IFERROR(VLOOKUP(A744,'[1]Outubro 2016'!$A$4:$C$857,3,FALSE),"Sem Informação")</f>
        <v>Sem Informação</v>
      </c>
      <c r="D744" s="29" t="str">
        <f>IFERROR(VLOOKUP(A744,'[1]Janeiro 2017'!$A$4:$C$857,3,FALSE),"Sem Informação")</f>
        <v>Sem Informação</v>
      </c>
      <c r="E744" s="30" t="str">
        <f>IFERROR(VLOOKUP(A744,'[1]Março 2017'!$A$4:$C$857,3,FALSE),"Sem Informação")</f>
        <v>Sem Informação</v>
      </c>
    </row>
    <row r="745" spans="1:5" ht="15.75" x14ac:dyDescent="0.25">
      <c r="A745" s="31">
        <v>316330</v>
      </c>
      <c r="B745" s="32" t="s">
        <v>1066</v>
      </c>
      <c r="C745" s="29" t="str">
        <f>IFERROR(VLOOKUP(A745,'[1]Outubro 2016'!$A$4:$C$857,3,FALSE),"Sem Informação")</f>
        <v>Sem Informação</v>
      </c>
      <c r="D745" s="29" t="str">
        <f>IFERROR(VLOOKUP(A745,'[1]Janeiro 2017'!$A$4:$C$857,3,FALSE),"Sem Informação")</f>
        <v>Sem Informação</v>
      </c>
      <c r="E745" s="30" t="str">
        <f>IFERROR(VLOOKUP(A745,'[1]Março 2017'!$A$4:$C$857,3,FALSE),"Sem Informação")</f>
        <v>Sem Informação</v>
      </c>
    </row>
    <row r="746" spans="1:5" ht="15.75" x14ac:dyDescent="0.25">
      <c r="A746" s="31">
        <v>316340</v>
      </c>
      <c r="B746" s="32" t="s">
        <v>1067</v>
      </c>
      <c r="C746" s="29" t="str">
        <f>IFERROR(VLOOKUP(A746,'[1]Outubro 2016'!$A$4:$C$857,3,FALSE),"Sem Informação")</f>
        <v>Sem Informação</v>
      </c>
      <c r="D746" s="29" t="str">
        <f>IFERROR(VLOOKUP(A746,'[1]Janeiro 2017'!$A$4:$C$857,3,FALSE),"Sem Informação")</f>
        <v>Sem Informação</v>
      </c>
      <c r="E746" s="30" t="str">
        <f>IFERROR(VLOOKUP(A746,'[1]Março 2017'!$A$4:$C$857,3,FALSE),"Sem Informação")</f>
        <v>Sem Informação</v>
      </c>
    </row>
    <row r="747" spans="1:5" ht="15.75" x14ac:dyDescent="0.25">
      <c r="A747" s="31">
        <v>316350</v>
      </c>
      <c r="B747" s="32" t="s">
        <v>1068</v>
      </c>
      <c r="C747" s="29" t="str">
        <f>IFERROR(VLOOKUP(A747,'[1]Outubro 2016'!$A$4:$C$857,3,FALSE),"Sem Informação")</f>
        <v>Sem Informação</v>
      </c>
      <c r="D747" s="29" t="str">
        <f>IFERROR(VLOOKUP(A747,'[1]Janeiro 2017'!$A$4:$C$857,3,FALSE),"Sem Informação")</f>
        <v>Sem Informação</v>
      </c>
      <c r="E747" s="30" t="str">
        <f>IFERROR(VLOOKUP(A747,'[1]Março 2017'!$A$4:$C$857,3,FALSE),"Sem Informação")</f>
        <v>Sem Informação</v>
      </c>
    </row>
    <row r="748" spans="1:5" ht="15.75" x14ac:dyDescent="0.25">
      <c r="A748" s="31">
        <v>316360</v>
      </c>
      <c r="B748" s="32" t="s">
        <v>1069</v>
      </c>
      <c r="C748" s="29" t="str">
        <f>IFERROR(VLOOKUP(A748,'[1]Outubro 2016'!$A$4:$C$857,3,FALSE),"Sem Informação")</f>
        <v>Sem Informação</v>
      </c>
      <c r="D748" s="29" t="str">
        <f>IFERROR(VLOOKUP(A748,'[1]Janeiro 2017'!$A$4:$C$857,3,FALSE),"Sem Informação")</f>
        <v>Sem Informação</v>
      </c>
      <c r="E748" s="30" t="str">
        <f>IFERROR(VLOOKUP(A748,'[1]Março 2017'!$A$4:$C$857,3,FALSE),"Sem Informação")</f>
        <v>Sem Informação</v>
      </c>
    </row>
    <row r="749" spans="1:5" ht="15.75" x14ac:dyDescent="0.25">
      <c r="A749" s="31">
        <v>316370</v>
      </c>
      <c r="B749" s="32" t="s">
        <v>759</v>
      </c>
      <c r="C749" s="29">
        <f>IFERROR(VLOOKUP(A749,'[1]Outubro 2016'!$A$4:$C$857,3,FALSE),"Sem Informação")</f>
        <v>0.4</v>
      </c>
      <c r="D749" s="29">
        <f>IFERROR(VLOOKUP(A749,'[1]Janeiro 2017'!$A$4:$C$857,3,FALSE),"Sem Informação")</f>
        <v>0.5</v>
      </c>
      <c r="E749" s="30" t="str">
        <f>IFERROR(VLOOKUP(A749,'[1]Março 2017'!$A$4:$C$857,3,FALSE),"Sem Informação")</f>
        <v>Sem Informação</v>
      </c>
    </row>
    <row r="750" spans="1:5" ht="15.75" x14ac:dyDescent="0.25">
      <c r="A750" s="31">
        <v>316380</v>
      </c>
      <c r="B750" s="32" t="s">
        <v>1070</v>
      </c>
      <c r="C750" s="29" t="str">
        <f>IFERROR(VLOOKUP(A750,'[1]Outubro 2016'!$A$4:$C$857,3,FALSE),"Sem Informação")</f>
        <v>Sem Informação</v>
      </c>
      <c r="D750" s="29" t="str">
        <f>IFERROR(VLOOKUP(A750,'[1]Janeiro 2017'!$A$4:$C$857,3,FALSE),"Sem Informação")</f>
        <v>Sem Informação</v>
      </c>
      <c r="E750" s="30" t="str">
        <f>IFERROR(VLOOKUP(A750,'[1]Março 2017'!$A$4:$C$857,3,FALSE),"Sem Informação")</f>
        <v>Sem Informação</v>
      </c>
    </row>
    <row r="751" spans="1:5" ht="15.75" x14ac:dyDescent="0.25">
      <c r="A751" s="31">
        <v>316390</v>
      </c>
      <c r="B751" s="32" t="s">
        <v>1071</v>
      </c>
      <c r="C751" s="29" t="str">
        <f>IFERROR(VLOOKUP(A751,'[1]Outubro 2016'!$A$4:$C$857,3,FALSE),"Sem Informação")</f>
        <v>Sem Informação</v>
      </c>
      <c r="D751" s="29" t="str">
        <f>IFERROR(VLOOKUP(A751,'[1]Janeiro 2017'!$A$4:$C$857,3,FALSE),"Sem Informação")</f>
        <v>Sem Informação</v>
      </c>
      <c r="E751" s="30" t="str">
        <f>IFERROR(VLOOKUP(A751,'[1]Março 2017'!$A$4:$C$857,3,FALSE),"Sem Informação")</f>
        <v>Sem Informação</v>
      </c>
    </row>
    <row r="752" spans="1:5" ht="15.75" x14ac:dyDescent="0.25">
      <c r="A752" s="31">
        <v>316400</v>
      </c>
      <c r="B752" s="32" t="s">
        <v>1072</v>
      </c>
      <c r="C752" s="29" t="str">
        <f>IFERROR(VLOOKUP(A752,'[1]Outubro 2016'!$A$4:$C$857,3,FALSE),"Sem Informação")</f>
        <v>Sem Informação</v>
      </c>
      <c r="D752" s="29" t="str">
        <f>IFERROR(VLOOKUP(A752,'[1]Janeiro 2017'!$A$4:$C$857,3,FALSE),"Sem Informação")</f>
        <v>Sem Informação</v>
      </c>
      <c r="E752" s="30" t="str">
        <f>IFERROR(VLOOKUP(A752,'[1]Março 2017'!$A$4:$C$857,3,FALSE),"Sem Informação")</f>
        <v>Sem Informação</v>
      </c>
    </row>
    <row r="753" spans="1:5" ht="15.75" x14ac:dyDescent="0.25">
      <c r="A753" s="31">
        <v>316410</v>
      </c>
      <c r="B753" s="32" t="s">
        <v>1073</v>
      </c>
      <c r="C753" s="29" t="str">
        <f>IFERROR(VLOOKUP(A753,'[1]Outubro 2016'!$A$4:$C$857,3,FALSE),"Sem Informação")</f>
        <v>Sem Informação</v>
      </c>
      <c r="D753" s="29" t="str">
        <f>IFERROR(VLOOKUP(A753,'[1]Janeiro 2017'!$A$4:$C$857,3,FALSE),"Sem Informação")</f>
        <v>Sem Informação</v>
      </c>
      <c r="E753" s="30" t="str">
        <f>IFERROR(VLOOKUP(A753,'[1]Março 2017'!$A$4:$C$857,3,FALSE),"Sem Informação")</f>
        <v>Sem Informação</v>
      </c>
    </row>
    <row r="754" spans="1:5" ht="15.75" x14ac:dyDescent="0.25">
      <c r="A754" s="31">
        <v>316420</v>
      </c>
      <c r="B754" s="32" t="s">
        <v>764</v>
      </c>
      <c r="C754" s="29" t="str">
        <f>IFERROR(VLOOKUP(A754,'[1]Outubro 2016'!$A$4:$C$857,3,FALSE),"Sem Informação")</f>
        <v>Sem Informação</v>
      </c>
      <c r="D754" s="29" t="str">
        <f>IFERROR(VLOOKUP(A754,'[1]Janeiro 2017'!$A$4:$C$857,3,FALSE),"Sem Informação")</f>
        <v>Sem Informação</v>
      </c>
      <c r="E754" s="30" t="str">
        <f>IFERROR(VLOOKUP(A754,'[1]Março 2017'!$A$4:$C$857,3,FALSE),"Sem Informação")</f>
        <v>Sem Informação</v>
      </c>
    </row>
    <row r="755" spans="1:5" ht="15.75" x14ac:dyDescent="0.25">
      <c r="A755" s="31">
        <v>316430</v>
      </c>
      <c r="B755" s="32" t="s">
        <v>1074</v>
      </c>
      <c r="C755" s="29" t="str">
        <f>IFERROR(VLOOKUP(A755,'[1]Outubro 2016'!$A$4:$C$857,3,FALSE),"Sem Informação")</f>
        <v>Sem Informação</v>
      </c>
      <c r="D755" s="29" t="str">
        <f>IFERROR(VLOOKUP(A755,'[1]Janeiro 2017'!$A$4:$C$857,3,FALSE),"Sem Informação")</f>
        <v>Sem Informação</v>
      </c>
      <c r="E755" s="30" t="str">
        <f>IFERROR(VLOOKUP(A755,'[1]Março 2017'!$A$4:$C$857,3,FALSE),"Sem Informação")</f>
        <v>Sem Informação</v>
      </c>
    </row>
    <row r="756" spans="1:5" ht="15.75" x14ac:dyDescent="0.25">
      <c r="A756" s="31">
        <v>316440</v>
      </c>
      <c r="B756" s="32" t="s">
        <v>1075</v>
      </c>
      <c r="C756" s="29" t="str">
        <f>IFERROR(VLOOKUP(A756,'[1]Outubro 2016'!$A$4:$C$857,3,FALSE),"Sem Informação")</f>
        <v>Sem Informação</v>
      </c>
      <c r="D756" s="29" t="str">
        <f>IFERROR(VLOOKUP(A756,'[1]Janeiro 2017'!$A$4:$C$857,3,FALSE),"Sem Informação")</f>
        <v>Sem Informação</v>
      </c>
      <c r="E756" s="30" t="str">
        <f>IFERROR(VLOOKUP(A756,'[1]Março 2017'!$A$4:$C$857,3,FALSE),"Sem Informação")</f>
        <v>Sem Informação</v>
      </c>
    </row>
    <row r="757" spans="1:5" ht="15.75" x14ac:dyDescent="0.25">
      <c r="A757" s="31">
        <v>316443</v>
      </c>
      <c r="B757" s="32" t="s">
        <v>1076</v>
      </c>
      <c r="C757" s="29" t="str">
        <f>IFERROR(VLOOKUP(A757,'[1]Outubro 2016'!$A$4:$C$857,3,FALSE),"Sem Informação")</f>
        <v>Sem Informação</v>
      </c>
      <c r="D757" s="29" t="str">
        <f>IFERROR(VLOOKUP(A757,'[1]Janeiro 2017'!$A$4:$C$857,3,FALSE),"Sem Informação")</f>
        <v>Sem Informação</v>
      </c>
      <c r="E757" s="30" t="str">
        <f>IFERROR(VLOOKUP(A757,'[1]Março 2017'!$A$4:$C$857,3,FALSE),"Sem Informação")</f>
        <v>Sem Informação</v>
      </c>
    </row>
    <row r="758" spans="1:5" ht="15.75" x14ac:dyDescent="0.25">
      <c r="A758" s="31">
        <v>316447</v>
      </c>
      <c r="B758" s="32" t="s">
        <v>1077</v>
      </c>
      <c r="C758" s="29" t="str">
        <f>IFERROR(VLOOKUP(A758,'[1]Outubro 2016'!$A$4:$C$857,3,FALSE),"Sem Informação")</f>
        <v>Sem Informação</v>
      </c>
      <c r="D758" s="29" t="str">
        <f>IFERROR(VLOOKUP(A758,'[1]Janeiro 2017'!$A$4:$C$857,3,FALSE),"Sem Informação")</f>
        <v>Sem Informação</v>
      </c>
      <c r="E758" s="30" t="str">
        <f>IFERROR(VLOOKUP(A758,'[1]Março 2017'!$A$4:$C$857,3,FALSE),"Sem Informação")</f>
        <v>Sem Informação</v>
      </c>
    </row>
    <row r="759" spans="1:5" ht="15.75" x14ac:dyDescent="0.25">
      <c r="A759" s="31">
        <v>316450</v>
      </c>
      <c r="B759" s="32" t="s">
        <v>1078</v>
      </c>
      <c r="C759" s="29" t="str">
        <f>IFERROR(VLOOKUP(A759,'[1]Outubro 2016'!$A$4:$C$857,3,FALSE),"Sem Informação")</f>
        <v>Sem Informação</v>
      </c>
      <c r="D759" s="29" t="str">
        <f>IFERROR(VLOOKUP(A759,'[1]Janeiro 2017'!$A$4:$C$857,3,FALSE),"Sem Informação")</f>
        <v>Sem Informação</v>
      </c>
      <c r="E759" s="30" t="str">
        <f>IFERROR(VLOOKUP(A759,'[1]Março 2017'!$A$4:$C$857,3,FALSE),"Sem Informação")</f>
        <v>Sem Informação</v>
      </c>
    </row>
    <row r="760" spans="1:5" ht="15.75" x14ac:dyDescent="0.25">
      <c r="A760" s="31">
        <v>316460</v>
      </c>
      <c r="B760" s="32" t="s">
        <v>1079</v>
      </c>
      <c r="C760" s="29" t="str">
        <f>IFERROR(VLOOKUP(A760,'[1]Outubro 2016'!$A$4:$C$857,3,FALSE),"Sem Informação")</f>
        <v>Sem Informação</v>
      </c>
      <c r="D760" s="29" t="str">
        <f>IFERROR(VLOOKUP(A760,'[1]Janeiro 2017'!$A$4:$C$857,3,FALSE),"Sem Informação")</f>
        <v>Sem Informação</v>
      </c>
      <c r="E760" s="30" t="str">
        <f>IFERROR(VLOOKUP(A760,'[1]Março 2017'!$A$4:$C$857,3,FALSE),"Sem Informação")</f>
        <v>Sem Informação</v>
      </c>
    </row>
    <row r="761" spans="1:5" ht="15.75" x14ac:dyDescent="0.25">
      <c r="A761" s="31">
        <v>316470</v>
      </c>
      <c r="B761" s="32" t="s">
        <v>1080</v>
      </c>
      <c r="C761" s="29">
        <f>IFERROR(VLOOKUP(A761,'[1]Outubro 2016'!$A$4:$C$857,3,FALSE),"Sem Informação")</f>
        <v>2</v>
      </c>
      <c r="D761" s="29">
        <f>IFERROR(VLOOKUP(A761,'[1]Janeiro 2017'!$A$4:$C$857,3,FALSE),"Sem Informação")</f>
        <v>2.1</v>
      </c>
      <c r="E761" s="30">
        <f>IFERROR(VLOOKUP(A761,'[1]Março 2017'!$A$4:$C$857,3,FALSE),"Sem Informação")</f>
        <v>2.1</v>
      </c>
    </row>
    <row r="762" spans="1:5" ht="15.75" x14ac:dyDescent="0.25">
      <c r="A762" s="31">
        <v>316480</v>
      </c>
      <c r="B762" s="32" t="s">
        <v>1081</v>
      </c>
      <c r="C762" s="29" t="str">
        <f>IFERROR(VLOOKUP(A762,'[1]Outubro 2016'!$A$4:$C$857,3,FALSE),"Sem Informação")</f>
        <v>Sem Informação</v>
      </c>
      <c r="D762" s="29" t="str">
        <f>IFERROR(VLOOKUP(A762,'[1]Janeiro 2017'!$A$4:$C$857,3,FALSE),"Sem Informação")</f>
        <v>Sem Informação</v>
      </c>
      <c r="E762" s="30" t="str">
        <f>IFERROR(VLOOKUP(A762,'[1]Março 2017'!$A$4:$C$857,3,FALSE),"Sem Informação")</f>
        <v>Sem Informação</v>
      </c>
    </row>
    <row r="763" spans="1:5" ht="15.75" x14ac:dyDescent="0.25">
      <c r="A763" s="31">
        <v>316490</v>
      </c>
      <c r="B763" s="32" t="s">
        <v>1082</v>
      </c>
      <c r="C763" s="29" t="str">
        <f>IFERROR(VLOOKUP(A763,'[1]Outubro 2016'!$A$4:$C$857,3,FALSE),"Sem Informação")</f>
        <v>Sem Informação</v>
      </c>
      <c r="D763" s="29" t="str">
        <f>IFERROR(VLOOKUP(A763,'[1]Janeiro 2017'!$A$4:$C$857,3,FALSE),"Sem Informação")</f>
        <v>Sem Informação</v>
      </c>
      <c r="E763" s="30" t="str">
        <f>IFERROR(VLOOKUP(A763,'[1]Março 2017'!$A$4:$C$857,3,FALSE),"Sem Informação")</f>
        <v>Sem Informação</v>
      </c>
    </row>
    <row r="764" spans="1:5" ht="15.75" x14ac:dyDescent="0.25">
      <c r="A764" s="31">
        <v>316500</v>
      </c>
      <c r="B764" s="32" t="s">
        <v>774</v>
      </c>
      <c r="C764" s="29" t="str">
        <f>IFERROR(VLOOKUP(A764,'[1]Outubro 2016'!$A$4:$C$857,3,FALSE),"Sem Informação")</f>
        <v>Sem Informação</v>
      </c>
      <c r="D764" s="29" t="str">
        <f>IFERROR(VLOOKUP(A764,'[1]Janeiro 2017'!$A$4:$C$857,3,FALSE),"Sem Informação")</f>
        <v>Sem Informação</v>
      </c>
      <c r="E764" s="30" t="str">
        <f>IFERROR(VLOOKUP(A764,'[1]Março 2017'!$A$4:$C$857,3,FALSE),"Sem Informação")</f>
        <v>Sem Informação</v>
      </c>
    </row>
    <row r="765" spans="1:5" ht="15.75" x14ac:dyDescent="0.25">
      <c r="A765" s="31">
        <v>316510</v>
      </c>
      <c r="B765" s="32" t="s">
        <v>1084</v>
      </c>
      <c r="C765" s="29" t="str">
        <f>IFERROR(VLOOKUP(A765,'[1]Outubro 2016'!$A$4:$C$857,3,FALSE),"Sem Informação")</f>
        <v>Sem Informação</v>
      </c>
      <c r="D765" s="29" t="str">
        <f>IFERROR(VLOOKUP(A765,'[1]Janeiro 2017'!$A$4:$C$857,3,FALSE),"Sem Informação")</f>
        <v>Sem Informação</v>
      </c>
      <c r="E765" s="30" t="str">
        <f>IFERROR(VLOOKUP(A765,'[1]Março 2017'!$A$4:$C$857,3,FALSE),"Sem Informação")</f>
        <v>Sem Informação</v>
      </c>
    </row>
    <row r="766" spans="1:5" ht="15.75" x14ac:dyDescent="0.25">
      <c r="A766" s="31">
        <v>316520</v>
      </c>
      <c r="B766" s="32" t="s">
        <v>1083</v>
      </c>
      <c r="C766" s="29" t="str">
        <f>IFERROR(VLOOKUP(A766,'[1]Outubro 2016'!$A$4:$C$857,3,FALSE),"Sem Informação")</f>
        <v>Sem Informação</v>
      </c>
      <c r="D766" s="29" t="str">
        <f>IFERROR(VLOOKUP(A766,'[1]Janeiro 2017'!$A$4:$C$857,3,FALSE),"Sem Informação")</f>
        <v>Sem Informação</v>
      </c>
      <c r="E766" s="30" t="str">
        <f>IFERROR(VLOOKUP(A766,'[1]Março 2017'!$A$4:$C$857,3,FALSE),"Sem Informação")</f>
        <v>Sem Informação</v>
      </c>
    </row>
    <row r="767" spans="1:5" ht="15.75" x14ac:dyDescent="0.25">
      <c r="A767" s="31">
        <v>316530</v>
      </c>
      <c r="B767" s="32" t="s">
        <v>1085</v>
      </c>
      <c r="C767" s="29" t="str">
        <f>IFERROR(VLOOKUP(A767,'[1]Outubro 2016'!$A$4:$C$857,3,FALSE),"Sem Informação")</f>
        <v>Sem Informação</v>
      </c>
      <c r="D767" s="29" t="str">
        <f>IFERROR(VLOOKUP(A767,'[1]Janeiro 2017'!$A$4:$C$857,3,FALSE),"Sem Informação")</f>
        <v>Sem Informação</v>
      </c>
      <c r="E767" s="30" t="str">
        <f>IFERROR(VLOOKUP(A767,'[1]Março 2017'!$A$4:$C$857,3,FALSE),"Sem Informação")</f>
        <v>Sem Informação</v>
      </c>
    </row>
    <row r="768" spans="1:5" ht="15.75" x14ac:dyDescent="0.25">
      <c r="A768" s="31">
        <v>316540</v>
      </c>
      <c r="B768" s="32" t="s">
        <v>777</v>
      </c>
      <c r="C768" s="29" t="str">
        <f>IFERROR(VLOOKUP(A768,'[1]Outubro 2016'!$A$4:$C$857,3,FALSE),"Sem Informação")</f>
        <v>Sem Informação</v>
      </c>
      <c r="D768" s="29" t="str">
        <f>IFERROR(VLOOKUP(A768,'[1]Janeiro 2017'!$A$4:$C$857,3,FALSE),"Sem Informação")</f>
        <v>Sem Informação</v>
      </c>
      <c r="E768" s="30" t="str">
        <f>IFERROR(VLOOKUP(A768,'[1]Março 2017'!$A$4:$C$857,3,FALSE),"Sem Informação")</f>
        <v>Sem Informação</v>
      </c>
    </row>
    <row r="769" spans="1:5" ht="15.75" x14ac:dyDescent="0.25">
      <c r="A769" s="31">
        <v>316550</v>
      </c>
      <c r="B769" s="32" t="s">
        <v>778</v>
      </c>
      <c r="C769" s="29" t="str">
        <f>IFERROR(VLOOKUP(A769,'[1]Outubro 2016'!$A$4:$C$857,3,FALSE),"Sem Informação")</f>
        <v>Sem Informação</v>
      </c>
      <c r="D769" s="29" t="str">
        <f>IFERROR(VLOOKUP(A769,'[1]Janeiro 2017'!$A$4:$C$857,3,FALSE),"Sem Informação")</f>
        <v>Sem Informação</v>
      </c>
      <c r="E769" s="30" t="str">
        <f>IFERROR(VLOOKUP(A769,'[1]Março 2017'!$A$4:$C$857,3,FALSE),"Sem Informação")</f>
        <v>Sem Informação</v>
      </c>
    </row>
    <row r="770" spans="1:5" ht="15.75" x14ac:dyDescent="0.25">
      <c r="A770" s="31">
        <v>316553</v>
      </c>
      <c r="B770" s="32" t="s">
        <v>779</v>
      </c>
      <c r="C770" s="29">
        <f>IFERROR(VLOOKUP(A770,'[1]Outubro 2016'!$A$4:$C$857,3,FALSE),"Sem Informação")</f>
        <v>0.7</v>
      </c>
      <c r="D770" s="29">
        <f>IFERROR(VLOOKUP(A770,'[1]Janeiro 2017'!$A$4:$C$857,3,FALSE),"Sem Informação")</f>
        <v>1.3</v>
      </c>
      <c r="E770" s="30">
        <f>IFERROR(VLOOKUP(A770,'[1]Março 2017'!$A$4:$C$857,3,FALSE),"Sem Informação")</f>
        <v>2.6</v>
      </c>
    </row>
    <row r="771" spans="1:5" ht="15.75" x14ac:dyDescent="0.25">
      <c r="A771" s="31">
        <v>316555</v>
      </c>
      <c r="B771" s="32" t="s">
        <v>799</v>
      </c>
      <c r="C771" s="29" t="str">
        <f>IFERROR(VLOOKUP(A771,'[1]Outubro 2016'!$A$4:$C$857,3,FALSE),"Sem Informação")</f>
        <v>Sem Informação</v>
      </c>
      <c r="D771" s="29" t="str">
        <f>IFERROR(VLOOKUP(A771,'[1]Janeiro 2017'!$A$4:$C$857,3,FALSE),"Sem Informação")</f>
        <v>Sem Informação</v>
      </c>
      <c r="E771" s="30" t="str">
        <f>IFERROR(VLOOKUP(A771,'[1]Março 2017'!$A$4:$C$857,3,FALSE),"Sem Informação")</f>
        <v>Sem Informação</v>
      </c>
    </row>
    <row r="772" spans="1:5" ht="15.75" x14ac:dyDescent="0.25">
      <c r="A772" s="31">
        <v>316556</v>
      </c>
      <c r="B772" s="32" t="s">
        <v>780</v>
      </c>
      <c r="C772" s="29" t="str">
        <f>IFERROR(VLOOKUP(A772,'[1]Outubro 2016'!$A$4:$C$857,3,FALSE),"Sem Informação")</f>
        <v>Sem Informação</v>
      </c>
      <c r="D772" s="29" t="str">
        <f>IFERROR(VLOOKUP(A772,'[1]Janeiro 2017'!$A$4:$C$857,3,FALSE),"Sem Informação")</f>
        <v>Sem Informação</v>
      </c>
      <c r="E772" s="30" t="str">
        <f>IFERROR(VLOOKUP(A772,'[1]Março 2017'!$A$4:$C$857,3,FALSE),"Sem Informação")</f>
        <v>Sem Informação</v>
      </c>
    </row>
    <row r="773" spans="1:5" ht="15.75" x14ac:dyDescent="0.25">
      <c r="A773" s="31">
        <v>316557</v>
      </c>
      <c r="B773" s="32" t="s">
        <v>781</v>
      </c>
      <c r="C773" s="29" t="str">
        <f>IFERROR(VLOOKUP(A773,'[1]Outubro 2016'!$A$4:$C$857,3,FALSE),"Sem Informação")</f>
        <v>Sem Informação</v>
      </c>
      <c r="D773" s="29" t="str">
        <f>IFERROR(VLOOKUP(A773,'[1]Janeiro 2017'!$A$4:$C$857,3,FALSE),"Sem Informação")</f>
        <v>Sem Informação</v>
      </c>
      <c r="E773" s="30" t="str">
        <f>IFERROR(VLOOKUP(A773,'[1]Março 2017'!$A$4:$C$857,3,FALSE),"Sem Informação")</f>
        <v>Sem Informação</v>
      </c>
    </row>
    <row r="774" spans="1:5" ht="15.75" x14ac:dyDescent="0.25">
      <c r="A774" s="31">
        <v>316560</v>
      </c>
      <c r="B774" s="32" t="s">
        <v>782</v>
      </c>
      <c r="C774" s="29" t="str">
        <f>IFERROR(VLOOKUP(A774,'[1]Outubro 2016'!$A$4:$C$857,3,FALSE),"Sem Informação")</f>
        <v>Sem Informação</v>
      </c>
      <c r="D774" s="29" t="str">
        <f>IFERROR(VLOOKUP(A774,'[1]Janeiro 2017'!$A$4:$C$857,3,FALSE),"Sem Informação")</f>
        <v>Sem Informação</v>
      </c>
      <c r="E774" s="30" t="str">
        <f>IFERROR(VLOOKUP(A774,'[1]Março 2017'!$A$4:$C$857,3,FALSE),"Sem Informação")</f>
        <v>Sem Informação</v>
      </c>
    </row>
    <row r="775" spans="1:5" ht="15.75" x14ac:dyDescent="0.25">
      <c r="A775" s="31">
        <v>316570</v>
      </c>
      <c r="B775" s="32" t="s">
        <v>783</v>
      </c>
      <c r="C775" s="29" t="str">
        <f>IFERROR(VLOOKUP(A775,'[1]Outubro 2016'!$A$4:$C$857,3,FALSE),"Sem Informação")</f>
        <v>Sem Informação</v>
      </c>
      <c r="D775" s="29" t="str">
        <f>IFERROR(VLOOKUP(A775,'[1]Janeiro 2017'!$A$4:$C$857,3,FALSE),"Sem Informação")</f>
        <v>Sem Informação</v>
      </c>
      <c r="E775" s="30" t="str">
        <f>IFERROR(VLOOKUP(A775,'[1]Março 2017'!$A$4:$C$857,3,FALSE),"Sem Informação")</f>
        <v>Sem Informação</v>
      </c>
    </row>
    <row r="776" spans="1:5" ht="15.75" x14ac:dyDescent="0.25">
      <c r="A776" s="31">
        <v>316580</v>
      </c>
      <c r="B776" s="32" t="s">
        <v>784</v>
      </c>
      <c r="C776" s="29" t="str">
        <f>IFERROR(VLOOKUP(A776,'[1]Outubro 2016'!$A$4:$C$857,3,FALSE),"Sem Informação")</f>
        <v>Sem Informação</v>
      </c>
      <c r="D776" s="29" t="str">
        <f>IFERROR(VLOOKUP(A776,'[1]Janeiro 2017'!$A$4:$C$857,3,FALSE),"Sem Informação")</f>
        <v>Sem Informação</v>
      </c>
      <c r="E776" s="30" t="str">
        <f>IFERROR(VLOOKUP(A776,'[1]Março 2017'!$A$4:$C$857,3,FALSE),"Sem Informação")</f>
        <v>Sem Informação</v>
      </c>
    </row>
    <row r="777" spans="1:5" ht="15.75" x14ac:dyDescent="0.25">
      <c r="A777" s="31">
        <v>316590</v>
      </c>
      <c r="B777" s="32" t="s">
        <v>785</v>
      </c>
      <c r="C777" s="29" t="str">
        <f>IFERROR(VLOOKUP(A777,'[1]Outubro 2016'!$A$4:$C$857,3,FALSE),"Sem Informação")</f>
        <v>Sem Informação</v>
      </c>
      <c r="D777" s="29" t="str">
        <f>IFERROR(VLOOKUP(A777,'[1]Janeiro 2017'!$A$4:$C$857,3,FALSE),"Sem Informação")</f>
        <v>Sem Informação</v>
      </c>
      <c r="E777" s="30" t="str">
        <f>IFERROR(VLOOKUP(A777,'[1]Março 2017'!$A$4:$C$857,3,FALSE),"Sem Informação")</f>
        <v>Sem Informação</v>
      </c>
    </row>
    <row r="778" spans="1:5" ht="15.75" x14ac:dyDescent="0.25">
      <c r="A778" s="31">
        <v>316600</v>
      </c>
      <c r="B778" s="32" t="s">
        <v>1086</v>
      </c>
      <c r="C778" s="29" t="str">
        <f>IFERROR(VLOOKUP(A778,'[1]Outubro 2016'!$A$4:$C$857,3,FALSE),"Sem Informação")</f>
        <v>Sem Informação</v>
      </c>
      <c r="D778" s="29" t="str">
        <f>IFERROR(VLOOKUP(A778,'[1]Janeiro 2017'!$A$4:$C$857,3,FALSE),"Sem Informação")</f>
        <v>Sem Informação</v>
      </c>
      <c r="E778" s="30" t="str">
        <f>IFERROR(VLOOKUP(A778,'[1]Março 2017'!$A$4:$C$857,3,FALSE),"Sem Informação")</f>
        <v>Sem Informação</v>
      </c>
    </row>
    <row r="779" spans="1:5" ht="15.75" x14ac:dyDescent="0.25">
      <c r="A779" s="31">
        <v>316610</v>
      </c>
      <c r="B779" s="32" t="s">
        <v>1087</v>
      </c>
      <c r="C779" s="29" t="str">
        <f>IFERROR(VLOOKUP(A779,'[1]Outubro 2016'!$A$4:$C$857,3,FALSE),"Sem Informação")</f>
        <v>Sem Informação</v>
      </c>
      <c r="D779" s="29" t="str">
        <f>IFERROR(VLOOKUP(A779,'[1]Janeiro 2017'!$A$4:$C$857,3,FALSE),"Sem Informação")</f>
        <v>Sem Informação</v>
      </c>
      <c r="E779" s="30" t="str">
        <f>IFERROR(VLOOKUP(A779,'[1]Março 2017'!$A$4:$C$857,3,FALSE),"Sem Informação")</f>
        <v>Sem Informação</v>
      </c>
    </row>
    <row r="780" spans="1:5" ht="15.75" x14ac:dyDescent="0.25">
      <c r="A780" s="31">
        <v>316620</v>
      </c>
      <c r="B780" s="32" t="s">
        <v>1088</v>
      </c>
      <c r="C780" s="29" t="str">
        <f>IFERROR(VLOOKUP(A780,'[1]Outubro 2016'!$A$4:$C$857,3,FALSE),"Sem Informação")</f>
        <v>Sem Informação</v>
      </c>
      <c r="D780" s="29" t="str">
        <f>IFERROR(VLOOKUP(A780,'[1]Janeiro 2017'!$A$4:$C$857,3,FALSE),"Sem Informação")</f>
        <v>Sem Informação</v>
      </c>
      <c r="E780" s="30" t="str">
        <f>IFERROR(VLOOKUP(A780,'[1]Março 2017'!$A$4:$C$857,3,FALSE),"Sem Informação")</f>
        <v>Sem Informação</v>
      </c>
    </row>
    <row r="781" spans="1:5" ht="15.75" x14ac:dyDescent="0.25">
      <c r="A781" s="31">
        <v>316630</v>
      </c>
      <c r="B781" s="32" t="s">
        <v>789</v>
      </c>
      <c r="C781" s="29" t="str">
        <f>IFERROR(VLOOKUP(A781,'[1]Outubro 2016'!$A$4:$C$857,3,FALSE),"Sem Informação")</f>
        <v>Sem Informação</v>
      </c>
      <c r="D781" s="29" t="str">
        <f>IFERROR(VLOOKUP(A781,'[1]Janeiro 2017'!$A$4:$C$857,3,FALSE),"Sem Informação")</f>
        <v>Sem Informação</v>
      </c>
      <c r="E781" s="30" t="str">
        <f>IFERROR(VLOOKUP(A781,'[1]Março 2017'!$A$4:$C$857,3,FALSE),"Sem Informação")</f>
        <v>Sem Informação</v>
      </c>
    </row>
    <row r="782" spans="1:5" ht="15.75" x14ac:dyDescent="0.25">
      <c r="A782" s="31">
        <v>316640</v>
      </c>
      <c r="B782" s="32" t="s">
        <v>790</v>
      </c>
      <c r="C782" s="29" t="str">
        <f>IFERROR(VLOOKUP(A782,'[1]Outubro 2016'!$A$4:$C$857,3,FALSE),"Sem Informação")</f>
        <v>Sem Informação</v>
      </c>
      <c r="D782" s="29" t="str">
        <f>IFERROR(VLOOKUP(A782,'[1]Janeiro 2017'!$A$4:$C$857,3,FALSE),"Sem Informação")</f>
        <v>Sem Informação</v>
      </c>
      <c r="E782" s="30" t="str">
        <f>IFERROR(VLOOKUP(A782,'[1]Março 2017'!$A$4:$C$857,3,FALSE),"Sem Informação")</f>
        <v>Sem Informação</v>
      </c>
    </row>
    <row r="783" spans="1:5" ht="15.75" x14ac:dyDescent="0.25">
      <c r="A783" s="31">
        <v>316650</v>
      </c>
      <c r="B783" s="32" t="s">
        <v>1089</v>
      </c>
      <c r="C783" s="29" t="str">
        <f>IFERROR(VLOOKUP(A783,'[1]Outubro 2016'!$A$4:$C$857,3,FALSE),"Sem Informação")</f>
        <v>Sem Informação</v>
      </c>
      <c r="D783" s="29" t="str">
        <f>IFERROR(VLOOKUP(A783,'[1]Janeiro 2017'!$A$4:$C$857,3,FALSE),"Sem Informação")</f>
        <v>Sem Informação</v>
      </c>
      <c r="E783" s="30" t="str">
        <f>IFERROR(VLOOKUP(A783,'[1]Março 2017'!$A$4:$C$857,3,FALSE),"Sem Informação")</f>
        <v>Sem Informação</v>
      </c>
    </row>
    <row r="784" spans="1:5" ht="15.75" x14ac:dyDescent="0.25">
      <c r="A784" s="31">
        <v>316660</v>
      </c>
      <c r="B784" s="32" t="s">
        <v>1090</v>
      </c>
      <c r="C784" s="29" t="str">
        <f>IFERROR(VLOOKUP(A784,'[1]Outubro 2016'!$A$4:$C$857,3,FALSE),"Sem Informação")</f>
        <v>Sem Informação</v>
      </c>
      <c r="D784" s="29" t="str">
        <f>IFERROR(VLOOKUP(A784,'[1]Janeiro 2017'!$A$4:$C$857,3,FALSE),"Sem Informação")</f>
        <v>Sem Informação</v>
      </c>
      <c r="E784" s="30" t="str">
        <f>IFERROR(VLOOKUP(A784,'[1]Março 2017'!$A$4:$C$857,3,FALSE),"Sem Informação")</f>
        <v>Sem Informação</v>
      </c>
    </row>
    <row r="785" spans="1:5" ht="15.75" x14ac:dyDescent="0.25">
      <c r="A785" s="31">
        <v>316670</v>
      </c>
      <c r="B785" s="32" t="s">
        <v>1091</v>
      </c>
      <c r="C785" s="29" t="str">
        <f>IFERROR(VLOOKUP(A785,'[1]Outubro 2016'!$A$4:$C$857,3,FALSE),"Sem Informação")</f>
        <v>Sem Informação</v>
      </c>
      <c r="D785" s="29" t="str">
        <f>IFERROR(VLOOKUP(A785,'[1]Janeiro 2017'!$A$4:$C$857,3,FALSE),"Sem Informação")</f>
        <v>Sem Informação</v>
      </c>
      <c r="E785" s="30" t="str">
        <f>IFERROR(VLOOKUP(A785,'[1]Março 2017'!$A$4:$C$857,3,FALSE),"Sem Informação")</f>
        <v>Sem Informação</v>
      </c>
    </row>
    <row r="786" spans="1:5" ht="15.75" x14ac:dyDescent="0.25">
      <c r="A786" s="31">
        <v>316680</v>
      </c>
      <c r="B786" s="32" t="s">
        <v>1092</v>
      </c>
      <c r="C786" s="29" t="str">
        <f>IFERROR(VLOOKUP(A786,'[1]Outubro 2016'!$A$4:$C$857,3,FALSE),"Sem Informação")</f>
        <v>Sem Informação</v>
      </c>
      <c r="D786" s="29" t="str">
        <f>IFERROR(VLOOKUP(A786,'[1]Janeiro 2017'!$A$4:$C$857,3,FALSE),"Sem Informação")</f>
        <v>Sem Informação</v>
      </c>
      <c r="E786" s="30" t="str">
        <f>IFERROR(VLOOKUP(A786,'[1]Março 2017'!$A$4:$C$857,3,FALSE),"Sem Informação")</f>
        <v>Sem Informação</v>
      </c>
    </row>
    <row r="787" spans="1:5" ht="15.75" x14ac:dyDescent="0.25">
      <c r="A787" s="31">
        <v>316690</v>
      </c>
      <c r="B787" s="32" t="s">
        <v>795</v>
      </c>
      <c r="C787" s="29" t="str">
        <f>IFERROR(VLOOKUP(A787,'[1]Outubro 2016'!$A$4:$C$857,3,FALSE),"Sem Informação")</f>
        <v>Sem Informação</v>
      </c>
      <c r="D787" s="29" t="str">
        <f>IFERROR(VLOOKUP(A787,'[1]Janeiro 2017'!$A$4:$C$857,3,FALSE),"Sem Informação")</f>
        <v>Sem Informação</v>
      </c>
      <c r="E787" s="30" t="str">
        <f>IFERROR(VLOOKUP(A787,'[1]Março 2017'!$A$4:$C$857,3,FALSE),"Sem Informação")</f>
        <v>Sem Informação</v>
      </c>
    </row>
    <row r="788" spans="1:5" ht="15.75" x14ac:dyDescent="0.25">
      <c r="A788" s="31">
        <v>316695</v>
      </c>
      <c r="B788" s="32" t="s">
        <v>1093</v>
      </c>
      <c r="C788" s="29" t="str">
        <f>IFERROR(VLOOKUP(A788,'[1]Outubro 2016'!$A$4:$C$857,3,FALSE),"Sem Informação")</f>
        <v>Sem Informação</v>
      </c>
      <c r="D788" s="29" t="str">
        <f>IFERROR(VLOOKUP(A788,'[1]Janeiro 2017'!$A$4:$C$857,3,FALSE),"Sem Informação")</f>
        <v>Sem Informação</v>
      </c>
      <c r="E788" s="30" t="str">
        <f>IFERROR(VLOOKUP(A788,'[1]Março 2017'!$A$4:$C$857,3,FALSE),"Sem Informação")</f>
        <v>Sem Informação</v>
      </c>
    </row>
    <row r="789" spans="1:5" ht="15.75" x14ac:dyDescent="0.25">
      <c r="A789" s="31">
        <v>316700</v>
      </c>
      <c r="B789" s="32" t="s">
        <v>797</v>
      </c>
      <c r="C789" s="29" t="str">
        <f>IFERROR(VLOOKUP(A789,'[1]Outubro 2016'!$A$4:$C$857,3,FALSE),"Sem Informação")</f>
        <v>Sem Informação</v>
      </c>
      <c r="D789" s="29" t="str">
        <f>IFERROR(VLOOKUP(A789,'[1]Janeiro 2017'!$A$4:$C$857,3,FALSE),"Sem Informação")</f>
        <v>Sem Informação</v>
      </c>
      <c r="E789" s="30" t="str">
        <f>IFERROR(VLOOKUP(A789,'[1]Março 2017'!$A$4:$C$857,3,FALSE),"Sem Informação")</f>
        <v>Sem Informação</v>
      </c>
    </row>
    <row r="790" spans="1:5" ht="15.75" x14ac:dyDescent="0.25">
      <c r="A790" s="31">
        <v>316710</v>
      </c>
      <c r="B790" s="32" t="s">
        <v>798</v>
      </c>
      <c r="C790" s="29" t="str">
        <f>IFERROR(VLOOKUP(A790,'[1]Outubro 2016'!$A$4:$C$857,3,FALSE),"Sem Informação")</f>
        <v>Sem Informação</v>
      </c>
      <c r="D790" s="29" t="str">
        <f>IFERROR(VLOOKUP(A790,'[1]Janeiro 2017'!$A$4:$C$857,3,FALSE),"Sem Informação")</f>
        <v>Sem Informação</v>
      </c>
      <c r="E790" s="30" t="str">
        <f>IFERROR(VLOOKUP(A790,'[1]Março 2017'!$A$4:$C$857,3,FALSE),"Sem Informação")</f>
        <v>Sem Informação</v>
      </c>
    </row>
    <row r="791" spans="1:5" ht="15.75" x14ac:dyDescent="0.25">
      <c r="A791" s="31">
        <v>316720</v>
      </c>
      <c r="B791" s="32" t="s">
        <v>11</v>
      </c>
      <c r="C791" s="29">
        <f>IFERROR(VLOOKUP(A791,'[1]Outubro 2016'!$A$4:$C$857,3,FALSE),"Sem Informação")</f>
        <v>2.4</v>
      </c>
      <c r="D791" s="29">
        <f>IFERROR(VLOOKUP(A791,'[1]Janeiro 2017'!$A$4:$C$857,3,FALSE),"Sem Informação")</f>
        <v>3.1</v>
      </c>
      <c r="E791" s="30">
        <f>IFERROR(VLOOKUP(A791,'[1]Março 2017'!$A$4:$C$857,3,FALSE),"Sem Informação")</f>
        <v>3.7</v>
      </c>
    </row>
    <row r="792" spans="1:5" ht="15.75" x14ac:dyDescent="0.25">
      <c r="A792" s="31">
        <v>316730</v>
      </c>
      <c r="B792" s="32" t="s">
        <v>800</v>
      </c>
      <c r="C792" s="29" t="str">
        <f>IFERROR(VLOOKUP(A792,'[1]Outubro 2016'!$A$4:$C$857,3,FALSE),"Sem Informação")</f>
        <v>Sem Informação</v>
      </c>
      <c r="D792" s="29" t="str">
        <f>IFERROR(VLOOKUP(A792,'[1]Janeiro 2017'!$A$4:$C$857,3,FALSE),"Sem Informação")</f>
        <v>Sem Informação</v>
      </c>
      <c r="E792" s="30" t="str">
        <f>IFERROR(VLOOKUP(A792,'[1]Março 2017'!$A$4:$C$857,3,FALSE),"Sem Informação")</f>
        <v>Sem Informação</v>
      </c>
    </row>
    <row r="793" spans="1:5" ht="15.75" x14ac:dyDescent="0.25">
      <c r="A793" s="31">
        <v>316740</v>
      </c>
      <c r="B793" s="32" t="s">
        <v>801</v>
      </c>
      <c r="C793" s="29" t="str">
        <f>IFERROR(VLOOKUP(A793,'[1]Outubro 2016'!$A$4:$C$857,3,FALSE),"Sem Informação")</f>
        <v>Sem Informação</v>
      </c>
      <c r="D793" s="29" t="str">
        <f>IFERROR(VLOOKUP(A793,'[1]Janeiro 2017'!$A$4:$C$857,3,FALSE),"Sem Informação")</f>
        <v>Sem Informação</v>
      </c>
      <c r="E793" s="30" t="str">
        <f>IFERROR(VLOOKUP(A793,'[1]Março 2017'!$A$4:$C$857,3,FALSE),"Sem Informação")</f>
        <v>Sem Informação</v>
      </c>
    </row>
    <row r="794" spans="1:5" ht="15.75" x14ac:dyDescent="0.25">
      <c r="A794" s="31">
        <v>316750</v>
      </c>
      <c r="B794" s="32" t="s">
        <v>802</v>
      </c>
      <c r="C794" s="29" t="str">
        <f>IFERROR(VLOOKUP(A794,'[1]Outubro 2016'!$A$4:$C$857,3,FALSE),"Sem Informação")</f>
        <v>Sem Informação</v>
      </c>
      <c r="D794" s="29" t="str">
        <f>IFERROR(VLOOKUP(A794,'[1]Janeiro 2017'!$A$4:$C$857,3,FALSE),"Sem Informação")</f>
        <v>Sem Informação</v>
      </c>
      <c r="E794" s="30" t="str">
        <f>IFERROR(VLOOKUP(A794,'[1]Março 2017'!$A$4:$C$857,3,FALSE),"Sem Informação")</f>
        <v>Sem Informação</v>
      </c>
    </row>
    <row r="795" spans="1:5" ht="15.75" x14ac:dyDescent="0.25">
      <c r="A795" s="31">
        <v>316760</v>
      </c>
      <c r="B795" s="32" t="s">
        <v>803</v>
      </c>
      <c r="C795" s="29" t="str">
        <f>IFERROR(VLOOKUP(A795,'[1]Outubro 2016'!$A$4:$C$857,3,FALSE),"Sem Informação")</f>
        <v>Sem Informação</v>
      </c>
      <c r="D795" s="29" t="str">
        <f>IFERROR(VLOOKUP(A795,'[1]Janeiro 2017'!$A$4:$C$857,3,FALSE),"Sem Informação")</f>
        <v>Sem Informação</v>
      </c>
      <c r="E795" s="30" t="str">
        <f>IFERROR(VLOOKUP(A795,'[1]Março 2017'!$A$4:$C$857,3,FALSE),"Sem Informação")</f>
        <v>Sem Informação</v>
      </c>
    </row>
    <row r="796" spans="1:5" ht="15.75" x14ac:dyDescent="0.25">
      <c r="A796" s="31">
        <v>316770</v>
      </c>
      <c r="B796" s="32" t="s">
        <v>804</v>
      </c>
      <c r="C796" s="29" t="str">
        <f>IFERROR(VLOOKUP(A796,'[1]Outubro 2016'!$A$4:$C$857,3,FALSE),"Sem Informação")</f>
        <v>Sem Informação</v>
      </c>
      <c r="D796" s="29" t="str">
        <f>IFERROR(VLOOKUP(A796,'[1]Janeiro 2017'!$A$4:$C$857,3,FALSE),"Sem Informação")</f>
        <v>Sem Informação</v>
      </c>
      <c r="E796" s="30" t="str">
        <f>IFERROR(VLOOKUP(A796,'[1]Março 2017'!$A$4:$C$857,3,FALSE),"Sem Informação")</f>
        <v>Sem Informação</v>
      </c>
    </row>
    <row r="797" spans="1:5" ht="15.75" x14ac:dyDescent="0.25">
      <c r="A797" s="31">
        <v>316780</v>
      </c>
      <c r="B797" s="32" t="s">
        <v>1094</v>
      </c>
      <c r="C797" s="29" t="str">
        <f>IFERROR(VLOOKUP(A797,'[1]Outubro 2016'!$A$4:$C$857,3,FALSE),"Sem Informação")</f>
        <v>Sem Informação</v>
      </c>
      <c r="D797" s="29" t="str">
        <f>IFERROR(VLOOKUP(A797,'[1]Janeiro 2017'!$A$4:$C$857,3,FALSE),"Sem Informação")</f>
        <v>Sem Informação</v>
      </c>
      <c r="E797" s="30" t="str">
        <f>IFERROR(VLOOKUP(A797,'[1]Março 2017'!$A$4:$C$857,3,FALSE),"Sem Informação")</f>
        <v>Sem Informação</v>
      </c>
    </row>
    <row r="798" spans="1:5" ht="15.75" x14ac:dyDescent="0.25">
      <c r="A798" s="31">
        <v>316790</v>
      </c>
      <c r="B798" s="32" t="s">
        <v>806</v>
      </c>
      <c r="C798" s="29" t="str">
        <f>IFERROR(VLOOKUP(A798,'[1]Outubro 2016'!$A$4:$C$857,3,FALSE),"Sem Informação")</f>
        <v>Sem Informação</v>
      </c>
      <c r="D798" s="29" t="str">
        <f>IFERROR(VLOOKUP(A798,'[1]Janeiro 2017'!$A$4:$C$857,3,FALSE),"Sem Informação")</f>
        <v>Sem Informação</v>
      </c>
      <c r="E798" s="30" t="str">
        <f>IFERROR(VLOOKUP(A798,'[1]Março 2017'!$A$4:$C$857,3,FALSE),"Sem Informação")</f>
        <v>Sem Informação</v>
      </c>
    </row>
    <row r="799" spans="1:5" ht="15.75" x14ac:dyDescent="0.25">
      <c r="A799" s="31">
        <v>316800</v>
      </c>
      <c r="B799" s="32" t="s">
        <v>807</v>
      </c>
      <c r="C799" s="29">
        <f>IFERROR(VLOOKUP(A799,'[1]Outubro 2016'!$A$4:$C$857,3,FALSE),"Sem Informação")</f>
        <v>1</v>
      </c>
      <c r="D799" s="29">
        <f>IFERROR(VLOOKUP(A799,'[1]Janeiro 2017'!$A$4:$C$857,3,FALSE),"Sem Informação")</f>
        <v>1.7</v>
      </c>
      <c r="E799" s="30">
        <f>IFERROR(VLOOKUP(A799,'[1]Março 2017'!$A$4:$C$857,3,FALSE),"Sem Informação")</f>
        <v>2.9</v>
      </c>
    </row>
    <row r="800" spans="1:5" ht="15.75" x14ac:dyDescent="0.25">
      <c r="A800" s="31">
        <v>316805</v>
      </c>
      <c r="B800" s="32" t="s">
        <v>808</v>
      </c>
      <c r="C800" s="29" t="str">
        <f>IFERROR(VLOOKUP(A800,'[1]Outubro 2016'!$A$4:$C$857,3,FALSE),"Sem Informação")</f>
        <v>Sem Informação</v>
      </c>
      <c r="D800" s="29" t="str">
        <f>IFERROR(VLOOKUP(A800,'[1]Janeiro 2017'!$A$4:$C$857,3,FALSE),"Sem Informação")</f>
        <v>Sem Informação</v>
      </c>
      <c r="E800" s="30" t="str">
        <f>IFERROR(VLOOKUP(A800,'[1]Março 2017'!$A$4:$C$857,3,FALSE),"Sem Informação")</f>
        <v>Sem Informação</v>
      </c>
    </row>
    <row r="801" spans="1:5" ht="15.75" x14ac:dyDescent="0.25">
      <c r="A801" s="31">
        <v>316810</v>
      </c>
      <c r="B801" s="32" t="s">
        <v>809</v>
      </c>
      <c r="C801" s="29" t="str">
        <f>IFERROR(VLOOKUP(A801,'[1]Outubro 2016'!$A$4:$C$857,3,FALSE),"Sem Informação")</f>
        <v>Sem Informação</v>
      </c>
      <c r="D801" s="29" t="str">
        <f>IFERROR(VLOOKUP(A801,'[1]Janeiro 2017'!$A$4:$C$857,3,FALSE),"Sem Informação")</f>
        <v>Sem Informação</v>
      </c>
      <c r="E801" s="30" t="str">
        <f>IFERROR(VLOOKUP(A801,'[1]Março 2017'!$A$4:$C$857,3,FALSE),"Sem Informação")</f>
        <v>Sem Informação</v>
      </c>
    </row>
    <row r="802" spans="1:5" ht="15.75" x14ac:dyDescent="0.25">
      <c r="A802" s="31">
        <v>316820</v>
      </c>
      <c r="B802" s="32" t="s">
        <v>810</v>
      </c>
      <c r="C802" s="29" t="str">
        <f>IFERROR(VLOOKUP(A802,'[1]Outubro 2016'!$A$4:$C$857,3,FALSE),"Sem Informação")</f>
        <v>Sem Informação</v>
      </c>
      <c r="D802" s="29" t="str">
        <f>IFERROR(VLOOKUP(A802,'[1]Janeiro 2017'!$A$4:$C$857,3,FALSE),"Sem Informação")</f>
        <v>Sem Informação</v>
      </c>
      <c r="E802" s="30" t="str">
        <f>IFERROR(VLOOKUP(A802,'[1]Março 2017'!$A$4:$C$857,3,FALSE),"Sem Informação")</f>
        <v>Sem Informação</v>
      </c>
    </row>
    <row r="803" spans="1:5" ht="15.75" x14ac:dyDescent="0.25">
      <c r="A803" s="31">
        <v>316830</v>
      </c>
      <c r="B803" s="32" t="s">
        <v>1095</v>
      </c>
      <c r="C803" s="29" t="str">
        <f>IFERROR(VLOOKUP(A803,'[1]Outubro 2016'!$A$4:$C$857,3,FALSE),"Sem Informação")</f>
        <v>Sem Informação</v>
      </c>
      <c r="D803" s="29" t="str">
        <f>IFERROR(VLOOKUP(A803,'[1]Janeiro 2017'!$A$4:$C$857,3,FALSE),"Sem Informação")</f>
        <v>Sem Informação</v>
      </c>
      <c r="E803" s="30" t="str">
        <f>IFERROR(VLOOKUP(A803,'[1]Março 2017'!$A$4:$C$857,3,FALSE),"Sem Informação")</f>
        <v>Sem Informação</v>
      </c>
    </row>
    <row r="804" spans="1:5" ht="15.75" x14ac:dyDescent="0.25">
      <c r="A804" s="31">
        <v>316840</v>
      </c>
      <c r="B804" s="32" t="s">
        <v>812</v>
      </c>
      <c r="C804" s="29" t="str">
        <f>IFERROR(VLOOKUP(A804,'[1]Outubro 2016'!$A$4:$C$857,3,FALSE),"Sem Informação")</f>
        <v>Sem Informação</v>
      </c>
      <c r="D804" s="29" t="str">
        <f>IFERROR(VLOOKUP(A804,'[1]Janeiro 2017'!$A$4:$C$857,3,FALSE),"Sem Informação")</f>
        <v>Sem Informação</v>
      </c>
      <c r="E804" s="30" t="str">
        <f>IFERROR(VLOOKUP(A804,'[1]Março 2017'!$A$4:$C$857,3,FALSE),"Sem Informação")</f>
        <v>Sem Informação</v>
      </c>
    </row>
    <row r="805" spans="1:5" ht="15.75" x14ac:dyDescent="0.25">
      <c r="A805" s="31">
        <v>316850</v>
      </c>
      <c r="B805" s="32" t="s">
        <v>813</v>
      </c>
      <c r="C805" s="29" t="str">
        <f>IFERROR(VLOOKUP(A805,'[1]Outubro 2016'!$A$4:$C$857,3,FALSE),"Sem Informação")</f>
        <v>Sem Informação</v>
      </c>
      <c r="D805" s="29" t="str">
        <f>IFERROR(VLOOKUP(A805,'[1]Janeiro 2017'!$A$4:$C$857,3,FALSE),"Sem Informação")</f>
        <v>Sem Informação</v>
      </c>
      <c r="E805" s="30" t="str">
        <f>IFERROR(VLOOKUP(A805,'[1]Março 2017'!$A$4:$C$857,3,FALSE),"Sem Informação")</f>
        <v>Sem Informação</v>
      </c>
    </row>
    <row r="806" spans="1:5" ht="15.75" x14ac:dyDescent="0.25">
      <c r="A806" s="31">
        <v>316860</v>
      </c>
      <c r="B806" s="32" t="s">
        <v>28</v>
      </c>
      <c r="C806" s="29">
        <f>IFERROR(VLOOKUP(A806,'[1]Outubro 2016'!$A$4:$C$857,3,FALSE),"Sem Informação")</f>
        <v>1.3</v>
      </c>
      <c r="D806" s="29">
        <f>IFERROR(VLOOKUP(A806,'[1]Janeiro 2017'!$A$4:$C$857,3,FALSE),"Sem Informação")</f>
        <v>2.8</v>
      </c>
      <c r="E806" s="30">
        <f>IFERROR(VLOOKUP(A806,'[1]Março 2017'!$A$4:$C$857,3,FALSE),"Sem Informação")</f>
        <v>1.8</v>
      </c>
    </row>
    <row r="807" spans="1:5" ht="15.75" x14ac:dyDescent="0.25">
      <c r="A807" s="31">
        <v>316870</v>
      </c>
      <c r="B807" s="32" t="s">
        <v>814</v>
      </c>
      <c r="C807" s="29">
        <f>IFERROR(VLOOKUP(A807,'[1]Outubro 2016'!$A$4:$C$857,3,FALSE),"Sem Informação")</f>
        <v>2.5</v>
      </c>
      <c r="D807" s="29">
        <f>IFERROR(VLOOKUP(A807,'[1]Janeiro 2017'!$A$4:$C$857,3,FALSE),"Sem Informação")</f>
        <v>2.6</v>
      </c>
      <c r="E807" s="30">
        <f>IFERROR(VLOOKUP(A807,'[1]Março 2017'!$A$4:$C$857,3,FALSE),"Sem Informação")</f>
        <v>3</v>
      </c>
    </row>
    <row r="808" spans="1:5" ht="15.75" x14ac:dyDescent="0.25">
      <c r="A808" s="31">
        <v>316880</v>
      </c>
      <c r="B808" s="32" t="s">
        <v>815</v>
      </c>
      <c r="C808" s="29" t="str">
        <f>IFERROR(VLOOKUP(A808,'[1]Outubro 2016'!$A$4:$C$857,3,FALSE),"Sem Informação")</f>
        <v>Sem Informação</v>
      </c>
      <c r="D808" s="29" t="str">
        <f>IFERROR(VLOOKUP(A808,'[1]Janeiro 2017'!$A$4:$C$857,3,FALSE),"Sem Informação")</f>
        <v>Sem Informação</v>
      </c>
      <c r="E808" s="30" t="str">
        <f>IFERROR(VLOOKUP(A808,'[1]Março 2017'!$A$4:$C$857,3,FALSE),"Sem Informação")</f>
        <v>Sem Informação</v>
      </c>
    </row>
    <row r="809" spans="1:5" ht="15.75" x14ac:dyDescent="0.25">
      <c r="A809" s="31">
        <v>316890</v>
      </c>
      <c r="B809" s="32" t="s">
        <v>816</v>
      </c>
      <c r="C809" s="29" t="str">
        <f>IFERROR(VLOOKUP(A809,'[1]Outubro 2016'!$A$4:$C$857,3,FALSE),"Sem Informação")</f>
        <v>Sem Informação</v>
      </c>
      <c r="D809" s="29" t="str">
        <f>IFERROR(VLOOKUP(A809,'[1]Janeiro 2017'!$A$4:$C$857,3,FALSE),"Sem Informação")</f>
        <v>Sem Informação</v>
      </c>
      <c r="E809" s="30" t="str">
        <f>IFERROR(VLOOKUP(A809,'[1]Março 2017'!$A$4:$C$857,3,FALSE),"Sem Informação")</f>
        <v>Sem Informação</v>
      </c>
    </row>
    <row r="810" spans="1:5" ht="15.75" x14ac:dyDescent="0.25">
      <c r="A810" s="31">
        <v>316900</v>
      </c>
      <c r="B810" s="32" t="s">
        <v>817</v>
      </c>
      <c r="C810" s="29" t="str">
        <f>IFERROR(VLOOKUP(A810,'[1]Outubro 2016'!$A$4:$C$857,3,FALSE),"Sem Informação")</f>
        <v>Sem Informação</v>
      </c>
      <c r="D810" s="29" t="str">
        <f>IFERROR(VLOOKUP(A810,'[1]Janeiro 2017'!$A$4:$C$857,3,FALSE),"Sem Informação")</f>
        <v>Sem Informação</v>
      </c>
      <c r="E810" s="30" t="str">
        <f>IFERROR(VLOOKUP(A810,'[1]Março 2017'!$A$4:$C$857,3,FALSE),"Sem Informação")</f>
        <v>Sem Informação</v>
      </c>
    </row>
    <row r="811" spans="1:5" ht="15.75" x14ac:dyDescent="0.25">
      <c r="A811" s="31">
        <v>316905</v>
      </c>
      <c r="B811" s="32" t="s">
        <v>1096</v>
      </c>
      <c r="C811" s="29" t="str">
        <f>IFERROR(VLOOKUP(A811,'[1]Outubro 2016'!$A$4:$C$857,3,FALSE),"Sem Informação")</f>
        <v>Sem Informação</v>
      </c>
      <c r="D811" s="29" t="str">
        <f>IFERROR(VLOOKUP(A811,'[1]Janeiro 2017'!$A$4:$C$857,3,FALSE),"Sem Informação")</f>
        <v>Sem Informação</v>
      </c>
      <c r="E811" s="30" t="str">
        <f>IFERROR(VLOOKUP(A811,'[1]Março 2017'!$A$4:$C$857,3,FALSE),"Sem Informação")</f>
        <v>Sem Informação</v>
      </c>
    </row>
    <row r="812" spans="1:5" ht="15.75" x14ac:dyDescent="0.25">
      <c r="A812" s="33">
        <v>316910</v>
      </c>
      <c r="B812" s="34" t="s">
        <v>819</v>
      </c>
      <c r="C812" s="29" t="str">
        <f>IFERROR(VLOOKUP(A812,'[1]Outubro 2016'!$A$4:$C$857,3,FALSE),"Sem Informação")</f>
        <v>Sem Informação</v>
      </c>
      <c r="D812" s="29" t="str">
        <f>IFERROR(VLOOKUP(A812,'[1]Janeiro 2017'!$A$4:$C$857,3,FALSE),"Sem Informação")</f>
        <v>Sem Informação</v>
      </c>
      <c r="E812" s="30" t="str">
        <f>IFERROR(VLOOKUP(A812,'[1]Março 2017'!$A$4:$C$857,3,FALSE),"Sem Informação")</f>
        <v>Sem Informação</v>
      </c>
    </row>
    <row r="813" spans="1:5" ht="15.75" x14ac:dyDescent="0.25">
      <c r="A813" s="31">
        <v>316920</v>
      </c>
      <c r="B813" s="32" t="s">
        <v>820</v>
      </c>
      <c r="C813" s="29" t="str">
        <f>IFERROR(VLOOKUP(A813,'[1]Outubro 2016'!$A$4:$C$857,3,FALSE),"Sem Informação")</f>
        <v>Sem Informação</v>
      </c>
      <c r="D813" s="29" t="str">
        <f>IFERROR(VLOOKUP(A813,'[1]Janeiro 2017'!$A$4:$C$857,3,FALSE),"Sem Informação")</f>
        <v>Sem Informação</v>
      </c>
      <c r="E813" s="30" t="str">
        <f>IFERROR(VLOOKUP(A813,'[1]Março 2017'!$A$4:$C$857,3,FALSE),"Sem Informação")</f>
        <v>Sem Informação</v>
      </c>
    </row>
    <row r="814" spans="1:5" ht="15.75" x14ac:dyDescent="0.25">
      <c r="A814" s="31">
        <v>316930</v>
      </c>
      <c r="B814" s="32" t="s">
        <v>821</v>
      </c>
      <c r="C814" s="29">
        <f>IFERROR(VLOOKUP(A814,'[1]Outubro 2016'!$A$4:$C$857,3,FALSE),"Sem Informação")</f>
        <v>0.3</v>
      </c>
      <c r="D814" s="29" t="str">
        <f>IFERROR(VLOOKUP(A814,'[1]Janeiro 2017'!$A$4:$C$857,3,FALSE),"Sem Informação")</f>
        <v>Sem Informação</v>
      </c>
      <c r="E814" s="30" t="str">
        <f>IFERROR(VLOOKUP(A814,'[1]Março 2017'!$A$4:$C$857,3,FALSE),"Sem Informação")</f>
        <v>Sem Informação</v>
      </c>
    </row>
    <row r="815" spans="1:5" ht="15.75" x14ac:dyDescent="0.25">
      <c r="A815" s="31">
        <v>316935</v>
      </c>
      <c r="B815" s="32" t="s">
        <v>822</v>
      </c>
      <c r="C815" s="29">
        <f>IFERROR(VLOOKUP(A815,'[1]Outubro 2016'!$A$4:$C$857,3,FALSE),"Sem Informação")</f>
        <v>2</v>
      </c>
      <c r="D815" s="29">
        <f>IFERROR(VLOOKUP(A815,'[1]Janeiro 2017'!$A$4:$C$857,3,FALSE),"Sem Informação")</f>
        <v>4.4000000000000004</v>
      </c>
      <c r="E815" s="30">
        <f>IFERROR(VLOOKUP(A815,'[1]Março 2017'!$A$4:$C$857,3,FALSE),"Sem Informação")</f>
        <v>5</v>
      </c>
    </row>
    <row r="816" spans="1:5" ht="15.75" x14ac:dyDescent="0.25">
      <c r="A816" s="31">
        <v>316940</v>
      </c>
      <c r="B816" s="32" t="s">
        <v>823</v>
      </c>
      <c r="C816" s="29">
        <f>IFERROR(VLOOKUP(A816,'[1]Outubro 2016'!$A$4:$C$857,3,FALSE),"Sem Informação")</f>
        <v>0.6</v>
      </c>
      <c r="D816" s="29">
        <f>IFERROR(VLOOKUP(A816,'[1]Janeiro 2017'!$A$4:$C$857,3,FALSE),"Sem Informação")</f>
        <v>1.6</v>
      </c>
      <c r="E816" s="30" t="str">
        <f>IFERROR(VLOOKUP(A816,'[1]Março 2017'!$A$4:$C$857,3,FALSE),"Sem Informação")</f>
        <v>Sem Informação</v>
      </c>
    </row>
    <row r="817" spans="1:5" ht="15.75" x14ac:dyDescent="0.25">
      <c r="A817" s="31">
        <v>316950</v>
      </c>
      <c r="B817" s="32" t="s">
        <v>824</v>
      </c>
      <c r="C817" s="29" t="str">
        <f>IFERROR(VLOOKUP(A817,'[1]Outubro 2016'!$A$4:$C$857,3,FALSE),"Sem Informação")</f>
        <v>Sem Informação</v>
      </c>
      <c r="D817" s="29" t="str">
        <f>IFERROR(VLOOKUP(A817,'[1]Janeiro 2017'!$A$4:$C$857,3,FALSE),"Sem Informação")</f>
        <v>Sem Informação</v>
      </c>
      <c r="E817" s="30" t="str">
        <f>IFERROR(VLOOKUP(A817,'[1]Março 2017'!$A$4:$C$857,3,FALSE),"Sem Informação")</f>
        <v>Sem Informação</v>
      </c>
    </row>
    <row r="818" spans="1:5" ht="15.75" x14ac:dyDescent="0.25">
      <c r="A818" s="31">
        <v>316960</v>
      </c>
      <c r="B818" s="32" t="s">
        <v>825</v>
      </c>
      <c r="C818" s="29" t="str">
        <f>IFERROR(VLOOKUP(A818,'[1]Outubro 2016'!$A$4:$C$857,3,FALSE),"Sem Informação")</f>
        <v>Sem Informação</v>
      </c>
      <c r="D818" s="29">
        <f>IFERROR(VLOOKUP(A818,'[1]Janeiro 2017'!$A$4:$C$857,3,FALSE),"Sem Informação")</f>
        <v>3.5</v>
      </c>
      <c r="E818" s="30">
        <f>IFERROR(VLOOKUP(A818,'[1]Março 2017'!$A$4:$C$857,3,FALSE),"Sem Informação")</f>
        <v>0</v>
      </c>
    </row>
    <row r="819" spans="1:5" ht="15.75" x14ac:dyDescent="0.25">
      <c r="A819" s="31">
        <v>316970</v>
      </c>
      <c r="B819" s="32" t="s">
        <v>826</v>
      </c>
      <c r="C819" s="29" t="str">
        <f>IFERROR(VLOOKUP(A819,'[1]Outubro 2016'!$A$4:$C$857,3,FALSE),"Sem Informação")</f>
        <v>Sem Informação</v>
      </c>
      <c r="D819" s="29" t="str">
        <f>IFERROR(VLOOKUP(A819,'[1]Janeiro 2017'!$A$4:$C$857,3,FALSE),"Sem Informação")</f>
        <v>Sem Informação</v>
      </c>
      <c r="E819" s="30" t="str">
        <f>IFERROR(VLOOKUP(A819,'[1]Março 2017'!$A$4:$C$857,3,FALSE),"Sem Informação")</f>
        <v>Sem Informação</v>
      </c>
    </row>
    <row r="820" spans="1:5" ht="15.75" x14ac:dyDescent="0.25">
      <c r="A820" s="31">
        <v>316980</v>
      </c>
      <c r="B820" s="32" t="s">
        <v>827</v>
      </c>
      <c r="C820" s="29" t="str">
        <f>IFERROR(VLOOKUP(A820,'[1]Outubro 2016'!$A$4:$C$857,3,FALSE),"Sem Informação")</f>
        <v>Sem Informação</v>
      </c>
      <c r="D820" s="29" t="str">
        <f>IFERROR(VLOOKUP(A820,'[1]Janeiro 2017'!$A$4:$C$857,3,FALSE),"Sem Informação")</f>
        <v>Sem Informação</v>
      </c>
      <c r="E820" s="30" t="str">
        <f>IFERROR(VLOOKUP(A820,'[1]Março 2017'!$A$4:$C$857,3,FALSE),"Sem Informação")</f>
        <v>Sem Informação</v>
      </c>
    </row>
    <row r="821" spans="1:5" ht="15.75" x14ac:dyDescent="0.25">
      <c r="A821" s="31">
        <v>316990</v>
      </c>
      <c r="B821" s="32" t="s">
        <v>62</v>
      </c>
      <c r="C821" s="29">
        <f>IFERROR(VLOOKUP(A821,'[1]Outubro 2016'!$A$4:$C$857,3,FALSE),"Sem Informação")</f>
        <v>3.8</v>
      </c>
      <c r="D821" s="29">
        <f>IFERROR(VLOOKUP(A821,'[1]Janeiro 2017'!$A$4:$C$857,3,FALSE),"Sem Informação")</f>
        <v>4.9000000000000004</v>
      </c>
      <c r="E821" s="30">
        <f>IFERROR(VLOOKUP(A821,'[1]Março 2017'!$A$4:$C$857,3,FALSE),"Sem Informação")</f>
        <v>5.0999999999999996</v>
      </c>
    </row>
    <row r="822" spans="1:5" ht="15.75" x14ac:dyDescent="0.25">
      <c r="A822" s="31">
        <v>317000</v>
      </c>
      <c r="B822" s="32" t="s">
        <v>828</v>
      </c>
      <c r="C822" s="29" t="str">
        <f>IFERROR(VLOOKUP(A822,'[1]Outubro 2016'!$A$4:$C$857,3,FALSE),"Sem Informação")</f>
        <v>Sem Informação</v>
      </c>
      <c r="D822" s="29" t="str">
        <f>IFERROR(VLOOKUP(A822,'[1]Janeiro 2017'!$A$4:$C$857,3,FALSE),"Sem Informação")</f>
        <v>Sem Informação</v>
      </c>
      <c r="E822" s="30" t="str">
        <f>IFERROR(VLOOKUP(A822,'[1]Março 2017'!$A$4:$C$857,3,FALSE),"Sem Informação")</f>
        <v>Sem Informação</v>
      </c>
    </row>
    <row r="823" spans="1:5" ht="15.75" x14ac:dyDescent="0.25">
      <c r="A823" s="31">
        <v>317005</v>
      </c>
      <c r="B823" s="32" t="s">
        <v>829</v>
      </c>
      <c r="C823" s="29" t="str">
        <f>IFERROR(VLOOKUP(A823,'[1]Outubro 2016'!$A$4:$C$857,3,FALSE),"Sem Informação")</f>
        <v>Sem Informação</v>
      </c>
      <c r="D823" s="29" t="str">
        <f>IFERROR(VLOOKUP(A823,'[1]Janeiro 2017'!$A$4:$C$857,3,FALSE),"Sem Informação")</f>
        <v>Sem Informação</v>
      </c>
      <c r="E823" s="30" t="str">
        <f>IFERROR(VLOOKUP(A823,'[1]Março 2017'!$A$4:$C$857,3,FALSE),"Sem Informação")</f>
        <v>Sem Informação</v>
      </c>
    </row>
    <row r="824" spans="1:5" ht="15.75" x14ac:dyDescent="0.25">
      <c r="A824" s="31">
        <v>317010</v>
      </c>
      <c r="B824" s="32" t="s">
        <v>24</v>
      </c>
      <c r="C824" s="29">
        <f>IFERROR(VLOOKUP(A824,'[1]Outubro 2016'!$A$4:$C$857,3,FALSE),"Sem Informação")</f>
        <v>1.6</v>
      </c>
      <c r="D824" s="29">
        <f>IFERROR(VLOOKUP(A824,'[1]Janeiro 2017'!$A$4:$C$857,3,FALSE),"Sem Informação")</f>
        <v>2.4</v>
      </c>
      <c r="E824" s="30">
        <f>IFERROR(VLOOKUP(A824,'[1]Março 2017'!$A$4:$C$857,3,FALSE),"Sem Informação")</f>
        <v>3</v>
      </c>
    </row>
    <row r="825" spans="1:5" ht="15.75" x14ac:dyDescent="0.25">
      <c r="A825" s="31">
        <v>317020</v>
      </c>
      <c r="B825" s="32" t="s">
        <v>8</v>
      </c>
      <c r="C825" s="29">
        <f>IFERROR(VLOOKUP(A825,'[1]Outubro 2016'!$A$4:$C$857,3,FALSE),"Sem Informação")</f>
        <v>2.1</v>
      </c>
      <c r="D825" s="29" t="str">
        <f>IFERROR(VLOOKUP(A825,'[1]Janeiro 2017'!$A$4:$C$857,3,FALSE),"Sem Informação")</f>
        <v>Sem Informação</v>
      </c>
      <c r="E825" s="30">
        <f>IFERROR(VLOOKUP(A825,'[1]Março 2017'!$A$4:$C$857,3,FALSE),"Sem Informação")</f>
        <v>3.5</v>
      </c>
    </row>
    <row r="826" spans="1:5" ht="15.75" x14ac:dyDescent="0.25">
      <c r="A826" s="31">
        <v>317030</v>
      </c>
      <c r="B826" s="32" t="s">
        <v>830</v>
      </c>
      <c r="C826" s="29" t="str">
        <f>IFERROR(VLOOKUP(A826,'[1]Outubro 2016'!$A$4:$C$857,3,FALSE),"Sem Informação")</f>
        <v>Sem Informação</v>
      </c>
      <c r="D826" s="29" t="str">
        <f>IFERROR(VLOOKUP(A826,'[1]Janeiro 2017'!$A$4:$C$857,3,FALSE),"Sem Informação")</f>
        <v>Sem Informação</v>
      </c>
      <c r="E826" s="30" t="str">
        <f>IFERROR(VLOOKUP(A826,'[1]Março 2017'!$A$4:$C$857,3,FALSE),"Sem Informação")</f>
        <v>Sem Informação</v>
      </c>
    </row>
    <row r="827" spans="1:5" ht="15.75" x14ac:dyDescent="0.25">
      <c r="A827" s="31">
        <v>317040</v>
      </c>
      <c r="B827" s="32" t="s">
        <v>80</v>
      </c>
      <c r="C827" s="29">
        <f>IFERROR(VLOOKUP(A827,'[1]Outubro 2016'!$A$4:$C$857,3,FALSE),"Sem Informação")</f>
        <v>1.3</v>
      </c>
      <c r="D827" s="29">
        <f>IFERROR(VLOOKUP(A827,'[1]Janeiro 2017'!$A$4:$C$857,3,FALSE),"Sem Informação")</f>
        <v>3.2</v>
      </c>
      <c r="E827" s="30">
        <f>IFERROR(VLOOKUP(A827,'[1]Março 2017'!$A$4:$C$857,3,FALSE),"Sem Informação")</f>
        <v>3.1</v>
      </c>
    </row>
    <row r="828" spans="1:5" ht="15.75" x14ac:dyDescent="0.25">
      <c r="A828" s="31">
        <v>317043</v>
      </c>
      <c r="B828" s="32" t="s">
        <v>1097</v>
      </c>
      <c r="C828" s="29" t="str">
        <f>IFERROR(VLOOKUP(A828,'[1]Outubro 2016'!$A$4:$C$857,3,FALSE),"Sem Informação")</f>
        <v>Sem Informação</v>
      </c>
      <c r="D828" s="29" t="str">
        <f>IFERROR(VLOOKUP(A828,'[1]Janeiro 2017'!$A$4:$C$857,3,FALSE),"Sem Informação")</f>
        <v>Sem Informação</v>
      </c>
      <c r="E828" s="30" t="str">
        <f>IFERROR(VLOOKUP(A828,'[1]Março 2017'!$A$4:$C$857,3,FALSE),"Sem Informação")</f>
        <v>Sem Informação</v>
      </c>
    </row>
    <row r="829" spans="1:5" ht="15.75" x14ac:dyDescent="0.25">
      <c r="A829" s="31">
        <v>317047</v>
      </c>
      <c r="B829" s="32" t="s">
        <v>1098</v>
      </c>
      <c r="C829" s="29" t="str">
        <f>IFERROR(VLOOKUP(A829,'[1]Outubro 2016'!$A$4:$C$857,3,FALSE),"Sem Informação")</f>
        <v>Sem Informação</v>
      </c>
      <c r="D829" s="29" t="str">
        <f>IFERROR(VLOOKUP(A829,'[1]Janeiro 2017'!$A$4:$C$857,3,FALSE),"Sem Informação")</f>
        <v>Sem Informação</v>
      </c>
      <c r="E829" s="30" t="str">
        <f>IFERROR(VLOOKUP(A829,'[1]Março 2017'!$A$4:$C$857,3,FALSE),"Sem Informação")</f>
        <v>Sem Informação</v>
      </c>
    </row>
    <row r="830" spans="1:5" ht="15.75" x14ac:dyDescent="0.25">
      <c r="A830" s="31">
        <v>317050</v>
      </c>
      <c r="B830" s="32" t="s">
        <v>833</v>
      </c>
      <c r="C830" s="29" t="str">
        <f>IFERROR(VLOOKUP(A830,'[1]Outubro 2016'!$A$4:$C$857,3,FALSE),"Sem Informação")</f>
        <v>Sem Informação</v>
      </c>
      <c r="D830" s="29" t="str">
        <f>IFERROR(VLOOKUP(A830,'[1]Janeiro 2017'!$A$4:$C$857,3,FALSE),"Sem Informação")</f>
        <v>Sem Informação</v>
      </c>
      <c r="E830" s="30" t="str">
        <f>IFERROR(VLOOKUP(A830,'[1]Março 2017'!$A$4:$C$857,3,FALSE),"Sem Informação")</f>
        <v>Sem Informação</v>
      </c>
    </row>
    <row r="831" spans="1:5" ht="15.75" x14ac:dyDescent="0.25">
      <c r="A831" s="31">
        <v>317052</v>
      </c>
      <c r="B831" s="32" t="s">
        <v>834</v>
      </c>
      <c r="C831" s="29" t="str">
        <f>IFERROR(VLOOKUP(A831,'[1]Outubro 2016'!$A$4:$C$857,3,FALSE),"Sem Informação")</f>
        <v>Sem Informação</v>
      </c>
      <c r="D831" s="29" t="str">
        <f>IFERROR(VLOOKUP(A831,'[1]Janeiro 2017'!$A$4:$C$857,3,FALSE),"Sem Informação")</f>
        <v>Sem Informação</v>
      </c>
      <c r="E831" s="30" t="str">
        <f>IFERROR(VLOOKUP(A831,'[1]Março 2017'!$A$4:$C$857,3,FALSE),"Sem Informação")</f>
        <v>Sem Informação</v>
      </c>
    </row>
    <row r="832" spans="1:5" ht="15.75" x14ac:dyDescent="0.25">
      <c r="A832" s="31">
        <v>317057</v>
      </c>
      <c r="B832" s="32" t="s">
        <v>835</v>
      </c>
      <c r="C832" s="29" t="str">
        <f>IFERROR(VLOOKUP(A832,'[1]Outubro 2016'!$A$4:$C$857,3,FALSE),"Sem Informação")</f>
        <v>Sem Informação</v>
      </c>
      <c r="D832" s="29" t="str">
        <f>IFERROR(VLOOKUP(A832,'[1]Janeiro 2017'!$A$4:$C$857,3,FALSE),"Sem Informação")</f>
        <v>Sem Informação</v>
      </c>
      <c r="E832" s="30" t="str">
        <f>IFERROR(VLOOKUP(A832,'[1]Março 2017'!$A$4:$C$857,3,FALSE),"Sem Informação")</f>
        <v>Sem Informação</v>
      </c>
    </row>
    <row r="833" spans="1:5" ht="15.75" x14ac:dyDescent="0.25">
      <c r="A833" s="31">
        <v>317060</v>
      </c>
      <c r="B833" s="32" t="s">
        <v>836</v>
      </c>
      <c r="C833" s="29" t="str">
        <f>IFERROR(VLOOKUP(A833,'[1]Outubro 2016'!$A$4:$C$857,3,FALSE),"Sem Informação")</f>
        <v>Sem Informação</v>
      </c>
      <c r="D833" s="29" t="str">
        <f>IFERROR(VLOOKUP(A833,'[1]Janeiro 2017'!$A$4:$C$857,3,FALSE),"Sem Informação")</f>
        <v>Sem Informação</v>
      </c>
      <c r="E833" s="30" t="str">
        <f>IFERROR(VLOOKUP(A833,'[1]Março 2017'!$A$4:$C$857,3,FALSE),"Sem Informação")</f>
        <v>Sem Informação</v>
      </c>
    </row>
    <row r="834" spans="1:5" ht="15.75" x14ac:dyDescent="0.25">
      <c r="A834" s="31">
        <v>317065</v>
      </c>
      <c r="B834" s="32" t="s">
        <v>1099</v>
      </c>
      <c r="C834" s="29" t="str">
        <f>IFERROR(VLOOKUP(A834,'[1]Outubro 2016'!$A$4:$C$857,3,FALSE),"Sem Informação")</f>
        <v>Sem Informação</v>
      </c>
      <c r="D834" s="29" t="str">
        <f>IFERROR(VLOOKUP(A834,'[1]Janeiro 2017'!$A$4:$C$857,3,FALSE),"Sem Informação")</f>
        <v>Sem Informação</v>
      </c>
      <c r="E834" s="30" t="str">
        <f>IFERROR(VLOOKUP(A834,'[1]Março 2017'!$A$4:$C$857,3,FALSE),"Sem Informação")</f>
        <v>Sem Informação</v>
      </c>
    </row>
    <row r="835" spans="1:5" ht="15.75" x14ac:dyDescent="0.25">
      <c r="A835" s="31">
        <v>317070</v>
      </c>
      <c r="B835" s="32" t="s">
        <v>33</v>
      </c>
      <c r="C835" s="29">
        <f>IFERROR(VLOOKUP(A835,'[1]Outubro 2016'!$A$4:$C$857,3,FALSE),"Sem Informação")</f>
        <v>1.1000000000000001</v>
      </c>
      <c r="D835" s="29">
        <f>IFERROR(VLOOKUP(A835,'[1]Janeiro 2017'!$A$4:$C$857,3,FALSE),"Sem Informação")</f>
        <v>1.1000000000000001</v>
      </c>
      <c r="E835" s="30" t="str">
        <f>IFERROR(VLOOKUP(A835,'[1]Março 2017'!$A$4:$C$857,3,FALSE),"Sem Informação")</f>
        <v>Sem Informação</v>
      </c>
    </row>
    <row r="836" spans="1:5" ht="15.75" x14ac:dyDescent="0.25">
      <c r="A836" s="31">
        <v>317075</v>
      </c>
      <c r="B836" s="32" t="s">
        <v>1100</v>
      </c>
      <c r="C836" s="29" t="str">
        <f>IFERROR(VLOOKUP(A836,'[1]Outubro 2016'!$A$4:$C$857,3,FALSE),"Sem Informação")</f>
        <v>Sem Informação</v>
      </c>
      <c r="D836" s="29" t="str">
        <f>IFERROR(VLOOKUP(A836,'[1]Janeiro 2017'!$A$4:$C$857,3,FALSE),"Sem Informação")</f>
        <v>Sem Informação</v>
      </c>
      <c r="E836" s="30" t="str">
        <f>IFERROR(VLOOKUP(A836,'[1]Março 2017'!$A$4:$C$857,3,FALSE),"Sem Informação")</f>
        <v>Sem Informação</v>
      </c>
    </row>
    <row r="837" spans="1:5" ht="15.75" x14ac:dyDescent="0.25">
      <c r="A837" s="31">
        <v>317080</v>
      </c>
      <c r="B837" s="32" t="s">
        <v>1101</v>
      </c>
      <c r="C837" s="29">
        <f>IFERROR(VLOOKUP(A837,'[1]Outubro 2016'!$A$4:$C$857,3,FALSE),"Sem Informação")</f>
        <v>2.2999999999999998</v>
      </c>
      <c r="D837" s="29">
        <f>IFERROR(VLOOKUP(A837,'[1]Janeiro 2017'!$A$4:$C$857,3,FALSE),"Sem Informação")</f>
        <v>4.8</v>
      </c>
      <c r="E837" s="30" t="str">
        <f>IFERROR(VLOOKUP(A837,'[1]Março 2017'!$A$4:$C$857,3,FALSE),"Sem Informação")</f>
        <v>Sem Informação</v>
      </c>
    </row>
    <row r="838" spans="1:5" ht="15.75" x14ac:dyDescent="0.25">
      <c r="A838" s="31">
        <v>317090</v>
      </c>
      <c r="B838" s="32" t="s">
        <v>840</v>
      </c>
      <c r="C838" s="29" t="str">
        <f>IFERROR(VLOOKUP(A838,'[1]Outubro 2016'!$A$4:$C$857,3,FALSE),"Sem Informação")</f>
        <v>Sem Informação</v>
      </c>
      <c r="D838" s="29" t="str">
        <f>IFERROR(VLOOKUP(A838,'[1]Janeiro 2017'!$A$4:$C$857,3,FALSE),"Sem Informação")</f>
        <v>Sem Informação</v>
      </c>
      <c r="E838" s="30" t="str">
        <f>IFERROR(VLOOKUP(A838,'[1]Março 2017'!$A$4:$C$857,3,FALSE),"Sem Informação")</f>
        <v>Sem Informação</v>
      </c>
    </row>
    <row r="839" spans="1:5" ht="15.75" x14ac:dyDescent="0.25">
      <c r="A839" s="31">
        <v>317100</v>
      </c>
      <c r="B839" s="32" t="s">
        <v>841</v>
      </c>
      <c r="C839" s="29">
        <f>IFERROR(VLOOKUP(A839,'[1]Outubro 2016'!$A$4:$C$857,3,FALSE),"Sem Informação")</f>
        <v>1</v>
      </c>
      <c r="D839" s="29">
        <f>IFERROR(VLOOKUP(A839,'[1]Janeiro 2017'!$A$4:$C$857,3,FALSE),"Sem Informação")</f>
        <v>1.7</v>
      </c>
      <c r="E839" s="30">
        <f>IFERROR(VLOOKUP(A839,'[1]Março 2017'!$A$4:$C$857,3,FALSE),"Sem Informação")</f>
        <v>1.8</v>
      </c>
    </row>
    <row r="840" spans="1:5" ht="15.75" x14ac:dyDescent="0.25">
      <c r="A840" s="31">
        <v>317103</v>
      </c>
      <c r="B840" s="32" t="s">
        <v>842</v>
      </c>
      <c r="C840" s="29" t="str">
        <f>IFERROR(VLOOKUP(A840,'[1]Outubro 2016'!$A$4:$C$857,3,FALSE),"Sem Informação")</f>
        <v>Sem Informação</v>
      </c>
      <c r="D840" s="29" t="str">
        <f>IFERROR(VLOOKUP(A840,'[1]Janeiro 2017'!$A$4:$C$857,3,FALSE),"Sem Informação")</f>
        <v>Sem Informação</v>
      </c>
      <c r="E840" s="30" t="str">
        <f>IFERROR(VLOOKUP(A840,'[1]Março 2017'!$A$4:$C$857,3,FALSE),"Sem Informação")</f>
        <v>Sem Informação</v>
      </c>
    </row>
    <row r="841" spans="1:5" ht="15.75" x14ac:dyDescent="0.25">
      <c r="A841" s="31">
        <v>317107</v>
      </c>
      <c r="B841" s="32" t="s">
        <v>843</v>
      </c>
      <c r="C841" s="29" t="str">
        <f>IFERROR(VLOOKUP(A841,'[1]Outubro 2016'!$A$4:$C$857,3,FALSE),"Sem Informação")</f>
        <v>Sem Informação</v>
      </c>
      <c r="D841" s="29" t="str">
        <f>IFERROR(VLOOKUP(A841,'[1]Janeiro 2017'!$A$4:$C$857,3,FALSE),"Sem Informação")</f>
        <v>Sem Informação</v>
      </c>
      <c r="E841" s="30" t="str">
        <f>IFERROR(VLOOKUP(A841,'[1]Março 2017'!$A$4:$C$857,3,FALSE),"Sem Informação")</f>
        <v>Sem Informação</v>
      </c>
    </row>
    <row r="842" spans="1:5" ht="15.75" x14ac:dyDescent="0.25">
      <c r="A842" s="31">
        <v>317110</v>
      </c>
      <c r="B842" s="32" t="s">
        <v>844</v>
      </c>
      <c r="C842" s="29" t="str">
        <f>IFERROR(VLOOKUP(A842,'[1]Outubro 2016'!$A$4:$C$857,3,FALSE),"Sem Informação")</f>
        <v>Sem Informação</v>
      </c>
      <c r="D842" s="29" t="str">
        <f>IFERROR(VLOOKUP(A842,'[1]Janeiro 2017'!$A$4:$C$857,3,FALSE),"Sem Informação")</f>
        <v>Sem Informação</v>
      </c>
      <c r="E842" s="30" t="str">
        <f>IFERROR(VLOOKUP(A842,'[1]Março 2017'!$A$4:$C$857,3,FALSE),"Sem Informação")</f>
        <v>Sem Informação</v>
      </c>
    </row>
    <row r="843" spans="1:5" ht="15.75" x14ac:dyDescent="0.25">
      <c r="A843" s="31">
        <v>317115</v>
      </c>
      <c r="B843" s="32" t="s">
        <v>845</v>
      </c>
      <c r="C843" s="29" t="str">
        <f>IFERROR(VLOOKUP(A843,'[1]Outubro 2016'!$A$4:$C$857,3,FALSE),"Sem Informação")</f>
        <v>Sem Informação</v>
      </c>
      <c r="D843" s="29" t="str">
        <f>IFERROR(VLOOKUP(A843,'[1]Janeiro 2017'!$A$4:$C$857,3,FALSE),"Sem Informação")</f>
        <v>Sem Informação</v>
      </c>
      <c r="E843" s="30" t="str">
        <f>IFERROR(VLOOKUP(A843,'[1]Março 2017'!$A$4:$C$857,3,FALSE),"Sem Informação")</f>
        <v>Sem Informação</v>
      </c>
    </row>
    <row r="844" spans="1:5" ht="15.75" x14ac:dyDescent="0.25">
      <c r="A844" s="31">
        <v>317120</v>
      </c>
      <c r="B844" s="32" t="s">
        <v>846</v>
      </c>
      <c r="C844" s="29">
        <f>IFERROR(VLOOKUP(A844,'[1]Outubro 2016'!$A$4:$C$857,3,FALSE),"Sem Informação")</f>
        <v>2.1</v>
      </c>
      <c r="D844" s="29">
        <f>IFERROR(VLOOKUP(A844,'[1]Janeiro 2017'!$A$4:$C$857,3,FALSE),"Sem Informação")</f>
        <v>3.3</v>
      </c>
      <c r="E844" s="30">
        <f>IFERROR(VLOOKUP(A844,'[1]Março 2017'!$A$4:$C$857,3,FALSE),"Sem Informação")</f>
        <v>2.5</v>
      </c>
    </row>
    <row r="845" spans="1:5" ht="15.75" x14ac:dyDescent="0.25">
      <c r="A845" s="31">
        <v>317130</v>
      </c>
      <c r="B845" s="32" t="s">
        <v>847</v>
      </c>
      <c r="C845" s="29">
        <f>IFERROR(VLOOKUP(A845,'[1]Outubro 2016'!$A$4:$C$857,3,FALSE),"Sem Informação")</f>
        <v>0.3</v>
      </c>
      <c r="D845" s="29">
        <f>IFERROR(VLOOKUP(A845,'[1]Janeiro 2017'!$A$4:$C$857,3,FALSE),"Sem Informação")</f>
        <v>0.8</v>
      </c>
      <c r="E845" s="30">
        <f>IFERROR(VLOOKUP(A845,'[1]Março 2017'!$A$4:$C$857,3,FALSE),"Sem Informação")</f>
        <v>1</v>
      </c>
    </row>
    <row r="846" spans="1:5" ht="15.75" x14ac:dyDescent="0.25">
      <c r="A846" s="31">
        <v>317140</v>
      </c>
      <c r="B846" s="32" t="s">
        <v>848</v>
      </c>
      <c r="C846" s="29" t="str">
        <f>IFERROR(VLOOKUP(A846,'[1]Outubro 2016'!$A$4:$C$857,3,FALSE),"Sem Informação")</f>
        <v>Sem Informação</v>
      </c>
      <c r="D846" s="29" t="str">
        <f>IFERROR(VLOOKUP(A846,'[1]Janeiro 2017'!$A$4:$C$857,3,FALSE),"Sem Informação")</f>
        <v>Sem Informação</v>
      </c>
      <c r="E846" s="30" t="str">
        <f>IFERROR(VLOOKUP(A846,'[1]Março 2017'!$A$4:$C$857,3,FALSE),"Sem Informação")</f>
        <v>Sem Informação</v>
      </c>
    </row>
    <row r="847" spans="1:5" ht="15.75" x14ac:dyDescent="0.25">
      <c r="A847" s="31">
        <v>317150</v>
      </c>
      <c r="B847" s="32" t="s">
        <v>493</v>
      </c>
      <c r="C847" s="29" t="str">
        <f>IFERROR(VLOOKUP(A847,'[1]Outubro 2016'!$A$4:$C$857,3,FALSE),"Sem Informação")</f>
        <v>Sem Informação</v>
      </c>
      <c r="D847" s="29" t="str">
        <f>IFERROR(VLOOKUP(A847,'[1]Janeiro 2017'!$A$4:$C$857,3,FALSE),"Sem Informação")</f>
        <v>Sem Informação</v>
      </c>
      <c r="E847" s="30" t="str">
        <f>IFERROR(VLOOKUP(A847,'[1]Março 2017'!$A$4:$C$857,3,FALSE),"Sem Informação")</f>
        <v>Sem Informação</v>
      </c>
    </row>
    <row r="848" spans="1:5" ht="15.75" x14ac:dyDescent="0.25">
      <c r="A848" s="31">
        <v>317160</v>
      </c>
      <c r="B848" s="32" t="s">
        <v>1102</v>
      </c>
      <c r="C848" s="29" t="str">
        <f>IFERROR(VLOOKUP(A848,'[1]Outubro 2016'!$A$4:$C$857,3,FALSE),"Sem Informação")</f>
        <v>Sem Informação</v>
      </c>
      <c r="D848" s="29" t="str">
        <f>IFERROR(VLOOKUP(A848,'[1]Janeiro 2017'!$A$4:$C$857,3,FALSE),"Sem Informação")</f>
        <v>Sem Informação</v>
      </c>
      <c r="E848" s="30" t="str">
        <f>IFERROR(VLOOKUP(A848,'[1]Março 2017'!$A$4:$C$857,3,FALSE),"Sem Informação")</f>
        <v>Sem Informação</v>
      </c>
    </row>
    <row r="849" spans="1:5" ht="15.75" x14ac:dyDescent="0.25">
      <c r="A849" s="31">
        <v>317170</v>
      </c>
      <c r="B849" s="32" t="s">
        <v>850</v>
      </c>
      <c r="C849" s="29" t="str">
        <f>IFERROR(VLOOKUP(A849,'[1]Outubro 2016'!$A$4:$C$857,3,FALSE),"Sem Informação")</f>
        <v>Sem Informação</v>
      </c>
      <c r="D849" s="29" t="str">
        <f>IFERROR(VLOOKUP(A849,'[1]Janeiro 2017'!$A$4:$C$857,3,FALSE),"Sem Informação")</f>
        <v>Sem Informação</v>
      </c>
      <c r="E849" s="30" t="str">
        <f>IFERROR(VLOOKUP(A849,'[1]Março 2017'!$A$4:$C$857,3,FALSE),"Sem Informação")</f>
        <v>Sem Informação</v>
      </c>
    </row>
    <row r="850" spans="1:5" ht="15.75" x14ac:dyDescent="0.25">
      <c r="A850" s="31">
        <v>317180</v>
      </c>
      <c r="B850" s="32" t="s">
        <v>851</v>
      </c>
      <c r="C850" s="29" t="str">
        <f>IFERROR(VLOOKUP(A850,'[1]Outubro 2016'!$A$4:$C$857,3,FALSE),"Sem Informação")</f>
        <v>Sem Informação</v>
      </c>
      <c r="D850" s="29" t="str">
        <f>IFERROR(VLOOKUP(A850,'[1]Janeiro 2017'!$A$4:$C$857,3,FALSE),"Sem Informação")</f>
        <v>Sem Informação</v>
      </c>
      <c r="E850" s="30" t="str">
        <f>IFERROR(VLOOKUP(A850,'[1]Março 2017'!$A$4:$C$857,3,FALSE),"Sem Informação")</f>
        <v>Sem Informação</v>
      </c>
    </row>
    <row r="851" spans="1:5" ht="15.75" x14ac:dyDescent="0.25">
      <c r="A851" s="31">
        <v>317190</v>
      </c>
      <c r="B851" s="32" t="s">
        <v>852</v>
      </c>
      <c r="C851" s="29" t="str">
        <f>IFERROR(VLOOKUP(A851,'[1]Outubro 2016'!$A$4:$C$857,3,FALSE),"Sem Informação")</f>
        <v>Sem Informação</v>
      </c>
      <c r="D851" s="29" t="str">
        <f>IFERROR(VLOOKUP(A851,'[1]Janeiro 2017'!$A$4:$C$857,3,FALSE),"Sem Informação")</f>
        <v>Sem Informação</v>
      </c>
      <c r="E851" s="30" t="str">
        <f>IFERROR(VLOOKUP(A851,'[1]Março 2017'!$A$4:$C$857,3,FALSE),"Sem Informação")</f>
        <v>Sem Informação</v>
      </c>
    </row>
    <row r="852" spans="1:5" ht="15.75" x14ac:dyDescent="0.25">
      <c r="A852" s="31">
        <v>317200</v>
      </c>
      <c r="B852" s="32" t="s">
        <v>1103</v>
      </c>
      <c r="C852" s="29">
        <f>IFERROR(VLOOKUP(A852,'[1]Outubro 2016'!$A$4:$C$857,3,FALSE),"Sem Informação")</f>
        <v>2.2999999999999998</v>
      </c>
      <c r="D852" s="29">
        <f>IFERROR(VLOOKUP(A852,'[1]Janeiro 2017'!$A$4:$C$857,3,FALSE),"Sem Informação")</f>
        <v>1.3</v>
      </c>
      <c r="E852" s="30">
        <f>IFERROR(VLOOKUP(A852,'[1]Março 2017'!$A$4:$C$857,3,FALSE),"Sem Informação")</f>
        <v>1.7</v>
      </c>
    </row>
    <row r="853" spans="1:5" ht="15.75" x14ac:dyDescent="0.25">
      <c r="A853" s="31">
        <v>317210</v>
      </c>
      <c r="B853" s="32" t="s">
        <v>854</v>
      </c>
      <c r="C853" s="29" t="str">
        <f>IFERROR(VLOOKUP(A853,'[1]Outubro 2016'!$A$4:$C$857,3,FALSE),"Sem Informação")</f>
        <v>Sem Informação</v>
      </c>
      <c r="D853" s="29" t="str">
        <f>IFERROR(VLOOKUP(A853,'[1]Janeiro 2017'!$A$4:$C$857,3,FALSE),"Sem Informação")</f>
        <v>Sem Informação</v>
      </c>
      <c r="E853" s="30" t="str">
        <f>IFERROR(VLOOKUP(A853,'[1]Março 2017'!$A$4:$C$857,3,FALSE),"Sem Informação")</f>
        <v>Sem Informação</v>
      </c>
    </row>
    <row r="854" spans="1:5" ht="16.5" thickBot="1" x14ac:dyDescent="0.3">
      <c r="A854" s="35">
        <v>317220</v>
      </c>
      <c r="B854" s="36" t="s">
        <v>855</v>
      </c>
      <c r="C854" s="37" t="str">
        <f>IFERROR(VLOOKUP(A854,'[1]Outubro 2016'!$A$4:$C$857,3,FALSE),"Sem Informação")</f>
        <v>Sem Informação</v>
      </c>
      <c r="D854" s="37" t="str">
        <f>IFERROR(VLOOKUP(A854,'[1]Janeiro 2017'!$A$4:$C$857,3,FALSE),"Sem Informação")</f>
        <v>Sem Informação</v>
      </c>
      <c r="E854" s="38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59"/>
  <sheetViews>
    <sheetView zoomScaleNormal="100" workbookViewId="0">
      <selection activeCell="A5" sqref="A5"/>
    </sheetView>
  </sheetViews>
  <sheetFormatPr defaultRowHeight="15" x14ac:dyDescent="0.25"/>
  <cols>
    <col min="1" max="1" width="9.5703125" style="10" customWidth="1"/>
    <col min="2" max="2" width="13.140625" style="10" customWidth="1"/>
    <col min="3" max="3" width="17.7109375" style="10" customWidth="1"/>
    <col min="4" max="4" width="20.85546875" style="39" customWidth="1"/>
    <col min="5" max="5" width="28" style="39" customWidth="1"/>
    <col min="6" max="8" width="18.7109375" style="10" customWidth="1"/>
    <col min="9" max="9" width="15.42578125" style="10" customWidth="1"/>
    <col min="10" max="11" width="14.42578125" style="10" customWidth="1"/>
    <col min="12" max="12" width="20" style="10" customWidth="1"/>
    <col min="13" max="13" width="14.42578125" style="10" customWidth="1"/>
    <col min="14" max="15" width="15.42578125" style="10" hidden="1" customWidth="1"/>
    <col min="16" max="16" width="5" style="10" hidden="1" customWidth="1"/>
    <col min="17" max="17" width="9.28515625" style="17" customWidth="1"/>
    <col min="18" max="256" width="9.140625" style="17"/>
    <col min="257" max="257" width="19.28515625" style="17" bestFit="1" customWidth="1"/>
    <col min="258" max="258" width="29.7109375" style="17" customWidth="1"/>
    <col min="259" max="260" width="6.7109375" style="17" customWidth="1"/>
    <col min="261" max="261" width="7.42578125" style="17" customWidth="1"/>
    <col min="262" max="262" width="7.140625" style="17" customWidth="1"/>
    <col min="263" max="263" width="9.140625" style="17"/>
    <col min="264" max="264" width="10.28515625" style="17" customWidth="1"/>
    <col min="265" max="265" width="10.5703125" style="17" customWidth="1"/>
    <col min="266" max="266" width="14.85546875" style="17" customWidth="1"/>
    <col min="267" max="267" width="13.7109375" style="17" customWidth="1"/>
    <col min="268" max="268" width="11.7109375" style="17" customWidth="1"/>
    <col min="269" max="512" width="9.140625" style="17"/>
    <col min="513" max="513" width="19.28515625" style="17" bestFit="1" customWidth="1"/>
    <col min="514" max="514" width="29.7109375" style="17" customWidth="1"/>
    <col min="515" max="516" width="6.7109375" style="17" customWidth="1"/>
    <col min="517" max="517" width="7.42578125" style="17" customWidth="1"/>
    <col min="518" max="518" width="7.140625" style="17" customWidth="1"/>
    <col min="519" max="519" width="9.140625" style="17"/>
    <col min="520" max="520" width="10.28515625" style="17" customWidth="1"/>
    <col min="521" max="521" width="10.5703125" style="17" customWidth="1"/>
    <col min="522" max="522" width="14.85546875" style="17" customWidth="1"/>
    <col min="523" max="523" width="13.7109375" style="17" customWidth="1"/>
    <col min="524" max="524" width="11.7109375" style="17" customWidth="1"/>
    <col min="525" max="768" width="9.140625" style="17"/>
    <col min="769" max="769" width="19.28515625" style="17" bestFit="1" customWidth="1"/>
    <col min="770" max="770" width="29.7109375" style="17" customWidth="1"/>
    <col min="771" max="772" width="6.7109375" style="17" customWidth="1"/>
    <col min="773" max="773" width="7.42578125" style="17" customWidth="1"/>
    <col min="774" max="774" width="7.140625" style="17" customWidth="1"/>
    <col min="775" max="775" width="9.140625" style="17"/>
    <col min="776" max="776" width="10.28515625" style="17" customWidth="1"/>
    <col min="777" max="777" width="10.5703125" style="17" customWidth="1"/>
    <col min="778" max="778" width="14.85546875" style="17" customWidth="1"/>
    <col min="779" max="779" width="13.7109375" style="17" customWidth="1"/>
    <col min="780" max="780" width="11.7109375" style="17" customWidth="1"/>
    <col min="781" max="1024" width="9.140625" style="17"/>
    <col min="1025" max="1025" width="19.28515625" style="17" bestFit="1" customWidth="1"/>
    <col min="1026" max="1026" width="29.7109375" style="17" customWidth="1"/>
    <col min="1027" max="1028" width="6.7109375" style="17" customWidth="1"/>
    <col min="1029" max="1029" width="7.42578125" style="17" customWidth="1"/>
    <col min="1030" max="1030" width="7.140625" style="17" customWidth="1"/>
    <col min="1031" max="1031" width="9.140625" style="17"/>
    <col min="1032" max="1032" width="10.28515625" style="17" customWidth="1"/>
    <col min="1033" max="1033" width="10.5703125" style="17" customWidth="1"/>
    <col min="1034" max="1034" width="14.85546875" style="17" customWidth="1"/>
    <col min="1035" max="1035" width="13.7109375" style="17" customWidth="1"/>
    <col min="1036" max="1036" width="11.7109375" style="17" customWidth="1"/>
    <col min="1037" max="1280" width="9.140625" style="17"/>
    <col min="1281" max="1281" width="19.28515625" style="17" bestFit="1" customWidth="1"/>
    <col min="1282" max="1282" width="29.7109375" style="17" customWidth="1"/>
    <col min="1283" max="1284" width="6.7109375" style="17" customWidth="1"/>
    <col min="1285" max="1285" width="7.42578125" style="17" customWidth="1"/>
    <col min="1286" max="1286" width="7.140625" style="17" customWidth="1"/>
    <col min="1287" max="1287" width="9.140625" style="17"/>
    <col min="1288" max="1288" width="10.28515625" style="17" customWidth="1"/>
    <col min="1289" max="1289" width="10.5703125" style="17" customWidth="1"/>
    <col min="1290" max="1290" width="14.85546875" style="17" customWidth="1"/>
    <col min="1291" max="1291" width="13.7109375" style="17" customWidth="1"/>
    <col min="1292" max="1292" width="11.7109375" style="17" customWidth="1"/>
    <col min="1293" max="1536" width="9.140625" style="17"/>
    <col min="1537" max="1537" width="19.28515625" style="17" bestFit="1" customWidth="1"/>
    <col min="1538" max="1538" width="29.7109375" style="17" customWidth="1"/>
    <col min="1539" max="1540" width="6.7109375" style="17" customWidth="1"/>
    <col min="1541" max="1541" width="7.42578125" style="17" customWidth="1"/>
    <col min="1542" max="1542" width="7.140625" style="17" customWidth="1"/>
    <col min="1543" max="1543" width="9.140625" style="17"/>
    <col min="1544" max="1544" width="10.28515625" style="17" customWidth="1"/>
    <col min="1545" max="1545" width="10.5703125" style="17" customWidth="1"/>
    <col min="1546" max="1546" width="14.85546875" style="17" customWidth="1"/>
    <col min="1547" max="1547" width="13.7109375" style="17" customWidth="1"/>
    <col min="1548" max="1548" width="11.7109375" style="17" customWidth="1"/>
    <col min="1549" max="1792" width="9.140625" style="17"/>
    <col min="1793" max="1793" width="19.28515625" style="17" bestFit="1" customWidth="1"/>
    <col min="1794" max="1794" width="29.7109375" style="17" customWidth="1"/>
    <col min="1795" max="1796" width="6.7109375" style="17" customWidth="1"/>
    <col min="1797" max="1797" width="7.42578125" style="17" customWidth="1"/>
    <col min="1798" max="1798" width="7.140625" style="17" customWidth="1"/>
    <col min="1799" max="1799" width="9.140625" style="17"/>
    <col min="1800" max="1800" width="10.28515625" style="17" customWidth="1"/>
    <col min="1801" max="1801" width="10.5703125" style="17" customWidth="1"/>
    <col min="1802" max="1802" width="14.85546875" style="17" customWidth="1"/>
    <col min="1803" max="1803" width="13.7109375" style="17" customWidth="1"/>
    <col min="1804" max="1804" width="11.7109375" style="17" customWidth="1"/>
    <col min="1805" max="2048" width="9.140625" style="17"/>
    <col min="2049" max="2049" width="19.28515625" style="17" bestFit="1" customWidth="1"/>
    <col min="2050" max="2050" width="29.7109375" style="17" customWidth="1"/>
    <col min="2051" max="2052" width="6.7109375" style="17" customWidth="1"/>
    <col min="2053" max="2053" width="7.42578125" style="17" customWidth="1"/>
    <col min="2054" max="2054" width="7.140625" style="17" customWidth="1"/>
    <col min="2055" max="2055" width="9.140625" style="17"/>
    <col min="2056" max="2056" width="10.28515625" style="17" customWidth="1"/>
    <col min="2057" max="2057" width="10.5703125" style="17" customWidth="1"/>
    <col min="2058" max="2058" width="14.85546875" style="17" customWidth="1"/>
    <col min="2059" max="2059" width="13.7109375" style="17" customWidth="1"/>
    <col min="2060" max="2060" width="11.7109375" style="17" customWidth="1"/>
    <col min="2061" max="2304" width="9.140625" style="17"/>
    <col min="2305" max="2305" width="19.28515625" style="17" bestFit="1" customWidth="1"/>
    <col min="2306" max="2306" width="29.7109375" style="17" customWidth="1"/>
    <col min="2307" max="2308" width="6.7109375" style="17" customWidth="1"/>
    <col min="2309" max="2309" width="7.42578125" style="17" customWidth="1"/>
    <col min="2310" max="2310" width="7.140625" style="17" customWidth="1"/>
    <col min="2311" max="2311" width="9.140625" style="17"/>
    <col min="2312" max="2312" width="10.28515625" style="17" customWidth="1"/>
    <col min="2313" max="2313" width="10.5703125" style="17" customWidth="1"/>
    <col min="2314" max="2314" width="14.85546875" style="17" customWidth="1"/>
    <col min="2315" max="2315" width="13.7109375" style="17" customWidth="1"/>
    <col min="2316" max="2316" width="11.7109375" style="17" customWidth="1"/>
    <col min="2317" max="2560" width="9.140625" style="17"/>
    <col min="2561" max="2561" width="19.28515625" style="17" bestFit="1" customWidth="1"/>
    <col min="2562" max="2562" width="29.7109375" style="17" customWidth="1"/>
    <col min="2563" max="2564" width="6.7109375" style="17" customWidth="1"/>
    <col min="2565" max="2565" width="7.42578125" style="17" customWidth="1"/>
    <col min="2566" max="2566" width="7.140625" style="17" customWidth="1"/>
    <col min="2567" max="2567" width="9.140625" style="17"/>
    <col min="2568" max="2568" width="10.28515625" style="17" customWidth="1"/>
    <col min="2569" max="2569" width="10.5703125" style="17" customWidth="1"/>
    <col min="2570" max="2570" width="14.85546875" style="17" customWidth="1"/>
    <col min="2571" max="2571" width="13.7109375" style="17" customWidth="1"/>
    <col min="2572" max="2572" width="11.7109375" style="17" customWidth="1"/>
    <col min="2573" max="2816" width="9.140625" style="17"/>
    <col min="2817" max="2817" width="19.28515625" style="17" bestFit="1" customWidth="1"/>
    <col min="2818" max="2818" width="29.7109375" style="17" customWidth="1"/>
    <col min="2819" max="2820" width="6.7109375" style="17" customWidth="1"/>
    <col min="2821" max="2821" width="7.42578125" style="17" customWidth="1"/>
    <col min="2822" max="2822" width="7.140625" style="17" customWidth="1"/>
    <col min="2823" max="2823" width="9.140625" style="17"/>
    <col min="2824" max="2824" width="10.28515625" style="17" customWidth="1"/>
    <col min="2825" max="2825" width="10.5703125" style="17" customWidth="1"/>
    <col min="2826" max="2826" width="14.85546875" style="17" customWidth="1"/>
    <col min="2827" max="2827" width="13.7109375" style="17" customWidth="1"/>
    <col min="2828" max="2828" width="11.7109375" style="17" customWidth="1"/>
    <col min="2829" max="3072" width="9.140625" style="17"/>
    <col min="3073" max="3073" width="19.28515625" style="17" bestFit="1" customWidth="1"/>
    <col min="3074" max="3074" width="29.7109375" style="17" customWidth="1"/>
    <col min="3075" max="3076" width="6.7109375" style="17" customWidth="1"/>
    <col min="3077" max="3077" width="7.42578125" style="17" customWidth="1"/>
    <col min="3078" max="3078" width="7.140625" style="17" customWidth="1"/>
    <col min="3079" max="3079" width="9.140625" style="17"/>
    <col min="3080" max="3080" width="10.28515625" style="17" customWidth="1"/>
    <col min="3081" max="3081" width="10.5703125" style="17" customWidth="1"/>
    <col min="3082" max="3082" width="14.85546875" style="17" customWidth="1"/>
    <col min="3083" max="3083" width="13.7109375" style="17" customWidth="1"/>
    <col min="3084" max="3084" width="11.7109375" style="17" customWidth="1"/>
    <col min="3085" max="3328" width="9.140625" style="17"/>
    <col min="3329" max="3329" width="19.28515625" style="17" bestFit="1" customWidth="1"/>
    <col min="3330" max="3330" width="29.7109375" style="17" customWidth="1"/>
    <col min="3331" max="3332" width="6.7109375" style="17" customWidth="1"/>
    <col min="3333" max="3333" width="7.42578125" style="17" customWidth="1"/>
    <col min="3334" max="3334" width="7.140625" style="17" customWidth="1"/>
    <col min="3335" max="3335" width="9.140625" style="17"/>
    <col min="3336" max="3336" width="10.28515625" style="17" customWidth="1"/>
    <col min="3337" max="3337" width="10.5703125" style="17" customWidth="1"/>
    <col min="3338" max="3338" width="14.85546875" style="17" customWidth="1"/>
    <col min="3339" max="3339" width="13.7109375" style="17" customWidth="1"/>
    <col min="3340" max="3340" width="11.7109375" style="17" customWidth="1"/>
    <col min="3341" max="3584" width="9.140625" style="17"/>
    <col min="3585" max="3585" width="19.28515625" style="17" bestFit="1" customWidth="1"/>
    <col min="3586" max="3586" width="29.7109375" style="17" customWidth="1"/>
    <col min="3587" max="3588" width="6.7109375" style="17" customWidth="1"/>
    <col min="3589" max="3589" width="7.42578125" style="17" customWidth="1"/>
    <col min="3590" max="3590" width="7.140625" style="17" customWidth="1"/>
    <col min="3591" max="3591" width="9.140625" style="17"/>
    <col min="3592" max="3592" width="10.28515625" style="17" customWidth="1"/>
    <col min="3593" max="3593" width="10.5703125" style="17" customWidth="1"/>
    <col min="3594" max="3594" width="14.85546875" style="17" customWidth="1"/>
    <col min="3595" max="3595" width="13.7109375" style="17" customWidth="1"/>
    <col min="3596" max="3596" width="11.7109375" style="17" customWidth="1"/>
    <col min="3597" max="3840" width="9.140625" style="17"/>
    <col min="3841" max="3841" width="19.28515625" style="17" bestFit="1" customWidth="1"/>
    <col min="3842" max="3842" width="29.7109375" style="17" customWidth="1"/>
    <col min="3843" max="3844" width="6.7109375" style="17" customWidth="1"/>
    <col min="3845" max="3845" width="7.42578125" style="17" customWidth="1"/>
    <col min="3846" max="3846" width="7.140625" style="17" customWidth="1"/>
    <col min="3847" max="3847" width="9.140625" style="17"/>
    <col min="3848" max="3848" width="10.28515625" style="17" customWidth="1"/>
    <col min="3849" max="3849" width="10.5703125" style="17" customWidth="1"/>
    <col min="3850" max="3850" width="14.85546875" style="17" customWidth="1"/>
    <col min="3851" max="3851" width="13.7109375" style="17" customWidth="1"/>
    <col min="3852" max="3852" width="11.7109375" style="17" customWidth="1"/>
    <col min="3853" max="4096" width="9.140625" style="17"/>
    <col min="4097" max="4097" width="19.28515625" style="17" bestFit="1" customWidth="1"/>
    <col min="4098" max="4098" width="29.7109375" style="17" customWidth="1"/>
    <col min="4099" max="4100" width="6.7109375" style="17" customWidth="1"/>
    <col min="4101" max="4101" width="7.42578125" style="17" customWidth="1"/>
    <col min="4102" max="4102" width="7.140625" style="17" customWidth="1"/>
    <col min="4103" max="4103" width="9.140625" style="17"/>
    <col min="4104" max="4104" width="10.28515625" style="17" customWidth="1"/>
    <col min="4105" max="4105" width="10.5703125" style="17" customWidth="1"/>
    <col min="4106" max="4106" width="14.85546875" style="17" customWidth="1"/>
    <col min="4107" max="4107" width="13.7109375" style="17" customWidth="1"/>
    <col min="4108" max="4108" width="11.7109375" style="17" customWidth="1"/>
    <col min="4109" max="4352" width="9.140625" style="17"/>
    <col min="4353" max="4353" width="19.28515625" style="17" bestFit="1" customWidth="1"/>
    <col min="4354" max="4354" width="29.7109375" style="17" customWidth="1"/>
    <col min="4355" max="4356" width="6.7109375" style="17" customWidth="1"/>
    <col min="4357" max="4357" width="7.42578125" style="17" customWidth="1"/>
    <col min="4358" max="4358" width="7.140625" style="17" customWidth="1"/>
    <col min="4359" max="4359" width="9.140625" style="17"/>
    <col min="4360" max="4360" width="10.28515625" style="17" customWidth="1"/>
    <col min="4361" max="4361" width="10.5703125" style="17" customWidth="1"/>
    <col min="4362" max="4362" width="14.85546875" style="17" customWidth="1"/>
    <col min="4363" max="4363" width="13.7109375" style="17" customWidth="1"/>
    <col min="4364" max="4364" width="11.7109375" style="17" customWidth="1"/>
    <col min="4365" max="4608" width="9.140625" style="17"/>
    <col min="4609" max="4609" width="19.28515625" style="17" bestFit="1" customWidth="1"/>
    <col min="4610" max="4610" width="29.7109375" style="17" customWidth="1"/>
    <col min="4611" max="4612" width="6.7109375" style="17" customWidth="1"/>
    <col min="4613" max="4613" width="7.42578125" style="17" customWidth="1"/>
    <col min="4614" max="4614" width="7.140625" style="17" customWidth="1"/>
    <col min="4615" max="4615" width="9.140625" style="17"/>
    <col min="4616" max="4616" width="10.28515625" style="17" customWidth="1"/>
    <col min="4617" max="4617" width="10.5703125" style="17" customWidth="1"/>
    <col min="4618" max="4618" width="14.85546875" style="17" customWidth="1"/>
    <col min="4619" max="4619" width="13.7109375" style="17" customWidth="1"/>
    <col min="4620" max="4620" width="11.7109375" style="17" customWidth="1"/>
    <col min="4621" max="4864" width="9.140625" style="17"/>
    <col min="4865" max="4865" width="19.28515625" style="17" bestFit="1" customWidth="1"/>
    <col min="4866" max="4866" width="29.7109375" style="17" customWidth="1"/>
    <col min="4867" max="4868" width="6.7109375" style="17" customWidth="1"/>
    <col min="4869" max="4869" width="7.42578125" style="17" customWidth="1"/>
    <col min="4870" max="4870" width="7.140625" style="17" customWidth="1"/>
    <col min="4871" max="4871" width="9.140625" style="17"/>
    <col min="4872" max="4872" width="10.28515625" style="17" customWidth="1"/>
    <col min="4873" max="4873" width="10.5703125" style="17" customWidth="1"/>
    <col min="4874" max="4874" width="14.85546875" style="17" customWidth="1"/>
    <col min="4875" max="4875" width="13.7109375" style="17" customWidth="1"/>
    <col min="4876" max="4876" width="11.7109375" style="17" customWidth="1"/>
    <col min="4877" max="5120" width="9.140625" style="17"/>
    <col min="5121" max="5121" width="19.28515625" style="17" bestFit="1" customWidth="1"/>
    <col min="5122" max="5122" width="29.7109375" style="17" customWidth="1"/>
    <col min="5123" max="5124" width="6.7109375" style="17" customWidth="1"/>
    <col min="5125" max="5125" width="7.42578125" style="17" customWidth="1"/>
    <col min="5126" max="5126" width="7.140625" style="17" customWidth="1"/>
    <col min="5127" max="5127" width="9.140625" style="17"/>
    <col min="5128" max="5128" width="10.28515625" style="17" customWidth="1"/>
    <col min="5129" max="5129" width="10.5703125" style="17" customWidth="1"/>
    <col min="5130" max="5130" width="14.85546875" style="17" customWidth="1"/>
    <col min="5131" max="5131" width="13.7109375" style="17" customWidth="1"/>
    <col min="5132" max="5132" width="11.7109375" style="17" customWidth="1"/>
    <col min="5133" max="5376" width="9.140625" style="17"/>
    <col min="5377" max="5377" width="19.28515625" style="17" bestFit="1" customWidth="1"/>
    <col min="5378" max="5378" width="29.7109375" style="17" customWidth="1"/>
    <col min="5379" max="5380" width="6.7109375" style="17" customWidth="1"/>
    <col min="5381" max="5381" width="7.42578125" style="17" customWidth="1"/>
    <col min="5382" max="5382" width="7.140625" style="17" customWidth="1"/>
    <col min="5383" max="5383" width="9.140625" style="17"/>
    <col min="5384" max="5384" width="10.28515625" style="17" customWidth="1"/>
    <col min="5385" max="5385" width="10.5703125" style="17" customWidth="1"/>
    <col min="5386" max="5386" width="14.85546875" style="17" customWidth="1"/>
    <col min="5387" max="5387" width="13.7109375" style="17" customWidth="1"/>
    <col min="5388" max="5388" width="11.7109375" style="17" customWidth="1"/>
    <col min="5389" max="5632" width="9.140625" style="17"/>
    <col min="5633" max="5633" width="19.28515625" style="17" bestFit="1" customWidth="1"/>
    <col min="5634" max="5634" width="29.7109375" style="17" customWidth="1"/>
    <col min="5635" max="5636" width="6.7109375" style="17" customWidth="1"/>
    <col min="5637" max="5637" width="7.42578125" style="17" customWidth="1"/>
    <col min="5638" max="5638" width="7.140625" style="17" customWidth="1"/>
    <col min="5639" max="5639" width="9.140625" style="17"/>
    <col min="5640" max="5640" width="10.28515625" style="17" customWidth="1"/>
    <col min="5641" max="5641" width="10.5703125" style="17" customWidth="1"/>
    <col min="5642" max="5642" width="14.85546875" style="17" customWidth="1"/>
    <col min="5643" max="5643" width="13.7109375" style="17" customWidth="1"/>
    <col min="5644" max="5644" width="11.7109375" style="17" customWidth="1"/>
    <col min="5645" max="5888" width="9.140625" style="17"/>
    <col min="5889" max="5889" width="19.28515625" style="17" bestFit="1" customWidth="1"/>
    <col min="5890" max="5890" width="29.7109375" style="17" customWidth="1"/>
    <col min="5891" max="5892" width="6.7109375" style="17" customWidth="1"/>
    <col min="5893" max="5893" width="7.42578125" style="17" customWidth="1"/>
    <col min="5894" max="5894" width="7.140625" style="17" customWidth="1"/>
    <col min="5895" max="5895" width="9.140625" style="17"/>
    <col min="5896" max="5896" width="10.28515625" style="17" customWidth="1"/>
    <col min="5897" max="5897" width="10.5703125" style="17" customWidth="1"/>
    <col min="5898" max="5898" width="14.85546875" style="17" customWidth="1"/>
    <col min="5899" max="5899" width="13.7109375" style="17" customWidth="1"/>
    <col min="5900" max="5900" width="11.7109375" style="17" customWidth="1"/>
    <col min="5901" max="6144" width="9.140625" style="17"/>
    <col min="6145" max="6145" width="19.28515625" style="17" bestFit="1" customWidth="1"/>
    <col min="6146" max="6146" width="29.7109375" style="17" customWidth="1"/>
    <col min="6147" max="6148" width="6.7109375" style="17" customWidth="1"/>
    <col min="6149" max="6149" width="7.42578125" style="17" customWidth="1"/>
    <col min="6150" max="6150" width="7.140625" style="17" customWidth="1"/>
    <col min="6151" max="6151" width="9.140625" style="17"/>
    <col min="6152" max="6152" width="10.28515625" style="17" customWidth="1"/>
    <col min="6153" max="6153" width="10.5703125" style="17" customWidth="1"/>
    <col min="6154" max="6154" width="14.85546875" style="17" customWidth="1"/>
    <col min="6155" max="6155" width="13.7109375" style="17" customWidth="1"/>
    <col min="6156" max="6156" width="11.7109375" style="17" customWidth="1"/>
    <col min="6157" max="6400" width="9.140625" style="17"/>
    <col min="6401" max="6401" width="19.28515625" style="17" bestFit="1" customWidth="1"/>
    <col min="6402" max="6402" width="29.7109375" style="17" customWidth="1"/>
    <col min="6403" max="6404" width="6.7109375" style="17" customWidth="1"/>
    <col min="6405" max="6405" width="7.42578125" style="17" customWidth="1"/>
    <col min="6406" max="6406" width="7.140625" style="17" customWidth="1"/>
    <col min="6407" max="6407" width="9.140625" style="17"/>
    <col min="6408" max="6408" width="10.28515625" style="17" customWidth="1"/>
    <col min="6409" max="6409" width="10.5703125" style="17" customWidth="1"/>
    <col min="6410" max="6410" width="14.85546875" style="17" customWidth="1"/>
    <col min="6411" max="6411" width="13.7109375" style="17" customWidth="1"/>
    <col min="6412" max="6412" width="11.7109375" style="17" customWidth="1"/>
    <col min="6413" max="6656" width="9.140625" style="17"/>
    <col min="6657" max="6657" width="19.28515625" style="17" bestFit="1" customWidth="1"/>
    <col min="6658" max="6658" width="29.7109375" style="17" customWidth="1"/>
    <col min="6659" max="6660" width="6.7109375" style="17" customWidth="1"/>
    <col min="6661" max="6661" width="7.42578125" style="17" customWidth="1"/>
    <col min="6662" max="6662" width="7.140625" style="17" customWidth="1"/>
    <col min="6663" max="6663" width="9.140625" style="17"/>
    <col min="6664" max="6664" width="10.28515625" style="17" customWidth="1"/>
    <col min="6665" max="6665" width="10.5703125" style="17" customWidth="1"/>
    <col min="6666" max="6666" width="14.85546875" style="17" customWidth="1"/>
    <col min="6667" max="6667" width="13.7109375" style="17" customWidth="1"/>
    <col min="6668" max="6668" width="11.7109375" style="17" customWidth="1"/>
    <col min="6669" max="6912" width="9.140625" style="17"/>
    <col min="6913" max="6913" width="19.28515625" style="17" bestFit="1" customWidth="1"/>
    <col min="6914" max="6914" width="29.7109375" style="17" customWidth="1"/>
    <col min="6915" max="6916" width="6.7109375" style="17" customWidth="1"/>
    <col min="6917" max="6917" width="7.42578125" style="17" customWidth="1"/>
    <col min="6918" max="6918" width="7.140625" style="17" customWidth="1"/>
    <col min="6919" max="6919" width="9.140625" style="17"/>
    <col min="6920" max="6920" width="10.28515625" style="17" customWidth="1"/>
    <col min="6921" max="6921" width="10.5703125" style="17" customWidth="1"/>
    <col min="6922" max="6922" width="14.85546875" style="17" customWidth="1"/>
    <col min="6923" max="6923" width="13.7109375" style="17" customWidth="1"/>
    <col min="6924" max="6924" width="11.7109375" style="17" customWidth="1"/>
    <col min="6925" max="7168" width="9.140625" style="17"/>
    <col min="7169" max="7169" width="19.28515625" style="17" bestFit="1" customWidth="1"/>
    <col min="7170" max="7170" width="29.7109375" style="17" customWidth="1"/>
    <col min="7171" max="7172" width="6.7109375" style="17" customWidth="1"/>
    <col min="7173" max="7173" width="7.42578125" style="17" customWidth="1"/>
    <col min="7174" max="7174" width="7.140625" style="17" customWidth="1"/>
    <col min="7175" max="7175" width="9.140625" style="17"/>
    <col min="7176" max="7176" width="10.28515625" style="17" customWidth="1"/>
    <col min="7177" max="7177" width="10.5703125" style="17" customWidth="1"/>
    <col min="7178" max="7178" width="14.85546875" style="17" customWidth="1"/>
    <col min="7179" max="7179" width="13.7109375" style="17" customWidth="1"/>
    <col min="7180" max="7180" width="11.7109375" style="17" customWidth="1"/>
    <col min="7181" max="7424" width="9.140625" style="17"/>
    <col min="7425" max="7425" width="19.28515625" style="17" bestFit="1" customWidth="1"/>
    <col min="7426" max="7426" width="29.7109375" style="17" customWidth="1"/>
    <col min="7427" max="7428" width="6.7109375" style="17" customWidth="1"/>
    <col min="7429" max="7429" width="7.42578125" style="17" customWidth="1"/>
    <col min="7430" max="7430" width="7.140625" style="17" customWidth="1"/>
    <col min="7431" max="7431" width="9.140625" style="17"/>
    <col min="7432" max="7432" width="10.28515625" style="17" customWidth="1"/>
    <col min="7433" max="7433" width="10.5703125" style="17" customWidth="1"/>
    <col min="7434" max="7434" width="14.85546875" style="17" customWidth="1"/>
    <col min="7435" max="7435" width="13.7109375" style="17" customWidth="1"/>
    <col min="7436" max="7436" width="11.7109375" style="17" customWidth="1"/>
    <col min="7437" max="7680" width="9.140625" style="17"/>
    <col min="7681" max="7681" width="19.28515625" style="17" bestFit="1" customWidth="1"/>
    <col min="7682" max="7682" width="29.7109375" style="17" customWidth="1"/>
    <col min="7683" max="7684" width="6.7109375" style="17" customWidth="1"/>
    <col min="7685" max="7685" width="7.42578125" style="17" customWidth="1"/>
    <col min="7686" max="7686" width="7.140625" style="17" customWidth="1"/>
    <col min="7687" max="7687" width="9.140625" style="17"/>
    <col min="7688" max="7688" width="10.28515625" style="17" customWidth="1"/>
    <col min="7689" max="7689" width="10.5703125" style="17" customWidth="1"/>
    <col min="7690" max="7690" width="14.85546875" style="17" customWidth="1"/>
    <col min="7691" max="7691" width="13.7109375" style="17" customWidth="1"/>
    <col min="7692" max="7692" width="11.7109375" style="17" customWidth="1"/>
    <col min="7693" max="7936" width="9.140625" style="17"/>
    <col min="7937" max="7937" width="19.28515625" style="17" bestFit="1" customWidth="1"/>
    <col min="7938" max="7938" width="29.7109375" style="17" customWidth="1"/>
    <col min="7939" max="7940" width="6.7109375" style="17" customWidth="1"/>
    <col min="7941" max="7941" width="7.42578125" style="17" customWidth="1"/>
    <col min="7942" max="7942" width="7.140625" style="17" customWidth="1"/>
    <col min="7943" max="7943" width="9.140625" style="17"/>
    <col min="7944" max="7944" width="10.28515625" style="17" customWidth="1"/>
    <col min="7945" max="7945" width="10.5703125" style="17" customWidth="1"/>
    <col min="7946" max="7946" width="14.85546875" style="17" customWidth="1"/>
    <col min="7947" max="7947" width="13.7109375" style="17" customWidth="1"/>
    <col min="7948" max="7948" width="11.7109375" style="17" customWidth="1"/>
    <col min="7949" max="8192" width="9.140625" style="17"/>
    <col min="8193" max="8193" width="19.28515625" style="17" bestFit="1" customWidth="1"/>
    <col min="8194" max="8194" width="29.7109375" style="17" customWidth="1"/>
    <col min="8195" max="8196" width="6.7109375" style="17" customWidth="1"/>
    <col min="8197" max="8197" width="7.42578125" style="17" customWidth="1"/>
    <col min="8198" max="8198" width="7.140625" style="17" customWidth="1"/>
    <col min="8199" max="8199" width="9.140625" style="17"/>
    <col min="8200" max="8200" width="10.28515625" style="17" customWidth="1"/>
    <col min="8201" max="8201" width="10.5703125" style="17" customWidth="1"/>
    <col min="8202" max="8202" width="14.85546875" style="17" customWidth="1"/>
    <col min="8203" max="8203" width="13.7109375" style="17" customWidth="1"/>
    <col min="8204" max="8204" width="11.7109375" style="17" customWidth="1"/>
    <col min="8205" max="8448" width="9.140625" style="17"/>
    <col min="8449" max="8449" width="19.28515625" style="17" bestFit="1" customWidth="1"/>
    <col min="8450" max="8450" width="29.7109375" style="17" customWidth="1"/>
    <col min="8451" max="8452" width="6.7109375" style="17" customWidth="1"/>
    <col min="8453" max="8453" width="7.42578125" style="17" customWidth="1"/>
    <col min="8454" max="8454" width="7.140625" style="17" customWidth="1"/>
    <col min="8455" max="8455" width="9.140625" style="17"/>
    <col min="8456" max="8456" width="10.28515625" style="17" customWidth="1"/>
    <col min="8457" max="8457" width="10.5703125" style="17" customWidth="1"/>
    <col min="8458" max="8458" width="14.85546875" style="17" customWidth="1"/>
    <col min="8459" max="8459" width="13.7109375" style="17" customWidth="1"/>
    <col min="8460" max="8460" width="11.7109375" style="17" customWidth="1"/>
    <col min="8461" max="8704" width="9.140625" style="17"/>
    <col min="8705" max="8705" width="19.28515625" style="17" bestFit="1" customWidth="1"/>
    <col min="8706" max="8706" width="29.7109375" style="17" customWidth="1"/>
    <col min="8707" max="8708" width="6.7109375" style="17" customWidth="1"/>
    <col min="8709" max="8709" width="7.42578125" style="17" customWidth="1"/>
    <col min="8710" max="8710" width="7.140625" style="17" customWidth="1"/>
    <col min="8711" max="8711" width="9.140625" style="17"/>
    <col min="8712" max="8712" width="10.28515625" style="17" customWidth="1"/>
    <col min="8713" max="8713" width="10.5703125" style="17" customWidth="1"/>
    <col min="8714" max="8714" width="14.85546875" style="17" customWidth="1"/>
    <col min="8715" max="8715" width="13.7109375" style="17" customWidth="1"/>
    <col min="8716" max="8716" width="11.7109375" style="17" customWidth="1"/>
    <col min="8717" max="8960" width="9.140625" style="17"/>
    <col min="8961" max="8961" width="19.28515625" style="17" bestFit="1" customWidth="1"/>
    <col min="8962" max="8962" width="29.7109375" style="17" customWidth="1"/>
    <col min="8963" max="8964" width="6.7109375" style="17" customWidth="1"/>
    <col min="8965" max="8965" width="7.42578125" style="17" customWidth="1"/>
    <col min="8966" max="8966" width="7.140625" style="17" customWidth="1"/>
    <col min="8967" max="8967" width="9.140625" style="17"/>
    <col min="8968" max="8968" width="10.28515625" style="17" customWidth="1"/>
    <col min="8969" max="8969" width="10.5703125" style="17" customWidth="1"/>
    <col min="8970" max="8970" width="14.85546875" style="17" customWidth="1"/>
    <col min="8971" max="8971" width="13.7109375" style="17" customWidth="1"/>
    <col min="8972" max="8972" width="11.7109375" style="17" customWidth="1"/>
    <col min="8973" max="9216" width="9.140625" style="17"/>
    <col min="9217" max="9217" width="19.28515625" style="17" bestFit="1" customWidth="1"/>
    <col min="9218" max="9218" width="29.7109375" style="17" customWidth="1"/>
    <col min="9219" max="9220" width="6.7109375" style="17" customWidth="1"/>
    <col min="9221" max="9221" width="7.42578125" style="17" customWidth="1"/>
    <col min="9222" max="9222" width="7.140625" style="17" customWidth="1"/>
    <col min="9223" max="9223" width="9.140625" style="17"/>
    <col min="9224" max="9224" width="10.28515625" style="17" customWidth="1"/>
    <col min="9225" max="9225" width="10.5703125" style="17" customWidth="1"/>
    <col min="9226" max="9226" width="14.85546875" style="17" customWidth="1"/>
    <col min="9227" max="9227" width="13.7109375" style="17" customWidth="1"/>
    <col min="9228" max="9228" width="11.7109375" style="17" customWidth="1"/>
    <col min="9229" max="9472" width="9.140625" style="17"/>
    <col min="9473" max="9473" width="19.28515625" style="17" bestFit="1" customWidth="1"/>
    <col min="9474" max="9474" width="29.7109375" style="17" customWidth="1"/>
    <col min="9475" max="9476" width="6.7109375" style="17" customWidth="1"/>
    <col min="9477" max="9477" width="7.42578125" style="17" customWidth="1"/>
    <col min="9478" max="9478" width="7.140625" style="17" customWidth="1"/>
    <col min="9479" max="9479" width="9.140625" style="17"/>
    <col min="9480" max="9480" width="10.28515625" style="17" customWidth="1"/>
    <col min="9481" max="9481" width="10.5703125" style="17" customWidth="1"/>
    <col min="9482" max="9482" width="14.85546875" style="17" customWidth="1"/>
    <col min="9483" max="9483" width="13.7109375" style="17" customWidth="1"/>
    <col min="9484" max="9484" width="11.7109375" style="17" customWidth="1"/>
    <col min="9485" max="9728" width="9.140625" style="17"/>
    <col min="9729" max="9729" width="19.28515625" style="17" bestFit="1" customWidth="1"/>
    <col min="9730" max="9730" width="29.7109375" style="17" customWidth="1"/>
    <col min="9731" max="9732" width="6.7109375" style="17" customWidth="1"/>
    <col min="9733" max="9733" width="7.42578125" style="17" customWidth="1"/>
    <col min="9734" max="9734" width="7.140625" style="17" customWidth="1"/>
    <col min="9735" max="9735" width="9.140625" style="17"/>
    <col min="9736" max="9736" width="10.28515625" style="17" customWidth="1"/>
    <col min="9737" max="9737" width="10.5703125" style="17" customWidth="1"/>
    <col min="9738" max="9738" width="14.85546875" style="17" customWidth="1"/>
    <col min="9739" max="9739" width="13.7109375" style="17" customWidth="1"/>
    <col min="9740" max="9740" width="11.7109375" style="17" customWidth="1"/>
    <col min="9741" max="9984" width="9.140625" style="17"/>
    <col min="9985" max="9985" width="19.28515625" style="17" bestFit="1" customWidth="1"/>
    <col min="9986" max="9986" width="29.7109375" style="17" customWidth="1"/>
    <col min="9987" max="9988" width="6.7109375" style="17" customWidth="1"/>
    <col min="9989" max="9989" width="7.42578125" style="17" customWidth="1"/>
    <col min="9990" max="9990" width="7.140625" style="17" customWidth="1"/>
    <col min="9991" max="9991" width="9.140625" style="17"/>
    <col min="9992" max="9992" width="10.28515625" style="17" customWidth="1"/>
    <col min="9993" max="9993" width="10.5703125" style="17" customWidth="1"/>
    <col min="9994" max="9994" width="14.85546875" style="17" customWidth="1"/>
    <col min="9995" max="9995" width="13.7109375" style="17" customWidth="1"/>
    <col min="9996" max="9996" width="11.7109375" style="17" customWidth="1"/>
    <col min="9997" max="10240" width="9.140625" style="17"/>
    <col min="10241" max="10241" width="19.28515625" style="17" bestFit="1" customWidth="1"/>
    <col min="10242" max="10242" width="29.7109375" style="17" customWidth="1"/>
    <col min="10243" max="10244" width="6.7109375" style="17" customWidth="1"/>
    <col min="10245" max="10245" width="7.42578125" style="17" customWidth="1"/>
    <col min="10246" max="10246" width="7.140625" style="17" customWidth="1"/>
    <col min="10247" max="10247" width="9.140625" style="17"/>
    <col min="10248" max="10248" width="10.28515625" style="17" customWidth="1"/>
    <col min="10249" max="10249" width="10.5703125" style="17" customWidth="1"/>
    <col min="10250" max="10250" width="14.85546875" style="17" customWidth="1"/>
    <col min="10251" max="10251" width="13.7109375" style="17" customWidth="1"/>
    <col min="10252" max="10252" width="11.7109375" style="17" customWidth="1"/>
    <col min="10253" max="10496" width="9.140625" style="17"/>
    <col min="10497" max="10497" width="19.28515625" style="17" bestFit="1" customWidth="1"/>
    <col min="10498" max="10498" width="29.7109375" style="17" customWidth="1"/>
    <col min="10499" max="10500" width="6.7109375" style="17" customWidth="1"/>
    <col min="10501" max="10501" width="7.42578125" style="17" customWidth="1"/>
    <col min="10502" max="10502" width="7.140625" style="17" customWidth="1"/>
    <col min="10503" max="10503" width="9.140625" style="17"/>
    <col min="10504" max="10504" width="10.28515625" style="17" customWidth="1"/>
    <col min="10505" max="10505" width="10.5703125" style="17" customWidth="1"/>
    <col min="10506" max="10506" width="14.85546875" style="17" customWidth="1"/>
    <col min="10507" max="10507" width="13.7109375" style="17" customWidth="1"/>
    <col min="10508" max="10508" width="11.7109375" style="17" customWidth="1"/>
    <col min="10509" max="10752" width="9.140625" style="17"/>
    <col min="10753" max="10753" width="19.28515625" style="17" bestFit="1" customWidth="1"/>
    <col min="10754" max="10754" width="29.7109375" style="17" customWidth="1"/>
    <col min="10755" max="10756" width="6.7109375" style="17" customWidth="1"/>
    <col min="10757" max="10757" width="7.42578125" style="17" customWidth="1"/>
    <col min="10758" max="10758" width="7.140625" style="17" customWidth="1"/>
    <col min="10759" max="10759" width="9.140625" style="17"/>
    <col min="10760" max="10760" width="10.28515625" style="17" customWidth="1"/>
    <col min="10761" max="10761" width="10.5703125" style="17" customWidth="1"/>
    <col min="10762" max="10762" width="14.85546875" style="17" customWidth="1"/>
    <col min="10763" max="10763" width="13.7109375" style="17" customWidth="1"/>
    <col min="10764" max="10764" width="11.7109375" style="17" customWidth="1"/>
    <col min="10765" max="11008" width="9.140625" style="17"/>
    <col min="11009" max="11009" width="19.28515625" style="17" bestFit="1" customWidth="1"/>
    <col min="11010" max="11010" width="29.7109375" style="17" customWidth="1"/>
    <col min="11011" max="11012" width="6.7109375" style="17" customWidth="1"/>
    <col min="11013" max="11013" width="7.42578125" style="17" customWidth="1"/>
    <col min="11014" max="11014" width="7.140625" style="17" customWidth="1"/>
    <col min="11015" max="11015" width="9.140625" style="17"/>
    <col min="11016" max="11016" width="10.28515625" style="17" customWidth="1"/>
    <col min="11017" max="11017" width="10.5703125" style="17" customWidth="1"/>
    <col min="11018" max="11018" width="14.85546875" style="17" customWidth="1"/>
    <col min="11019" max="11019" width="13.7109375" style="17" customWidth="1"/>
    <col min="11020" max="11020" width="11.7109375" style="17" customWidth="1"/>
    <col min="11021" max="11264" width="9.140625" style="17"/>
    <col min="11265" max="11265" width="19.28515625" style="17" bestFit="1" customWidth="1"/>
    <col min="11266" max="11266" width="29.7109375" style="17" customWidth="1"/>
    <col min="11267" max="11268" width="6.7109375" style="17" customWidth="1"/>
    <col min="11269" max="11269" width="7.42578125" style="17" customWidth="1"/>
    <col min="11270" max="11270" width="7.140625" style="17" customWidth="1"/>
    <col min="11271" max="11271" width="9.140625" style="17"/>
    <col min="11272" max="11272" width="10.28515625" style="17" customWidth="1"/>
    <col min="11273" max="11273" width="10.5703125" style="17" customWidth="1"/>
    <col min="11274" max="11274" width="14.85546875" style="17" customWidth="1"/>
    <col min="11275" max="11275" width="13.7109375" style="17" customWidth="1"/>
    <col min="11276" max="11276" width="11.7109375" style="17" customWidth="1"/>
    <col min="11277" max="11520" width="9.140625" style="17"/>
    <col min="11521" max="11521" width="19.28515625" style="17" bestFit="1" customWidth="1"/>
    <col min="11522" max="11522" width="29.7109375" style="17" customWidth="1"/>
    <col min="11523" max="11524" width="6.7109375" style="17" customWidth="1"/>
    <col min="11525" max="11525" width="7.42578125" style="17" customWidth="1"/>
    <col min="11526" max="11526" width="7.140625" style="17" customWidth="1"/>
    <col min="11527" max="11527" width="9.140625" style="17"/>
    <col min="11528" max="11528" width="10.28515625" style="17" customWidth="1"/>
    <col min="11529" max="11529" width="10.5703125" style="17" customWidth="1"/>
    <col min="11530" max="11530" width="14.85546875" style="17" customWidth="1"/>
    <col min="11531" max="11531" width="13.7109375" style="17" customWidth="1"/>
    <col min="11532" max="11532" width="11.7109375" style="17" customWidth="1"/>
    <col min="11533" max="11776" width="9.140625" style="17"/>
    <col min="11777" max="11777" width="19.28515625" style="17" bestFit="1" customWidth="1"/>
    <col min="11778" max="11778" width="29.7109375" style="17" customWidth="1"/>
    <col min="11779" max="11780" width="6.7109375" style="17" customWidth="1"/>
    <col min="11781" max="11781" width="7.42578125" style="17" customWidth="1"/>
    <col min="11782" max="11782" width="7.140625" style="17" customWidth="1"/>
    <col min="11783" max="11783" width="9.140625" style="17"/>
    <col min="11784" max="11784" width="10.28515625" style="17" customWidth="1"/>
    <col min="11785" max="11785" width="10.5703125" style="17" customWidth="1"/>
    <col min="11786" max="11786" width="14.85546875" style="17" customWidth="1"/>
    <col min="11787" max="11787" width="13.7109375" style="17" customWidth="1"/>
    <col min="11788" max="11788" width="11.7109375" style="17" customWidth="1"/>
    <col min="11789" max="12032" width="9.140625" style="17"/>
    <col min="12033" max="12033" width="19.28515625" style="17" bestFit="1" customWidth="1"/>
    <col min="12034" max="12034" width="29.7109375" style="17" customWidth="1"/>
    <col min="12035" max="12036" width="6.7109375" style="17" customWidth="1"/>
    <col min="12037" max="12037" width="7.42578125" style="17" customWidth="1"/>
    <col min="12038" max="12038" width="7.140625" style="17" customWidth="1"/>
    <col min="12039" max="12039" width="9.140625" style="17"/>
    <col min="12040" max="12040" width="10.28515625" style="17" customWidth="1"/>
    <col min="12041" max="12041" width="10.5703125" style="17" customWidth="1"/>
    <col min="12042" max="12042" width="14.85546875" style="17" customWidth="1"/>
    <col min="12043" max="12043" width="13.7109375" style="17" customWidth="1"/>
    <col min="12044" max="12044" width="11.7109375" style="17" customWidth="1"/>
    <col min="12045" max="12288" width="9.140625" style="17"/>
    <col min="12289" max="12289" width="19.28515625" style="17" bestFit="1" customWidth="1"/>
    <col min="12290" max="12290" width="29.7109375" style="17" customWidth="1"/>
    <col min="12291" max="12292" width="6.7109375" style="17" customWidth="1"/>
    <col min="12293" max="12293" width="7.42578125" style="17" customWidth="1"/>
    <col min="12294" max="12294" width="7.140625" style="17" customWidth="1"/>
    <col min="12295" max="12295" width="9.140625" style="17"/>
    <col min="12296" max="12296" width="10.28515625" style="17" customWidth="1"/>
    <col min="12297" max="12297" width="10.5703125" style="17" customWidth="1"/>
    <col min="12298" max="12298" width="14.85546875" style="17" customWidth="1"/>
    <col min="12299" max="12299" width="13.7109375" style="17" customWidth="1"/>
    <col min="12300" max="12300" width="11.7109375" style="17" customWidth="1"/>
    <col min="12301" max="12544" width="9.140625" style="17"/>
    <col min="12545" max="12545" width="19.28515625" style="17" bestFit="1" customWidth="1"/>
    <col min="12546" max="12546" width="29.7109375" style="17" customWidth="1"/>
    <col min="12547" max="12548" width="6.7109375" style="17" customWidth="1"/>
    <col min="12549" max="12549" width="7.42578125" style="17" customWidth="1"/>
    <col min="12550" max="12550" width="7.140625" style="17" customWidth="1"/>
    <col min="12551" max="12551" width="9.140625" style="17"/>
    <col min="12552" max="12552" width="10.28515625" style="17" customWidth="1"/>
    <col min="12553" max="12553" width="10.5703125" style="17" customWidth="1"/>
    <col min="12554" max="12554" width="14.85546875" style="17" customWidth="1"/>
    <col min="12555" max="12555" width="13.7109375" style="17" customWidth="1"/>
    <col min="12556" max="12556" width="11.7109375" style="17" customWidth="1"/>
    <col min="12557" max="12800" width="9.140625" style="17"/>
    <col min="12801" max="12801" width="19.28515625" style="17" bestFit="1" customWidth="1"/>
    <col min="12802" max="12802" width="29.7109375" style="17" customWidth="1"/>
    <col min="12803" max="12804" width="6.7109375" style="17" customWidth="1"/>
    <col min="12805" max="12805" width="7.42578125" style="17" customWidth="1"/>
    <col min="12806" max="12806" width="7.140625" style="17" customWidth="1"/>
    <col min="12807" max="12807" width="9.140625" style="17"/>
    <col min="12808" max="12808" width="10.28515625" style="17" customWidth="1"/>
    <col min="12809" max="12809" width="10.5703125" style="17" customWidth="1"/>
    <col min="12810" max="12810" width="14.85546875" style="17" customWidth="1"/>
    <col min="12811" max="12811" width="13.7109375" style="17" customWidth="1"/>
    <col min="12812" max="12812" width="11.7109375" style="17" customWidth="1"/>
    <col min="12813" max="13056" width="9.140625" style="17"/>
    <col min="13057" max="13057" width="19.28515625" style="17" bestFit="1" customWidth="1"/>
    <col min="13058" max="13058" width="29.7109375" style="17" customWidth="1"/>
    <col min="13059" max="13060" width="6.7109375" style="17" customWidth="1"/>
    <col min="13061" max="13061" width="7.42578125" style="17" customWidth="1"/>
    <col min="13062" max="13062" width="7.140625" style="17" customWidth="1"/>
    <col min="13063" max="13063" width="9.140625" style="17"/>
    <col min="13064" max="13064" width="10.28515625" style="17" customWidth="1"/>
    <col min="13065" max="13065" width="10.5703125" style="17" customWidth="1"/>
    <col min="13066" max="13066" width="14.85546875" style="17" customWidth="1"/>
    <col min="13067" max="13067" width="13.7109375" style="17" customWidth="1"/>
    <col min="13068" max="13068" width="11.7109375" style="17" customWidth="1"/>
    <col min="13069" max="13312" width="9.140625" style="17"/>
    <col min="13313" max="13313" width="19.28515625" style="17" bestFit="1" customWidth="1"/>
    <col min="13314" max="13314" width="29.7109375" style="17" customWidth="1"/>
    <col min="13315" max="13316" width="6.7109375" style="17" customWidth="1"/>
    <col min="13317" max="13317" width="7.42578125" style="17" customWidth="1"/>
    <col min="13318" max="13318" width="7.140625" style="17" customWidth="1"/>
    <col min="13319" max="13319" width="9.140625" style="17"/>
    <col min="13320" max="13320" width="10.28515625" style="17" customWidth="1"/>
    <col min="13321" max="13321" width="10.5703125" style="17" customWidth="1"/>
    <col min="13322" max="13322" width="14.85546875" style="17" customWidth="1"/>
    <col min="13323" max="13323" width="13.7109375" style="17" customWidth="1"/>
    <col min="13324" max="13324" width="11.7109375" style="17" customWidth="1"/>
    <col min="13325" max="13568" width="9.140625" style="17"/>
    <col min="13569" max="13569" width="19.28515625" style="17" bestFit="1" customWidth="1"/>
    <col min="13570" max="13570" width="29.7109375" style="17" customWidth="1"/>
    <col min="13571" max="13572" width="6.7109375" style="17" customWidth="1"/>
    <col min="13573" max="13573" width="7.42578125" style="17" customWidth="1"/>
    <col min="13574" max="13574" width="7.140625" style="17" customWidth="1"/>
    <col min="13575" max="13575" width="9.140625" style="17"/>
    <col min="13576" max="13576" width="10.28515625" style="17" customWidth="1"/>
    <col min="13577" max="13577" width="10.5703125" style="17" customWidth="1"/>
    <col min="13578" max="13578" width="14.85546875" style="17" customWidth="1"/>
    <col min="13579" max="13579" width="13.7109375" style="17" customWidth="1"/>
    <col min="13580" max="13580" width="11.7109375" style="17" customWidth="1"/>
    <col min="13581" max="13824" width="9.140625" style="17"/>
    <col min="13825" max="13825" width="19.28515625" style="17" bestFit="1" customWidth="1"/>
    <col min="13826" max="13826" width="29.7109375" style="17" customWidth="1"/>
    <col min="13827" max="13828" width="6.7109375" style="17" customWidth="1"/>
    <col min="13829" max="13829" width="7.42578125" style="17" customWidth="1"/>
    <col min="13830" max="13830" width="7.140625" style="17" customWidth="1"/>
    <col min="13831" max="13831" width="9.140625" style="17"/>
    <col min="13832" max="13832" width="10.28515625" style="17" customWidth="1"/>
    <col min="13833" max="13833" width="10.5703125" style="17" customWidth="1"/>
    <col min="13834" max="13834" width="14.85546875" style="17" customWidth="1"/>
    <col min="13835" max="13835" width="13.7109375" style="17" customWidth="1"/>
    <col min="13836" max="13836" width="11.7109375" style="17" customWidth="1"/>
    <col min="13837" max="14080" width="9.140625" style="17"/>
    <col min="14081" max="14081" width="19.28515625" style="17" bestFit="1" customWidth="1"/>
    <col min="14082" max="14082" width="29.7109375" style="17" customWidth="1"/>
    <col min="14083" max="14084" width="6.7109375" style="17" customWidth="1"/>
    <col min="14085" max="14085" width="7.42578125" style="17" customWidth="1"/>
    <col min="14086" max="14086" width="7.140625" style="17" customWidth="1"/>
    <col min="14087" max="14087" width="9.140625" style="17"/>
    <col min="14088" max="14088" width="10.28515625" style="17" customWidth="1"/>
    <col min="14089" max="14089" width="10.5703125" style="17" customWidth="1"/>
    <col min="14090" max="14090" width="14.85546875" style="17" customWidth="1"/>
    <col min="14091" max="14091" width="13.7109375" style="17" customWidth="1"/>
    <col min="14092" max="14092" width="11.7109375" style="17" customWidth="1"/>
    <col min="14093" max="14336" width="9.140625" style="17"/>
    <col min="14337" max="14337" width="19.28515625" style="17" bestFit="1" customWidth="1"/>
    <col min="14338" max="14338" width="29.7109375" style="17" customWidth="1"/>
    <col min="14339" max="14340" width="6.7109375" style="17" customWidth="1"/>
    <col min="14341" max="14341" width="7.42578125" style="17" customWidth="1"/>
    <col min="14342" max="14342" width="7.140625" style="17" customWidth="1"/>
    <col min="14343" max="14343" width="9.140625" style="17"/>
    <col min="14344" max="14344" width="10.28515625" style="17" customWidth="1"/>
    <col min="14345" max="14345" width="10.5703125" style="17" customWidth="1"/>
    <col min="14346" max="14346" width="14.85546875" style="17" customWidth="1"/>
    <col min="14347" max="14347" width="13.7109375" style="17" customWidth="1"/>
    <col min="14348" max="14348" width="11.7109375" style="17" customWidth="1"/>
    <col min="14349" max="14592" width="9.140625" style="17"/>
    <col min="14593" max="14593" width="19.28515625" style="17" bestFit="1" customWidth="1"/>
    <col min="14594" max="14594" width="29.7109375" style="17" customWidth="1"/>
    <col min="14595" max="14596" width="6.7109375" style="17" customWidth="1"/>
    <col min="14597" max="14597" width="7.42578125" style="17" customWidth="1"/>
    <col min="14598" max="14598" width="7.140625" style="17" customWidth="1"/>
    <col min="14599" max="14599" width="9.140625" style="17"/>
    <col min="14600" max="14600" width="10.28515625" style="17" customWidth="1"/>
    <col min="14601" max="14601" width="10.5703125" style="17" customWidth="1"/>
    <col min="14602" max="14602" width="14.85546875" style="17" customWidth="1"/>
    <col min="14603" max="14603" width="13.7109375" style="17" customWidth="1"/>
    <col min="14604" max="14604" width="11.7109375" style="17" customWidth="1"/>
    <col min="14605" max="14848" width="9.140625" style="17"/>
    <col min="14849" max="14849" width="19.28515625" style="17" bestFit="1" customWidth="1"/>
    <col min="14850" max="14850" width="29.7109375" style="17" customWidth="1"/>
    <col min="14851" max="14852" width="6.7109375" style="17" customWidth="1"/>
    <col min="14853" max="14853" width="7.42578125" style="17" customWidth="1"/>
    <col min="14854" max="14854" width="7.140625" style="17" customWidth="1"/>
    <col min="14855" max="14855" width="9.140625" style="17"/>
    <col min="14856" max="14856" width="10.28515625" style="17" customWidth="1"/>
    <col min="14857" max="14857" width="10.5703125" style="17" customWidth="1"/>
    <col min="14858" max="14858" width="14.85546875" style="17" customWidth="1"/>
    <col min="14859" max="14859" width="13.7109375" style="17" customWidth="1"/>
    <col min="14860" max="14860" width="11.7109375" style="17" customWidth="1"/>
    <col min="14861" max="15104" width="9.140625" style="17"/>
    <col min="15105" max="15105" width="19.28515625" style="17" bestFit="1" customWidth="1"/>
    <col min="15106" max="15106" width="29.7109375" style="17" customWidth="1"/>
    <col min="15107" max="15108" width="6.7109375" style="17" customWidth="1"/>
    <col min="15109" max="15109" width="7.42578125" style="17" customWidth="1"/>
    <col min="15110" max="15110" width="7.140625" style="17" customWidth="1"/>
    <col min="15111" max="15111" width="9.140625" style="17"/>
    <col min="15112" max="15112" width="10.28515625" style="17" customWidth="1"/>
    <col min="15113" max="15113" width="10.5703125" style="17" customWidth="1"/>
    <col min="15114" max="15114" width="14.85546875" style="17" customWidth="1"/>
    <col min="15115" max="15115" width="13.7109375" style="17" customWidth="1"/>
    <col min="15116" max="15116" width="11.7109375" style="17" customWidth="1"/>
    <col min="15117" max="15360" width="9.140625" style="17"/>
    <col min="15361" max="15361" width="19.28515625" style="17" bestFit="1" customWidth="1"/>
    <col min="15362" max="15362" width="29.7109375" style="17" customWidth="1"/>
    <col min="15363" max="15364" width="6.7109375" style="17" customWidth="1"/>
    <col min="15365" max="15365" width="7.42578125" style="17" customWidth="1"/>
    <col min="15366" max="15366" width="7.140625" style="17" customWidth="1"/>
    <col min="15367" max="15367" width="9.140625" style="17"/>
    <col min="15368" max="15368" width="10.28515625" style="17" customWidth="1"/>
    <col min="15369" max="15369" width="10.5703125" style="17" customWidth="1"/>
    <col min="15370" max="15370" width="14.85546875" style="17" customWidth="1"/>
    <col min="15371" max="15371" width="13.7109375" style="17" customWidth="1"/>
    <col min="15372" max="15372" width="11.7109375" style="17" customWidth="1"/>
    <col min="15373" max="15616" width="9.140625" style="17"/>
    <col min="15617" max="15617" width="19.28515625" style="17" bestFit="1" customWidth="1"/>
    <col min="15618" max="15618" width="29.7109375" style="17" customWidth="1"/>
    <col min="15619" max="15620" width="6.7109375" style="17" customWidth="1"/>
    <col min="15621" max="15621" width="7.42578125" style="17" customWidth="1"/>
    <col min="15622" max="15622" width="7.140625" style="17" customWidth="1"/>
    <col min="15623" max="15623" width="9.140625" style="17"/>
    <col min="15624" max="15624" width="10.28515625" style="17" customWidth="1"/>
    <col min="15625" max="15625" width="10.5703125" style="17" customWidth="1"/>
    <col min="15626" max="15626" width="14.85546875" style="17" customWidth="1"/>
    <col min="15627" max="15627" width="13.7109375" style="17" customWidth="1"/>
    <col min="15628" max="15628" width="11.7109375" style="17" customWidth="1"/>
    <col min="15629" max="15872" width="9.140625" style="17"/>
    <col min="15873" max="15873" width="19.28515625" style="17" bestFit="1" customWidth="1"/>
    <col min="15874" max="15874" width="29.7109375" style="17" customWidth="1"/>
    <col min="15875" max="15876" width="6.7109375" style="17" customWidth="1"/>
    <col min="15877" max="15877" width="7.42578125" style="17" customWidth="1"/>
    <col min="15878" max="15878" width="7.140625" style="17" customWidth="1"/>
    <col min="15879" max="15879" width="9.140625" style="17"/>
    <col min="15880" max="15880" width="10.28515625" style="17" customWidth="1"/>
    <col min="15881" max="15881" width="10.5703125" style="17" customWidth="1"/>
    <col min="15882" max="15882" width="14.85546875" style="17" customWidth="1"/>
    <col min="15883" max="15883" width="13.7109375" style="17" customWidth="1"/>
    <col min="15884" max="15884" width="11.7109375" style="17" customWidth="1"/>
    <col min="15885" max="16128" width="9.140625" style="17"/>
    <col min="16129" max="16129" width="19.28515625" style="17" bestFit="1" customWidth="1"/>
    <col min="16130" max="16130" width="29.7109375" style="17" customWidth="1"/>
    <col min="16131" max="16132" width="6.7109375" style="17" customWidth="1"/>
    <col min="16133" max="16133" width="7.42578125" style="17" customWidth="1"/>
    <col min="16134" max="16134" width="7.140625" style="17" customWidth="1"/>
    <col min="16135" max="16135" width="9.140625" style="17"/>
    <col min="16136" max="16136" width="10.28515625" style="17" customWidth="1"/>
    <col min="16137" max="16137" width="10.5703125" style="17" customWidth="1"/>
    <col min="16138" max="16138" width="14.85546875" style="17" customWidth="1"/>
    <col min="16139" max="16139" width="13.7109375" style="17" customWidth="1"/>
    <col min="16140" max="16140" width="11.7109375" style="17" customWidth="1"/>
    <col min="16141" max="16384" width="9.140625" style="17"/>
  </cols>
  <sheetData>
    <row r="2" spans="1:17" ht="18.75" x14ac:dyDescent="0.25">
      <c r="A2" s="65" t="s">
        <v>1108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21"/>
      <c r="O2" s="21"/>
      <c r="P2" s="21"/>
    </row>
    <row r="3" spans="1:17" ht="18.75" x14ac:dyDescent="0.25">
      <c r="A3" s="46" t="str">
        <f>Dengue!A3</f>
        <v>Sinan 01/07/2019</v>
      </c>
      <c r="B3" s="43"/>
      <c r="C3" s="43"/>
    </row>
    <row r="4" spans="1:17" ht="18.75" x14ac:dyDescent="0.25">
      <c r="A4" s="42"/>
      <c r="B4" s="43"/>
      <c r="C4" s="43"/>
      <c r="F4" s="62" t="s">
        <v>869</v>
      </c>
      <c r="G4" s="63"/>
      <c r="H4" s="64"/>
      <c r="I4" s="68" t="s">
        <v>870</v>
      </c>
      <c r="J4" s="69"/>
      <c r="K4" s="69"/>
      <c r="L4" s="69"/>
      <c r="M4" s="70"/>
      <c r="N4" s="66" t="s">
        <v>1104</v>
      </c>
      <c r="O4" s="67"/>
      <c r="P4" s="67"/>
    </row>
    <row r="5" spans="1:17" x14ac:dyDescent="0.25">
      <c r="A5" s="49" t="s">
        <v>866</v>
      </c>
      <c r="B5" s="49" t="s">
        <v>1</v>
      </c>
      <c r="C5" s="49" t="s">
        <v>1109</v>
      </c>
      <c r="D5" s="50" t="s">
        <v>2</v>
      </c>
      <c r="E5" s="51" t="s">
        <v>872</v>
      </c>
      <c r="F5" s="52" t="s">
        <v>867</v>
      </c>
      <c r="G5" s="52" t="s">
        <v>868</v>
      </c>
      <c r="H5" s="52" t="s">
        <v>1131</v>
      </c>
      <c r="I5" s="53" t="s">
        <v>3</v>
      </c>
      <c r="J5" s="53" t="s">
        <v>1105</v>
      </c>
      <c r="K5" s="53" t="s">
        <v>1123</v>
      </c>
      <c r="L5" s="44" t="s">
        <v>4</v>
      </c>
      <c r="M5" s="54" t="s">
        <v>5</v>
      </c>
      <c r="N5" s="40">
        <v>42644</v>
      </c>
      <c r="O5" s="40">
        <v>42736</v>
      </c>
      <c r="P5" s="40">
        <v>42795</v>
      </c>
    </row>
    <row r="6" spans="1:17" ht="15.75" x14ac:dyDescent="0.25">
      <c r="A6" s="45">
        <v>224</v>
      </c>
      <c r="B6" s="10">
        <v>312020</v>
      </c>
      <c r="C6" s="20" t="s">
        <v>1115</v>
      </c>
      <c r="D6" s="39" t="s">
        <v>26</v>
      </c>
      <c r="E6" s="39" t="s">
        <v>258</v>
      </c>
      <c r="F6" s="15">
        <f>VLOOKUP($A6,Dengue!$1:$1048576,10,FALSE)</f>
        <v>47</v>
      </c>
      <c r="G6" s="15">
        <f>VLOOKUP($A6,Chik!$1:$1048576,10,FALSE)</f>
        <v>0</v>
      </c>
      <c r="H6" s="15">
        <f>VLOOKUP($A6,zika!$1:$1048576,10,FALSE)</f>
        <v>0</v>
      </c>
      <c r="I6" s="15">
        <f t="shared" ref="I6:I69" si="0">H6+F6</f>
        <v>47</v>
      </c>
      <c r="J6" s="14">
        <v>12660</v>
      </c>
      <c r="K6" s="58" t="s">
        <v>1125</v>
      </c>
      <c r="L6" s="11">
        <f>(H6+F6)/Dengue!K228*100000</f>
        <v>371.24802527646131</v>
      </c>
      <c r="M6" s="10" t="str">
        <f t="shared" ref="M6:M69" si="1">IF(L6=0,"Silencioso",IF(AND(L6&gt;0,L6&lt;100),"Baixa",IF(AND(L6&gt;=100,L6&lt;300),"Média",IF(AND(L6&gt;=300,L6&lt;500),"Alta",IF(L6&gt;=500,"Muito Alta","Avaliar")))))</f>
        <v>Alta</v>
      </c>
      <c r="N6" s="10" t="str">
        <f>VLOOKUP($B6,LIRAa!$1:$1048576,3,FALSE)</f>
        <v>Sem Informação</v>
      </c>
      <c r="O6" s="10" t="str">
        <f>VLOOKUP($B6,LIRAa!$1:$1048576,4,FALSE)</f>
        <v>Sem Informação</v>
      </c>
      <c r="P6" s="10" t="str">
        <f>VLOOKUP($B6,LIRAa!$1:$1048576,5,FALSE)</f>
        <v>Sem Informação</v>
      </c>
    </row>
    <row r="7" spans="1:17" ht="15.75" x14ac:dyDescent="0.25">
      <c r="A7" s="45">
        <v>591</v>
      </c>
      <c r="B7" s="10">
        <v>315050</v>
      </c>
      <c r="C7" s="20" t="s">
        <v>1115</v>
      </c>
      <c r="D7" s="39" t="s">
        <v>26</v>
      </c>
      <c r="E7" s="39" t="s">
        <v>608</v>
      </c>
      <c r="F7" s="15">
        <f>VLOOKUP(A7,Dengue!$1:$1048576,10,FALSE)</f>
        <v>14</v>
      </c>
      <c r="G7" s="15">
        <f>VLOOKUP($A7,Chik!$1:$1048576,10,FALSE)</f>
        <v>0</v>
      </c>
      <c r="H7" s="15">
        <f>VLOOKUP($A7,zika!$1:$1048576,10,FALSE)</f>
        <v>0</v>
      </c>
      <c r="I7" s="15">
        <f t="shared" si="0"/>
        <v>14</v>
      </c>
      <c r="J7" s="14">
        <v>8631</v>
      </c>
      <c r="K7" s="58" t="s">
        <v>1125</v>
      </c>
      <c r="L7" s="11">
        <f>(H7+F7)/Dengue!K595*100000</f>
        <v>162.20600162206003</v>
      </c>
      <c r="M7" s="10" t="str">
        <f t="shared" si="1"/>
        <v>Média</v>
      </c>
      <c r="N7" s="10" t="str">
        <f>VLOOKUP($B7,LIRAa!$1:$1048576,3,FALSE)</f>
        <v>Sem Informação</v>
      </c>
      <c r="O7" s="10" t="str">
        <f>VLOOKUP($B7,LIRAa!$1:$1048576,4,FALSE)</f>
        <v>Sem Informação</v>
      </c>
      <c r="P7" s="10" t="str">
        <f>VLOOKUP($B7,LIRAa!$1:$1048576,5,FALSE)</f>
        <v>Sem Informação</v>
      </c>
      <c r="Q7" s="41"/>
    </row>
    <row r="8" spans="1:17" ht="15.75" x14ac:dyDescent="0.25">
      <c r="A8" s="45">
        <v>430</v>
      </c>
      <c r="B8" s="10">
        <v>313760</v>
      </c>
      <c r="C8" s="20" t="s">
        <v>1111</v>
      </c>
      <c r="D8" s="39" t="s">
        <v>98</v>
      </c>
      <c r="E8" s="39" t="s">
        <v>454</v>
      </c>
      <c r="F8" s="15">
        <f>VLOOKUP(A8,Dengue!$1:$1048576,10,FALSE)</f>
        <v>234</v>
      </c>
      <c r="G8" s="15">
        <f>VLOOKUP($A8,Chik!$1:$1048576,10,FALSE)</f>
        <v>0</v>
      </c>
      <c r="H8" s="15">
        <f>VLOOKUP($A8,zika!$1:$1048576,10,FALSE)</f>
        <v>0</v>
      </c>
      <c r="I8" s="15">
        <f t="shared" si="0"/>
        <v>234</v>
      </c>
      <c r="J8" s="14">
        <v>63359</v>
      </c>
      <c r="K8" s="58" t="s">
        <v>1126</v>
      </c>
      <c r="L8" s="11">
        <f>(H8+F8)/Dengue!K434*100000</f>
        <v>369.32401079562493</v>
      </c>
      <c r="M8" s="10" t="str">
        <f t="shared" si="1"/>
        <v>Alta</v>
      </c>
      <c r="N8" s="10">
        <f>VLOOKUP($B8,LIRAa!$1:$1048576,3,FALSE)</f>
        <v>0.5</v>
      </c>
      <c r="O8" s="10">
        <f>VLOOKUP($B8,LIRAa!$1:$1048576,4,FALSE)</f>
        <v>0.3</v>
      </c>
      <c r="P8" s="10">
        <f>VLOOKUP($B8,LIRAa!$1:$1048576,5,FALSE)</f>
        <v>0.6</v>
      </c>
      <c r="Q8" s="41"/>
    </row>
    <row r="9" spans="1:17" ht="15.75" x14ac:dyDescent="0.25">
      <c r="A9" s="45">
        <v>233</v>
      </c>
      <c r="B9" s="10">
        <v>312090</v>
      </c>
      <c r="C9" s="20" t="s">
        <v>1111</v>
      </c>
      <c r="D9" s="39" t="s">
        <v>11</v>
      </c>
      <c r="E9" s="39" t="s">
        <v>267</v>
      </c>
      <c r="F9" s="15">
        <f>VLOOKUP(A9,Dengue!$1:$1048576,10,FALSE)</f>
        <v>226</v>
      </c>
      <c r="G9" s="15">
        <f>VLOOKUP($A9,Chik!$1:$1048576,10,FALSE)</f>
        <v>0</v>
      </c>
      <c r="H9" s="15">
        <f>VLOOKUP($A9,zika!$1:$1048576,10,FALSE)</f>
        <v>0</v>
      </c>
      <c r="I9" s="15">
        <f t="shared" si="0"/>
        <v>226</v>
      </c>
      <c r="J9" s="14">
        <v>79625</v>
      </c>
      <c r="K9" s="58" t="s">
        <v>1127</v>
      </c>
      <c r="L9" s="11">
        <f>(H9+F9)/Dengue!K237*100000</f>
        <v>283.83045525902668</v>
      </c>
      <c r="M9" s="10" t="str">
        <f t="shared" si="1"/>
        <v>Média</v>
      </c>
      <c r="N9" s="10">
        <f>VLOOKUP($B9,LIRAa!$1:$1048576,3,FALSE)</f>
        <v>2.1</v>
      </c>
      <c r="O9" s="10">
        <f>VLOOKUP($B9,LIRAa!$1:$1048576,4,FALSE)</f>
        <v>4</v>
      </c>
      <c r="P9" s="10">
        <f>VLOOKUP($B9,LIRAa!$1:$1048576,5,FALSE)</f>
        <v>4.3</v>
      </c>
      <c r="Q9" s="41"/>
    </row>
    <row r="10" spans="1:17" ht="15.75" x14ac:dyDescent="0.25">
      <c r="A10" s="45">
        <v>542</v>
      </c>
      <c r="B10" s="10">
        <v>314625</v>
      </c>
      <c r="C10" s="20" t="s">
        <v>1121</v>
      </c>
      <c r="D10" s="39" t="s">
        <v>102</v>
      </c>
      <c r="E10" s="39" t="s">
        <v>563</v>
      </c>
      <c r="F10" s="15">
        <f>VLOOKUP(A10,Dengue!$1:$1048576,10,FALSE)</f>
        <v>39</v>
      </c>
      <c r="G10" s="15">
        <f>VLOOKUP($A10,Chik!$1:$1048576,10,FALSE)</f>
        <v>0</v>
      </c>
      <c r="H10" s="15">
        <f>VLOOKUP($A10,zika!$1:$1048576,10,FALSE)</f>
        <v>0</v>
      </c>
      <c r="I10" s="15">
        <f t="shared" si="0"/>
        <v>39</v>
      </c>
      <c r="J10" s="14">
        <v>6332</v>
      </c>
      <c r="K10" s="58" t="s">
        <v>1125</v>
      </c>
      <c r="L10" s="11">
        <f>(H10+F10)/Dengue!K546*100000</f>
        <v>615.91914087176247</v>
      </c>
      <c r="M10" s="10" t="str">
        <f t="shared" si="1"/>
        <v>Muito Alta</v>
      </c>
      <c r="N10" s="10" t="str">
        <f>VLOOKUP($B10,LIRAa!$1:$1048576,3,FALSE)</f>
        <v>Sem Informação</v>
      </c>
      <c r="O10" s="10" t="str">
        <f>VLOOKUP($B10,LIRAa!$1:$1048576,4,FALSE)</f>
        <v>Sem Informação</v>
      </c>
      <c r="P10" s="10">
        <f>VLOOKUP($B10,LIRAa!$1:$1048576,5,FALSE)</f>
        <v>10.7</v>
      </c>
      <c r="Q10" s="41"/>
    </row>
    <row r="11" spans="1:17" ht="15.75" x14ac:dyDescent="0.25">
      <c r="A11" s="45">
        <v>344</v>
      </c>
      <c r="B11" s="10">
        <v>313030</v>
      </c>
      <c r="C11" s="20" t="s">
        <v>1115</v>
      </c>
      <c r="D11" s="39" t="s">
        <v>26</v>
      </c>
      <c r="E11" s="39" t="s">
        <v>373</v>
      </c>
      <c r="F11" s="15">
        <f>VLOOKUP(A11,Dengue!$1:$1048576,10,FALSE)</f>
        <v>79</v>
      </c>
      <c r="G11" s="15">
        <f>VLOOKUP($A11,Chik!$1:$1048576,10,FALSE)</f>
        <v>1</v>
      </c>
      <c r="H11" s="15">
        <f>VLOOKUP($A11,zika!$1:$1048576,10,FALSE)</f>
        <v>0</v>
      </c>
      <c r="I11" s="15">
        <f t="shared" si="0"/>
        <v>79</v>
      </c>
      <c r="J11" s="14">
        <v>7971</v>
      </c>
      <c r="K11" s="58" t="s">
        <v>1125</v>
      </c>
      <c r="L11" s="11">
        <f>(H11+F11)/Dengue!K348*100000</f>
        <v>991.09271107765653</v>
      </c>
      <c r="M11" s="10" t="str">
        <f t="shared" si="1"/>
        <v>Muito Alta</v>
      </c>
      <c r="N11" s="10" t="str">
        <f>VLOOKUP($B11,LIRAa!$1:$1048576,3,FALSE)</f>
        <v>Sem Informação</v>
      </c>
      <c r="O11" s="10" t="str">
        <f>VLOOKUP($B11,LIRAa!$1:$1048576,4,FALSE)</f>
        <v>Sem Informação</v>
      </c>
      <c r="P11" s="10" t="str">
        <f>VLOOKUP($B11,LIRAa!$1:$1048576,5,FALSE)</f>
        <v>Sem Informação</v>
      </c>
      <c r="Q11" s="41"/>
    </row>
    <row r="12" spans="1:17" ht="15.75" x14ac:dyDescent="0.25">
      <c r="A12" s="45">
        <v>25</v>
      </c>
      <c r="B12" s="10">
        <v>310220</v>
      </c>
      <c r="C12" s="20" t="s">
        <v>1113</v>
      </c>
      <c r="D12" s="39" t="s">
        <v>22</v>
      </c>
      <c r="E12" s="39" t="s">
        <v>51</v>
      </c>
      <c r="F12" s="15">
        <f>VLOOKUP(A12,Dengue!$1:$1048576,10,FALSE)</f>
        <v>83</v>
      </c>
      <c r="G12" s="15">
        <f>VLOOKUP($A12,Chik!$1:$1048576,10,FALSE)</f>
        <v>0</v>
      </c>
      <c r="H12" s="15">
        <f>VLOOKUP($A12,zika!$1:$1048576,10,FALSE)</f>
        <v>0</v>
      </c>
      <c r="I12" s="15">
        <f t="shared" si="0"/>
        <v>83</v>
      </c>
      <c r="J12" s="14">
        <v>3973</v>
      </c>
      <c r="K12" s="58" t="s">
        <v>1125</v>
      </c>
      <c r="L12" s="11">
        <f>(H12+F12)/Dengue!K29*100000</f>
        <v>2089.1014346841175</v>
      </c>
      <c r="M12" s="10" t="str">
        <f t="shared" si="1"/>
        <v>Muito Alta</v>
      </c>
      <c r="N12" s="10" t="str">
        <f>VLOOKUP($B12,LIRAa!$1:$1048576,3,FALSE)</f>
        <v>Sem Informação</v>
      </c>
      <c r="O12" s="10" t="str">
        <f>VLOOKUP($B12,LIRAa!$1:$1048576,4,FALSE)</f>
        <v>Sem Informação</v>
      </c>
      <c r="P12" s="10" t="str">
        <f>VLOOKUP($B12,LIRAa!$1:$1048576,5,FALSE)</f>
        <v>Sem Informação</v>
      </c>
      <c r="Q12" s="41"/>
    </row>
    <row r="13" spans="1:17" ht="15.75" x14ac:dyDescent="0.25">
      <c r="A13" s="45">
        <v>137</v>
      </c>
      <c r="B13" s="10">
        <v>311250</v>
      </c>
      <c r="C13" s="20" t="s">
        <v>1111</v>
      </c>
      <c r="D13" s="39" t="s">
        <v>11</v>
      </c>
      <c r="E13" s="39" t="s">
        <v>172</v>
      </c>
      <c r="F13" s="15">
        <f>VLOOKUP(A13,Dengue!$1:$1048576,10,FALSE)</f>
        <v>102</v>
      </c>
      <c r="G13" s="15">
        <f>VLOOKUP($A13,Chik!$1:$1048576,10,FALSE)</f>
        <v>0</v>
      </c>
      <c r="H13" s="15">
        <f>VLOOKUP($A13,zika!$1:$1048576,10,FALSE)</f>
        <v>0</v>
      </c>
      <c r="I13" s="15">
        <f t="shared" si="0"/>
        <v>102</v>
      </c>
      <c r="J13" s="14">
        <v>9679</v>
      </c>
      <c r="K13" s="58" t="s">
        <v>1125</v>
      </c>
      <c r="L13" s="11">
        <f>(H13+F13)/Dengue!K141*100000</f>
        <v>1053.8278747804525</v>
      </c>
      <c r="M13" s="10" t="str">
        <f t="shared" si="1"/>
        <v>Muito Alta</v>
      </c>
      <c r="N13" s="10" t="str">
        <f>VLOOKUP($B13,LIRAa!$1:$1048576,3,FALSE)</f>
        <v>Sem Informação</v>
      </c>
      <c r="O13" s="10" t="str">
        <f>VLOOKUP($B13,LIRAa!$1:$1048576,4,FALSE)</f>
        <v>Sem Informação</v>
      </c>
      <c r="P13" s="10" t="str">
        <f>VLOOKUP($B13,LIRAa!$1:$1048576,5,FALSE)</f>
        <v>Sem Informação</v>
      </c>
      <c r="Q13" s="41"/>
    </row>
    <row r="14" spans="1:17" ht="15.75" x14ac:dyDescent="0.25">
      <c r="A14" s="45">
        <v>402</v>
      </c>
      <c r="B14" s="10">
        <v>313540</v>
      </c>
      <c r="C14" s="20" t="s">
        <v>1119</v>
      </c>
      <c r="D14" s="39" t="s">
        <v>41</v>
      </c>
      <c r="E14" s="39" t="s">
        <v>427</v>
      </c>
      <c r="F14" s="15">
        <f>VLOOKUP(A14,Dengue!$1:$1048576,10,FALSE)</f>
        <v>2</v>
      </c>
      <c r="G14" s="15">
        <f>VLOOKUP($A14,Chik!$1:$1048576,10,FALSE)</f>
        <v>0</v>
      </c>
      <c r="H14" s="15">
        <f>VLOOKUP($A14,zika!$1:$1048576,10,FALSE)</f>
        <v>0</v>
      </c>
      <c r="I14" s="15">
        <f t="shared" si="0"/>
        <v>2</v>
      </c>
      <c r="J14" s="14">
        <v>4973</v>
      </c>
      <c r="K14" s="58" t="s">
        <v>1125</v>
      </c>
      <c r="L14" s="11">
        <f>(H14+F14)/Dengue!K406*100000</f>
        <v>40.217172732756886</v>
      </c>
      <c r="M14" s="10" t="str">
        <f t="shared" si="1"/>
        <v>Baixa</v>
      </c>
      <c r="N14" s="10" t="str">
        <f>VLOOKUP($B14,LIRAa!$1:$1048576,3,FALSE)</f>
        <v>Sem Informação</v>
      </c>
      <c r="O14" s="10" t="str">
        <f>VLOOKUP($B14,LIRAa!$1:$1048576,4,FALSE)</f>
        <v>Sem Informação</v>
      </c>
      <c r="P14" s="10" t="str">
        <f>VLOOKUP($B14,LIRAa!$1:$1048576,5,FALSE)</f>
        <v>Sem Informação</v>
      </c>
      <c r="Q14" s="41"/>
    </row>
    <row r="15" spans="1:17" ht="15.75" x14ac:dyDescent="0.25">
      <c r="A15" s="45">
        <v>53</v>
      </c>
      <c r="B15" s="10">
        <v>310480</v>
      </c>
      <c r="C15" s="20" t="s">
        <v>1111</v>
      </c>
      <c r="D15" s="39" t="s">
        <v>11</v>
      </c>
      <c r="E15" s="39" t="s">
        <v>84</v>
      </c>
      <c r="F15" s="15">
        <f>VLOOKUP(A15,Dengue!$1:$1048576,10,FALSE)</f>
        <v>8</v>
      </c>
      <c r="G15" s="15">
        <f>VLOOKUP($A15,Chik!$1:$1048576,10,FALSE)</f>
        <v>0</v>
      </c>
      <c r="H15" s="15">
        <f>VLOOKUP($A15,zika!$1:$1048576,10,FALSE)</f>
        <v>0</v>
      </c>
      <c r="I15" s="15">
        <f t="shared" si="0"/>
        <v>8</v>
      </c>
      <c r="J15" s="14">
        <v>4888</v>
      </c>
      <c r="K15" s="58" t="s">
        <v>1125</v>
      </c>
      <c r="L15" s="11">
        <f>(H15+F15)/Dengue!K57*100000</f>
        <v>163.66612111292963</v>
      </c>
      <c r="M15" s="10" t="str">
        <f t="shared" si="1"/>
        <v>Média</v>
      </c>
      <c r="N15" s="10" t="str">
        <f>VLOOKUP($B15,LIRAa!$1:$1048576,3,FALSE)</f>
        <v>Sem Informação</v>
      </c>
      <c r="O15" s="10" t="str">
        <f>VLOOKUP($B15,LIRAa!$1:$1048576,4,FALSE)</f>
        <v>Sem Informação</v>
      </c>
      <c r="P15" s="10" t="str">
        <f>VLOOKUP($B15,LIRAa!$1:$1048576,5,FALSE)</f>
        <v>Sem Informação</v>
      </c>
      <c r="Q15" s="41"/>
    </row>
    <row r="16" spans="1:17" ht="15.75" x14ac:dyDescent="0.25">
      <c r="A16" s="45">
        <v>429</v>
      </c>
      <c r="B16" s="10">
        <v>313753</v>
      </c>
      <c r="C16" s="20" t="s">
        <v>1120</v>
      </c>
      <c r="D16" s="39" t="s">
        <v>71</v>
      </c>
      <c r="E16" s="39" t="s">
        <v>453</v>
      </c>
      <c r="F16" s="15">
        <f>VLOOKUP(A16,Dengue!$1:$1048576,10,FALSE)</f>
        <v>94</v>
      </c>
      <c r="G16" s="15">
        <f>VLOOKUP($A16,Chik!$1:$1048576,10,FALSE)</f>
        <v>0</v>
      </c>
      <c r="H16" s="15">
        <f>VLOOKUP($A16,zika!$1:$1048576,10,FALSE)</f>
        <v>0</v>
      </c>
      <c r="I16" s="15">
        <f t="shared" si="0"/>
        <v>94</v>
      </c>
      <c r="J16" s="14">
        <v>9454</v>
      </c>
      <c r="K16" s="58" t="s">
        <v>1125</v>
      </c>
      <c r="L16" s="11">
        <f>(H16+F16)/Dengue!K433*100000</f>
        <v>994.2881320076159</v>
      </c>
      <c r="M16" s="10" t="str">
        <f t="shared" si="1"/>
        <v>Muito Alta</v>
      </c>
      <c r="N16" s="10" t="str">
        <f>VLOOKUP($B16,LIRAa!$1:$1048576,3,FALSE)</f>
        <v>Sem Informação</v>
      </c>
      <c r="O16" s="10" t="str">
        <f>VLOOKUP($B16,LIRAa!$1:$1048576,4,FALSE)</f>
        <v>Sem Informação</v>
      </c>
      <c r="P16" s="10" t="str">
        <f>VLOOKUP($B16,LIRAa!$1:$1048576,5,FALSE)</f>
        <v>Sem Informação</v>
      </c>
      <c r="Q16" s="41"/>
    </row>
    <row r="17" spans="1:17" ht="15.75" x14ac:dyDescent="0.25">
      <c r="A17" s="45">
        <v>580</v>
      </c>
      <c r="B17" s="10">
        <v>314960</v>
      </c>
      <c r="C17" s="20" t="s">
        <v>1111</v>
      </c>
      <c r="D17" s="39" t="s">
        <v>11</v>
      </c>
      <c r="E17" s="39" t="s">
        <v>597</v>
      </c>
      <c r="F17" s="15">
        <f>VLOOKUP(A17,Dengue!$1:$1048576,10,FALSE)</f>
        <v>15</v>
      </c>
      <c r="G17" s="15">
        <f>VLOOKUP($A17,Chik!$1:$1048576,10,FALSE)</f>
        <v>0</v>
      </c>
      <c r="H17" s="15">
        <f>VLOOKUP($A17,zika!$1:$1048576,10,FALSE)</f>
        <v>0</v>
      </c>
      <c r="I17" s="15">
        <f t="shared" si="0"/>
        <v>15</v>
      </c>
      <c r="J17" s="14">
        <v>4379</v>
      </c>
      <c r="K17" s="58" t="s">
        <v>1125</v>
      </c>
      <c r="L17" s="11">
        <f>(H17+F17)/Dengue!K584*100000</f>
        <v>342.54395980817537</v>
      </c>
      <c r="M17" s="10" t="str">
        <f t="shared" si="1"/>
        <v>Alta</v>
      </c>
      <c r="N17" s="10" t="str">
        <f>VLOOKUP($B17,LIRAa!$1:$1048576,3,FALSE)</f>
        <v>Sem Informação</v>
      </c>
      <c r="O17" s="10" t="str">
        <f>VLOOKUP($B17,LIRAa!$1:$1048576,4,FALSE)</f>
        <v>Sem Informação</v>
      </c>
      <c r="P17" s="10" t="str">
        <f>VLOOKUP($B17,LIRAa!$1:$1048576,5,FALSE)</f>
        <v>Sem Informação</v>
      </c>
      <c r="Q17" s="41"/>
    </row>
    <row r="18" spans="1:17" ht="15.75" x14ac:dyDescent="0.25">
      <c r="A18" s="45">
        <v>306</v>
      </c>
      <c r="B18" s="10">
        <v>312720</v>
      </c>
      <c r="C18" s="20" t="s">
        <v>1111</v>
      </c>
      <c r="D18" s="39" t="s">
        <v>11</v>
      </c>
      <c r="E18" s="39" t="s">
        <v>337</v>
      </c>
      <c r="F18" s="15">
        <f>VLOOKUP(A18,Dengue!$1:$1048576,10,FALSE)</f>
        <v>26</v>
      </c>
      <c r="G18" s="15">
        <f>VLOOKUP($A18,Chik!$1:$1048576,10,FALSE)</f>
        <v>0</v>
      </c>
      <c r="H18" s="15">
        <f>VLOOKUP($A18,zika!$1:$1048576,10,FALSE)</f>
        <v>0</v>
      </c>
      <c r="I18" s="15">
        <f t="shared" si="0"/>
        <v>26</v>
      </c>
      <c r="J18" s="14">
        <v>4304</v>
      </c>
      <c r="K18" s="58" t="s">
        <v>1125</v>
      </c>
      <c r="L18" s="11">
        <f>(H18+F18)/Dengue!K310*100000</f>
        <v>604.08921933085503</v>
      </c>
      <c r="M18" s="10" t="str">
        <f t="shared" si="1"/>
        <v>Muito Alta</v>
      </c>
      <c r="N18" s="10" t="str">
        <f>VLOOKUP($B18,LIRAa!$1:$1048576,3,FALSE)</f>
        <v>Sem Informação</v>
      </c>
      <c r="O18" s="10" t="str">
        <f>VLOOKUP($B18,LIRAa!$1:$1048576,4,FALSE)</f>
        <v>Sem Informação</v>
      </c>
      <c r="P18" s="10" t="str">
        <f>VLOOKUP($B18,LIRAa!$1:$1048576,5,FALSE)</f>
        <v>Sem Informação</v>
      </c>
      <c r="Q18" s="41"/>
    </row>
    <row r="19" spans="1:17" ht="15.75" x14ac:dyDescent="0.25">
      <c r="A19" s="45">
        <v>381</v>
      </c>
      <c r="B19" s="10">
        <v>313370</v>
      </c>
      <c r="C19" s="20" t="s">
        <v>1115</v>
      </c>
      <c r="D19" s="39" t="s">
        <v>26</v>
      </c>
      <c r="E19" s="39" t="s">
        <v>408</v>
      </c>
      <c r="F19" s="15">
        <f>VLOOKUP(A19,Dengue!$1:$1048576,10,FALSE)</f>
        <v>1</v>
      </c>
      <c r="G19" s="15">
        <f>VLOOKUP($A19,Chik!$1:$1048576,10,FALSE)</f>
        <v>0</v>
      </c>
      <c r="H19" s="15">
        <f>VLOOKUP($A19,zika!$1:$1048576,10,FALSE)</f>
        <v>0</v>
      </c>
      <c r="I19" s="15">
        <f t="shared" si="0"/>
        <v>1</v>
      </c>
      <c r="J19" s="14">
        <v>11037</v>
      </c>
      <c r="K19" s="58" t="s">
        <v>1125</v>
      </c>
      <c r="L19" s="11">
        <f>(H19+F19)/Dengue!K385*100000</f>
        <v>9.0604330887016395</v>
      </c>
      <c r="M19" s="10" t="str">
        <f t="shared" si="1"/>
        <v>Baixa</v>
      </c>
      <c r="N19" s="10" t="str">
        <f>VLOOKUP($B19,LIRAa!$1:$1048576,3,FALSE)</f>
        <v>Sem Informação</v>
      </c>
      <c r="O19" s="10" t="str">
        <f>VLOOKUP($B19,LIRAa!$1:$1048576,4,FALSE)</f>
        <v>Sem Informação</v>
      </c>
      <c r="P19" s="10" t="str">
        <f>VLOOKUP($B19,LIRAa!$1:$1048576,5,FALSE)</f>
        <v>Sem Informação</v>
      </c>
      <c r="Q19" s="41"/>
    </row>
    <row r="20" spans="1:17" ht="15.75" x14ac:dyDescent="0.25">
      <c r="A20" s="45">
        <v>447</v>
      </c>
      <c r="B20" s="10">
        <v>313880</v>
      </c>
      <c r="C20" s="20" t="s">
        <v>1115</v>
      </c>
      <c r="D20" s="39" t="s">
        <v>26</v>
      </c>
      <c r="E20" s="39" t="s">
        <v>470</v>
      </c>
      <c r="F20" s="15">
        <f>VLOOKUP(A20,Dengue!$1:$1048576,10,FALSE)</f>
        <v>31</v>
      </c>
      <c r="G20" s="15">
        <f>VLOOKUP($A20,Chik!$1:$1048576,10,FALSE)</f>
        <v>1</v>
      </c>
      <c r="H20" s="15">
        <f>VLOOKUP($A20,zika!$1:$1048576,10,FALSE)</f>
        <v>0</v>
      </c>
      <c r="I20" s="15">
        <f t="shared" si="0"/>
        <v>31</v>
      </c>
      <c r="J20" s="14">
        <v>18172</v>
      </c>
      <c r="K20" s="58" t="s">
        <v>1125</v>
      </c>
      <c r="L20" s="11">
        <f>(H20+F20)/Dengue!K451*100000</f>
        <v>170.59211974466211</v>
      </c>
      <c r="M20" s="10" t="str">
        <f t="shared" si="1"/>
        <v>Média</v>
      </c>
      <c r="N20" s="10" t="str">
        <f>VLOOKUP($B20,LIRAa!$1:$1048576,3,FALSE)</f>
        <v>Sem Informação</v>
      </c>
      <c r="O20" s="10" t="str">
        <f>VLOOKUP($B20,LIRAa!$1:$1048576,4,FALSE)</f>
        <v>Sem Informação</v>
      </c>
      <c r="P20" s="10" t="str">
        <f>VLOOKUP($B20,LIRAa!$1:$1048576,5,FALSE)</f>
        <v>Sem Informação</v>
      </c>
      <c r="Q20" s="41"/>
    </row>
    <row r="21" spans="1:17" ht="15.75" x14ac:dyDescent="0.25">
      <c r="A21" s="45">
        <v>470</v>
      </c>
      <c r="B21" s="10">
        <v>314070</v>
      </c>
      <c r="C21" s="20" t="s">
        <v>1111</v>
      </c>
      <c r="D21" s="39" t="s">
        <v>98</v>
      </c>
      <c r="E21" s="39" t="s">
        <v>492</v>
      </c>
      <c r="F21" s="15">
        <f>VLOOKUP(A21,Dengue!$1:$1048576,10,FALSE)</f>
        <v>102</v>
      </c>
      <c r="G21" s="15">
        <f>VLOOKUP($A21,Chik!$1:$1048576,10,FALSE)</f>
        <v>0</v>
      </c>
      <c r="H21" s="15">
        <f>VLOOKUP($A21,zika!$1:$1048576,10,FALSE)</f>
        <v>1</v>
      </c>
      <c r="I21" s="15">
        <f t="shared" si="0"/>
        <v>103</v>
      </c>
      <c r="J21" s="14">
        <v>30798</v>
      </c>
      <c r="K21" s="58" t="s">
        <v>1126</v>
      </c>
      <c r="L21" s="11">
        <f>(H21+F21)/Dengue!K474*100000</f>
        <v>334.43730112344957</v>
      </c>
      <c r="M21" s="10" t="str">
        <f t="shared" si="1"/>
        <v>Alta</v>
      </c>
      <c r="N21" s="10">
        <f>VLOOKUP($B21,LIRAa!$1:$1048576,3,FALSE)</f>
        <v>0.2</v>
      </c>
      <c r="O21" s="10">
        <f>VLOOKUP($B21,LIRAa!$1:$1048576,4,FALSE)</f>
        <v>1.9</v>
      </c>
      <c r="P21" s="10">
        <f>VLOOKUP($B21,LIRAa!$1:$1048576,5,FALSE)</f>
        <v>0.9</v>
      </c>
      <c r="Q21" s="41"/>
    </row>
    <row r="22" spans="1:17" ht="15.75" x14ac:dyDescent="0.25">
      <c r="A22" s="45">
        <v>296</v>
      </c>
      <c r="B22" s="10">
        <v>312660</v>
      </c>
      <c r="C22" s="20" t="s">
        <v>1121</v>
      </c>
      <c r="D22" s="39" t="s">
        <v>102</v>
      </c>
      <c r="E22" s="39" t="s">
        <v>327</v>
      </c>
      <c r="F22" s="15">
        <f>VLOOKUP(A22,Dengue!$1:$1048576,10,FALSE)</f>
        <v>13</v>
      </c>
      <c r="G22" s="15">
        <f>VLOOKUP($A22,Chik!$1:$1048576,10,FALSE)</f>
        <v>0</v>
      </c>
      <c r="H22" s="15">
        <f>VLOOKUP($A22,zika!$1:$1048576,10,FALSE)</f>
        <v>0</v>
      </c>
      <c r="I22" s="15">
        <f t="shared" si="0"/>
        <v>13</v>
      </c>
      <c r="J22" s="14">
        <v>5187</v>
      </c>
      <c r="K22" s="58" t="s">
        <v>1125</v>
      </c>
      <c r="L22" s="11">
        <f>(H22+F22)/Dengue!K300*100000</f>
        <v>250.62656641604008</v>
      </c>
      <c r="M22" s="10" t="str">
        <f t="shared" si="1"/>
        <v>Média</v>
      </c>
      <c r="N22" s="10" t="str">
        <f>VLOOKUP($B22,LIRAa!$1:$1048576,3,FALSE)</f>
        <v>Sem Informação</v>
      </c>
      <c r="O22" s="10" t="str">
        <f>VLOOKUP($B22,LIRAa!$1:$1048576,4,FALSE)</f>
        <v>Sem Informação</v>
      </c>
      <c r="P22" s="10">
        <f>VLOOKUP($B22,LIRAa!$1:$1048576,5,FALSE)</f>
        <v>2</v>
      </c>
      <c r="Q22" s="41"/>
    </row>
    <row r="23" spans="1:17" ht="15.75" x14ac:dyDescent="0.25">
      <c r="A23" s="45">
        <v>721</v>
      </c>
      <c r="B23" s="10">
        <v>316180</v>
      </c>
      <c r="C23" s="20" t="s">
        <v>1115</v>
      </c>
      <c r="D23" s="39" t="s">
        <v>26</v>
      </c>
      <c r="E23" s="39" t="s">
        <v>731</v>
      </c>
      <c r="F23" s="15">
        <f>VLOOKUP(A23,Dengue!$1:$1048576,10,FALSE)</f>
        <v>44</v>
      </c>
      <c r="G23" s="15">
        <f>VLOOKUP($A23,Chik!$1:$1048576,10,FALSE)</f>
        <v>0</v>
      </c>
      <c r="H23" s="15">
        <f>VLOOKUP($A23,zika!$1:$1048576,10,FALSE)</f>
        <v>0</v>
      </c>
      <c r="I23" s="15">
        <f t="shared" si="0"/>
        <v>44</v>
      </c>
      <c r="J23" s="14">
        <v>12218</v>
      </c>
      <c r="K23" s="58" t="s">
        <v>1125</v>
      </c>
      <c r="L23" s="11">
        <f>(H23+F23)/Dengue!K725*100000</f>
        <v>360.12440661319363</v>
      </c>
      <c r="M23" s="10" t="str">
        <f t="shared" si="1"/>
        <v>Alta</v>
      </c>
      <c r="N23" s="10" t="str">
        <f>VLOOKUP($B23,LIRAa!$1:$1048576,3,FALSE)</f>
        <v>Sem Informação</v>
      </c>
      <c r="O23" s="10" t="str">
        <f>VLOOKUP($B23,LIRAa!$1:$1048576,4,FALSE)</f>
        <v>Sem Informação</v>
      </c>
      <c r="P23" s="10" t="str">
        <f>VLOOKUP($B23,LIRAa!$1:$1048576,5,FALSE)</f>
        <v>Sem Informação</v>
      </c>
      <c r="Q23" s="41"/>
    </row>
    <row r="24" spans="1:17" ht="15.75" x14ac:dyDescent="0.25">
      <c r="A24" s="45">
        <v>458</v>
      </c>
      <c r="B24" s="10">
        <v>313970</v>
      </c>
      <c r="C24" s="20" t="s">
        <v>1111</v>
      </c>
      <c r="D24" s="39" t="s">
        <v>11</v>
      </c>
      <c r="E24" s="39" t="s">
        <v>480</v>
      </c>
      <c r="F24" s="15">
        <f>VLOOKUP(A24,Dengue!$1:$1048576,10,FALSE)</f>
        <v>54</v>
      </c>
      <c r="G24" s="15">
        <f>VLOOKUP($A24,Chik!$1:$1048576,10,FALSE)</f>
        <v>1</v>
      </c>
      <c r="H24" s="15">
        <f>VLOOKUP($A24,zika!$1:$1048576,10,FALSE)</f>
        <v>0</v>
      </c>
      <c r="I24" s="15">
        <f t="shared" si="0"/>
        <v>54</v>
      </c>
      <c r="J24" s="14">
        <v>7904</v>
      </c>
      <c r="K24" s="58" t="s">
        <v>1125</v>
      </c>
      <c r="L24" s="11">
        <f>(H24+F24)/Dengue!K462*100000</f>
        <v>683.19838056680169</v>
      </c>
      <c r="M24" s="10" t="str">
        <f t="shared" si="1"/>
        <v>Muito Alta</v>
      </c>
      <c r="N24" s="10" t="str">
        <f>VLOOKUP($B24,LIRAa!$1:$1048576,3,FALSE)</f>
        <v>Sem Informação</v>
      </c>
      <c r="O24" s="10" t="str">
        <f>VLOOKUP($B24,LIRAa!$1:$1048576,4,FALSE)</f>
        <v>Sem Informação</v>
      </c>
      <c r="P24" s="10" t="str">
        <f>VLOOKUP($B24,LIRAa!$1:$1048576,5,FALSE)</f>
        <v>Sem Informação</v>
      </c>
      <c r="Q24" s="41"/>
    </row>
    <row r="25" spans="1:17" ht="15.75" x14ac:dyDescent="0.25">
      <c r="A25" s="45">
        <v>525</v>
      </c>
      <c r="B25" s="10">
        <v>314520</v>
      </c>
      <c r="C25" s="20" t="s">
        <v>1115</v>
      </c>
      <c r="D25" s="39" t="s">
        <v>26</v>
      </c>
      <c r="E25" s="48" t="s">
        <v>546</v>
      </c>
      <c r="F25" s="15">
        <f>VLOOKUP(A25,Dengue!$1:$1048576,10,FALSE)</f>
        <v>447</v>
      </c>
      <c r="G25" s="15">
        <f>VLOOKUP($A25,Chik!$1:$1048576,10,FALSE)</f>
        <v>0</v>
      </c>
      <c r="H25" s="15">
        <f>VLOOKUP($A25,zika!$1:$1048576,10,FALSE)</f>
        <v>0</v>
      </c>
      <c r="I25" s="15">
        <f t="shared" si="0"/>
        <v>447</v>
      </c>
      <c r="J25" s="14">
        <v>99770</v>
      </c>
      <c r="K25" s="58" t="s">
        <v>1127</v>
      </c>
      <c r="L25" s="11">
        <f>(H25+F25)/Dengue!K529*100000</f>
        <v>448.03047008118671</v>
      </c>
      <c r="M25" s="10" t="str">
        <f t="shared" si="1"/>
        <v>Alta</v>
      </c>
      <c r="N25" s="10">
        <f>VLOOKUP($B25,LIRAa!$1:$1048576,3,FALSE)</f>
        <v>2</v>
      </c>
      <c r="O25" s="10">
        <f>VLOOKUP($B25,LIRAa!$1:$1048576,4,FALSE)</f>
        <v>5.4</v>
      </c>
      <c r="P25" s="10">
        <f>VLOOKUP($B25,LIRAa!$1:$1048576,5,FALSE)</f>
        <v>2.1</v>
      </c>
      <c r="Q25" s="41"/>
    </row>
    <row r="26" spans="1:17" ht="15.75" x14ac:dyDescent="0.25">
      <c r="A26" s="45">
        <v>401</v>
      </c>
      <c r="B26" s="10">
        <v>313535</v>
      </c>
      <c r="C26" s="20" t="s">
        <v>1121</v>
      </c>
      <c r="D26" s="39" t="s">
        <v>121</v>
      </c>
      <c r="E26" s="39" t="s">
        <v>426</v>
      </c>
      <c r="F26" s="15">
        <f>VLOOKUP(A26,Dengue!$1:$1048576,10,FALSE)</f>
        <v>58</v>
      </c>
      <c r="G26" s="15">
        <f>VLOOKUP($A26,Chik!$1:$1048576,10,FALSE)</f>
        <v>0</v>
      </c>
      <c r="H26" s="15">
        <f>VLOOKUP($A26,zika!$1:$1048576,10,FALSE)</f>
        <v>0</v>
      </c>
      <c r="I26" s="15">
        <f t="shared" si="0"/>
        <v>58</v>
      </c>
      <c r="J26" s="14">
        <v>8556</v>
      </c>
      <c r="K26" s="58" t="s">
        <v>1125</v>
      </c>
      <c r="L26" s="11">
        <f>(H26+F26)/Dengue!K405*100000</f>
        <v>677.88686302010285</v>
      </c>
      <c r="M26" s="10" t="str">
        <f t="shared" si="1"/>
        <v>Muito Alta</v>
      </c>
      <c r="N26" s="10" t="str">
        <f>VLOOKUP($B26,LIRAa!$1:$1048576,3,FALSE)</f>
        <v>Sem Informação</v>
      </c>
      <c r="O26" s="10" t="str">
        <f>VLOOKUP($B26,LIRAa!$1:$1048576,4,FALSE)</f>
        <v>Sem Informação</v>
      </c>
      <c r="P26" s="10" t="str">
        <f>VLOOKUP($B26,LIRAa!$1:$1048576,5,FALSE)</f>
        <v>Sem Informação</v>
      </c>
      <c r="Q26" s="41"/>
    </row>
    <row r="27" spans="1:17" ht="15.75" x14ac:dyDescent="0.25">
      <c r="A27" s="45">
        <v>406</v>
      </c>
      <c r="B27" s="10">
        <v>313570</v>
      </c>
      <c r="C27" s="20" t="s">
        <v>1111</v>
      </c>
      <c r="D27" s="39" t="s">
        <v>11</v>
      </c>
      <c r="E27" s="39" t="s">
        <v>431</v>
      </c>
      <c r="F27" s="15">
        <f>VLOOKUP(A27,Dengue!$1:$1048576,10,FALSE)</f>
        <v>7</v>
      </c>
      <c r="G27" s="15">
        <f>VLOOKUP($A27,Chik!$1:$1048576,10,FALSE)</f>
        <v>0</v>
      </c>
      <c r="H27" s="15">
        <f>VLOOKUP($A27,zika!$1:$1048576,10,FALSE)</f>
        <v>0</v>
      </c>
      <c r="I27" s="15">
        <f t="shared" si="0"/>
        <v>7</v>
      </c>
      <c r="J27" s="14">
        <v>5215</v>
      </c>
      <c r="K27" s="58" t="s">
        <v>1125</v>
      </c>
      <c r="L27" s="11">
        <f>(H27+F27)/Dengue!K410*100000</f>
        <v>134.22818791946307</v>
      </c>
      <c r="M27" s="10" t="str">
        <f t="shared" si="1"/>
        <v>Média</v>
      </c>
      <c r="N27" s="10" t="str">
        <f>VLOOKUP($B27,LIRAa!$1:$1048576,3,FALSE)</f>
        <v>Sem Informação</v>
      </c>
      <c r="O27" s="10" t="str">
        <f>VLOOKUP($B27,LIRAa!$1:$1048576,4,FALSE)</f>
        <v>Sem Informação</v>
      </c>
      <c r="P27" s="10" t="str">
        <f>VLOOKUP($B27,LIRAa!$1:$1048576,5,FALSE)</f>
        <v>Sem Informação</v>
      </c>
      <c r="Q27" s="41"/>
    </row>
    <row r="28" spans="1:17" ht="15.75" x14ac:dyDescent="0.25">
      <c r="A28" s="45">
        <v>317</v>
      </c>
      <c r="B28" s="10">
        <v>312790</v>
      </c>
      <c r="C28" s="20" t="s">
        <v>1110</v>
      </c>
      <c r="D28" s="39" t="s">
        <v>8</v>
      </c>
      <c r="E28" s="39" t="s">
        <v>346</v>
      </c>
      <c r="F28" s="15">
        <f>VLOOKUP(A28,Dengue!$1:$1048576,10,FALSE)</f>
        <v>8</v>
      </c>
      <c r="G28" s="15">
        <f>VLOOKUP($A28,Chik!$1:$1048576,10,FALSE)</f>
        <v>0</v>
      </c>
      <c r="H28" s="15">
        <f>VLOOKUP($A28,zika!$1:$1048576,10,FALSE)</f>
        <v>0</v>
      </c>
      <c r="I28" s="15">
        <f t="shared" si="0"/>
        <v>8</v>
      </c>
      <c r="J28" s="14">
        <v>1389</v>
      </c>
      <c r="K28" s="58" t="s">
        <v>1125</v>
      </c>
      <c r="L28" s="11">
        <f>(H28+F28)/Dengue!K321*100000</f>
        <v>575.9539236861051</v>
      </c>
      <c r="M28" s="10" t="str">
        <f t="shared" si="1"/>
        <v>Muito Alta</v>
      </c>
      <c r="N28" s="10" t="str">
        <f>VLOOKUP($B28,LIRAa!$1:$1048576,3,FALSE)</f>
        <v>Sem Informação</v>
      </c>
      <c r="O28" s="10" t="str">
        <f>VLOOKUP($B28,LIRAa!$1:$1048576,4,FALSE)</f>
        <v>Sem Informação</v>
      </c>
      <c r="P28" s="10" t="str">
        <f>VLOOKUP($B28,LIRAa!$1:$1048576,5,FALSE)</f>
        <v>Sem Informação</v>
      </c>
      <c r="Q28" s="41"/>
    </row>
    <row r="29" spans="1:17" ht="15.75" x14ac:dyDescent="0.25">
      <c r="A29" s="45">
        <v>182</v>
      </c>
      <c r="B29" s="10">
        <v>311650</v>
      </c>
      <c r="C29" s="20" t="s">
        <v>1121</v>
      </c>
      <c r="D29" s="39" t="s">
        <v>102</v>
      </c>
      <c r="E29" s="39" t="s">
        <v>217</v>
      </c>
      <c r="F29" s="15">
        <f>VLOOKUP(A29,Dengue!$1:$1048576,10,FALSE)</f>
        <v>38</v>
      </c>
      <c r="G29" s="15">
        <f>VLOOKUP($A29,Chik!$1:$1048576,10,FALSE)</f>
        <v>0</v>
      </c>
      <c r="H29" s="15">
        <f>VLOOKUP($A29,zika!$1:$1048576,10,FALSE)</f>
        <v>6</v>
      </c>
      <c r="I29" s="15">
        <f t="shared" si="0"/>
        <v>44</v>
      </c>
      <c r="J29" s="14">
        <v>7590</v>
      </c>
      <c r="K29" s="58" t="s">
        <v>1125</v>
      </c>
      <c r="L29" s="11">
        <f>(H29+F29)/Dengue!K186*100000</f>
        <v>579.71014492753625</v>
      </c>
      <c r="M29" s="10" t="str">
        <f t="shared" si="1"/>
        <v>Muito Alta</v>
      </c>
      <c r="N29" s="10" t="str">
        <f>VLOOKUP($B29,LIRAa!$1:$1048576,3,FALSE)</f>
        <v>Sem Informação</v>
      </c>
      <c r="O29" s="10" t="str">
        <f>VLOOKUP($B29,LIRAa!$1:$1048576,4,FALSE)</f>
        <v>Sem Informação</v>
      </c>
      <c r="P29" s="10">
        <f>VLOOKUP($B29,LIRAa!$1:$1048576,5,FALSE)</f>
        <v>2.1</v>
      </c>
      <c r="Q29" s="41"/>
    </row>
    <row r="30" spans="1:17" ht="15.75" x14ac:dyDescent="0.25">
      <c r="A30" s="45">
        <v>268</v>
      </c>
      <c r="B30" s="10">
        <v>312385</v>
      </c>
      <c r="C30" s="20" t="s">
        <v>1113</v>
      </c>
      <c r="D30" s="39" t="s">
        <v>20</v>
      </c>
      <c r="E30" s="39" t="s">
        <v>299</v>
      </c>
      <c r="F30" s="15">
        <f>VLOOKUP(A30,Dengue!$1:$1048576,10,FALSE)</f>
        <v>39</v>
      </c>
      <c r="G30" s="15">
        <f>VLOOKUP($A30,Chik!$1:$1048576,10,FALSE)</f>
        <v>0</v>
      </c>
      <c r="H30" s="15">
        <f>VLOOKUP($A30,zika!$1:$1048576,10,FALSE)</f>
        <v>0</v>
      </c>
      <c r="I30" s="15">
        <f t="shared" si="0"/>
        <v>39</v>
      </c>
      <c r="J30" s="14">
        <v>5362</v>
      </c>
      <c r="K30" s="58" t="s">
        <v>1125</v>
      </c>
      <c r="L30" s="11">
        <f>(H30+F30)/Dengue!K272*100000</f>
        <v>727.34054457292052</v>
      </c>
      <c r="M30" s="10" t="str">
        <f t="shared" si="1"/>
        <v>Muito Alta</v>
      </c>
      <c r="N30" s="10" t="str">
        <f>VLOOKUP($B30,LIRAa!$1:$1048576,3,FALSE)</f>
        <v>Sem Informação</v>
      </c>
      <c r="O30" s="10" t="str">
        <f>VLOOKUP($B30,LIRAa!$1:$1048576,4,FALSE)</f>
        <v>Sem Informação</v>
      </c>
      <c r="P30" s="10" t="str">
        <f>VLOOKUP($B30,LIRAa!$1:$1048576,5,FALSE)</f>
        <v>Sem Informação</v>
      </c>
      <c r="Q30" s="41"/>
    </row>
    <row r="31" spans="1:17" ht="15.75" x14ac:dyDescent="0.25">
      <c r="A31" s="45">
        <v>739</v>
      </c>
      <c r="B31" s="10">
        <v>316292</v>
      </c>
      <c r="C31" s="20" t="s">
        <v>1111</v>
      </c>
      <c r="D31" s="39" t="s">
        <v>98</v>
      </c>
      <c r="E31" s="39" t="s">
        <v>749</v>
      </c>
      <c r="F31" s="15">
        <f>VLOOKUP(A31,Dengue!$1:$1048576,10,FALSE)</f>
        <v>175</v>
      </c>
      <c r="G31" s="15">
        <f>VLOOKUP($A31,Chik!$1:$1048576,10,FALSE)</f>
        <v>0</v>
      </c>
      <c r="H31" s="15">
        <f>VLOOKUP($A31,zika!$1:$1048576,10,FALSE)</f>
        <v>0</v>
      </c>
      <c r="I31" s="15">
        <f t="shared" si="0"/>
        <v>175</v>
      </c>
      <c r="J31" s="14">
        <v>30989</v>
      </c>
      <c r="K31" s="58" t="s">
        <v>1126</v>
      </c>
      <c r="L31" s="11">
        <f>(H31+F31)/Dengue!K743*100000</f>
        <v>564.71651231082001</v>
      </c>
      <c r="M31" s="10" t="str">
        <f t="shared" si="1"/>
        <v>Muito Alta</v>
      </c>
      <c r="N31" s="10">
        <f>VLOOKUP($B31,LIRAa!$1:$1048576,3,FALSE)</f>
        <v>0.8</v>
      </c>
      <c r="O31" s="10">
        <f>VLOOKUP($B31,LIRAa!$1:$1048576,4,FALSE)</f>
        <v>1.1000000000000001</v>
      </c>
      <c r="P31" s="10">
        <f>VLOOKUP($B31,LIRAa!$1:$1048576,5,FALSE)</f>
        <v>0.6</v>
      </c>
      <c r="Q31" s="41"/>
    </row>
    <row r="32" spans="1:17" ht="15.75" x14ac:dyDescent="0.25">
      <c r="A32" s="45">
        <v>342</v>
      </c>
      <c r="B32" s="10">
        <v>313010</v>
      </c>
      <c r="C32" s="20" t="s">
        <v>1111</v>
      </c>
      <c r="D32" s="39" t="s">
        <v>98</v>
      </c>
      <c r="E32" s="39" t="s">
        <v>371</v>
      </c>
      <c r="F32" s="15">
        <f>VLOOKUP(A32,Dengue!$1:$1048576,10,FALSE)</f>
        <v>75</v>
      </c>
      <c r="G32" s="15">
        <f>VLOOKUP($A32,Chik!$1:$1048576,10,FALSE)</f>
        <v>0</v>
      </c>
      <c r="H32" s="15">
        <f>VLOOKUP($A32,zika!$1:$1048576,10,FALSE)</f>
        <v>0</v>
      </c>
      <c r="I32" s="15">
        <f t="shared" si="0"/>
        <v>75</v>
      </c>
      <c r="J32" s="14">
        <v>42246</v>
      </c>
      <c r="K32" s="58" t="s">
        <v>1126</v>
      </c>
      <c r="L32" s="11">
        <f>(H32+F32)/Dengue!K346*100000</f>
        <v>177.53160062491125</v>
      </c>
      <c r="M32" s="10" t="str">
        <f t="shared" si="1"/>
        <v>Média</v>
      </c>
      <c r="N32" s="10">
        <f>VLOOKUP($B32,LIRAa!$1:$1048576,3,FALSE)</f>
        <v>2.2999999999999998</v>
      </c>
      <c r="O32" s="10">
        <f>VLOOKUP($B32,LIRAa!$1:$1048576,4,FALSE)</f>
        <v>4.5999999999999996</v>
      </c>
      <c r="P32" s="10">
        <f>VLOOKUP($B32,LIRAa!$1:$1048576,5,FALSE)</f>
        <v>2.5</v>
      </c>
      <c r="Q32" s="41"/>
    </row>
    <row r="33" spans="1:17" ht="15.75" x14ac:dyDescent="0.25">
      <c r="A33" s="45">
        <v>197</v>
      </c>
      <c r="B33" s="10">
        <v>311783</v>
      </c>
      <c r="C33" s="20" t="s">
        <v>1121</v>
      </c>
      <c r="D33" s="39" t="s">
        <v>121</v>
      </c>
      <c r="E33" s="39" t="s">
        <v>232</v>
      </c>
      <c r="F33" s="15">
        <f>VLOOKUP(A33,Dengue!$1:$1048576,10,FALSE)</f>
        <v>35</v>
      </c>
      <c r="G33" s="15">
        <f>VLOOKUP($A33,Chik!$1:$1048576,10,FALSE)</f>
        <v>0</v>
      </c>
      <c r="H33" s="15">
        <f>VLOOKUP($A33,zika!$1:$1048576,10,FALSE)</f>
        <v>0</v>
      </c>
      <c r="I33" s="15">
        <f t="shared" si="0"/>
        <v>35</v>
      </c>
      <c r="J33" s="14">
        <v>7595</v>
      </c>
      <c r="K33" s="58" t="s">
        <v>1125</v>
      </c>
      <c r="L33" s="11">
        <f>(H33+F33)/Dengue!K201*100000</f>
        <v>460.82949308755758</v>
      </c>
      <c r="M33" s="10" t="str">
        <f t="shared" si="1"/>
        <v>Alta</v>
      </c>
      <c r="N33" s="10" t="str">
        <f>VLOOKUP($B33,LIRAa!$1:$1048576,3,FALSE)</f>
        <v>Sem Informação</v>
      </c>
      <c r="O33" s="10" t="str">
        <f>VLOOKUP($B33,LIRAa!$1:$1048576,4,FALSE)</f>
        <v>Sem Informação</v>
      </c>
      <c r="P33" s="10" t="str">
        <f>VLOOKUP($B33,LIRAa!$1:$1048576,5,FALSE)</f>
        <v>Sem Informação</v>
      </c>
      <c r="Q33" s="41"/>
    </row>
    <row r="34" spans="1:17" ht="15.75" x14ac:dyDescent="0.25">
      <c r="A34" s="45">
        <v>476</v>
      </c>
      <c r="B34" s="10">
        <v>314110</v>
      </c>
      <c r="C34" s="20" t="s">
        <v>1111</v>
      </c>
      <c r="D34" s="39" t="s">
        <v>98</v>
      </c>
      <c r="E34" s="39" t="s">
        <v>498</v>
      </c>
      <c r="F34" s="15">
        <f>VLOOKUP(A34,Dengue!$1:$1048576,10,FALSE)</f>
        <v>35</v>
      </c>
      <c r="G34" s="15">
        <f>VLOOKUP($A34,Chik!$1:$1048576,10,FALSE)</f>
        <v>0</v>
      </c>
      <c r="H34" s="15">
        <f>VLOOKUP($A34,zika!$1:$1048576,10,FALSE)</f>
        <v>0</v>
      </c>
      <c r="I34" s="15">
        <f t="shared" si="0"/>
        <v>35</v>
      </c>
      <c r="J34" s="14">
        <v>37473</v>
      </c>
      <c r="K34" s="58" t="s">
        <v>1126</v>
      </c>
      <c r="L34" s="11">
        <f>(H34+F34)/Dengue!K480*100000</f>
        <v>93.40058175219491</v>
      </c>
      <c r="M34" s="10" t="str">
        <f t="shared" si="1"/>
        <v>Baixa</v>
      </c>
      <c r="N34" s="10">
        <f>VLOOKUP($B34,LIRAa!$1:$1048576,3,FALSE)</f>
        <v>1.8</v>
      </c>
      <c r="O34" s="10">
        <f>VLOOKUP($B34,LIRAa!$1:$1048576,4,FALSE)</f>
        <v>4.2</v>
      </c>
      <c r="P34" s="10">
        <f>VLOOKUP($B34,LIRAa!$1:$1048576,5,FALSE)</f>
        <v>7.1</v>
      </c>
      <c r="Q34" s="41"/>
    </row>
    <row r="35" spans="1:17" ht="15.75" x14ac:dyDescent="0.25">
      <c r="A35" s="45">
        <v>66</v>
      </c>
      <c r="B35" s="10">
        <v>310620</v>
      </c>
      <c r="C35" s="20" t="s">
        <v>1111</v>
      </c>
      <c r="D35" s="39" t="s">
        <v>98</v>
      </c>
      <c r="E35" s="48" t="s">
        <v>98</v>
      </c>
      <c r="F35" s="15">
        <f>VLOOKUP(A35,Dengue!$1:$1048576,10,FALSE)</f>
        <v>12071</v>
      </c>
      <c r="G35" s="15">
        <f>VLOOKUP($A35,Chik!$1:$1048576,10,FALSE)</f>
        <v>22</v>
      </c>
      <c r="H35" s="15">
        <f>VLOOKUP($A35,zika!$1:$1048576,10,FALSE)</f>
        <v>21</v>
      </c>
      <c r="I35" s="15">
        <f t="shared" si="0"/>
        <v>12092</v>
      </c>
      <c r="J35" s="14">
        <v>2501576</v>
      </c>
      <c r="K35" s="58" t="s">
        <v>1129</v>
      </c>
      <c r="L35" s="11">
        <f>(H35+F35)/Dengue!K70*100000</f>
        <v>483.37528022334715</v>
      </c>
      <c r="M35" s="10" t="str">
        <f t="shared" si="1"/>
        <v>Alta</v>
      </c>
      <c r="N35" s="10" t="str">
        <f>VLOOKUP($B35,LIRAa!$1:$1048576,3,FALSE)</f>
        <v>Sem Informação</v>
      </c>
      <c r="O35" s="10" t="str">
        <f>VLOOKUP($B35,LIRAa!$1:$1048576,4,FALSE)</f>
        <v>Sem Informação</v>
      </c>
      <c r="P35" s="10" t="str">
        <f>VLOOKUP($B35,LIRAa!$1:$1048576,5,FALSE)</f>
        <v>Sem Informação</v>
      </c>
      <c r="Q35" s="41"/>
    </row>
    <row r="36" spans="1:17" ht="15.75" x14ac:dyDescent="0.25">
      <c r="A36" s="45">
        <v>193</v>
      </c>
      <c r="B36" s="10">
        <v>311750</v>
      </c>
      <c r="C36" s="20" t="s">
        <v>1111</v>
      </c>
      <c r="D36" s="39" t="s">
        <v>90</v>
      </c>
      <c r="E36" s="39" t="s">
        <v>228</v>
      </c>
      <c r="F36" s="15">
        <f>VLOOKUP(A36,Dengue!$1:$1048576,10,FALSE)</f>
        <v>97</v>
      </c>
      <c r="G36" s="15">
        <f>VLOOKUP($A36,Chik!$1:$1048576,10,FALSE)</f>
        <v>2</v>
      </c>
      <c r="H36" s="15">
        <f>VLOOKUP($A36,zika!$1:$1048576,10,FALSE)</f>
        <v>1</v>
      </c>
      <c r="I36" s="15">
        <f t="shared" si="0"/>
        <v>98</v>
      </c>
      <c r="J36" s="14">
        <v>17641</v>
      </c>
      <c r="K36" s="58" t="s">
        <v>1125</v>
      </c>
      <c r="L36" s="11">
        <f>(H36+F36)/Dengue!K197*100000</f>
        <v>555.5240632617199</v>
      </c>
      <c r="M36" s="10" t="str">
        <f t="shared" si="1"/>
        <v>Muito Alta</v>
      </c>
      <c r="N36" s="10" t="str">
        <f>VLOOKUP($B36,LIRAa!$1:$1048576,3,FALSE)</f>
        <v>Sem Informação</v>
      </c>
      <c r="O36" s="10" t="str">
        <f>VLOOKUP($B36,LIRAa!$1:$1048576,4,FALSE)</f>
        <v>Sem Informação</v>
      </c>
      <c r="P36" s="10" t="str">
        <f>VLOOKUP($B36,LIRAa!$1:$1048576,5,FALSE)</f>
        <v>Sem Informação</v>
      </c>
      <c r="Q36" s="41"/>
    </row>
    <row r="37" spans="1:17" ht="15.75" x14ac:dyDescent="0.25">
      <c r="A37" s="45">
        <v>277</v>
      </c>
      <c r="B37" s="10">
        <v>312470</v>
      </c>
      <c r="C37" s="20" t="s">
        <v>1115</v>
      </c>
      <c r="D37" s="39" t="s">
        <v>26</v>
      </c>
      <c r="E37" s="39" t="s">
        <v>308</v>
      </c>
      <c r="F37" s="15">
        <f>VLOOKUP(A37,Dengue!$1:$1048576,10,FALSE)</f>
        <v>12</v>
      </c>
      <c r="G37" s="15">
        <f>VLOOKUP($A37,Chik!$1:$1048576,10,FALSE)</f>
        <v>0</v>
      </c>
      <c r="H37" s="15">
        <f>VLOOKUP($A37,zika!$1:$1048576,10,FALSE)</f>
        <v>0</v>
      </c>
      <c r="I37" s="15">
        <f t="shared" si="0"/>
        <v>12</v>
      </c>
      <c r="J37" s="14">
        <v>3508</v>
      </c>
      <c r="K37" s="58" t="s">
        <v>1125</v>
      </c>
      <c r="L37" s="11">
        <f>(H37+F37)/Dengue!K281*100000</f>
        <v>342.07525655644241</v>
      </c>
      <c r="M37" s="10" t="str">
        <f t="shared" si="1"/>
        <v>Alta</v>
      </c>
      <c r="N37" s="10" t="str">
        <f>VLOOKUP($B37,LIRAa!$1:$1048576,3,FALSE)</f>
        <v>Sem Informação</v>
      </c>
      <c r="O37" s="10" t="str">
        <f>VLOOKUP($B37,LIRAa!$1:$1048576,4,FALSE)</f>
        <v>Sem Informação</v>
      </c>
      <c r="P37" s="10" t="str">
        <f>VLOOKUP($B37,LIRAa!$1:$1048576,5,FALSE)</f>
        <v>Sem Informação</v>
      </c>
      <c r="Q37" s="41"/>
    </row>
    <row r="38" spans="1:17" ht="15.75" x14ac:dyDescent="0.25">
      <c r="A38" s="45">
        <v>309</v>
      </c>
      <c r="B38" s="10">
        <v>312735</v>
      </c>
      <c r="C38" s="20" t="s">
        <v>1121</v>
      </c>
      <c r="D38" s="39" t="s">
        <v>102</v>
      </c>
      <c r="E38" s="39" t="s">
        <v>340</v>
      </c>
      <c r="F38" s="15">
        <f>VLOOKUP(A38,Dengue!$1:$1048576,10,FALSE)</f>
        <v>17</v>
      </c>
      <c r="G38" s="15">
        <f>VLOOKUP($A38,Chik!$1:$1048576,10,FALSE)</f>
        <v>0</v>
      </c>
      <c r="H38" s="15">
        <f>VLOOKUP($A38,zika!$1:$1048576,10,FALSE)</f>
        <v>0</v>
      </c>
      <c r="I38" s="15">
        <f t="shared" si="0"/>
        <v>17</v>
      </c>
      <c r="J38" s="14">
        <v>3136</v>
      </c>
      <c r="K38" s="58" t="s">
        <v>1125</v>
      </c>
      <c r="L38" s="11">
        <f>(H38+F38)/Dengue!K313*100000</f>
        <v>542.09183673469386</v>
      </c>
      <c r="M38" s="10" t="str">
        <f t="shared" si="1"/>
        <v>Muito Alta</v>
      </c>
      <c r="N38" s="10" t="str">
        <f>VLOOKUP($B38,LIRAa!$1:$1048576,3,FALSE)</f>
        <v>Sem Informação</v>
      </c>
      <c r="O38" s="10" t="str">
        <f>VLOOKUP($B38,LIRAa!$1:$1048576,4,FALSE)</f>
        <v>Sem Informação</v>
      </c>
      <c r="P38" s="10" t="str">
        <f>VLOOKUP($B38,LIRAa!$1:$1048576,5,FALSE)</f>
        <v>Sem Informação</v>
      </c>
      <c r="Q38" s="41"/>
    </row>
    <row r="39" spans="1:17" ht="15.75" x14ac:dyDescent="0.25">
      <c r="A39" s="45">
        <v>810</v>
      </c>
      <c r="B39" s="10">
        <v>316900</v>
      </c>
      <c r="C39" s="20" t="s">
        <v>1118</v>
      </c>
      <c r="D39" s="39" t="s">
        <v>62</v>
      </c>
      <c r="E39" s="39" t="s">
        <v>817</v>
      </c>
      <c r="F39" s="15">
        <f>VLOOKUP(A39,Dengue!$1:$1048576,10,FALSE)</f>
        <v>59</v>
      </c>
      <c r="G39" s="15">
        <f>VLOOKUP($A39,Chik!$1:$1048576,10,FALSE)</f>
        <v>2</v>
      </c>
      <c r="H39" s="15">
        <f>VLOOKUP($A39,zika!$1:$1048576,10,FALSE)</f>
        <v>0</v>
      </c>
      <c r="I39" s="15">
        <f t="shared" si="0"/>
        <v>59</v>
      </c>
      <c r="J39" s="14">
        <v>16602</v>
      </c>
      <c r="K39" s="58" t="s">
        <v>1125</v>
      </c>
      <c r="L39" s="11">
        <f>(H39+F39)/Dengue!K814*100000</f>
        <v>355.37887001566077</v>
      </c>
      <c r="M39" s="10" t="str">
        <f t="shared" si="1"/>
        <v>Alta</v>
      </c>
      <c r="N39" s="10" t="str">
        <f>VLOOKUP($B39,LIRAa!$1:$1048576,3,FALSE)</f>
        <v>Sem Informação</v>
      </c>
      <c r="O39" s="10" t="str">
        <f>VLOOKUP($B39,LIRAa!$1:$1048576,4,FALSE)</f>
        <v>Sem Informação</v>
      </c>
      <c r="P39" s="10" t="str">
        <f>VLOOKUP($B39,LIRAa!$1:$1048576,5,FALSE)</f>
        <v>Sem Informação</v>
      </c>
      <c r="Q39" s="41"/>
    </row>
    <row r="40" spans="1:17" ht="15.75" x14ac:dyDescent="0.25">
      <c r="A40" s="45">
        <v>435</v>
      </c>
      <c r="B40" s="10">
        <v>313810</v>
      </c>
      <c r="C40" s="20" t="s">
        <v>1121</v>
      </c>
      <c r="D40" s="39" t="s">
        <v>135</v>
      </c>
      <c r="E40" s="39" t="s">
        <v>459</v>
      </c>
      <c r="F40" s="15">
        <f>VLOOKUP(A40,Dengue!$1:$1048576,10,FALSE)</f>
        <v>17</v>
      </c>
      <c r="G40" s="15">
        <f>VLOOKUP($A40,Chik!$1:$1048576,10,FALSE)</f>
        <v>0</v>
      </c>
      <c r="H40" s="15">
        <f>VLOOKUP($A40,zika!$1:$1048576,10,FALSE)</f>
        <v>0</v>
      </c>
      <c r="I40" s="15">
        <f t="shared" si="0"/>
        <v>17</v>
      </c>
      <c r="J40" s="14">
        <v>6522</v>
      </c>
      <c r="K40" s="58" t="s">
        <v>1125</v>
      </c>
      <c r="L40" s="11">
        <f>(H40+F40)/Dengue!K439*100000</f>
        <v>260.65624041704996</v>
      </c>
      <c r="M40" s="10" t="str">
        <f t="shared" si="1"/>
        <v>Média</v>
      </c>
      <c r="N40" s="10" t="str">
        <f>VLOOKUP($B40,LIRAa!$1:$1048576,3,FALSE)</f>
        <v>Sem Informação</v>
      </c>
      <c r="O40" s="10" t="str">
        <f>VLOOKUP($B40,LIRAa!$1:$1048576,4,FALSE)</f>
        <v>Sem Informação</v>
      </c>
      <c r="P40" s="10" t="str">
        <f>VLOOKUP($B40,LIRAa!$1:$1048576,5,FALSE)</f>
        <v>Sem Informação</v>
      </c>
      <c r="Q40" s="41"/>
    </row>
    <row r="41" spans="1:17" ht="15.75" x14ac:dyDescent="0.25">
      <c r="A41" s="45">
        <v>803</v>
      </c>
      <c r="B41" s="10">
        <v>316830</v>
      </c>
      <c r="C41" s="20" t="s">
        <v>1111</v>
      </c>
      <c r="D41" s="39" t="s">
        <v>98</v>
      </c>
      <c r="E41" s="39" t="s">
        <v>811</v>
      </c>
      <c r="F41" s="15">
        <f>VLOOKUP(A41,Dengue!$1:$1048576,10,FALSE)</f>
        <v>14</v>
      </c>
      <c r="G41" s="15">
        <f>VLOOKUP($A41,Chik!$1:$1048576,10,FALSE)</f>
        <v>0</v>
      </c>
      <c r="H41" s="15">
        <f>VLOOKUP($A41,zika!$1:$1048576,10,FALSE)</f>
        <v>0</v>
      </c>
      <c r="I41" s="15">
        <f t="shared" si="0"/>
        <v>14</v>
      </c>
      <c r="J41" s="14">
        <v>4055</v>
      </c>
      <c r="K41" s="58" t="s">
        <v>1125</v>
      </c>
      <c r="L41" s="11">
        <f>(H41+F41)/Dengue!K807*100000</f>
        <v>345.25277435265104</v>
      </c>
      <c r="M41" s="10" t="str">
        <f t="shared" si="1"/>
        <v>Alta</v>
      </c>
      <c r="N41" s="10" t="str">
        <f>VLOOKUP($B41,LIRAa!$1:$1048576,3,FALSE)</f>
        <v>Sem Informação</v>
      </c>
      <c r="O41" s="10" t="str">
        <f>VLOOKUP($B41,LIRAa!$1:$1048576,4,FALSE)</f>
        <v>Sem Informação</v>
      </c>
      <c r="P41" s="10" t="str">
        <f>VLOOKUP($B41,LIRAa!$1:$1048576,5,FALSE)</f>
        <v>Sem Informação</v>
      </c>
      <c r="Q41" s="41"/>
    </row>
    <row r="42" spans="1:17" ht="15.75" x14ac:dyDescent="0.25">
      <c r="A42" s="45">
        <v>842</v>
      </c>
      <c r="B42" s="10">
        <v>317110</v>
      </c>
      <c r="C42" s="20" t="s">
        <v>1114</v>
      </c>
      <c r="D42" s="39" t="s">
        <v>24</v>
      </c>
      <c r="E42" s="39" t="s">
        <v>844</v>
      </c>
      <c r="F42" s="15">
        <f>VLOOKUP(A42,Dengue!$1:$1048576,10,FALSE)</f>
        <v>13</v>
      </c>
      <c r="G42" s="15">
        <f>VLOOKUP($A42,Chik!$1:$1048576,10,FALSE)</f>
        <v>0</v>
      </c>
      <c r="H42" s="15">
        <f>VLOOKUP($A42,zika!$1:$1048576,10,FALSE)</f>
        <v>0</v>
      </c>
      <c r="I42" s="15">
        <f t="shared" si="0"/>
        <v>13</v>
      </c>
      <c r="J42" s="14">
        <v>3951</v>
      </c>
      <c r="K42" s="58" t="s">
        <v>1125</v>
      </c>
      <c r="L42" s="11">
        <f>(H42+F42)/Dengue!K846*100000</f>
        <v>329.03062515818777</v>
      </c>
      <c r="M42" s="10" t="str">
        <f t="shared" si="1"/>
        <v>Alta</v>
      </c>
      <c r="N42" s="10" t="str">
        <f>VLOOKUP($B42,LIRAa!$1:$1048576,3,FALSE)</f>
        <v>Sem Informação</v>
      </c>
      <c r="O42" s="10" t="str">
        <f>VLOOKUP($B42,LIRAa!$1:$1048576,4,FALSE)</f>
        <v>Sem Informação</v>
      </c>
      <c r="P42" s="10" t="str">
        <f>VLOOKUP($B42,LIRAa!$1:$1048576,5,FALSE)</f>
        <v>Sem Informação</v>
      </c>
      <c r="Q42" s="41"/>
    </row>
    <row r="43" spans="1:17" ht="15.75" x14ac:dyDescent="0.25">
      <c r="A43" s="45">
        <v>523</v>
      </c>
      <c r="B43" s="10">
        <v>314505</v>
      </c>
      <c r="C43" s="20" t="s">
        <v>1121</v>
      </c>
      <c r="D43" s="39" t="s">
        <v>102</v>
      </c>
      <c r="E43" s="39" t="s">
        <v>544</v>
      </c>
      <c r="F43" s="15">
        <f>VLOOKUP(A43,Dengue!$1:$1048576,10,FALSE)</f>
        <v>48</v>
      </c>
      <c r="G43" s="15">
        <f>VLOOKUP($A43,Chik!$1:$1048576,10,FALSE)</f>
        <v>0</v>
      </c>
      <c r="H43" s="15">
        <f>VLOOKUP($A43,zika!$1:$1048576,10,FALSE)</f>
        <v>1</v>
      </c>
      <c r="I43" s="15">
        <f t="shared" si="0"/>
        <v>49</v>
      </c>
      <c r="J43" s="14">
        <v>7504</v>
      </c>
      <c r="K43" s="58" t="s">
        <v>1125</v>
      </c>
      <c r="L43" s="11">
        <f>(H43+F43)/Dengue!K527*100000</f>
        <v>652.98507462686564</v>
      </c>
      <c r="M43" s="10" t="str">
        <f t="shared" si="1"/>
        <v>Muito Alta</v>
      </c>
      <c r="N43" s="10" t="str">
        <f>VLOOKUP($B43,LIRAa!$1:$1048576,3,FALSE)</f>
        <v>Sem Informação</v>
      </c>
      <c r="O43" s="10" t="str">
        <f>VLOOKUP($B43,LIRAa!$1:$1048576,4,FALSE)</f>
        <v>Sem Informação</v>
      </c>
      <c r="P43" s="10" t="str">
        <f>VLOOKUP($B43,LIRAa!$1:$1048576,5,FALSE)</f>
        <v>Sem Informação</v>
      </c>
      <c r="Q43" s="41"/>
    </row>
    <row r="44" spans="1:17" ht="15.75" x14ac:dyDescent="0.25">
      <c r="A44" s="45">
        <v>415</v>
      </c>
      <c r="B44" s="10">
        <v>313652</v>
      </c>
      <c r="C44" s="20" t="s">
        <v>432</v>
      </c>
      <c r="D44" s="39" t="s">
        <v>53</v>
      </c>
      <c r="E44" s="39" t="s">
        <v>440</v>
      </c>
      <c r="F44" s="15">
        <f>VLOOKUP(A44,Dengue!$1:$1048576,10,FALSE)</f>
        <v>3</v>
      </c>
      <c r="G44" s="15">
        <f>VLOOKUP($A44,Chik!$1:$1048576,10,FALSE)</f>
        <v>0</v>
      </c>
      <c r="H44" s="15">
        <f>VLOOKUP($A44,zika!$1:$1048576,10,FALSE)</f>
        <v>0</v>
      </c>
      <c r="I44" s="15">
        <f t="shared" si="0"/>
        <v>3</v>
      </c>
      <c r="J44" s="14">
        <v>4516</v>
      </c>
      <c r="K44" s="58" t="s">
        <v>1125</v>
      </c>
      <c r="L44" s="11">
        <f>(H44+F44)/Dengue!K419*100000</f>
        <v>66.430469441984059</v>
      </c>
      <c r="M44" s="10" t="str">
        <f t="shared" si="1"/>
        <v>Baixa</v>
      </c>
      <c r="N44" s="10" t="str">
        <f>VLOOKUP($B44,LIRAa!$1:$1048576,3,FALSE)</f>
        <v>Sem Informação</v>
      </c>
      <c r="O44" s="10" t="str">
        <f>VLOOKUP($B44,LIRAa!$1:$1048576,4,FALSE)</f>
        <v>Sem Informação</v>
      </c>
      <c r="P44" s="10" t="str">
        <f>VLOOKUP($B44,LIRAa!$1:$1048576,5,FALSE)</f>
        <v>Sem Informação</v>
      </c>
      <c r="Q44" s="41"/>
    </row>
    <row r="45" spans="1:17" ht="15.75" x14ac:dyDescent="0.25">
      <c r="A45" s="45">
        <v>206</v>
      </c>
      <c r="B45" s="10">
        <v>311860</v>
      </c>
      <c r="C45" s="20" t="s">
        <v>1111</v>
      </c>
      <c r="D45" s="39" t="s">
        <v>98</v>
      </c>
      <c r="E45" s="48" t="s">
        <v>241</v>
      </c>
      <c r="F45" s="15">
        <f>VLOOKUP(A45,Dengue!$1:$1048576,10,FALSE)</f>
        <v>1614</v>
      </c>
      <c r="G45" s="15">
        <f>VLOOKUP($A45,Chik!$1:$1048576,10,FALSE)</f>
        <v>1</v>
      </c>
      <c r="H45" s="15">
        <f>VLOOKUP($A45,zika!$1:$1048576,10,FALSE)</f>
        <v>4</v>
      </c>
      <c r="I45" s="15">
        <f t="shared" si="0"/>
        <v>1618</v>
      </c>
      <c r="J45" s="14">
        <v>659070</v>
      </c>
      <c r="K45" s="58" t="s">
        <v>1129</v>
      </c>
      <c r="L45" s="11">
        <f>(H45+F45)/Dengue!K210*100000</f>
        <v>236.81040677822224</v>
      </c>
      <c r="M45" s="10" t="str">
        <f t="shared" si="1"/>
        <v>Média</v>
      </c>
      <c r="N45" s="10">
        <f>VLOOKUP($B45,LIRAa!$1:$1048576,3,FALSE)</f>
        <v>0.5</v>
      </c>
      <c r="O45" s="10">
        <f>VLOOKUP($B45,LIRAa!$1:$1048576,4,FALSE)</f>
        <v>1.1000000000000001</v>
      </c>
      <c r="P45" s="10">
        <f>VLOOKUP($B45,LIRAa!$1:$1048576,5,FALSE)</f>
        <v>1.1000000000000001</v>
      </c>
      <c r="Q45" s="41"/>
    </row>
    <row r="46" spans="1:17" ht="15.75" x14ac:dyDescent="0.25">
      <c r="A46" s="45">
        <v>391</v>
      </c>
      <c r="B46" s="10">
        <v>313460</v>
      </c>
      <c r="C46" s="20" t="s">
        <v>1111</v>
      </c>
      <c r="D46" s="39" t="s">
        <v>98</v>
      </c>
      <c r="E46" s="39" t="s">
        <v>417</v>
      </c>
      <c r="F46" s="15">
        <f>VLOOKUP(A46,Dengue!$1:$1048576,10,FALSE)</f>
        <v>69</v>
      </c>
      <c r="G46" s="15">
        <f>VLOOKUP($A46,Chik!$1:$1048576,10,FALSE)</f>
        <v>0</v>
      </c>
      <c r="H46" s="15">
        <f>VLOOKUP($A46,zika!$1:$1048576,10,FALSE)</f>
        <v>0</v>
      </c>
      <c r="I46" s="15">
        <f t="shared" si="0"/>
        <v>69</v>
      </c>
      <c r="J46" s="14">
        <v>19858</v>
      </c>
      <c r="K46" s="58" t="s">
        <v>1125</v>
      </c>
      <c r="L46" s="11">
        <f>(H46+F46)/Dengue!K395*100000</f>
        <v>347.46701581226711</v>
      </c>
      <c r="M46" s="10" t="str">
        <f t="shared" si="1"/>
        <v>Alta</v>
      </c>
      <c r="N46" s="10" t="str">
        <f>VLOOKUP($B46,LIRAa!$1:$1048576,3,FALSE)</f>
        <v>Sem Informação</v>
      </c>
      <c r="O46" s="10" t="str">
        <f>VLOOKUP($B46,LIRAa!$1:$1048576,4,FALSE)</f>
        <v>Sem Informação</v>
      </c>
      <c r="P46" s="10">
        <f>VLOOKUP($B46,LIRAa!$1:$1048576,5,FALSE)</f>
        <v>4.3</v>
      </c>
      <c r="Q46" s="41"/>
    </row>
    <row r="47" spans="1:17" ht="15.75" x14ac:dyDescent="0.25">
      <c r="A47" s="45">
        <v>622</v>
      </c>
      <c r="B47" s="10">
        <v>315320</v>
      </c>
      <c r="C47" s="20" t="s">
        <v>1111</v>
      </c>
      <c r="D47" s="39" t="s">
        <v>11</v>
      </c>
      <c r="E47" s="39" t="s">
        <v>634</v>
      </c>
      <c r="F47" s="15">
        <f>VLOOKUP(A47,Dengue!$1:$1048576,10,FALSE)</f>
        <v>4</v>
      </c>
      <c r="G47" s="15">
        <f>VLOOKUP($A47,Chik!$1:$1048576,10,FALSE)</f>
        <v>0</v>
      </c>
      <c r="H47" s="15">
        <f>VLOOKUP($A47,zika!$1:$1048576,10,FALSE)</f>
        <v>0</v>
      </c>
      <c r="I47" s="15">
        <f t="shared" si="0"/>
        <v>4</v>
      </c>
      <c r="J47" s="14">
        <v>3676</v>
      </c>
      <c r="K47" s="58" t="s">
        <v>1125</v>
      </c>
      <c r="L47" s="11">
        <f>(H47+F47)/Dengue!K626*100000</f>
        <v>108.8139281828074</v>
      </c>
      <c r="M47" s="10" t="str">
        <f t="shared" si="1"/>
        <v>Média</v>
      </c>
      <c r="N47" s="10" t="str">
        <f>VLOOKUP($B47,LIRAa!$1:$1048576,3,FALSE)</f>
        <v>Sem Informação</v>
      </c>
      <c r="O47" s="10" t="str">
        <f>VLOOKUP($B47,LIRAa!$1:$1048576,4,FALSE)</f>
        <v>Sem Informação</v>
      </c>
      <c r="P47" s="10" t="str">
        <f>VLOOKUP($B47,LIRAa!$1:$1048576,5,FALSE)</f>
        <v>Sem Informação</v>
      </c>
      <c r="Q47" s="41"/>
    </row>
    <row r="48" spans="1:17" ht="15.75" x14ac:dyDescent="0.25">
      <c r="A48" s="45">
        <v>353</v>
      </c>
      <c r="B48" s="10">
        <v>313100</v>
      </c>
      <c r="C48" s="20" t="s">
        <v>1111</v>
      </c>
      <c r="D48" s="39" t="s">
        <v>11</v>
      </c>
      <c r="E48" s="39" t="s">
        <v>382</v>
      </c>
      <c r="F48" s="15">
        <f>VLOOKUP(A48,Dengue!$1:$1048576,10,FALSE)</f>
        <v>54</v>
      </c>
      <c r="G48" s="15">
        <f>VLOOKUP($A48,Chik!$1:$1048576,10,FALSE)</f>
        <v>0</v>
      </c>
      <c r="H48" s="15">
        <f>VLOOKUP($A48,zika!$1:$1048576,10,FALSE)</f>
        <v>0</v>
      </c>
      <c r="I48" s="15">
        <f t="shared" si="0"/>
        <v>54</v>
      </c>
      <c r="J48" s="14">
        <v>6228</v>
      </c>
      <c r="K48" s="58" t="s">
        <v>1125</v>
      </c>
      <c r="L48" s="11">
        <f>(H48+F48)/Dengue!K357*100000</f>
        <v>867.05202312138715</v>
      </c>
      <c r="M48" s="10" t="str">
        <f t="shared" si="1"/>
        <v>Muito Alta</v>
      </c>
      <c r="N48" s="10" t="str">
        <f>VLOOKUP($B48,LIRAa!$1:$1048576,3,FALSE)</f>
        <v>Sem Informação</v>
      </c>
      <c r="O48" s="10" t="str">
        <f>VLOOKUP($B48,LIRAa!$1:$1048576,4,FALSE)</f>
        <v>Sem Informação</v>
      </c>
      <c r="P48" s="10" t="str">
        <f>VLOOKUP($B48,LIRAa!$1:$1048576,5,FALSE)</f>
        <v>Sem Informação</v>
      </c>
      <c r="Q48" s="41"/>
    </row>
    <row r="49" spans="1:17" ht="15.75" x14ac:dyDescent="0.25">
      <c r="A49" s="45">
        <v>321</v>
      </c>
      <c r="B49" s="10">
        <v>312825</v>
      </c>
      <c r="C49" s="20" t="s">
        <v>1121</v>
      </c>
      <c r="D49" s="39" t="s">
        <v>102</v>
      </c>
      <c r="E49" s="39" t="s">
        <v>350</v>
      </c>
      <c r="F49" s="15">
        <f>VLOOKUP(A49,Dengue!$1:$1048576,10,FALSE)</f>
        <v>8</v>
      </c>
      <c r="G49" s="15">
        <f>VLOOKUP($A49,Chik!$1:$1048576,10,FALSE)</f>
        <v>0</v>
      </c>
      <c r="H49" s="15">
        <f>VLOOKUP($A49,zika!$1:$1048576,10,FALSE)</f>
        <v>2</v>
      </c>
      <c r="I49" s="15">
        <f t="shared" si="0"/>
        <v>10</v>
      </c>
      <c r="J49" s="14">
        <v>4954</v>
      </c>
      <c r="K49" s="58" t="s">
        <v>1125</v>
      </c>
      <c r="L49" s="11">
        <f>(H49+F49)/Dengue!K325*100000</f>
        <v>201.85708518368995</v>
      </c>
      <c r="M49" s="10" t="str">
        <f t="shared" si="1"/>
        <v>Média</v>
      </c>
      <c r="N49" s="10" t="str">
        <f>VLOOKUP($B49,LIRAa!$1:$1048576,3,FALSE)</f>
        <v>Sem Informação</v>
      </c>
      <c r="O49" s="10" t="str">
        <f>VLOOKUP($B49,LIRAa!$1:$1048576,4,FALSE)</f>
        <v>Sem Informação</v>
      </c>
      <c r="P49" s="10" t="str">
        <f>VLOOKUP($B49,LIRAa!$1:$1048576,5,FALSE)</f>
        <v>Sem Informação</v>
      </c>
      <c r="Q49" s="41"/>
    </row>
    <row r="50" spans="1:17" ht="15.75" x14ac:dyDescent="0.25">
      <c r="A50" s="45">
        <v>637</v>
      </c>
      <c r="B50" s="10">
        <v>315460</v>
      </c>
      <c r="C50" s="20" t="s">
        <v>1111</v>
      </c>
      <c r="D50" s="39" t="s">
        <v>98</v>
      </c>
      <c r="E50" s="39" t="s">
        <v>648</v>
      </c>
      <c r="F50" s="15">
        <f>VLOOKUP(A50,Dengue!$1:$1048576,10,FALSE)</f>
        <v>509</v>
      </c>
      <c r="G50" s="15">
        <f>VLOOKUP($A50,Chik!$1:$1048576,10,FALSE)</f>
        <v>0</v>
      </c>
      <c r="H50" s="15">
        <f>VLOOKUP($A50,zika!$1:$1048576,10,FALSE)</f>
        <v>0</v>
      </c>
      <c r="I50" s="15">
        <f t="shared" si="0"/>
        <v>509</v>
      </c>
      <c r="J50" s="14">
        <v>331045</v>
      </c>
      <c r="K50" s="58" t="s">
        <v>1128</v>
      </c>
      <c r="L50" s="11">
        <f>(H50+F50)/Dengue!K641*100000</f>
        <v>153.75553172529416</v>
      </c>
      <c r="M50" s="10" t="str">
        <f t="shared" si="1"/>
        <v>Média</v>
      </c>
      <c r="N50" s="10">
        <f>VLOOKUP($B50,LIRAa!$1:$1048576,3,FALSE)</f>
        <v>1.1000000000000001</v>
      </c>
      <c r="O50" s="10">
        <f>VLOOKUP($B50,LIRAa!$1:$1048576,4,FALSE)</f>
        <v>2.1</v>
      </c>
      <c r="P50" s="10">
        <f>VLOOKUP($B50,LIRAa!$1:$1048576,5,FALSE)</f>
        <v>2</v>
      </c>
      <c r="Q50" s="41"/>
    </row>
    <row r="51" spans="1:17" ht="15.75" x14ac:dyDescent="0.25">
      <c r="A51" s="45">
        <v>338</v>
      </c>
      <c r="B51" s="10">
        <v>312980</v>
      </c>
      <c r="C51" s="20" t="s">
        <v>1111</v>
      </c>
      <c r="D51" s="39" t="s">
        <v>98</v>
      </c>
      <c r="E51" s="39" t="s">
        <v>367</v>
      </c>
      <c r="F51" s="15">
        <f>VLOOKUP(A51,Dengue!$1:$1048576,10,FALSE)</f>
        <v>891</v>
      </c>
      <c r="G51" s="15">
        <f>VLOOKUP($A51,Chik!$1:$1048576,10,FALSE)</f>
        <v>0</v>
      </c>
      <c r="H51" s="15">
        <f>VLOOKUP($A51,zika!$1:$1048576,10,FALSE)</f>
        <v>0</v>
      </c>
      <c r="I51" s="15">
        <f t="shared" si="0"/>
        <v>891</v>
      </c>
      <c r="J51" s="14">
        <v>179015</v>
      </c>
      <c r="K51" s="58" t="s">
        <v>1128</v>
      </c>
      <c r="L51" s="11">
        <f>(H51+F51)/Dengue!K342*100000</f>
        <v>497.72365444236516</v>
      </c>
      <c r="M51" s="10" t="str">
        <f t="shared" si="1"/>
        <v>Alta</v>
      </c>
      <c r="N51" s="10">
        <f>VLOOKUP($B51,LIRAa!$1:$1048576,3,FALSE)</f>
        <v>0.5</v>
      </c>
      <c r="O51" s="10">
        <f>VLOOKUP($B51,LIRAa!$1:$1048576,4,FALSE)</f>
        <v>0.8</v>
      </c>
      <c r="P51" s="10">
        <f>VLOOKUP($B51,LIRAa!$1:$1048576,5,FALSE)</f>
        <v>0.6</v>
      </c>
      <c r="Q51" s="41"/>
    </row>
    <row r="52" spans="1:17" ht="15.75" x14ac:dyDescent="0.25">
      <c r="A52" s="45">
        <v>211</v>
      </c>
      <c r="B52" s="10">
        <v>311910</v>
      </c>
      <c r="C52" s="20" t="s">
        <v>1111</v>
      </c>
      <c r="D52" s="39" t="s">
        <v>11</v>
      </c>
      <c r="E52" s="39" t="s">
        <v>246</v>
      </c>
      <c r="F52" s="15">
        <f>VLOOKUP(A52,Dengue!$1:$1048576,10,FALSE)</f>
        <v>94</v>
      </c>
      <c r="G52" s="15">
        <f>VLOOKUP($A52,Chik!$1:$1048576,10,FALSE)</f>
        <v>0</v>
      </c>
      <c r="H52" s="15">
        <f>VLOOKUP($A52,zika!$1:$1048576,10,FALSE)</f>
        <v>0</v>
      </c>
      <c r="I52" s="15">
        <f t="shared" si="0"/>
        <v>94</v>
      </c>
      <c r="J52" s="14">
        <v>23797</v>
      </c>
      <c r="K52" s="58" t="s">
        <v>1125</v>
      </c>
      <c r="L52" s="11">
        <f>(H52+F52)/Dengue!K215*100000</f>
        <v>395.00777408917088</v>
      </c>
      <c r="M52" s="10" t="str">
        <f t="shared" si="1"/>
        <v>Alta</v>
      </c>
      <c r="N52" s="10" t="str">
        <f>VLOOKUP($B52,LIRAa!$1:$1048576,3,FALSE)</f>
        <v>Sem Informação</v>
      </c>
      <c r="O52" s="10" t="str">
        <f>VLOOKUP($B52,LIRAa!$1:$1048576,4,FALSE)</f>
        <v>Sem Informação</v>
      </c>
      <c r="P52" s="10" t="str">
        <f>VLOOKUP($B52,LIRAa!$1:$1048576,5,FALSE)</f>
        <v>Sem Informação</v>
      </c>
      <c r="Q52" s="41"/>
    </row>
    <row r="53" spans="1:17" ht="15.75" x14ac:dyDescent="0.25">
      <c r="A53" s="45">
        <v>2</v>
      </c>
      <c r="B53" s="10">
        <v>310020</v>
      </c>
      <c r="C53" s="20" t="s">
        <v>1111</v>
      </c>
      <c r="D53" s="39" t="s">
        <v>11</v>
      </c>
      <c r="E53" s="39" t="s">
        <v>12</v>
      </c>
      <c r="F53" s="15">
        <f>VLOOKUP(A53,Dengue!$1:$1048576,10,FALSE)</f>
        <v>62</v>
      </c>
      <c r="G53" s="15">
        <f>VLOOKUP($A53,Chik!$1:$1048576,10,FALSE)</f>
        <v>1</v>
      </c>
      <c r="H53" s="15">
        <f>VLOOKUP($A53,zika!$1:$1048576,10,FALSE)</f>
        <v>0</v>
      </c>
      <c r="I53" s="15">
        <f t="shared" si="0"/>
        <v>62</v>
      </c>
      <c r="J53" s="14">
        <v>23223</v>
      </c>
      <c r="K53" s="58" t="s">
        <v>1125</v>
      </c>
      <c r="L53" s="11">
        <f>(H53+F53)/Dengue!K6*100000</f>
        <v>266.97670412952675</v>
      </c>
      <c r="M53" s="10" t="str">
        <f t="shared" si="1"/>
        <v>Média</v>
      </c>
      <c r="N53" s="10" t="str">
        <f>VLOOKUP($B53,LIRAa!$1:$1048576,3,FALSE)</f>
        <v>Sem Informação</v>
      </c>
      <c r="O53" s="10" t="str">
        <f>VLOOKUP($B53,LIRAa!$1:$1048576,4,FALSE)</f>
        <v>Sem Informação</v>
      </c>
      <c r="P53" s="10" t="str">
        <f>VLOOKUP($B53,LIRAa!$1:$1048576,5,FALSE)</f>
        <v>Sem Informação</v>
      </c>
      <c r="Q53" s="41"/>
    </row>
    <row r="54" spans="1:17" ht="15.75" x14ac:dyDescent="0.25">
      <c r="A54" s="45">
        <v>323</v>
      </c>
      <c r="B54" s="10">
        <v>312840</v>
      </c>
      <c r="C54" s="20" t="s">
        <v>1118</v>
      </c>
      <c r="D54" s="39" t="s">
        <v>62</v>
      </c>
      <c r="E54" s="39" t="s">
        <v>352</v>
      </c>
      <c r="F54" s="15">
        <f>VLOOKUP(A54,Dengue!$1:$1048576,10,FALSE)</f>
        <v>4</v>
      </c>
      <c r="G54" s="15">
        <f>VLOOKUP($A54,Chik!$1:$1048576,10,FALSE)</f>
        <v>0</v>
      </c>
      <c r="H54" s="15">
        <f>VLOOKUP($A54,zika!$1:$1048576,10,FALSE)</f>
        <v>0</v>
      </c>
      <c r="I54" s="15">
        <f t="shared" si="0"/>
        <v>4</v>
      </c>
      <c r="J54" s="14">
        <v>8903</v>
      </c>
      <c r="K54" s="58" t="s">
        <v>1125</v>
      </c>
      <c r="L54" s="11">
        <f>(H54+F54)/Dengue!K327*100000</f>
        <v>44.928675727282936</v>
      </c>
      <c r="M54" s="10" t="str">
        <f t="shared" si="1"/>
        <v>Baixa</v>
      </c>
      <c r="N54" s="10" t="str">
        <f>VLOOKUP($B54,LIRAa!$1:$1048576,3,FALSE)</f>
        <v>Sem Informação</v>
      </c>
      <c r="O54" s="10" t="str">
        <f>VLOOKUP($B54,LIRAa!$1:$1048576,4,FALSE)</f>
        <v>Sem Informação</v>
      </c>
      <c r="P54" s="10" t="str">
        <f>VLOOKUP($B54,LIRAa!$1:$1048576,5,FALSE)</f>
        <v>Sem Informação</v>
      </c>
      <c r="Q54" s="41"/>
    </row>
    <row r="55" spans="1:17" ht="15.75" x14ac:dyDescent="0.25">
      <c r="A55" s="45">
        <v>741</v>
      </c>
      <c r="B55" s="10">
        <v>316295</v>
      </c>
      <c r="C55" s="20" t="s">
        <v>1111</v>
      </c>
      <c r="D55" s="39" t="s">
        <v>98</v>
      </c>
      <c r="E55" s="39" t="s">
        <v>751</v>
      </c>
      <c r="F55" s="15">
        <f>VLOOKUP(A55,Dengue!$1:$1048576,10,FALSE)</f>
        <v>139</v>
      </c>
      <c r="G55" s="15">
        <f>VLOOKUP($A55,Chik!$1:$1048576,10,FALSE)</f>
        <v>0</v>
      </c>
      <c r="H55" s="15">
        <f>VLOOKUP($A55,zika!$1:$1048576,10,FALSE)</f>
        <v>1</v>
      </c>
      <c r="I55" s="15">
        <f t="shared" si="0"/>
        <v>140</v>
      </c>
      <c r="J55" s="14">
        <v>23385</v>
      </c>
      <c r="K55" s="58" t="s">
        <v>1125</v>
      </c>
      <c r="L55" s="11">
        <f>(H55+F55)/Dengue!K745*100000</f>
        <v>598.67436390848832</v>
      </c>
      <c r="M55" s="10" t="str">
        <f t="shared" si="1"/>
        <v>Muito Alta</v>
      </c>
      <c r="N55" s="10" t="str">
        <f>VLOOKUP($B55,LIRAa!$1:$1048576,3,FALSE)</f>
        <v>Sem Informação</v>
      </c>
      <c r="O55" s="10" t="str">
        <f>VLOOKUP($B55,LIRAa!$1:$1048576,4,FALSE)</f>
        <v>Sem Informação</v>
      </c>
      <c r="P55" s="10">
        <f>VLOOKUP($B55,LIRAa!$1:$1048576,5,FALSE)</f>
        <v>2.4</v>
      </c>
      <c r="Q55" s="41"/>
    </row>
    <row r="56" spans="1:17" ht="15.75" x14ac:dyDescent="0.25">
      <c r="A56" s="45">
        <v>576</v>
      </c>
      <c r="B56" s="10">
        <v>314920</v>
      </c>
      <c r="C56" s="20" t="s">
        <v>1114</v>
      </c>
      <c r="D56" s="39" t="s">
        <v>24</v>
      </c>
      <c r="E56" s="39" t="s">
        <v>593</v>
      </c>
      <c r="F56" s="15">
        <f>VLOOKUP(A56,Dengue!$1:$1048576,10,FALSE)</f>
        <v>4</v>
      </c>
      <c r="G56" s="15">
        <f>VLOOKUP($A56,Chik!$1:$1048576,10,FALSE)</f>
        <v>0</v>
      </c>
      <c r="H56" s="15">
        <f>VLOOKUP($A56,zika!$1:$1048576,10,FALSE)</f>
        <v>0</v>
      </c>
      <c r="I56" s="15">
        <f t="shared" si="0"/>
        <v>4</v>
      </c>
      <c r="J56" s="14">
        <v>3626</v>
      </c>
      <c r="K56" s="58" t="s">
        <v>1125</v>
      </c>
      <c r="L56" s="11">
        <f>(H56+F56)/Dengue!K580*100000</f>
        <v>110.31439602868176</v>
      </c>
      <c r="M56" s="10" t="str">
        <f t="shared" si="1"/>
        <v>Média</v>
      </c>
      <c r="N56" s="10" t="str">
        <f>VLOOKUP($B56,LIRAa!$1:$1048576,3,FALSE)</f>
        <v>Sem Informação</v>
      </c>
      <c r="O56" s="10" t="str">
        <f>VLOOKUP($B56,LIRAa!$1:$1048576,4,FALSE)</f>
        <v>Sem Informação</v>
      </c>
      <c r="P56" s="10" t="str">
        <f>VLOOKUP($B56,LIRAa!$1:$1048576,5,FALSE)</f>
        <v>Sem Informação</v>
      </c>
      <c r="Q56" s="41"/>
    </row>
    <row r="57" spans="1:17" ht="15.75" x14ac:dyDescent="0.25">
      <c r="A57" s="45">
        <v>563</v>
      </c>
      <c r="B57" s="10">
        <v>314810</v>
      </c>
      <c r="C57" s="20" t="s">
        <v>1110</v>
      </c>
      <c r="D57" s="39" t="s">
        <v>8</v>
      </c>
      <c r="E57" s="39" t="s">
        <v>581</v>
      </c>
      <c r="F57" s="15">
        <f>VLOOKUP(A57,Dengue!$1:$1048576,10,FALSE)</f>
        <v>107</v>
      </c>
      <c r="G57" s="15">
        <f>VLOOKUP($A57,Chik!$1:$1048576,10,FALSE)</f>
        <v>0</v>
      </c>
      <c r="H57" s="15">
        <f>VLOOKUP($A57,zika!$1:$1048576,10,FALSE)</f>
        <v>1</v>
      </c>
      <c r="I57" s="15">
        <f t="shared" si="0"/>
        <v>108</v>
      </c>
      <c r="J57" s="14">
        <v>90041</v>
      </c>
      <c r="K57" s="58" t="s">
        <v>1127</v>
      </c>
      <c r="L57" s="11">
        <f>(H57+F57)/Dengue!K567*100000</f>
        <v>119.94535822569719</v>
      </c>
      <c r="M57" s="10" t="str">
        <f t="shared" si="1"/>
        <v>Média</v>
      </c>
      <c r="N57" s="10">
        <f>VLOOKUP($B57,LIRAa!$1:$1048576,3,FALSE)</f>
        <v>1</v>
      </c>
      <c r="O57" s="10">
        <f>VLOOKUP($B57,LIRAa!$1:$1048576,4,FALSE)</f>
        <v>3.4</v>
      </c>
      <c r="P57" s="10">
        <f>VLOOKUP($B57,LIRAa!$1:$1048576,5,FALSE)</f>
        <v>2.2000000000000002</v>
      </c>
      <c r="Q57" s="41"/>
    </row>
    <row r="58" spans="1:17" ht="15.75" x14ac:dyDescent="0.25">
      <c r="A58" s="45">
        <v>816</v>
      </c>
      <c r="B58" s="10">
        <v>316940</v>
      </c>
      <c r="C58" s="20" t="s">
        <v>1117</v>
      </c>
      <c r="D58" s="39" t="s">
        <v>33</v>
      </c>
      <c r="E58" s="39" t="s">
        <v>823</v>
      </c>
      <c r="F58" s="15">
        <f>VLOOKUP(A58,Dengue!$1:$1048576,10,FALSE)</f>
        <v>74</v>
      </c>
      <c r="G58" s="15">
        <f>VLOOKUP($A58,Chik!$1:$1048576,10,FALSE)</f>
        <v>0</v>
      </c>
      <c r="H58" s="15">
        <f>VLOOKUP($A58,zika!$1:$1048576,10,FALSE)</f>
        <v>4</v>
      </c>
      <c r="I58" s="15">
        <f t="shared" si="0"/>
        <v>78</v>
      </c>
      <c r="J58" s="14">
        <v>56546</v>
      </c>
      <c r="K58" s="58" t="s">
        <v>1126</v>
      </c>
      <c r="L58" s="11">
        <f>(H58+F58)/Dengue!K820*100000</f>
        <v>137.94079156792699</v>
      </c>
      <c r="M58" s="10" t="str">
        <f t="shared" si="1"/>
        <v>Média</v>
      </c>
      <c r="N58" s="10">
        <f>VLOOKUP($B58,LIRAa!$1:$1048576,3,FALSE)</f>
        <v>0.6</v>
      </c>
      <c r="O58" s="10">
        <f>VLOOKUP($B58,LIRAa!$1:$1048576,4,FALSE)</f>
        <v>1.6</v>
      </c>
      <c r="P58" s="10" t="str">
        <f>VLOOKUP($B58,LIRAa!$1:$1048576,5,FALSE)</f>
        <v>Sem Informação</v>
      </c>
      <c r="Q58" s="41"/>
    </row>
    <row r="59" spans="1:17" ht="15.75" x14ac:dyDescent="0.25">
      <c r="A59" s="45">
        <v>727</v>
      </c>
      <c r="B59" s="10">
        <v>316225</v>
      </c>
      <c r="C59" s="20" t="s">
        <v>1121</v>
      </c>
      <c r="D59" s="39" t="s">
        <v>102</v>
      </c>
      <c r="E59" s="39" t="s">
        <v>737</v>
      </c>
      <c r="F59" s="15">
        <f>VLOOKUP(A59,Dengue!$1:$1048576,10,FALSE)</f>
        <v>23</v>
      </c>
      <c r="G59" s="15">
        <f>VLOOKUP($A59,Chik!$1:$1048576,10,FALSE)</f>
        <v>0</v>
      </c>
      <c r="H59" s="15">
        <f>VLOOKUP($A59,zika!$1:$1048576,10,FALSE)</f>
        <v>0</v>
      </c>
      <c r="I59" s="15">
        <f t="shared" si="0"/>
        <v>23</v>
      </c>
      <c r="J59" s="14">
        <v>4896</v>
      </c>
      <c r="K59" s="58" t="s">
        <v>1125</v>
      </c>
      <c r="L59" s="11">
        <f>(H59+F59)/Dengue!K731*100000</f>
        <v>469.77124183006532</v>
      </c>
      <c r="M59" s="10" t="str">
        <f t="shared" si="1"/>
        <v>Alta</v>
      </c>
      <c r="N59" s="10" t="str">
        <f>VLOOKUP($B59,LIRAa!$1:$1048576,3,FALSE)</f>
        <v>Sem Informação</v>
      </c>
      <c r="O59" s="10" t="str">
        <f>VLOOKUP($B59,LIRAa!$1:$1048576,4,FALSE)</f>
        <v>Sem Informação</v>
      </c>
      <c r="P59" s="10" t="str">
        <f>VLOOKUP($B59,LIRAa!$1:$1048576,5,FALSE)</f>
        <v>Sem Informação</v>
      </c>
      <c r="Q59" s="41"/>
    </row>
    <row r="60" spans="1:17" ht="15.75" x14ac:dyDescent="0.25">
      <c r="A60" s="45">
        <v>808</v>
      </c>
      <c r="B60" s="10">
        <v>316880</v>
      </c>
      <c r="C60" s="20" t="s">
        <v>1119</v>
      </c>
      <c r="D60" s="39" t="s">
        <v>94</v>
      </c>
      <c r="E60" s="39" t="s">
        <v>815</v>
      </c>
      <c r="F60" s="15">
        <f>VLOOKUP(A60,Dengue!$1:$1048576,10,FALSE)</f>
        <v>11</v>
      </c>
      <c r="G60" s="15">
        <f>VLOOKUP($A60,Chik!$1:$1048576,10,FALSE)</f>
        <v>0</v>
      </c>
      <c r="H60" s="15">
        <f>VLOOKUP($A60,zika!$1:$1048576,10,FALSE)</f>
        <v>0</v>
      </c>
      <c r="I60" s="15">
        <f t="shared" si="0"/>
        <v>11</v>
      </c>
      <c r="J60" s="14">
        <v>7886</v>
      </c>
      <c r="K60" s="58" t="s">
        <v>1125</v>
      </c>
      <c r="L60" s="11">
        <f>(H60+F60)/Dengue!K812*100000</f>
        <v>139.4876997210246</v>
      </c>
      <c r="M60" s="10" t="str">
        <f t="shared" si="1"/>
        <v>Média</v>
      </c>
      <c r="N60" s="10" t="str">
        <f>VLOOKUP($B60,LIRAa!$1:$1048576,3,FALSE)</f>
        <v>Sem Informação</v>
      </c>
      <c r="O60" s="10" t="str">
        <f>VLOOKUP($B60,LIRAa!$1:$1048576,4,FALSE)</f>
        <v>Sem Informação</v>
      </c>
      <c r="P60" s="10" t="str">
        <f>VLOOKUP($B60,LIRAa!$1:$1048576,5,FALSE)</f>
        <v>Sem Informação</v>
      </c>
      <c r="Q60" s="41"/>
    </row>
    <row r="61" spans="1:17" ht="15.75" x14ac:dyDescent="0.25">
      <c r="A61" s="45">
        <v>443</v>
      </c>
      <c r="B61" s="10">
        <v>313865</v>
      </c>
      <c r="C61" s="20" t="s">
        <v>1121</v>
      </c>
      <c r="D61" s="39" t="s">
        <v>121</v>
      </c>
      <c r="E61" s="39" t="s">
        <v>466</v>
      </c>
      <c r="F61" s="15">
        <f>VLOOKUP(A61,Dengue!$1:$1048576,10,FALSE)</f>
        <v>24</v>
      </c>
      <c r="G61" s="15">
        <f>VLOOKUP($A61,Chik!$1:$1048576,10,FALSE)</f>
        <v>0</v>
      </c>
      <c r="H61" s="15">
        <f>VLOOKUP($A61,zika!$1:$1048576,10,FALSE)</f>
        <v>0</v>
      </c>
      <c r="I61" s="15">
        <f t="shared" si="0"/>
        <v>24</v>
      </c>
      <c r="J61" s="14">
        <v>9008</v>
      </c>
      <c r="K61" s="58" t="s">
        <v>1125</v>
      </c>
      <c r="L61" s="11">
        <f>(H61+F61)/Dengue!K447*100000</f>
        <v>266.42984014209594</v>
      </c>
      <c r="M61" s="10" t="str">
        <f t="shared" si="1"/>
        <v>Média</v>
      </c>
      <c r="N61" s="10" t="str">
        <f>VLOOKUP($B61,LIRAa!$1:$1048576,3,FALSE)</f>
        <v>Sem Informação</v>
      </c>
      <c r="O61" s="10" t="str">
        <f>VLOOKUP($B61,LIRAa!$1:$1048576,4,FALSE)</f>
        <v>Sem Informação</v>
      </c>
      <c r="P61" s="10" t="str">
        <f>VLOOKUP($B61,LIRAa!$1:$1048576,5,FALSE)</f>
        <v>Sem Informação</v>
      </c>
      <c r="Q61" s="41"/>
    </row>
    <row r="62" spans="1:17" ht="15.75" x14ac:dyDescent="0.25">
      <c r="A62" s="45">
        <v>562</v>
      </c>
      <c r="B62" s="10">
        <v>314800</v>
      </c>
      <c r="C62" s="20" t="s">
        <v>1120</v>
      </c>
      <c r="D62" s="39" t="s">
        <v>71</v>
      </c>
      <c r="E62" s="39" t="s">
        <v>71</v>
      </c>
      <c r="F62" s="15">
        <f>VLOOKUP(A62,Dengue!$1:$1048576,10,FALSE)</f>
        <v>775</v>
      </c>
      <c r="G62" s="15">
        <f>VLOOKUP($A62,Chik!$1:$1048576,10,FALSE)</f>
        <v>1</v>
      </c>
      <c r="H62" s="15">
        <f>VLOOKUP($A62,zika!$1:$1048576,10,FALSE)</f>
        <v>0</v>
      </c>
      <c r="I62" s="15">
        <f t="shared" si="0"/>
        <v>775</v>
      </c>
      <c r="J62" s="14">
        <v>150833</v>
      </c>
      <c r="K62" s="58" t="s">
        <v>1128</v>
      </c>
      <c r="L62" s="11">
        <f>(H62+F62)/Dengue!K566*100000</f>
        <v>513.81329019511645</v>
      </c>
      <c r="M62" s="10" t="str">
        <f t="shared" si="1"/>
        <v>Muito Alta</v>
      </c>
      <c r="N62" s="10">
        <f>VLOOKUP($B62,LIRAa!$1:$1048576,3,FALSE)</f>
        <v>0.5</v>
      </c>
      <c r="O62" s="10">
        <f>VLOOKUP($B62,LIRAa!$1:$1048576,4,FALSE)</f>
        <v>1.7</v>
      </c>
      <c r="P62" s="10">
        <f>VLOOKUP($B62,LIRAa!$1:$1048576,5,FALSE)</f>
        <v>1.9</v>
      </c>
      <c r="Q62" s="41"/>
    </row>
    <row r="63" spans="1:17" ht="15.75" x14ac:dyDescent="0.25">
      <c r="A63" s="45">
        <v>696</v>
      </c>
      <c r="B63" s="10">
        <v>315900</v>
      </c>
      <c r="C63" s="20" t="s">
        <v>1111</v>
      </c>
      <c r="D63" s="39" t="s">
        <v>98</v>
      </c>
      <c r="E63" s="39" t="s">
        <v>706</v>
      </c>
      <c r="F63" s="15">
        <f>VLOOKUP(A63,Dengue!$1:$1048576,10,FALSE)</f>
        <v>25</v>
      </c>
      <c r="G63" s="15">
        <f>VLOOKUP($A63,Chik!$1:$1048576,10,FALSE)</f>
        <v>0</v>
      </c>
      <c r="H63" s="15">
        <f>VLOOKUP($A63,zika!$1:$1048576,10,FALSE)</f>
        <v>0</v>
      </c>
      <c r="I63" s="15">
        <f t="shared" si="0"/>
        <v>25</v>
      </c>
      <c r="J63" s="14">
        <v>4274</v>
      </c>
      <c r="K63" s="58" t="s">
        <v>1125</v>
      </c>
      <c r="L63" s="11">
        <f>(H63+F63)/Dengue!K700*100000</f>
        <v>584.93214787084696</v>
      </c>
      <c r="M63" s="10" t="str">
        <f t="shared" si="1"/>
        <v>Muito Alta</v>
      </c>
      <c r="N63" s="10" t="str">
        <f>VLOOKUP($B63,LIRAa!$1:$1048576,3,FALSE)</f>
        <v>Sem Informação</v>
      </c>
      <c r="O63" s="10" t="str">
        <f>VLOOKUP($B63,LIRAa!$1:$1048576,4,FALSE)</f>
        <v>Sem Informação</v>
      </c>
      <c r="P63" s="10" t="str">
        <f>VLOOKUP($B63,LIRAa!$1:$1048576,5,FALSE)</f>
        <v>Sem Informação</v>
      </c>
      <c r="Q63" s="41"/>
    </row>
    <row r="64" spans="1:17" ht="15.75" x14ac:dyDescent="0.25">
      <c r="A64" s="45">
        <v>358</v>
      </c>
      <c r="B64" s="10">
        <v>313140</v>
      </c>
      <c r="C64" s="20" t="s">
        <v>1110</v>
      </c>
      <c r="D64" s="39" t="s">
        <v>142</v>
      </c>
      <c r="E64" s="39" t="s">
        <v>387</v>
      </c>
      <c r="F64" s="15">
        <f>VLOOKUP(A64,Dengue!$1:$1048576,10,FALSE)</f>
        <v>2</v>
      </c>
      <c r="G64" s="15">
        <f>VLOOKUP($A64,Chik!$1:$1048576,10,FALSE)</f>
        <v>0</v>
      </c>
      <c r="H64" s="15">
        <f>VLOOKUP($A64,zika!$1:$1048576,10,FALSE)</f>
        <v>0</v>
      </c>
      <c r="I64" s="15">
        <f t="shared" si="0"/>
        <v>2</v>
      </c>
      <c r="J64" s="14">
        <v>4217</v>
      </c>
      <c r="K64" s="58" t="s">
        <v>1125</v>
      </c>
      <c r="L64" s="11">
        <f>(H64+F64)/Dengue!K362*100000</f>
        <v>47.427080863172876</v>
      </c>
      <c r="M64" s="10" t="str">
        <f t="shared" si="1"/>
        <v>Baixa</v>
      </c>
      <c r="N64" s="10" t="str">
        <f>VLOOKUP($B64,LIRAa!$1:$1048576,3,FALSE)</f>
        <v>Sem Informação</v>
      </c>
      <c r="O64" s="10" t="str">
        <f>VLOOKUP($B64,LIRAa!$1:$1048576,4,FALSE)</f>
        <v>Sem Informação</v>
      </c>
      <c r="P64" s="10" t="str">
        <f>VLOOKUP($B64,LIRAa!$1:$1048576,5,FALSE)</f>
        <v>Sem Informação</v>
      </c>
      <c r="Q64" s="41"/>
    </row>
    <row r="65" spans="1:17" ht="15.75" x14ac:dyDescent="0.25">
      <c r="A65" s="45">
        <v>738</v>
      </c>
      <c r="B65" s="10">
        <v>316290</v>
      </c>
      <c r="C65" s="20" t="s">
        <v>1118</v>
      </c>
      <c r="D65" s="39" t="s">
        <v>57</v>
      </c>
      <c r="E65" s="39" t="s">
        <v>748</v>
      </c>
      <c r="F65" s="15">
        <f>VLOOKUP(A65,Dengue!$1:$1048576,10,FALSE)</f>
        <v>57</v>
      </c>
      <c r="G65" s="15">
        <f>VLOOKUP($A65,Chik!$1:$1048576,10,FALSE)</f>
        <v>0</v>
      </c>
      <c r="H65" s="15">
        <f>VLOOKUP($A65,zika!$1:$1048576,10,FALSE)</f>
        <v>0</v>
      </c>
      <c r="I65" s="15">
        <f t="shared" si="0"/>
        <v>57</v>
      </c>
      <c r="J65" s="14">
        <v>26272</v>
      </c>
      <c r="K65" s="58" t="s">
        <v>1126</v>
      </c>
      <c r="L65" s="11">
        <f>(H65+F65)/Dengue!K742*100000</f>
        <v>216.96102314250916</v>
      </c>
      <c r="M65" s="10" t="str">
        <f t="shared" si="1"/>
        <v>Média</v>
      </c>
      <c r="N65" s="10">
        <f>VLOOKUP($B65,LIRAa!$1:$1048576,3,FALSE)</f>
        <v>0.8</v>
      </c>
      <c r="O65" s="10">
        <f>VLOOKUP($B65,LIRAa!$1:$1048576,4,FALSE)</f>
        <v>2.1</v>
      </c>
      <c r="P65" s="10">
        <f>VLOOKUP($B65,LIRAa!$1:$1048576,5,FALSE)</f>
        <v>2.1</v>
      </c>
      <c r="Q65" s="41"/>
    </row>
    <row r="66" spans="1:17" ht="15.75" x14ac:dyDescent="0.25">
      <c r="A66" s="45">
        <v>551</v>
      </c>
      <c r="B66" s="10">
        <v>314710</v>
      </c>
      <c r="C66" s="20" t="s">
        <v>1115</v>
      </c>
      <c r="D66" s="39" t="s">
        <v>26</v>
      </c>
      <c r="E66" s="39" t="s">
        <v>572</v>
      </c>
      <c r="F66" s="15">
        <f>VLOOKUP(A66,Dengue!$1:$1048576,10,FALSE)</f>
        <v>208</v>
      </c>
      <c r="G66" s="15">
        <f>VLOOKUP($A66,Chik!$1:$1048576,10,FALSE)</f>
        <v>0</v>
      </c>
      <c r="H66" s="15">
        <f>VLOOKUP($A66,zika!$1:$1048576,10,FALSE)</f>
        <v>0</v>
      </c>
      <c r="I66" s="15">
        <f t="shared" si="0"/>
        <v>208</v>
      </c>
      <c r="J66" s="14">
        <v>93101</v>
      </c>
      <c r="K66" s="58" t="s">
        <v>1127</v>
      </c>
      <c r="L66" s="11">
        <f>(H66+F66)/Dengue!K555*100000</f>
        <v>223.41328234927659</v>
      </c>
      <c r="M66" s="10" t="str">
        <f t="shared" si="1"/>
        <v>Média</v>
      </c>
      <c r="N66" s="10">
        <f>VLOOKUP($B66,LIRAa!$1:$1048576,3,FALSE)</f>
        <v>2.4</v>
      </c>
      <c r="O66" s="10">
        <f>VLOOKUP($B66,LIRAa!$1:$1048576,4,FALSE)</f>
        <v>4.8</v>
      </c>
      <c r="P66" s="10">
        <f>VLOOKUP($B66,LIRAa!$1:$1048576,5,FALSE)</f>
        <v>3.6</v>
      </c>
      <c r="Q66" s="41"/>
    </row>
    <row r="67" spans="1:17" ht="15.75" x14ac:dyDescent="0.25">
      <c r="A67" s="45">
        <v>798</v>
      </c>
      <c r="B67" s="10">
        <v>316790</v>
      </c>
      <c r="C67" s="20" t="s">
        <v>1118</v>
      </c>
      <c r="D67" s="39" t="s">
        <v>62</v>
      </c>
      <c r="E67" s="39" t="s">
        <v>806</v>
      </c>
      <c r="F67" s="15">
        <f>VLOOKUP(A67,Dengue!$1:$1048576,10,FALSE)</f>
        <v>5</v>
      </c>
      <c r="G67" s="15">
        <f>VLOOKUP($A67,Chik!$1:$1048576,10,FALSE)</f>
        <v>0</v>
      </c>
      <c r="H67" s="15">
        <f>VLOOKUP($A67,zika!$1:$1048576,10,FALSE)</f>
        <v>0</v>
      </c>
      <c r="I67" s="15">
        <f t="shared" si="0"/>
        <v>5</v>
      </c>
      <c r="J67" s="14">
        <v>3792</v>
      </c>
      <c r="K67" s="58" t="s">
        <v>1125</v>
      </c>
      <c r="L67" s="11">
        <f>(H67+F67)/Dengue!K802*100000</f>
        <v>131.85654008438817</v>
      </c>
      <c r="M67" s="10" t="str">
        <f t="shared" si="1"/>
        <v>Média</v>
      </c>
      <c r="N67" s="10" t="str">
        <f>VLOOKUP($B67,LIRAa!$1:$1048576,3,FALSE)</f>
        <v>Sem Informação</v>
      </c>
      <c r="O67" s="10" t="str">
        <f>VLOOKUP($B67,LIRAa!$1:$1048576,4,FALSE)</f>
        <v>Sem Informação</v>
      </c>
      <c r="P67" s="10" t="str">
        <f>VLOOKUP($B67,LIRAa!$1:$1048576,5,FALSE)</f>
        <v>Sem Informação</v>
      </c>
      <c r="Q67" s="41"/>
    </row>
    <row r="68" spans="1:17" ht="15.75" x14ac:dyDescent="0.25">
      <c r="A68" s="45">
        <v>601</v>
      </c>
      <c r="B68" s="10">
        <v>315130</v>
      </c>
      <c r="C68" s="20" t="s">
        <v>1118</v>
      </c>
      <c r="D68" s="39" t="s">
        <v>62</v>
      </c>
      <c r="E68" s="39" t="s">
        <v>616</v>
      </c>
      <c r="F68" s="15">
        <f>VLOOKUP(A68,Dengue!$1:$1048576,10,FALSE)</f>
        <v>1</v>
      </c>
      <c r="G68" s="15">
        <f>VLOOKUP($A68,Chik!$1:$1048576,10,FALSE)</f>
        <v>0</v>
      </c>
      <c r="H68" s="15">
        <f>VLOOKUP($A68,zika!$1:$1048576,10,FALSE)</f>
        <v>0</v>
      </c>
      <c r="I68" s="15">
        <f t="shared" si="0"/>
        <v>1</v>
      </c>
      <c r="J68" s="14">
        <v>10816</v>
      </c>
      <c r="K68" s="58" t="s">
        <v>1125</v>
      </c>
      <c r="L68" s="11">
        <f>(H68+F68)/Dengue!K605*100000</f>
        <v>9.2455621301775146</v>
      </c>
      <c r="M68" s="10" t="str">
        <f t="shared" si="1"/>
        <v>Baixa</v>
      </c>
      <c r="N68" s="10" t="str">
        <f>VLOOKUP($B68,LIRAa!$1:$1048576,3,FALSE)</f>
        <v>Sem Informação</v>
      </c>
      <c r="O68" s="10" t="str">
        <f>VLOOKUP($B68,LIRAa!$1:$1048576,4,FALSE)</f>
        <v>Sem Informação</v>
      </c>
      <c r="P68" s="10" t="str">
        <f>VLOOKUP($B68,LIRAa!$1:$1048576,5,FALSE)</f>
        <v>Sem Informação</v>
      </c>
      <c r="Q68" s="41"/>
    </row>
    <row r="69" spans="1:17" ht="15.75" x14ac:dyDescent="0.25">
      <c r="A69" s="45">
        <v>624</v>
      </c>
      <c r="B69" s="10">
        <v>315340</v>
      </c>
      <c r="C69" s="20" t="s">
        <v>1120</v>
      </c>
      <c r="D69" s="39" t="s">
        <v>71</v>
      </c>
      <c r="E69" s="39" t="s">
        <v>636</v>
      </c>
      <c r="F69" s="15">
        <f>VLOOKUP(A69,Dengue!$1:$1048576,10,FALSE)</f>
        <v>85</v>
      </c>
      <c r="G69" s="15">
        <f>VLOOKUP($A69,Chik!$1:$1048576,10,FALSE)</f>
        <v>0</v>
      </c>
      <c r="H69" s="15">
        <f>VLOOKUP($A69,zika!$1:$1048576,10,FALSE)</f>
        <v>0</v>
      </c>
      <c r="I69" s="15">
        <f t="shared" si="0"/>
        <v>85</v>
      </c>
      <c r="J69" s="14">
        <v>19377</v>
      </c>
      <c r="K69" s="58" t="s">
        <v>1125</v>
      </c>
      <c r="L69" s="11">
        <f>(H69+F69)/Dengue!K628*100000</f>
        <v>438.66439593332302</v>
      </c>
      <c r="M69" s="10" t="str">
        <f t="shared" si="1"/>
        <v>Alta</v>
      </c>
      <c r="N69" s="10" t="str">
        <f>VLOOKUP($B69,LIRAa!$1:$1048576,3,FALSE)</f>
        <v>Sem Informação</v>
      </c>
      <c r="O69" s="10" t="str">
        <f>VLOOKUP($B69,LIRAa!$1:$1048576,4,FALSE)</f>
        <v>Sem Informação</v>
      </c>
      <c r="P69" s="10" t="str">
        <f>VLOOKUP($B69,LIRAa!$1:$1048576,5,FALSE)</f>
        <v>Sem Informação</v>
      </c>
      <c r="Q69" s="41"/>
    </row>
    <row r="70" spans="1:17" ht="15.75" x14ac:dyDescent="0.25">
      <c r="A70" s="45">
        <v>290</v>
      </c>
      <c r="B70" s="10">
        <v>312600</v>
      </c>
      <c r="C70" s="20" t="s">
        <v>1111</v>
      </c>
      <c r="D70" s="39" t="s">
        <v>98</v>
      </c>
      <c r="E70" s="39" t="s">
        <v>321</v>
      </c>
      <c r="F70" s="15">
        <f>VLOOKUP(A70,Dengue!$1:$1048576,10,FALSE)</f>
        <v>29</v>
      </c>
      <c r="G70" s="15">
        <f>VLOOKUP($A70,Chik!$1:$1048576,10,FALSE)</f>
        <v>0</v>
      </c>
      <c r="H70" s="15">
        <f>VLOOKUP($A70,zika!$1:$1048576,10,FALSE)</f>
        <v>0</v>
      </c>
      <c r="I70" s="15">
        <f t="shared" ref="I70:I133" si="2">H70+F70</f>
        <v>29</v>
      </c>
      <c r="J70" s="14">
        <v>7386</v>
      </c>
      <c r="K70" s="58" t="s">
        <v>1125</v>
      </c>
      <c r="L70" s="11">
        <f>(H70+F70)/Dengue!K294*100000</f>
        <v>392.63471432439752</v>
      </c>
      <c r="M70" s="10" t="str">
        <f t="shared" ref="M70:M133" si="3">IF(L70=0,"Silencioso",IF(AND(L70&gt;0,L70&lt;100),"Baixa",IF(AND(L70&gt;=100,L70&lt;300),"Média",IF(AND(L70&gt;=300,L70&lt;500),"Alta",IF(L70&gt;=500,"Muito Alta","Avaliar")))))</f>
        <v>Alta</v>
      </c>
      <c r="N70" s="10" t="str">
        <f>VLOOKUP($B70,LIRAa!$1:$1048576,3,FALSE)</f>
        <v>Sem Informação</v>
      </c>
      <c r="O70" s="10" t="str">
        <f>VLOOKUP($B70,LIRAa!$1:$1048576,4,FALSE)</f>
        <v>Sem Informação</v>
      </c>
      <c r="P70" s="10">
        <f>VLOOKUP($B70,LIRAa!$1:$1048576,5,FALSE)</f>
        <v>1.7</v>
      </c>
      <c r="Q70" s="41"/>
    </row>
    <row r="71" spans="1:17" ht="15.75" x14ac:dyDescent="0.25">
      <c r="A71" s="45">
        <v>46</v>
      </c>
      <c r="B71" s="10">
        <v>310420</v>
      </c>
      <c r="C71" s="20" t="s">
        <v>1115</v>
      </c>
      <c r="D71" s="39" t="s">
        <v>26</v>
      </c>
      <c r="E71" s="39" t="s">
        <v>76</v>
      </c>
      <c r="F71" s="15">
        <f>VLOOKUP(A71,Dengue!$1:$1048576,10,FALSE)</f>
        <v>109</v>
      </c>
      <c r="G71" s="15">
        <f>VLOOKUP($A71,Chik!$1:$1048576,10,FALSE)</f>
        <v>0</v>
      </c>
      <c r="H71" s="15">
        <f>VLOOKUP($A71,zika!$1:$1048576,10,FALSE)</f>
        <v>0</v>
      </c>
      <c r="I71" s="15">
        <f t="shared" si="2"/>
        <v>109</v>
      </c>
      <c r="J71" s="14">
        <v>39793</v>
      </c>
      <c r="K71" s="58" t="s">
        <v>1126</v>
      </c>
      <c r="L71" s="11">
        <f>(H71+F71)/Dengue!K50*100000</f>
        <v>273.91752318246927</v>
      </c>
      <c r="M71" s="10" t="str">
        <f t="shared" si="3"/>
        <v>Média</v>
      </c>
      <c r="N71" s="10">
        <f>VLOOKUP($B71,LIRAa!$1:$1048576,3,FALSE)</f>
        <v>3.5</v>
      </c>
      <c r="O71" s="10">
        <f>VLOOKUP($B71,LIRAa!$1:$1048576,4,FALSE)</f>
        <v>3.8</v>
      </c>
      <c r="P71" s="10">
        <f>VLOOKUP($B71,LIRAa!$1:$1048576,5,FALSE)</f>
        <v>3.4</v>
      </c>
      <c r="Q71" s="41"/>
    </row>
    <row r="72" spans="1:17" ht="15.75" x14ac:dyDescent="0.25">
      <c r="A72" s="45">
        <v>178</v>
      </c>
      <c r="B72" s="10">
        <v>311615</v>
      </c>
      <c r="C72" s="20" t="s">
        <v>1120</v>
      </c>
      <c r="D72" s="39" t="s">
        <v>80</v>
      </c>
      <c r="E72" s="39" t="s">
        <v>213</v>
      </c>
      <c r="F72" s="15">
        <f>VLOOKUP(A72,Dengue!$1:$1048576,10,FALSE)</f>
        <v>75</v>
      </c>
      <c r="G72" s="15">
        <f>VLOOKUP($A72,Chik!$1:$1048576,10,FALSE)</f>
        <v>0</v>
      </c>
      <c r="H72" s="15">
        <f>VLOOKUP($A72,zika!$1:$1048576,10,FALSE)</f>
        <v>0</v>
      </c>
      <c r="I72" s="15">
        <f t="shared" si="2"/>
        <v>75</v>
      </c>
      <c r="J72" s="14">
        <v>13397</v>
      </c>
      <c r="K72" s="58" t="s">
        <v>1125</v>
      </c>
      <c r="L72" s="11">
        <f>(H72+F72)/Dengue!K182*100000</f>
        <v>559.82682690154513</v>
      </c>
      <c r="M72" s="10" t="str">
        <f t="shared" si="3"/>
        <v>Muito Alta</v>
      </c>
      <c r="N72" s="10" t="str">
        <f>VLOOKUP($B72,LIRAa!$1:$1048576,3,FALSE)</f>
        <v>Sem Informação</v>
      </c>
      <c r="O72" s="10" t="str">
        <f>VLOOKUP($B72,LIRAa!$1:$1048576,4,FALSE)</f>
        <v>Sem Informação</v>
      </c>
      <c r="P72" s="10" t="str">
        <f>VLOOKUP($B72,LIRAa!$1:$1048576,5,FALSE)</f>
        <v>Sem Informação</v>
      </c>
      <c r="Q72" s="41"/>
    </row>
    <row r="73" spans="1:17" ht="15.75" x14ac:dyDescent="0.25">
      <c r="A73" s="45">
        <v>581</v>
      </c>
      <c r="B73" s="10">
        <v>314970</v>
      </c>
      <c r="C73" s="20" t="s">
        <v>1115</v>
      </c>
      <c r="D73" s="39" t="s">
        <v>26</v>
      </c>
      <c r="E73" s="39" t="s">
        <v>598</v>
      </c>
      <c r="F73" s="15">
        <f>VLOOKUP(A73,Dengue!$1:$1048576,10,FALSE)</f>
        <v>110</v>
      </c>
      <c r="G73" s="15">
        <f>VLOOKUP($A73,Chik!$1:$1048576,10,FALSE)</f>
        <v>0</v>
      </c>
      <c r="H73" s="15">
        <f>VLOOKUP($A73,zika!$1:$1048576,10,FALSE)</f>
        <v>0</v>
      </c>
      <c r="I73" s="15">
        <f t="shared" si="2"/>
        <v>110</v>
      </c>
      <c r="J73" s="14">
        <v>11249</v>
      </c>
      <c r="K73" s="58" t="s">
        <v>1125</v>
      </c>
      <c r="L73" s="11">
        <f>(H73+F73)/Dengue!K585*100000</f>
        <v>977.86469908436311</v>
      </c>
      <c r="M73" s="10" t="str">
        <f t="shared" si="3"/>
        <v>Muito Alta</v>
      </c>
      <c r="N73" s="10" t="str">
        <f>VLOOKUP($B73,LIRAa!$1:$1048576,3,FALSE)</f>
        <v>Sem Informação</v>
      </c>
      <c r="O73" s="10" t="str">
        <f>VLOOKUP($B73,LIRAa!$1:$1048576,4,FALSE)</f>
        <v>Sem Informação</v>
      </c>
      <c r="P73" s="10" t="str">
        <f>VLOOKUP($B73,LIRAa!$1:$1048576,5,FALSE)</f>
        <v>Sem Informação</v>
      </c>
      <c r="Q73" s="41"/>
    </row>
    <row r="74" spans="1:17" ht="15.75" x14ac:dyDescent="0.25">
      <c r="A74" s="45">
        <v>366</v>
      </c>
      <c r="B74" s="10">
        <v>313220</v>
      </c>
      <c r="C74" s="20" t="s">
        <v>1115</v>
      </c>
      <c r="D74" s="39" t="s">
        <v>26</v>
      </c>
      <c r="E74" s="39" t="s">
        <v>393</v>
      </c>
      <c r="F74" s="15">
        <f>VLOOKUP(A74,Dengue!$1:$1048576,10,FALSE)</f>
        <v>53</v>
      </c>
      <c r="G74" s="15">
        <f>VLOOKUP($A74,Chik!$1:$1048576,10,FALSE)</f>
        <v>0</v>
      </c>
      <c r="H74" s="15">
        <f>VLOOKUP($A74,zika!$1:$1048576,10,FALSE)</f>
        <v>0</v>
      </c>
      <c r="I74" s="15">
        <f t="shared" si="2"/>
        <v>53</v>
      </c>
      <c r="J74" s="14">
        <v>13278</v>
      </c>
      <c r="K74" s="58" t="s">
        <v>1125</v>
      </c>
      <c r="L74" s="11">
        <f>(H74+F74)/Dengue!K370*100000</f>
        <v>399.15649947281213</v>
      </c>
      <c r="M74" s="10" t="str">
        <f t="shared" si="3"/>
        <v>Alta</v>
      </c>
      <c r="N74" s="10" t="str">
        <f>VLOOKUP($B74,LIRAa!$1:$1048576,3,FALSE)</f>
        <v>Sem Informação</v>
      </c>
      <c r="O74" s="10" t="str">
        <f>VLOOKUP($B74,LIRAa!$1:$1048576,4,FALSE)</f>
        <v>Sem Informação</v>
      </c>
      <c r="P74" s="10" t="str">
        <f>VLOOKUP($B74,LIRAa!$1:$1048576,5,FALSE)</f>
        <v>Sem Informação</v>
      </c>
      <c r="Q74" s="41"/>
    </row>
    <row r="75" spans="1:17" ht="15.75" x14ac:dyDescent="0.25">
      <c r="A75" s="45">
        <v>462</v>
      </c>
      <c r="B75" s="10">
        <v>314015</v>
      </c>
      <c r="C75" s="20" t="s">
        <v>1111</v>
      </c>
      <c r="D75" s="39" t="s">
        <v>98</v>
      </c>
      <c r="E75" s="39" t="s">
        <v>484</v>
      </c>
      <c r="F75" s="15">
        <f>VLOOKUP(A75,Dengue!$1:$1048576,10,FALSE)</f>
        <v>25</v>
      </c>
      <c r="G75" s="15">
        <f>VLOOKUP($A75,Chik!$1:$1048576,10,FALSE)</f>
        <v>0</v>
      </c>
      <c r="H75" s="15">
        <f>VLOOKUP($A75,zika!$1:$1048576,10,FALSE)</f>
        <v>0</v>
      </c>
      <c r="I75" s="15">
        <f t="shared" si="2"/>
        <v>25</v>
      </c>
      <c r="J75" s="14">
        <v>15207</v>
      </c>
      <c r="K75" s="58" t="s">
        <v>1125</v>
      </c>
      <c r="L75" s="11">
        <f>(H75+F75)/Dengue!K466*100000</f>
        <v>164.39797461695272</v>
      </c>
      <c r="M75" s="10" t="str">
        <f t="shared" si="3"/>
        <v>Média</v>
      </c>
      <c r="N75" s="10" t="str">
        <f>VLOOKUP($B75,LIRAa!$1:$1048576,3,FALSE)</f>
        <v>Sem Informação</v>
      </c>
      <c r="O75" s="10" t="str">
        <f>VLOOKUP($B75,LIRAa!$1:$1048576,4,FALSE)</f>
        <v>Sem Informação</v>
      </c>
      <c r="P75" s="10">
        <f>VLOOKUP($B75,LIRAa!$1:$1048576,5,FALSE)</f>
        <v>1.7</v>
      </c>
      <c r="Q75" s="41"/>
    </row>
    <row r="76" spans="1:17" ht="15.75" x14ac:dyDescent="0.25">
      <c r="A76" s="45">
        <v>466</v>
      </c>
      <c r="B76" s="10">
        <v>314050</v>
      </c>
      <c r="C76" s="20" t="s">
        <v>1115</v>
      </c>
      <c r="D76" s="39" t="s">
        <v>26</v>
      </c>
      <c r="E76" s="39" t="s">
        <v>488</v>
      </c>
      <c r="F76" s="15">
        <f>VLOOKUP(A76,Dengue!$1:$1048576,10,FALSE)</f>
        <v>34</v>
      </c>
      <c r="G76" s="15">
        <f>VLOOKUP($A76,Chik!$1:$1048576,10,FALSE)</f>
        <v>1</v>
      </c>
      <c r="H76" s="15">
        <f>VLOOKUP($A76,zika!$1:$1048576,10,FALSE)</f>
        <v>0</v>
      </c>
      <c r="I76" s="15">
        <f t="shared" si="2"/>
        <v>34</v>
      </c>
      <c r="J76" s="14">
        <v>13330</v>
      </c>
      <c r="K76" s="58" t="s">
        <v>1125</v>
      </c>
      <c r="L76" s="11">
        <f>(H76+F76)/Dengue!K470*100000</f>
        <v>255.06376594148537</v>
      </c>
      <c r="M76" s="10" t="str">
        <f t="shared" si="3"/>
        <v>Média</v>
      </c>
      <c r="N76" s="10" t="str">
        <f>VLOOKUP($B76,LIRAa!$1:$1048576,3,FALSE)</f>
        <v>Sem Informação</v>
      </c>
      <c r="O76" s="10" t="str">
        <f>VLOOKUP($B76,LIRAa!$1:$1048576,4,FALSE)</f>
        <v>Sem Informação</v>
      </c>
      <c r="P76" s="10" t="str">
        <f>VLOOKUP($B76,LIRAa!$1:$1048576,5,FALSE)</f>
        <v>Sem Informação</v>
      </c>
      <c r="Q76" s="41"/>
    </row>
    <row r="77" spans="1:17" ht="15.75" x14ac:dyDescent="0.25">
      <c r="A77" s="45">
        <v>773</v>
      </c>
      <c r="B77" s="10">
        <v>316560</v>
      </c>
      <c r="C77" s="20" t="s">
        <v>1118</v>
      </c>
      <c r="D77" s="39" t="s">
        <v>57</v>
      </c>
      <c r="E77" s="39" t="s">
        <v>782</v>
      </c>
      <c r="F77" s="15">
        <f>VLOOKUP(A77,Dengue!$1:$1048576,10,FALSE)</f>
        <v>8</v>
      </c>
      <c r="G77" s="15">
        <f>VLOOKUP($A77,Chik!$1:$1048576,10,FALSE)</f>
        <v>0</v>
      </c>
      <c r="H77" s="15">
        <f>VLOOKUP($A77,zika!$1:$1048576,10,FALSE)</f>
        <v>0</v>
      </c>
      <c r="I77" s="15">
        <f t="shared" si="2"/>
        <v>8</v>
      </c>
      <c r="J77" s="14">
        <v>2007</v>
      </c>
      <c r="K77" s="58" t="s">
        <v>1125</v>
      </c>
      <c r="L77" s="11">
        <f>(H77+F77)/Dengue!K777*100000</f>
        <v>398.60488290981561</v>
      </c>
      <c r="M77" s="10" t="str">
        <f t="shared" si="3"/>
        <v>Alta</v>
      </c>
      <c r="N77" s="10" t="str">
        <f>VLOOKUP($B77,LIRAa!$1:$1048576,3,FALSE)</f>
        <v>Sem Informação</v>
      </c>
      <c r="O77" s="10" t="str">
        <f>VLOOKUP($B77,LIRAa!$1:$1048576,4,FALSE)</f>
        <v>Sem Informação</v>
      </c>
      <c r="P77" s="10" t="str">
        <f>VLOOKUP($B77,LIRAa!$1:$1048576,5,FALSE)</f>
        <v>Sem Informação</v>
      </c>
      <c r="Q77" s="41"/>
    </row>
    <row r="78" spans="1:17" ht="15.75" x14ac:dyDescent="0.25">
      <c r="A78" s="45">
        <v>825</v>
      </c>
      <c r="B78" s="10">
        <v>317020</v>
      </c>
      <c r="C78" s="20" t="s">
        <v>1110</v>
      </c>
      <c r="D78" s="39" t="s">
        <v>8</v>
      </c>
      <c r="E78" s="39" t="s">
        <v>8</v>
      </c>
      <c r="F78" s="15">
        <f>VLOOKUP(A78,Dengue!$1:$1048576,10,FALSE)</f>
        <v>43</v>
      </c>
      <c r="G78" s="15">
        <f>VLOOKUP($A78,Chik!$1:$1048576,10,FALSE)</f>
        <v>2</v>
      </c>
      <c r="H78" s="15">
        <f>VLOOKUP($A78,zika!$1:$1048576,10,FALSE)</f>
        <v>2</v>
      </c>
      <c r="I78" s="15">
        <f t="shared" si="2"/>
        <v>45</v>
      </c>
      <c r="J78" s="14">
        <v>683247</v>
      </c>
      <c r="K78" s="58" t="s">
        <v>1129</v>
      </c>
      <c r="L78" s="11">
        <f>(H78+F78)/Dengue!K829*100000</f>
        <v>11.116490943765378</v>
      </c>
      <c r="M78" s="10" t="str">
        <f t="shared" si="3"/>
        <v>Baixa</v>
      </c>
      <c r="N78" s="10">
        <f>VLOOKUP($B78,LIRAa!$1:$1048576,3,FALSE)</f>
        <v>2.1</v>
      </c>
      <c r="O78" s="10" t="str">
        <f>VLOOKUP($B78,LIRAa!$1:$1048576,4,FALSE)</f>
        <v>Sem Informação</v>
      </c>
      <c r="P78" s="10">
        <f>VLOOKUP($B78,LIRAa!$1:$1048576,5,FALSE)</f>
        <v>3.5</v>
      </c>
      <c r="Q78" s="41"/>
    </row>
    <row r="79" spans="1:17" ht="15.75" x14ac:dyDescent="0.25">
      <c r="A79" s="45">
        <v>844</v>
      </c>
      <c r="B79" s="10">
        <v>317120</v>
      </c>
      <c r="C79" s="20" t="s">
        <v>1111</v>
      </c>
      <c r="D79" s="39" t="s">
        <v>98</v>
      </c>
      <c r="E79" s="39" t="s">
        <v>846</v>
      </c>
      <c r="F79" s="15">
        <f>VLOOKUP(A79,Dengue!$1:$1048576,10,FALSE)</f>
        <v>326</v>
      </c>
      <c r="G79" s="15">
        <f>VLOOKUP($A79,Chik!$1:$1048576,10,FALSE)</f>
        <v>0</v>
      </c>
      <c r="H79" s="15">
        <f>VLOOKUP($A79,zika!$1:$1048576,10,FALSE)</f>
        <v>1</v>
      </c>
      <c r="I79" s="15">
        <f t="shared" si="2"/>
        <v>327</v>
      </c>
      <c r="J79" s="14">
        <v>125376</v>
      </c>
      <c r="K79" s="58" t="s">
        <v>1128</v>
      </c>
      <c r="L79" s="11">
        <f>(H79+F79)/Dengue!K848*100000</f>
        <v>260.81546707503827</v>
      </c>
      <c r="M79" s="10" t="str">
        <f t="shared" si="3"/>
        <v>Média</v>
      </c>
      <c r="N79" s="10">
        <f>VLOOKUP($B79,LIRAa!$1:$1048576,3,FALSE)</f>
        <v>2.1</v>
      </c>
      <c r="O79" s="10">
        <f>VLOOKUP($B79,LIRAa!$1:$1048576,4,FALSE)</f>
        <v>3.3</v>
      </c>
      <c r="P79" s="10">
        <f>VLOOKUP($B79,LIRAa!$1:$1048576,5,FALSE)</f>
        <v>2.5</v>
      </c>
      <c r="Q79" s="41"/>
    </row>
    <row r="80" spans="1:17" ht="15.75" x14ac:dyDescent="0.25">
      <c r="A80" s="45">
        <v>158</v>
      </c>
      <c r="B80" s="10">
        <v>311450</v>
      </c>
      <c r="C80" s="20" t="s">
        <v>1115</v>
      </c>
      <c r="D80" s="39" t="s">
        <v>26</v>
      </c>
      <c r="E80" s="39" t="s">
        <v>193</v>
      </c>
      <c r="F80" s="15">
        <f>VLOOKUP(A80,Dengue!$1:$1048576,10,FALSE)</f>
        <v>33</v>
      </c>
      <c r="G80" s="15">
        <f>VLOOKUP($A80,Chik!$1:$1048576,10,FALSE)</f>
        <v>0</v>
      </c>
      <c r="H80" s="15">
        <f>VLOOKUP($A80,zika!$1:$1048576,10,FALSE)</f>
        <v>1</v>
      </c>
      <c r="I80" s="15">
        <f t="shared" si="2"/>
        <v>34</v>
      </c>
      <c r="J80" s="14">
        <v>19144</v>
      </c>
      <c r="K80" s="58" t="s">
        <v>1125</v>
      </c>
      <c r="L80" s="11">
        <f>(H80+F80)/Dengue!K162*100000</f>
        <v>177.60133723359797</v>
      </c>
      <c r="M80" s="10" t="str">
        <f t="shared" si="3"/>
        <v>Média</v>
      </c>
      <c r="N80" s="10" t="str">
        <f>VLOOKUP($B80,LIRAa!$1:$1048576,3,FALSE)</f>
        <v>Sem Informação</v>
      </c>
      <c r="O80" s="10" t="str">
        <f>VLOOKUP($B80,LIRAa!$1:$1048576,4,FALSE)</f>
        <v>Sem Informação</v>
      </c>
      <c r="P80" s="10" t="str">
        <f>VLOOKUP($B80,LIRAa!$1:$1048576,5,FALSE)</f>
        <v>Sem Informação</v>
      </c>
      <c r="Q80" s="41"/>
    </row>
    <row r="81" spans="1:17" ht="15.75" x14ac:dyDescent="0.25">
      <c r="A81" s="45">
        <v>504</v>
      </c>
      <c r="B81" s="10">
        <v>314360</v>
      </c>
      <c r="C81" s="20" t="s">
        <v>1111</v>
      </c>
      <c r="D81" s="39" t="s">
        <v>11</v>
      </c>
      <c r="E81" s="39" t="s">
        <v>525</v>
      </c>
      <c r="F81" s="15">
        <f>VLOOKUP(A81,Dengue!$1:$1048576,10,FALSE)</f>
        <v>17</v>
      </c>
      <c r="G81" s="15">
        <f>VLOOKUP($A81,Chik!$1:$1048576,10,FALSE)</f>
        <v>0</v>
      </c>
      <c r="H81" s="15">
        <f>VLOOKUP($A81,zika!$1:$1048576,10,FALSE)</f>
        <v>0</v>
      </c>
      <c r="I81" s="15">
        <f t="shared" si="2"/>
        <v>17</v>
      </c>
      <c r="J81" s="14">
        <v>2488</v>
      </c>
      <c r="K81" s="58" t="s">
        <v>1125</v>
      </c>
      <c r="L81" s="11">
        <f>(H81+F81)/Dengue!K508*100000</f>
        <v>683.27974276527334</v>
      </c>
      <c r="M81" s="10" t="str">
        <f t="shared" si="3"/>
        <v>Muito Alta</v>
      </c>
      <c r="N81" s="10" t="str">
        <f>VLOOKUP($B81,LIRAa!$1:$1048576,3,FALSE)</f>
        <v>Sem Informação</v>
      </c>
      <c r="O81" s="10" t="str">
        <f>VLOOKUP($B81,LIRAa!$1:$1048576,4,FALSE)</f>
        <v>Sem Informação</v>
      </c>
      <c r="P81" s="10" t="str">
        <f>VLOOKUP($B81,LIRAa!$1:$1048576,5,FALSE)</f>
        <v>Sem Informação</v>
      </c>
      <c r="Q81" s="41"/>
    </row>
    <row r="82" spans="1:17" ht="15.75" x14ac:dyDescent="0.25">
      <c r="A82" s="45">
        <v>608</v>
      </c>
      <c r="B82" s="10">
        <v>315200</v>
      </c>
      <c r="C82" s="20" t="s">
        <v>1111</v>
      </c>
      <c r="D82" s="39" t="s">
        <v>11</v>
      </c>
      <c r="E82" s="39" t="s">
        <v>622</v>
      </c>
      <c r="F82" s="15">
        <f>VLOOKUP(A82,Dengue!$1:$1048576,10,FALSE)</f>
        <v>0</v>
      </c>
      <c r="G82" s="15">
        <f>VLOOKUP($A82,Chik!$1:$1048576,10,FALSE)</f>
        <v>0</v>
      </c>
      <c r="H82" s="15">
        <f>VLOOKUP($A82,zika!$1:$1048576,10,FALSE)</f>
        <v>0</v>
      </c>
      <c r="I82" s="15">
        <f t="shared" si="2"/>
        <v>0</v>
      </c>
      <c r="J82" s="14">
        <v>31583</v>
      </c>
      <c r="K82" s="58" t="s">
        <v>1126</v>
      </c>
      <c r="L82" s="11">
        <f>(H82+F82)/Dengue!K612*100000</f>
        <v>0</v>
      </c>
      <c r="M82" s="10" t="str">
        <f t="shared" si="3"/>
        <v>Silencioso</v>
      </c>
      <c r="N82" s="10">
        <f>VLOOKUP($B82,LIRAa!$1:$1048576,3,FALSE)</f>
        <v>1.9</v>
      </c>
      <c r="O82" s="10">
        <f>VLOOKUP($B82,LIRAa!$1:$1048576,4,FALSE)</f>
        <v>4.7</v>
      </c>
      <c r="P82" s="10">
        <f>VLOOKUP($B82,LIRAa!$1:$1048576,5,FALSE)</f>
        <v>3.4</v>
      </c>
      <c r="Q82" s="41"/>
    </row>
    <row r="83" spans="1:17" ht="15.75" x14ac:dyDescent="0.25">
      <c r="A83" s="45">
        <v>595</v>
      </c>
      <c r="B83" s="10">
        <v>315070</v>
      </c>
      <c r="C83" s="20" t="s">
        <v>1114</v>
      </c>
      <c r="D83" s="39" t="s">
        <v>24</v>
      </c>
      <c r="E83" s="39" t="s">
        <v>611</v>
      </c>
      <c r="F83" s="15">
        <f>VLOOKUP(A83,Dengue!$1:$1048576,10,FALSE)</f>
        <v>87</v>
      </c>
      <c r="G83" s="15">
        <f>VLOOKUP($A83,Chik!$1:$1048576,10,FALSE)</f>
        <v>0</v>
      </c>
      <c r="H83" s="15">
        <f>VLOOKUP($A83,zika!$1:$1048576,10,FALSE)</f>
        <v>0</v>
      </c>
      <c r="I83" s="15">
        <f t="shared" si="2"/>
        <v>87</v>
      </c>
      <c r="J83" s="14">
        <v>6044</v>
      </c>
      <c r="K83" s="58" t="s">
        <v>1125</v>
      </c>
      <c r="L83" s="11">
        <f>(H83+F83)/Dengue!K599*100000</f>
        <v>1439.4440767703509</v>
      </c>
      <c r="M83" s="10" t="str">
        <f t="shared" si="3"/>
        <v>Muito Alta</v>
      </c>
      <c r="N83" s="10" t="str">
        <f>VLOOKUP($B83,LIRAa!$1:$1048576,3,FALSE)</f>
        <v>Sem Informação</v>
      </c>
      <c r="O83" s="10" t="str">
        <f>VLOOKUP($B83,LIRAa!$1:$1048576,4,FALSE)</f>
        <v>Sem Informação</v>
      </c>
      <c r="P83" s="10" t="str">
        <f>VLOOKUP($B83,LIRAa!$1:$1048576,5,FALSE)</f>
        <v>Sem Informação</v>
      </c>
      <c r="Q83" s="41"/>
    </row>
    <row r="84" spans="1:17" ht="15.75" x14ac:dyDescent="0.25">
      <c r="A84" s="45">
        <v>602</v>
      </c>
      <c r="B84" s="10">
        <v>315140</v>
      </c>
      <c r="C84" s="20" t="s">
        <v>1115</v>
      </c>
      <c r="D84" s="39" t="s">
        <v>26</v>
      </c>
      <c r="E84" s="39" t="s">
        <v>617</v>
      </c>
      <c r="F84" s="15">
        <f>VLOOKUP(A84,Dengue!$1:$1048576,10,FALSE)</f>
        <v>154</v>
      </c>
      <c r="G84" s="15">
        <f>VLOOKUP($A84,Chik!$1:$1048576,10,FALSE)</f>
        <v>1</v>
      </c>
      <c r="H84" s="15">
        <f>VLOOKUP($A84,zika!$1:$1048576,10,FALSE)</f>
        <v>0</v>
      </c>
      <c r="I84" s="15">
        <f t="shared" si="2"/>
        <v>154</v>
      </c>
      <c r="J84" s="14">
        <v>27755</v>
      </c>
      <c r="K84" s="58" t="s">
        <v>1126</v>
      </c>
      <c r="L84" s="11">
        <f>(H84+F84)/Dengue!K606*100000</f>
        <v>554.85498108448928</v>
      </c>
      <c r="M84" s="10" t="str">
        <f t="shared" si="3"/>
        <v>Muito Alta</v>
      </c>
      <c r="N84" s="10">
        <f>VLOOKUP($B84,LIRAa!$1:$1048576,3,FALSE)</f>
        <v>2.2999999999999998</v>
      </c>
      <c r="O84" s="10">
        <f>VLOOKUP($B84,LIRAa!$1:$1048576,4,FALSE)</f>
        <v>5.4</v>
      </c>
      <c r="P84" s="10">
        <f>VLOOKUP($B84,LIRAa!$1:$1048576,5,FALSE)</f>
        <v>2.8</v>
      </c>
      <c r="Q84" s="41"/>
    </row>
    <row r="85" spans="1:17" ht="15.75" x14ac:dyDescent="0.25">
      <c r="A85" s="45">
        <v>286</v>
      </c>
      <c r="B85" s="10">
        <v>312570</v>
      </c>
      <c r="C85" s="20" t="s">
        <v>1111</v>
      </c>
      <c r="D85" s="39" t="s">
        <v>11</v>
      </c>
      <c r="E85" s="39" t="s">
        <v>317</v>
      </c>
      <c r="F85" s="15">
        <f>VLOOKUP(A85,Dengue!$1:$1048576,10,FALSE)</f>
        <v>5</v>
      </c>
      <c r="G85" s="15">
        <f>VLOOKUP($A85,Chik!$1:$1048576,10,FALSE)</f>
        <v>0</v>
      </c>
      <c r="H85" s="15">
        <f>VLOOKUP($A85,zika!$1:$1048576,10,FALSE)</f>
        <v>0</v>
      </c>
      <c r="I85" s="15">
        <f t="shared" si="2"/>
        <v>5</v>
      </c>
      <c r="J85" s="14">
        <v>15235</v>
      </c>
      <c r="K85" s="58" t="s">
        <v>1125</v>
      </c>
      <c r="L85" s="11">
        <f>(H85+F85)/Dengue!K290*100000</f>
        <v>32.81916639317361</v>
      </c>
      <c r="M85" s="10" t="str">
        <f t="shared" si="3"/>
        <v>Baixa</v>
      </c>
      <c r="N85" s="10" t="str">
        <f>VLOOKUP($B85,LIRAa!$1:$1048576,3,FALSE)</f>
        <v>Sem Informação</v>
      </c>
      <c r="O85" s="10" t="str">
        <f>VLOOKUP($B85,LIRAa!$1:$1048576,4,FALSE)</f>
        <v>Sem Informação</v>
      </c>
      <c r="P85" s="10" t="str">
        <f>VLOOKUP($B85,LIRAa!$1:$1048576,5,FALSE)</f>
        <v>Sem Informação</v>
      </c>
      <c r="Q85" s="41"/>
    </row>
    <row r="86" spans="1:17" ht="15.75" x14ac:dyDescent="0.25">
      <c r="A86" s="45">
        <v>208</v>
      </c>
      <c r="B86" s="10">
        <v>311880</v>
      </c>
      <c r="C86" s="20" t="s">
        <v>1121</v>
      </c>
      <c r="D86" s="39" t="s">
        <v>102</v>
      </c>
      <c r="E86" s="39" t="s">
        <v>243</v>
      </c>
      <c r="F86" s="15">
        <f>VLOOKUP(A86,Dengue!$1:$1048576,10,FALSE)</f>
        <v>102</v>
      </c>
      <c r="G86" s="15">
        <f>VLOOKUP($A86,Chik!$1:$1048576,10,FALSE)</f>
        <v>0</v>
      </c>
      <c r="H86" s="15">
        <f>VLOOKUP($A86,zika!$1:$1048576,10,FALSE)</f>
        <v>0</v>
      </c>
      <c r="I86" s="15">
        <f t="shared" si="2"/>
        <v>102</v>
      </c>
      <c r="J86" s="14">
        <v>26592</v>
      </c>
      <c r="K86" s="58" t="s">
        <v>1126</v>
      </c>
      <c r="L86" s="11">
        <f>(H86+F86)/Dengue!K212*100000</f>
        <v>383.57400722021657</v>
      </c>
      <c r="M86" s="10" t="str">
        <f t="shared" si="3"/>
        <v>Alta</v>
      </c>
      <c r="N86" s="10" t="str">
        <f>VLOOKUP($B86,LIRAa!$1:$1048576,3,FALSE)</f>
        <v>Sem Informação</v>
      </c>
      <c r="O86" s="10" t="str">
        <f>VLOOKUP($B86,LIRAa!$1:$1048576,4,FALSE)</f>
        <v>Sem Informação</v>
      </c>
      <c r="P86" s="10">
        <f>VLOOKUP($B86,LIRAa!$1:$1048576,5,FALSE)</f>
        <v>8.4</v>
      </c>
      <c r="Q86" s="41"/>
    </row>
    <row r="87" spans="1:17" ht="15.75" x14ac:dyDescent="0.25">
      <c r="A87" s="45">
        <v>544</v>
      </c>
      <c r="B87" s="10">
        <v>314655</v>
      </c>
      <c r="C87" s="20" t="s">
        <v>1121</v>
      </c>
      <c r="D87" s="39" t="s">
        <v>102</v>
      </c>
      <c r="E87" s="39" t="s">
        <v>565</v>
      </c>
      <c r="F87" s="15">
        <f>VLOOKUP(A87,Dengue!$1:$1048576,10,FALSE)</f>
        <v>15</v>
      </c>
      <c r="G87" s="15">
        <f>VLOOKUP($A87,Chik!$1:$1048576,10,FALSE)</f>
        <v>0</v>
      </c>
      <c r="H87" s="15">
        <f>VLOOKUP($A87,zika!$1:$1048576,10,FALSE)</f>
        <v>0</v>
      </c>
      <c r="I87" s="15">
        <f t="shared" si="2"/>
        <v>15</v>
      </c>
      <c r="J87" s="14">
        <v>6084</v>
      </c>
      <c r="K87" s="58" t="s">
        <v>1125</v>
      </c>
      <c r="L87" s="11">
        <f>(H87+F87)/Dengue!K548*100000</f>
        <v>246.54832347140041</v>
      </c>
      <c r="M87" s="10" t="str">
        <f t="shared" si="3"/>
        <v>Média</v>
      </c>
      <c r="N87" s="10" t="str">
        <f>VLOOKUP($B87,LIRAa!$1:$1048576,3,FALSE)</f>
        <v>Sem Informação</v>
      </c>
      <c r="O87" s="10" t="str">
        <f>VLOOKUP($B87,LIRAa!$1:$1048576,4,FALSE)</f>
        <v>Sem Informação</v>
      </c>
      <c r="P87" s="10" t="str">
        <f>VLOOKUP($B87,LIRAa!$1:$1048576,5,FALSE)</f>
        <v>Sem Informação</v>
      </c>
      <c r="Q87" s="41"/>
    </row>
    <row r="88" spans="1:17" ht="15.75" x14ac:dyDescent="0.25">
      <c r="A88" s="45">
        <v>729</v>
      </c>
      <c r="B88" s="10">
        <v>316240</v>
      </c>
      <c r="C88" s="20" t="s">
        <v>1121</v>
      </c>
      <c r="D88" s="39" t="s">
        <v>121</v>
      </c>
      <c r="E88" s="39" t="s">
        <v>739</v>
      </c>
      <c r="F88" s="15">
        <f>VLOOKUP(A88,Dengue!$1:$1048576,10,FALSE)</f>
        <v>0</v>
      </c>
      <c r="G88" s="15">
        <f>VLOOKUP($A88,Chik!$1:$1048576,10,FALSE)</f>
        <v>0</v>
      </c>
      <c r="H88" s="15">
        <f>VLOOKUP($A88,zika!$1:$1048576,10,FALSE)</f>
        <v>3</v>
      </c>
      <c r="I88" s="15">
        <f t="shared" si="2"/>
        <v>3</v>
      </c>
      <c r="J88" s="14">
        <v>25235</v>
      </c>
      <c r="K88" s="58" t="s">
        <v>1126</v>
      </c>
      <c r="L88" s="11">
        <f>(H88+F88)/Dengue!K733*100000</f>
        <v>11.88825044580939</v>
      </c>
      <c r="M88" s="10" t="str">
        <f t="shared" si="3"/>
        <v>Baixa</v>
      </c>
      <c r="N88" s="10">
        <f>VLOOKUP($B88,LIRAa!$1:$1048576,3,FALSE)</f>
        <v>1.3</v>
      </c>
      <c r="O88" s="10">
        <f>VLOOKUP($B88,LIRAa!$1:$1048576,4,FALSE)</f>
        <v>1.3</v>
      </c>
      <c r="P88" s="10">
        <f>VLOOKUP($B88,LIRAa!$1:$1048576,5,FALSE)</f>
        <v>4.3</v>
      </c>
      <c r="Q88" s="41"/>
    </row>
    <row r="89" spans="1:17" ht="15.75" x14ac:dyDescent="0.25">
      <c r="A89" s="45">
        <v>7</v>
      </c>
      <c r="B89" s="10">
        <v>310070</v>
      </c>
      <c r="C89" s="20" t="s">
        <v>1114</v>
      </c>
      <c r="D89" s="39" t="s">
        <v>24</v>
      </c>
      <c r="E89" s="39" t="s">
        <v>25</v>
      </c>
      <c r="F89" s="15">
        <f>VLOOKUP(A89,Dengue!$1:$1048576,10,FALSE)</f>
        <v>12</v>
      </c>
      <c r="G89" s="15">
        <f>VLOOKUP($A89,Chik!$1:$1048576,10,FALSE)</f>
        <v>0</v>
      </c>
      <c r="H89" s="15">
        <f>VLOOKUP($A89,zika!$1:$1048576,10,FALSE)</f>
        <v>0</v>
      </c>
      <c r="I89" s="15">
        <f t="shared" si="2"/>
        <v>12</v>
      </c>
      <c r="J89" s="14">
        <v>2005</v>
      </c>
      <c r="K89" s="58" t="s">
        <v>1125</v>
      </c>
      <c r="L89" s="11">
        <f>(H89+F89)/Dengue!K11*100000</f>
        <v>598.50374064837911</v>
      </c>
      <c r="M89" s="10" t="str">
        <f t="shared" si="3"/>
        <v>Muito Alta</v>
      </c>
      <c r="N89" s="10" t="str">
        <f>VLOOKUP($B89,LIRAa!$1:$1048576,3,FALSE)</f>
        <v>Sem Informação</v>
      </c>
      <c r="O89" s="10" t="str">
        <f>VLOOKUP($B89,LIRAa!$1:$1048576,4,FALSE)</f>
        <v>Sem Informação</v>
      </c>
      <c r="P89" s="10" t="str">
        <f>VLOOKUP($B89,LIRAa!$1:$1048576,5,FALSE)</f>
        <v>Sem Informação</v>
      </c>
      <c r="Q89" s="41"/>
    </row>
    <row r="90" spans="1:17" ht="15.75" x14ac:dyDescent="0.25">
      <c r="A90" s="45">
        <v>386</v>
      </c>
      <c r="B90" s="10">
        <v>313410</v>
      </c>
      <c r="C90" s="20" t="s">
        <v>1113</v>
      </c>
      <c r="D90" s="39" t="s">
        <v>22</v>
      </c>
      <c r="E90" s="39" t="s">
        <v>413</v>
      </c>
      <c r="F90" s="15">
        <f>VLOOKUP(A90,Dengue!$1:$1048576,10,FALSE)</f>
        <v>19</v>
      </c>
      <c r="G90" s="15">
        <f>VLOOKUP($A90,Chik!$1:$1048576,10,FALSE)</f>
        <v>0</v>
      </c>
      <c r="H90" s="15">
        <f>VLOOKUP($A90,zika!$1:$1048576,10,FALSE)</f>
        <v>1</v>
      </c>
      <c r="I90" s="15">
        <f t="shared" si="2"/>
        <v>20</v>
      </c>
      <c r="J90" s="14">
        <v>6039</v>
      </c>
      <c r="K90" s="58" t="s">
        <v>1125</v>
      </c>
      <c r="L90" s="11">
        <f>(H90+F90)/Dengue!K390*100000</f>
        <v>331.18065904951152</v>
      </c>
      <c r="M90" s="10" t="str">
        <f t="shared" si="3"/>
        <v>Alta</v>
      </c>
      <c r="N90" s="10" t="str">
        <f>VLOOKUP($B90,LIRAa!$1:$1048576,3,FALSE)</f>
        <v>Sem Informação</v>
      </c>
      <c r="O90" s="10" t="str">
        <f>VLOOKUP($B90,LIRAa!$1:$1048576,4,FALSE)</f>
        <v>Sem Informação</v>
      </c>
      <c r="P90" s="10" t="str">
        <f>VLOOKUP($B90,LIRAa!$1:$1048576,5,FALSE)</f>
        <v>Sem Informação</v>
      </c>
      <c r="Q90" s="41"/>
    </row>
    <row r="91" spans="1:17" ht="15.75" x14ac:dyDescent="0.25">
      <c r="A91" s="45">
        <v>445</v>
      </c>
      <c r="B91" s="10">
        <v>313868</v>
      </c>
      <c r="C91" s="20" t="s">
        <v>1121</v>
      </c>
      <c r="D91" s="39" t="s">
        <v>121</v>
      </c>
      <c r="E91" s="39" t="s">
        <v>468</v>
      </c>
      <c r="F91" s="15">
        <f>VLOOKUP(A91,Dengue!$1:$1048576,10,FALSE)</f>
        <v>15</v>
      </c>
      <c r="G91" s="15">
        <f>VLOOKUP($A91,Chik!$1:$1048576,10,FALSE)</f>
        <v>0</v>
      </c>
      <c r="H91" s="15">
        <f>VLOOKUP($A91,zika!$1:$1048576,10,FALSE)</f>
        <v>0</v>
      </c>
      <c r="I91" s="15">
        <f t="shared" si="2"/>
        <v>15</v>
      </c>
      <c r="J91" s="14">
        <v>6680</v>
      </c>
      <c r="K91" s="58" t="s">
        <v>1125</v>
      </c>
      <c r="L91" s="11">
        <f>(H91+F91)/Dengue!K449*100000</f>
        <v>224.55089820359279</v>
      </c>
      <c r="M91" s="10" t="str">
        <f t="shared" si="3"/>
        <v>Média</v>
      </c>
      <c r="N91" s="10" t="str">
        <f>VLOOKUP($B91,LIRAa!$1:$1048576,3,FALSE)</f>
        <v>Sem Informação</v>
      </c>
      <c r="O91" s="10" t="str">
        <f>VLOOKUP($B91,LIRAa!$1:$1048576,4,FALSE)</f>
        <v>Sem Informação</v>
      </c>
      <c r="P91" s="10" t="str">
        <f>VLOOKUP($B91,LIRAa!$1:$1048576,5,FALSE)</f>
        <v>Sem Informação</v>
      </c>
      <c r="Q91" s="41"/>
    </row>
    <row r="92" spans="1:17" ht="15.75" x14ac:dyDescent="0.25">
      <c r="A92" s="45">
        <v>815</v>
      </c>
      <c r="B92" s="10">
        <v>316935</v>
      </c>
      <c r="C92" s="20" t="s">
        <v>1111</v>
      </c>
      <c r="D92" s="39" t="s">
        <v>11</v>
      </c>
      <c r="E92" s="39" t="s">
        <v>822</v>
      </c>
      <c r="F92" s="15">
        <f>VLOOKUP(A92,Dengue!$1:$1048576,10,FALSE)</f>
        <v>67</v>
      </c>
      <c r="G92" s="15">
        <f>VLOOKUP($A92,Chik!$1:$1048576,10,FALSE)</f>
        <v>0</v>
      </c>
      <c r="H92" s="15">
        <f>VLOOKUP($A92,zika!$1:$1048576,10,FALSE)</f>
        <v>0</v>
      </c>
      <c r="I92" s="15">
        <f t="shared" si="2"/>
        <v>67</v>
      </c>
      <c r="J92" s="14">
        <v>31984</v>
      </c>
      <c r="K92" s="58" t="s">
        <v>1126</v>
      </c>
      <c r="L92" s="11">
        <f>(H92+F92)/Dengue!K819*100000</f>
        <v>209.47973986993497</v>
      </c>
      <c r="M92" s="10" t="str">
        <f t="shared" si="3"/>
        <v>Média</v>
      </c>
      <c r="N92" s="10">
        <f>VLOOKUP($B92,LIRAa!$1:$1048576,3,FALSE)</f>
        <v>2</v>
      </c>
      <c r="O92" s="10">
        <f>VLOOKUP($B92,LIRAa!$1:$1048576,4,FALSE)</f>
        <v>4.4000000000000004</v>
      </c>
      <c r="P92" s="10">
        <f>VLOOKUP($B92,LIRAa!$1:$1048576,5,FALSE)</f>
        <v>5</v>
      </c>
      <c r="Q92" s="41"/>
    </row>
    <row r="93" spans="1:17" ht="15.75" x14ac:dyDescent="0.25">
      <c r="A93" s="45">
        <v>577</v>
      </c>
      <c r="B93" s="10">
        <v>314930</v>
      </c>
      <c r="C93" s="20" t="s">
        <v>1111</v>
      </c>
      <c r="D93" s="39" t="s">
        <v>98</v>
      </c>
      <c r="E93" s="39" t="s">
        <v>594</v>
      </c>
      <c r="F93" s="15">
        <f>VLOOKUP(A93,Dengue!$1:$1048576,10,FALSE)</f>
        <v>60</v>
      </c>
      <c r="G93" s="15">
        <f>VLOOKUP($A93,Chik!$1:$1048576,10,FALSE)</f>
        <v>0</v>
      </c>
      <c r="H93" s="15">
        <f>VLOOKUP($A93,zika!$1:$1048576,10,FALSE)</f>
        <v>1</v>
      </c>
      <c r="I93" s="15">
        <f t="shared" si="2"/>
        <v>61</v>
      </c>
      <c r="J93" s="14">
        <v>63789</v>
      </c>
      <c r="K93" s="58" t="s">
        <v>1126</v>
      </c>
      <c r="L93" s="11">
        <f>(H93+F93)/Dengue!K581*100000</f>
        <v>95.627772813494488</v>
      </c>
      <c r="M93" s="10" t="str">
        <f t="shared" si="3"/>
        <v>Baixa</v>
      </c>
      <c r="N93" s="10">
        <f>VLOOKUP($B93,LIRAa!$1:$1048576,3,FALSE)</f>
        <v>1</v>
      </c>
      <c r="O93" s="10">
        <f>VLOOKUP($B93,LIRAa!$1:$1048576,4,FALSE)</f>
        <v>0.6</v>
      </c>
      <c r="P93" s="10">
        <f>VLOOKUP($B93,LIRAa!$1:$1048576,5,FALSE)</f>
        <v>1</v>
      </c>
      <c r="Q93" s="41"/>
    </row>
    <row r="94" spans="1:17" ht="15.75" x14ac:dyDescent="0.25">
      <c r="A94" s="45">
        <v>545</v>
      </c>
      <c r="B94" s="10">
        <v>314640</v>
      </c>
      <c r="C94" s="20" t="s">
        <v>1111</v>
      </c>
      <c r="D94" s="39" t="s">
        <v>11</v>
      </c>
      <c r="E94" s="39" t="s">
        <v>566</v>
      </c>
      <c r="F94" s="15">
        <f>VLOOKUP(A94,Dengue!$1:$1048576,10,FALSE)</f>
        <v>13</v>
      </c>
      <c r="G94" s="15">
        <f>VLOOKUP($A94,Chik!$1:$1048576,10,FALSE)</f>
        <v>0</v>
      </c>
      <c r="H94" s="15">
        <f>VLOOKUP($A94,zika!$1:$1048576,10,FALSE)</f>
        <v>0</v>
      </c>
      <c r="I94" s="15">
        <f t="shared" si="2"/>
        <v>13</v>
      </c>
      <c r="J94" s="14">
        <v>4510</v>
      </c>
      <c r="K94" s="58" t="s">
        <v>1125</v>
      </c>
      <c r="L94" s="11">
        <f>(H94+F94)/Dengue!K549*100000</f>
        <v>288.24833702882484</v>
      </c>
      <c r="M94" s="10" t="str">
        <f t="shared" si="3"/>
        <v>Média</v>
      </c>
      <c r="N94" s="10" t="str">
        <f>VLOOKUP($B94,LIRAa!$1:$1048576,3,FALSE)</f>
        <v>Sem Informação</v>
      </c>
      <c r="O94" s="10" t="str">
        <f>VLOOKUP($B94,LIRAa!$1:$1048576,4,FALSE)</f>
        <v>Sem Informação</v>
      </c>
      <c r="P94" s="10" t="str">
        <f>VLOOKUP($B94,LIRAa!$1:$1048576,5,FALSE)</f>
        <v>Sem Informação</v>
      </c>
      <c r="Q94" s="41"/>
    </row>
    <row r="95" spans="1:17" ht="15.75" x14ac:dyDescent="0.25">
      <c r="A95" s="45">
        <v>267</v>
      </c>
      <c r="B95" s="10">
        <v>312380</v>
      </c>
      <c r="C95" s="20" t="s">
        <v>1121</v>
      </c>
      <c r="D95" s="39" t="s">
        <v>102</v>
      </c>
      <c r="E95" s="39" t="s">
        <v>298</v>
      </c>
      <c r="F95" s="15">
        <f>VLOOKUP(A95,Dengue!$1:$1048576,10,FALSE)</f>
        <v>8</v>
      </c>
      <c r="G95" s="15">
        <f>VLOOKUP($A95,Chik!$1:$1048576,10,FALSE)</f>
        <v>0</v>
      </c>
      <c r="H95" s="15">
        <f>VLOOKUP($A95,zika!$1:$1048576,10,FALSE)</f>
        <v>0</v>
      </c>
      <c r="I95" s="15">
        <f t="shared" si="2"/>
        <v>8</v>
      </c>
      <c r="J95" s="14">
        <v>7244</v>
      </c>
      <c r="K95" s="58" t="s">
        <v>1125</v>
      </c>
      <c r="L95" s="11">
        <f>(H95+F95)/Dengue!K271*100000</f>
        <v>110.43622308117064</v>
      </c>
      <c r="M95" s="10" t="str">
        <f t="shared" si="3"/>
        <v>Média</v>
      </c>
      <c r="N95" s="10" t="str">
        <f>VLOOKUP($B95,LIRAa!$1:$1048576,3,FALSE)</f>
        <v>Sem Informação</v>
      </c>
      <c r="O95" s="10" t="str">
        <f>VLOOKUP($B95,LIRAa!$1:$1048576,4,FALSE)</f>
        <v>Sem Informação</v>
      </c>
      <c r="P95" s="10">
        <f>VLOOKUP($B95,LIRAa!$1:$1048576,5,FALSE)</f>
        <v>2.2000000000000002</v>
      </c>
      <c r="Q95" s="41"/>
    </row>
    <row r="96" spans="1:17" ht="15.75" x14ac:dyDescent="0.25">
      <c r="A96" s="45">
        <v>222</v>
      </c>
      <c r="B96" s="10">
        <v>312010</v>
      </c>
      <c r="C96" s="20" t="s">
        <v>432</v>
      </c>
      <c r="D96" s="39" t="s">
        <v>53</v>
      </c>
      <c r="E96" s="39" t="s">
        <v>256</v>
      </c>
      <c r="F96" s="15">
        <f>VLOOKUP(A96,Dengue!$1:$1048576,10,FALSE)</f>
        <v>60</v>
      </c>
      <c r="G96" s="15">
        <f>VLOOKUP($A96,Chik!$1:$1048576,10,FALSE)</f>
        <v>0</v>
      </c>
      <c r="H96" s="15">
        <f>VLOOKUP($A96,zika!$1:$1048576,10,FALSE)</f>
        <v>0</v>
      </c>
      <c r="I96" s="15">
        <f t="shared" si="2"/>
        <v>60</v>
      </c>
      <c r="J96" s="14">
        <v>4396</v>
      </c>
      <c r="K96" s="58" t="s">
        <v>1125</v>
      </c>
      <c r="L96" s="11">
        <f>(H96+F96)/Dengue!K226*100000</f>
        <v>1364.877161055505</v>
      </c>
      <c r="M96" s="10" t="str">
        <f t="shared" si="3"/>
        <v>Muito Alta</v>
      </c>
      <c r="N96" s="10" t="str">
        <f>VLOOKUP($B96,LIRAa!$1:$1048576,3,FALSE)</f>
        <v>Sem Informação</v>
      </c>
      <c r="O96" s="10" t="str">
        <f>VLOOKUP($B96,LIRAa!$1:$1048576,4,FALSE)</f>
        <v>Sem Informação</v>
      </c>
      <c r="P96" s="10" t="str">
        <f>VLOOKUP($B96,LIRAa!$1:$1048576,5,FALSE)</f>
        <v>Sem Informação</v>
      </c>
      <c r="Q96" s="41"/>
    </row>
    <row r="97" spans="1:17" ht="15.75" x14ac:dyDescent="0.25">
      <c r="A97" s="45">
        <v>56</v>
      </c>
      <c r="B97" s="10">
        <v>310510</v>
      </c>
      <c r="C97" s="20" t="s">
        <v>1115</v>
      </c>
      <c r="D97" s="39" t="s">
        <v>26</v>
      </c>
      <c r="E97" s="39" t="s">
        <v>87</v>
      </c>
      <c r="F97" s="15">
        <f>VLOOKUP(A97,Dengue!$1:$1048576,10,FALSE)</f>
        <v>57</v>
      </c>
      <c r="G97" s="15">
        <f>VLOOKUP($A97,Chik!$1:$1048576,10,FALSE)</f>
        <v>0</v>
      </c>
      <c r="H97" s="15">
        <f>VLOOKUP($A97,zika!$1:$1048576,10,FALSE)</f>
        <v>0</v>
      </c>
      <c r="I97" s="15">
        <f t="shared" si="2"/>
        <v>57</v>
      </c>
      <c r="J97" s="14">
        <v>23757</v>
      </c>
      <c r="K97" s="58" t="s">
        <v>1125</v>
      </c>
      <c r="L97" s="11">
        <f>(H97+F97)/Dengue!K60*100000</f>
        <v>239.92928400050511</v>
      </c>
      <c r="M97" s="10" t="str">
        <f t="shared" si="3"/>
        <v>Média</v>
      </c>
      <c r="N97" s="10">
        <f>VLOOKUP($B97,LIRAa!$1:$1048576,3,FALSE)</f>
        <v>5.0999999999999996</v>
      </c>
      <c r="O97" s="10">
        <f>VLOOKUP($B97,LIRAa!$1:$1048576,4,FALSE)</f>
        <v>8.4</v>
      </c>
      <c r="P97" s="10">
        <f>VLOOKUP($B97,LIRAa!$1:$1048576,5,FALSE)</f>
        <v>7.1</v>
      </c>
      <c r="Q97" s="41"/>
    </row>
    <row r="98" spans="1:17" ht="15.75" x14ac:dyDescent="0.25">
      <c r="A98" s="45">
        <v>473</v>
      </c>
      <c r="B98" s="10">
        <v>314085</v>
      </c>
      <c r="C98" s="20" t="s">
        <v>1121</v>
      </c>
      <c r="D98" s="39" t="s">
        <v>102</v>
      </c>
      <c r="E98" s="39" t="s">
        <v>495</v>
      </c>
      <c r="F98" s="15">
        <f>VLOOKUP(A98,Dengue!$1:$1048576,10,FALSE)</f>
        <v>12</v>
      </c>
      <c r="G98" s="15">
        <f>VLOOKUP($A98,Chik!$1:$1048576,10,FALSE)</f>
        <v>0</v>
      </c>
      <c r="H98" s="15">
        <f>VLOOKUP($A98,zika!$1:$1048576,10,FALSE)</f>
        <v>0</v>
      </c>
      <c r="I98" s="15">
        <f t="shared" si="2"/>
        <v>12</v>
      </c>
      <c r="J98" s="14">
        <v>11050</v>
      </c>
      <c r="K98" s="58" t="s">
        <v>1125</v>
      </c>
      <c r="L98" s="11">
        <f>(H98+F98)/Dengue!K477*100000</f>
        <v>108.59728506787332</v>
      </c>
      <c r="M98" s="10" t="str">
        <f t="shared" si="3"/>
        <v>Média</v>
      </c>
      <c r="N98" s="10" t="str">
        <f>VLOOKUP($B98,LIRAa!$1:$1048576,3,FALSE)</f>
        <v>Sem Informação</v>
      </c>
      <c r="O98" s="10" t="str">
        <f>VLOOKUP($B98,LIRAa!$1:$1048576,4,FALSE)</f>
        <v>Sem Informação</v>
      </c>
      <c r="P98" s="10">
        <f>VLOOKUP($B98,LIRAa!$1:$1048576,5,FALSE)</f>
        <v>1.6</v>
      </c>
      <c r="Q98" s="41"/>
    </row>
    <row r="99" spans="1:17" ht="15.75" x14ac:dyDescent="0.25">
      <c r="A99" s="45">
        <v>295</v>
      </c>
      <c r="B99" s="10">
        <v>312650</v>
      </c>
      <c r="C99" s="20" t="s">
        <v>432</v>
      </c>
      <c r="D99" s="39" t="s">
        <v>53</v>
      </c>
      <c r="E99" s="39" t="s">
        <v>326</v>
      </c>
      <c r="F99" s="15">
        <f>VLOOKUP(A99,Dengue!$1:$1048576,10,FALSE)</f>
        <v>92</v>
      </c>
      <c r="G99" s="15">
        <f>VLOOKUP($A99,Chik!$1:$1048576,10,FALSE)</f>
        <v>0</v>
      </c>
      <c r="H99" s="15">
        <f>VLOOKUP($A99,zika!$1:$1048576,10,FALSE)</f>
        <v>0</v>
      </c>
      <c r="I99" s="15">
        <f t="shared" si="2"/>
        <v>92</v>
      </c>
      <c r="J99" s="14">
        <v>10343</v>
      </c>
      <c r="K99" s="58" t="s">
        <v>1125</v>
      </c>
      <c r="L99" s="11">
        <f>(H99+F99)/Dengue!K299*100000</f>
        <v>889.49047665087494</v>
      </c>
      <c r="M99" s="10" t="str">
        <f t="shared" si="3"/>
        <v>Muito Alta</v>
      </c>
      <c r="N99" s="10" t="str">
        <f>VLOOKUP($B99,LIRAa!$1:$1048576,3,FALSE)</f>
        <v>Sem Informação</v>
      </c>
      <c r="O99" s="10" t="str">
        <f>VLOOKUP($B99,LIRAa!$1:$1048576,4,FALSE)</f>
        <v>Sem Informação</v>
      </c>
      <c r="P99" s="10" t="str">
        <f>VLOOKUP($B99,LIRAa!$1:$1048576,5,FALSE)</f>
        <v>Sem Informação</v>
      </c>
      <c r="Q99" s="41"/>
    </row>
    <row r="100" spans="1:17" ht="15.75" x14ac:dyDescent="0.25">
      <c r="A100" s="45">
        <v>659</v>
      </c>
      <c r="B100" s="10">
        <v>315670</v>
      </c>
      <c r="C100" s="20" t="s">
        <v>1111</v>
      </c>
      <c r="D100" s="39" t="s">
        <v>98</v>
      </c>
      <c r="E100" s="39" t="s">
        <v>670</v>
      </c>
      <c r="F100" s="15">
        <f>VLOOKUP(A100,Dengue!$1:$1048576,10,FALSE)</f>
        <v>228</v>
      </c>
      <c r="G100" s="15">
        <f>VLOOKUP($A100,Chik!$1:$1048576,10,FALSE)</f>
        <v>0</v>
      </c>
      <c r="H100" s="15">
        <f>VLOOKUP($A100,zika!$1:$1048576,10,FALSE)</f>
        <v>0</v>
      </c>
      <c r="I100" s="15">
        <f t="shared" si="2"/>
        <v>228</v>
      </c>
      <c r="J100" s="14">
        <v>135421</v>
      </c>
      <c r="K100" s="58" t="s">
        <v>1128</v>
      </c>
      <c r="L100" s="11">
        <f>(H100+F100)/Dengue!K663*100000</f>
        <v>168.36384312625074</v>
      </c>
      <c r="M100" s="10" t="str">
        <f t="shared" si="3"/>
        <v>Média</v>
      </c>
      <c r="N100" s="10">
        <f>VLOOKUP($B100,LIRAa!$1:$1048576,3,FALSE)</f>
        <v>1.2</v>
      </c>
      <c r="O100" s="10">
        <f>VLOOKUP($B100,LIRAa!$1:$1048576,4,FALSE)</f>
        <v>2.6</v>
      </c>
      <c r="P100" s="10">
        <f>VLOOKUP($B100,LIRAa!$1:$1048576,5,FALSE)</f>
        <v>2.2999999999999998</v>
      </c>
      <c r="Q100" s="41"/>
    </row>
    <row r="101" spans="1:17" ht="15.75" x14ac:dyDescent="0.25">
      <c r="A101" s="45">
        <v>365</v>
      </c>
      <c r="B101" s="10">
        <v>313210</v>
      </c>
      <c r="C101" s="20" t="s">
        <v>1121</v>
      </c>
      <c r="D101" s="39" t="s">
        <v>121</v>
      </c>
      <c r="E101" s="39" t="s">
        <v>392</v>
      </c>
      <c r="F101" s="15">
        <f>VLOOKUP(A101,Dengue!$1:$1048576,10,FALSE)</f>
        <v>11</v>
      </c>
      <c r="G101" s="15">
        <f>VLOOKUP($A101,Chik!$1:$1048576,10,FALSE)</f>
        <v>0</v>
      </c>
      <c r="H101" s="15">
        <f>VLOOKUP($A101,zika!$1:$1048576,10,FALSE)</f>
        <v>0</v>
      </c>
      <c r="I101" s="15">
        <f t="shared" si="2"/>
        <v>11</v>
      </c>
      <c r="J101" s="14">
        <v>18142</v>
      </c>
      <c r="K101" s="58" t="s">
        <v>1125</v>
      </c>
      <c r="L101" s="11">
        <f>(H101+F101)/Dengue!K369*100000</f>
        <v>60.632785800903982</v>
      </c>
      <c r="M101" s="10" t="str">
        <f t="shared" si="3"/>
        <v>Baixa</v>
      </c>
      <c r="N101" s="10" t="str">
        <f>VLOOKUP($B101,LIRAa!$1:$1048576,3,FALSE)</f>
        <v>Sem Informação</v>
      </c>
      <c r="O101" s="10" t="str">
        <f>VLOOKUP($B101,LIRAa!$1:$1048576,4,FALSE)</f>
        <v>Sem Informação</v>
      </c>
      <c r="P101" s="10" t="str">
        <f>VLOOKUP($B101,LIRAa!$1:$1048576,5,FALSE)</f>
        <v>Sem Informação</v>
      </c>
      <c r="Q101" s="41"/>
    </row>
    <row r="102" spans="1:17" ht="15.75" x14ac:dyDescent="0.25">
      <c r="A102" s="45">
        <v>607</v>
      </c>
      <c r="B102" s="10">
        <v>315190</v>
      </c>
      <c r="C102" s="20" t="s">
        <v>1112</v>
      </c>
      <c r="D102" s="39" t="s">
        <v>14</v>
      </c>
      <c r="E102" s="39" t="s">
        <v>621</v>
      </c>
      <c r="F102" s="15">
        <f>VLOOKUP(A102,Dengue!$1:$1048576,10,FALSE)</f>
        <v>12</v>
      </c>
      <c r="G102" s="15">
        <f>VLOOKUP($A102,Chik!$1:$1048576,10,FALSE)</f>
        <v>0</v>
      </c>
      <c r="H102" s="15">
        <f>VLOOKUP($A102,zika!$1:$1048576,10,FALSE)</f>
        <v>0</v>
      </c>
      <c r="I102" s="15">
        <f t="shared" si="2"/>
        <v>12</v>
      </c>
      <c r="J102" s="14">
        <v>8508</v>
      </c>
      <c r="K102" s="58" t="s">
        <v>1125</v>
      </c>
      <c r="L102" s="11">
        <f>(H102+F102)/Dengue!K611*100000</f>
        <v>141.04372355430183</v>
      </c>
      <c r="M102" s="10" t="str">
        <f t="shared" si="3"/>
        <v>Média</v>
      </c>
      <c r="N102" s="10" t="str">
        <f>VLOOKUP($B102,LIRAa!$1:$1048576,3,FALSE)</f>
        <v>Sem Informação</v>
      </c>
      <c r="O102" s="10" t="str">
        <f>VLOOKUP($B102,LIRAa!$1:$1048576,4,FALSE)</f>
        <v>Sem Informação</v>
      </c>
      <c r="P102" s="10" t="str">
        <f>VLOOKUP($B102,LIRAa!$1:$1048576,5,FALSE)</f>
        <v>Sem Informação</v>
      </c>
      <c r="Q102" s="41"/>
    </row>
    <row r="103" spans="1:17" ht="15.75" x14ac:dyDescent="0.25">
      <c r="A103" s="45">
        <v>516</v>
      </c>
      <c r="B103" s="10">
        <v>314460</v>
      </c>
      <c r="C103" s="20" t="s">
        <v>1117</v>
      </c>
      <c r="D103" s="39" t="s">
        <v>33</v>
      </c>
      <c r="E103" s="39" t="s">
        <v>537</v>
      </c>
      <c r="F103" s="15">
        <f>VLOOKUP(A103,Dengue!$1:$1048576,10,FALSE)</f>
        <v>33</v>
      </c>
      <c r="G103" s="15">
        <f>VLOOKUP($A103,Chik!$1:$1048576,10,FALSE)</f>
        <v>0</v>
      </c>
      <c r="H103" s="15">
        <f>VLOOKUP($A103,zika!$1:$1048576,10,FALSE)</f>
        <v>0</v>
      </c>
      <c r="I103" s="15">
        <f t="shared" si="2"/>
        <v>33</v>
      </c>
      <c r="J103" s="14">
        <v>26709</v>
      </c>
      <c r="K103" s="58" t="s">
        <v>1126</v>
      </c>
      <c r="L103" s="11">
        <f>(H103+F103)/Dengue!K520*100000</f>
        <v>123.55385825002809</v>
      </c>
      <c r="M103" s="10" t="str">
        <f t="shared" si="3"/>
        <v>Média</v>
      </c>
      <c r="N103" s="10">
        <f>VLOOKUP($B103,LIRAa!$1:$1048576,3,FALSE)</f>
        <v>0</v>
      </c>
      <c r="O103" s="10">
        <f>VLOOKUP($B103,LIRAa!$1:$1048576,4,FALSE)</f>
        <v>1.9</v>
      </c>
      <c r="P103" s="10" t="str">
        <f>VLOOKUP($B103,LIRAa!$1:$1048576,5,FALSE)</f>
        <v>Sem Informação</v>
      </c>
      <c r="Q103" s="41"/>
    </row>
    <row r="104" spans="1:17" ht="15.75" x14ac:dyDescent="0.25">
      <c r="A104" s="45">
        <v>411</v>
      </c>
      <c r="B104" s="10">
        <v>313620</v>
      </c>
      <c r="C104" s="20" t="s">
        <v>1111</v>
      </c>
      <c r="D104" s="39" t="s">
        <v>90</v>
      </c>
      <c r="E104" s="39" t="s">
        <v>436</v>
      </c>
      <c r="F104" s="15">
        <f>VLOOKUP(A104,Dengue!$1:$1048576,10,FALSE)</f>
        <v>615</v>
      </c>
      <c r="G104" s="15">
        <f>VLOOKUP($A104,Chik!$1:$1048576,10,FALSE)</f>
        <v>1</v>
      </c>
      <c r="H104" s="15">
        <f>VLOOKUP($A104,zika!$1:$1048576,10,FALSE)</f>
        <v>1</v>
      </c>
      <c r="I104" s="15">
        <f t="shared" si="2"/>
        <v>616</v>
      </c>
      <c r="J104" s="14">
        <v>79387</v>
      </c>
      <c r="K104" s="58" t="s">
        <v>1127</v>
      </c>
      <c r="L104" s="11">
        <f>(H104+F104)/Dengue!K415*100000</f>
        <v>775.94568380213389</v>
      </c>
      <c r="M104" s="10" t="str">
        <f t="shared" si="3"/>
        <v>Muito Alta</v>
      </c>
      <c r="N104" s="10">
        <f>VLOOKUP($B104,LIRAa!$1:$1048576,3,FALSE)</f>
        <v>1.5</v>
      </c>
      <c r="O104" s="10">
        <f>VLOOKUP($B104,LIRAa!$1:$1048576,4,FALSE)</f>
        <v>1</v>
      </c>
      <c r="P104" s="10" t="str">
        <f>VLOOKUP($B104,LIRAa!$1:$1048576,5,FALSE)</f>
        <v>Sem Informação</v>
      </c>
      <c r="Q104" s="41"/>
    </row>
    <row r="105" spans="1:17" ht="15.75" x14ac:dyDescent="0.25">
      <c r="A105" s="45">
        <v>635</v>
      </c>
      <c r="B105" s="10">
        <v>315445</v>
      </c>
      <c r="C105" s="20" t="s">
        <v>1120</v>
      </c>
      <c r="D105" s="39" t="s">
        <v>80</v>
      </c>
      <c r="E105" s="39" t="s">
        <v>646</v>
      </c>
      <c r="F105" s="15">
        <f>VLOOKUP(A105,Dengue!$1:$1048576,10,FALSE)</f>
        <v>17</v>
      </c>
      <c r="G105" s="15">
        <f>VLOOKUP($A105,Chik!$1:$1048576,10,FALSE)</f>
        <v>4</v>
      </c>
      <c r="H105" s="15">
        <f>VLOOKUP($A105,zika!$1:$1048576,10,FALSE)</f>
        <v>0</v>
      </c>
      <c r="I105" s="15">
        <f t="shared" si="2"/>
        <v>17</v>
      </c>
      <c r="J105" s="14">
        <v>8138</v>
      </c>
      <c r="K105" s="58" t="s">
        <v>1125</v>
      </c>
      <c r="L105" s="11">
        <f>(H105+F105)/Dengue!K639*100000</f>
        <v>208.89653477512903</v>
      </c>
      <c r="M105" s="10" t="str">
        <f t="shared" si="3"/>
        <v>Média</v>
      </c>
      <c r="N105" s="10" t="str">
        <f>VLOOKUP($B105,LIRAa!$1:$1048576,3,FALSE)</f>
        <v>Sem Informação</v>
      </c>
      <c r="O105" s="10" t="str">
        <f>VLOOKUP($B105,LIRAa!$1:$1048576,4,FALSE)</f>
        <v>Sem Informação</v>
      </c>
      <c r="P105" s="10" t="str">
        <f>VLOOKUP($B105,LIRAa!$1:$1048576,5,FALSE)</f>
        <v>Sem Informação</v>
      </c>
      <c r="Q105" s="41"/>
    </row>
    <row r="106" spans="1:17" ht="15.75" x14ac:dyDescent="0.25">
      <c r="A106" s="45">
        <v>110</v>
      </c>
      <c r="B106" s="10">
        <v>311000</v>
      </c>
      <c r="C106" s="20" t="s">
        <v>1111</v>
      </c>
      <c r="D106" s="39" t="s">
        <v>98</v>
      </c>
      <c r="E106" s="39" t="s">
        <v>145</v>
      </c>
      <c r="F106" s="15">
        <f>VLOOKUP(A106,Dengue!$1:$1048576,10,FALSE)</f>
        <v>110</v>
      </c>
      <c r="G106" s="15">
        <f>VLOOKUP($A106,Chik!$1:$1048576,10,FALSE)</f>
        <v>0</v>
      </c>
      <c r="H106" s="15">
        <f>VLOOKUP($A106,zika!$1:$1048576,10,FALSE)</f>
        <v>0</v>
      </c>
      <c r="I106" s="15">
        <f t="shared" si="2"/>
        <v>110</v>
      </c>
      <c r="J106" s="14">
        <v>44377</v>
      </c>
      <c r="K106" s="58" t="s">
        <v>1126</v>
      </c>
      <c r="L106" s="11">
        <f>(H106+F106)/Dengue!K114*100000</f>
        <v>247.87615206075219</v>
      </c>
      <c r="M106" s="10" t="str">
        <f t="shared" si="3"/>
        <v>Média</v>
      </c>
      <c r="N106" s="10">
        <f>VLOOKUP($B106,LIRAa!$1:$1048576,3,FALSE)</f>
        <v>0.9</v>
      </c>
      <c r="O106" s="10">
        <f>VLOOKUP($B106,LIRAa!$1:$1048576,4,FALSE)</f>
        <v>1.8</v>
      </c>
      <c r="P106" s="10">
        <f>VLOOKUP($B106,LIRAa!$1:$1048576,5,FALSE)</f>
        <v>1.8</v>
      </c>
      <c r="Q106" s="41"/>
    </row>
    <row r="107" spans="1:17" ht="15.75" x14ac:dyDescent="0.25">
      <c r="A107" s="45">
        <v>350</v>
      </c>
      <c r="B107" s="10">
        <v>313070</v>
      </c>
      <c r="C107" s="20" t="s">
        <v>1110</v>
      </c>
      <c r="D107" s="39" t="s">
        <v>8</v>
      </c>
      <c r="E107" s="39" t="s">
        <v>379</v>
      </c>
      <c r="F107" s="15">
        <f>VLOOKUP(A107,Dengue!$1:$1048576,10,FALSE)</f>
        <v>6</v>
      </c>
      <c r="G107" s="15">
        <f>VLOOKUP($A107,Chik!$1:$1048576,10,FALSE)</f>
        <v>0</v>
      </c>
      <c r="H107" s="15">
        <f>VLOOKUP($A107,zika!$1:$1048576,10,FALSE)</f>
        <v>0</v>
      </c>
      <c r="I107" s="15">
        <f t="shared" si="2"/>
        <v>6</v>
      </c>
      <c r="J107" s="14">
        <v>6829</v>
      </c>
      <c r="K107" s="58" t="s">
        <v>1125</v>
      </c>
      <c r="L107" s="11">
        <f>(H107+F107)/Dengue!K354*100000</f>
        <v>87.860594523356269</v>
      </c>
      <c r="M107" s="10" t="str">
        <f t="shared" si="3"/>
        <v>Baixa</v>
      </c>
      <c r="N107" s="10" t="str">
        <f>VLOOKUP($B107,LIRAa!$1:$1048576,3,FALSE)</f>
        <v>Sem Informação</v>
      </c>
      <c r="O107" s="10" t="str">
        <f>VLOOKUP($B107,LIRAa!$1:$1048576,4,FALSE)</f>
        <v>Sem Informação</v>
      </c>
      <c r="P107" s="10" t="str">
        <f>VLOOKUP($B107,LIRAa!$1:$1048576,5,FALSE)</f>
        <v>Sem Informação</v>
      </c>
      <c r="Q107" s="41"/>
    </row>
    <row r="108" spans="1:17" ht="15.75" x14ac:dyDescent="0.25">
      <c r="A108" s="45">
        <v>311</v>
      </c>
      <c r="B108" s="10">
        <v>312738</v>
      </c>
      <c r="C108" s="20" t="s">
        <v>1118</v>
      </c>
      <c r="D108" s="39" t="s">
        <v>57</v>
      </c>
      <c r="E108" s="39" t="s">
        <v>342</v>
      </c>
      <c r="F108" s="15">
        <f>VLOOKUP(A108,Dengue!$1:$1048576,10,FALSE)</f>
        <v>3</v>
      </c>
      <c r="G108" s="15">
        <f>VLOOKUP($A108,Chik!$1:$1048576,10,FALSE)</f>
        <v>0</v>
      </c>
      <c r="H108" s="15">
        <f>VLOOKUP($A108,zika!$1:$1048576,10,FALSE)</f>
        <v>0</v>
      </c>
      <c r="I108" s="15">
        <f t="shared" si="2"/>
        <v>3</v>
      </c>
      <c r="J108" s="14">
        <v>3940</v>
      </c>
      <c r="K108" s="58" t="s">
        <v>1125</v>
      </c>
      <c r="L108" s="11">
        <f>(H108+F108)/Dengue!K315*100000</f>
        <v>76.142131979695435</v>
      </c>
      <c r="M108" s="10" t="str">
        <f t="shared" si="3"/>
        <v>Baixa</v>
      </c>
      <c r="N108" s="10" t="str">
        <f>VLOOKUP($B108,LIRAa!$1:$1048576,3,FALSE)</f>
        <v>Sem Informação</v>
      </c>
      <c r="O108" s="10" t="str">
        <f>VLOOKUP($B108,LIRAa!$1:$1048576,4,FALSE)</f>
        <v>Sem Informação</v>
      </c>
      <c r="P108" s="10" t="str">
        <f>VLOOKUP($B108,LIRAa!$1:$1048576,5,FALSE)</f>
        <v>Sem Informação</v>
      </c>
      <c r="Q108" s="41"/>
    </row>
    <row r="109" spans="1:17" ht="15.75" x14ac:dyDescent="0.25">
      <c r="A109" s="45">
        <v>838</v>
      </c>
      <c r="B109" s="10">
        <v>317090</v>
      </c>
      <c r="C109" s="20" t="s">
        <v>1121</v>
      </c>
      <c r="D109" s="39" t="s">
        <v>121</v>
      </c>
      <c r="E109" s="39" t="s">
        <v>840</v>
      </c>
      <c r="F109" s="15">
        <f>VLOOKUP(A109,Dengue!$1:$1048576,10,FALSE)</f>
        <v>29</v>
      </c>
      <c r="G109" s="15">
        <f>VLOOKUP($A109,Chik!$1:$1048576,10,FALSE)</f>
        <v>0</v>
      </c>
      <c r="H109" s="15">
        <f>VLOOKUP($A109,zika!$1:$1048576,10,FALSE)</f>
        <v>2</v>
      </c>
      <c r="I109" s="15">
        <f t="shared" si="2"/>
        <v>31</v>
      </c>
      <c r="J109" s="14">
        <v>19335</v>
      </c>
      <c r="K109" s="58" t="s">
        <v>1125</v>
      </c>
      <c r="L109" s="11">
        <f>(H109+F109)/Dengue!K842*100000</f>
        <v>160.33100594776312</v>
      </c>
      <c r="M109" s="10" t="str">
        <f t="shared" si="3"/>
        <v>Média</v>
      </c>
      <c r="N109" s="10" t="str">
        <f>VLOOKUP($B109,LIRAa!$1:$1048576,3,FALSE)</f>
        <v>Sem Informação</v>
      </c>
      <c r="O109" s="10" t="str">
        <f>VLOOKUP($B109,LIRAa!$1:$1048576,4,FALSE)</f>
        <v>Sem Informação</v>
      </c>
      <c r="P109" s="10" t="str">
        <f>VLOOKUP($B109,LIRAa!$1:$1048576,5,FALSE)</f>
        <v>Sem Informação</v>
      </c>
      <c r="Q109" s="41"/>
    </row>
    <row r="110" spans="1:17" ht="15.75" x14ac:dyDescent="0.25">
      <c r="A110" s="45">
        <v>249</v>
      </c>
      <c r="B110" s="10">
        <v>312235</v>
      </c>
      <c r="C110" s="20" t="s">
        <v>1116</v>
      </c>
      <c r="D110" s="39" t="s">
        <v>30</v>
      </c>
      <c r="E110" s="39" t="s">
        <v>281</v>
      </c>
      <c r="F110" s="15">
        <f>VLOOKUP(A110,Dengue!$1:$1048576,10,FALSE)</f>
        <v>0</v>
      </c>
      <c r="G110" s="15">
        <f>VLOOKUP($A110,Chik!$1:$1048576,10,FALSE)</f>
        <v>0</v>
      </c>
      <c r="H110" s="15">
        <f>VLOOKUP($A110,zika!$1:$1048576,10,FALSE)</f>
        <v>0</v>
      </c>
      <c r="I110" s="15">
        <f t="shared" si="2"/>
        <v>0</v>
      </c>
      <c r="J110" s="14">
        <v>6702</v>
      </c>
      <c r="K110" s="58" t="s">
        <v>1125</v>
      </c>
      <c r="L110" s="11">
        <f>(H110+F110)/Dengue!K253*100000</f>
        <v>0</v>
      </c>
      <c r="M110" s="10" t="str">
        <f t="shared" si="3"/>
        <v>Silencioso</v>
      </c>
      <c r="N110" s="10" t="str">
        <f>VLOOKUP($B110,LIRAa!$1:$1048576,3,FALSE)</f>
        <v>Sem Informação</v>
      </c>
      <c r="O110" s="10" t="str">
        <f>VLOOKUP($B110,LIRAa!$1:$1048576,4,FALSE)</f>
        <v>Sem Informação</v>
      </c>
      <c r="P110" s="10" t="str">
        <f>VLOOKUP($B110,LIRAa!$1:$1048576,5,FALSE)</f>
        <v>Sem Informação</v>
      </c>
      <c r="Q110" s="41"/>
    </row>
    <row r="111" spans="1:17" ht="15.75" x14ac:dyDescent="0.25">
      <c r="A111" s="45">
        <v>99</v>
      </c>
      <c r="B111" s="10">
        <v>310920</v>
      </c>
      <c r="C111" s="20" t="s">
        <v>1111</v>
      </c>
      <c r="D111" s="39" t="s">
        <v>11</v>
      </c>
      <c r="E111" s="39" t="s">
        <v>132</v>
      </c>
      <c r="F111" s="15">
        <f>VLOOKUP(A111,Dengue!$1:$1048576,10,FALSE)</f>
        <v>11</v>
      </c>
      <c r="G111" s="15">
        <f>VLOOKUP($A111,Chik!$1:$1048576,10,FALSE)</f>
        <v>0</v>
      </c>
      <c r="H111" s="15">
        <f>VLOOKUP($A111,zika!$1:$1048576,10,FALSE)</f>
        <v>0</v>
      </c>
      <c r="I111" s="15">
        <f t="shared" si="2"/>
        <v>11</v>
      </c>
      <c r="J111" s="14">
        <v>10377</v>
      </c>
      <c r="K111" s="58" t="s">
        <v>1125</v>
      </c>
      <c r="L111" s="11">
        <f>(H111+F111)/Dengue!K103*100000</f>
        <v>106.00366194468538</v>
      </c>
      <c r="M111" s="10" t="str">
        <f t="shared" si="3"/>
        <v>Média</v>
      </c>
      <c r="N111" s="10" t="str">
        <f>VLOOKUP($B111,LIRAa!$1:$1048576,3,FALSE)</f>
        <v>Sem Informação</v>
      </c>
      <c r="O111" s="10" t="str">
        <f>VLOOKUP($B111,LIRAa!$1:$1048576,4,FALSE)</f>
        <v>Sem Informação</v>
      </c>
      <c r="P111" s="10" t="str">
        <f>VLOOKUP($B111,LIRAa!$1:$1048576,5,FALSE)</f>
        <v>Sem Informação</v>
      </c>
      <c r="Q111" s="41"/>
    </row>
    <row r="112" spans="1:17" ht="15.75" x14ac:dyDescent="0.25">
      <c r="A112" s="45">
        <v>837</v>
      </c>
      <c r="B112" s="10">
        <v>317080</v>
      </c>
      <c r="C112" s="20" t="s">
        <v>1121</v>
      </c>
      <c r="D112" s="39" t="s">
        <v>135</v>
      </c>
      <c r="E112" s="39" t="s">
        <v>839</v>
      </c>
      <c r="F112" s="15">
        <f>VLOOKUP(A112,Dengue!$1:$1048576,10,FALSE)</f>
        <v>189</v>
      </c>
      <c r="G112" s="15">
        <f>VLOOKUP($A112,Chik!$1:$1048576,10,FALSE)</f>
        <v>0</v>
      </c>
      <c r="H112" s="15">
        <f>VLOOKUP($A112,zika!$1:$1048576,10,FALSE)</f>
        <v>0</v>
      </c>
      <c r="I112" s="15">
        <f t="shared" si="2"/>
        <v>189</v>
      </c>
      <c r="J112" s="14">
        <v>39173</v>
      </c>
      <c r="K112" s="58" t="s">
        <v>1126</v>
      </c>
      <c r="L112" s="11">
        <f>(H112+F112)/Dengue!K841*100000</f>
        <v>482.47517422714628</v>
      </c>
      <c r="M112" s="10" t="str">
        <f t="shared" si="3"/>
        <v>Alta</v>
      </c>
      <c r="N112" s="10">
        <f>VLOOKUP($B112,LIRAa!$1:$1048576,3,FALSE)</f>
        <v>2.2999999999999998</v>
      </c>
      <c r="O112" s="10">
        <f>VLOOKUP($B112,LIRAa!$1:$1048576,4,FALSE)</f>
        <v>4.8</v>
      </c>
      <c r="P112" s="10" t="str">
        <f>VLOOKUP($B112,LIRAa!$1:$1048576,5,FALSE)</f>
        <v>Sem Informação</v>
      </c>
      <c r="Q112" s="41"/>
    </row>
    <row r="113" spans="1:17" ht="15.75" x14ac:dyDescent="0.25">
      <c r="A113" s="45">
        <v>174</v>
      </c>
      <c r="B113" s="10">
        <v>311580</v>
      </c>
      <c r="C113" s="20" t="s">
        <v>1110</v>
      </c>
      <c r="D113" s="39" t="s">
        <v>142</v>
      </c>
      <c r="E113" s="39" t="s">
        <v>209</v>
      </c>
      <c r="F113" s="15">
        <f>VLOOKUP(A113,Dengue!$1:$1048576,10,FALSE)</f>
        <v>31</v>
      </c>
      <c r="G113" s="15">
        <f>VLOOKUP($A113,Chik!$1:$1048576,10,FALSE)</f>
        <v>0</v>
      </c>
      <c r="H113" s="15">
        <f>VLOOKUP($A113,zika!$1:$1048576,10,FALSE)</f>
        <v>0</v>
      </c>
      <c r="I113" s="15">
        <f t="shared" si="2"/>
        <v>31</v>
      </c>
      <c r="J113" s="14">
        <v>10425</v>
      </c>
      <c r="K113" s="58" t="s">
        <v>1125</v>
      </c>
      <c r="L113" s="11">
        <f>(H113+F113)/Dengue!K178*100000</f>
        <v>297.3621103117506</v>
      </c>
      <c r="M113" s="10" t="str">
        <f t="shared" si="3"/>
        <v>Média</v>
      </c>
      <c r="N113" s="10" t="str">
        <f>VLOOKUP($B113,LIRAa!$1:$1048576,3,FALSE)</f>
        <v>Sem Informação</v>
      </c>
      <c r="O113" s="10" t="str">
        <f>VLOOKUP($B113,LIRAa!$1:$1048576,4,FALSE)</f>
        <v>Sem Informação</v>
      </c>
      <c r="P113" s="10" t="str">
        <f>VLOOKUP($B113,LIRAa!$1:$1048576,5,FALSE)</f>
        <v>Sem Informação</v>
      </c>
      <c r="Q113" s="41"/>
    </row>
    <row r="114" spans="1:17" ht="15.75" x14ac:dyDescent="0.25">
      <c r="A114" s="45">
        <v>424</v>
      </c>
      <c r="B114" s="10">
        <v>313710</v>
      </c>
      <c r="C114" s="20" t="s">
        <v>1120</v>
      </c>
      <c r="D114" s="39" t="s">
        <v>71</v>
      </c>
      <c r="E114" s="39" t="s">
        <v>448</v>
      </c>
      <c r="F114" s="15">
        <f>VLOOKUP(A114,Dengue!$1:$1048576,10,FALSE)</f>
        <v>13</v>
      </c>
      <c r="G114" s="15">
        <f>VLOOKUP($A114,Chik!$1:$1048576,10,FALSE)</f>
        <v>0</v>
      </c>
      <c r="H114" s="15">
        <f>VLOOKUP($A114,zika!$1:$1048576,10,FALSE)</f>
        <v>0</v>
      </c>
      <c r="I114" s="15">
        <f t="shared" si="2"/>
        <v>13</v>
      </c>
      <c r="J114" s="14">
        <v>7627</v>
      </c>
      <c r="K114" s="58" t="s">
        <v>1125</v>
      </c>
      <c r="L114" s="11">
        <f>(H114+F114)/Dengue!K428*100000</f>
        <v>170.44709584371313</v>
      </c>
      <c r="M114" s="10" t="str">
        <f t="shared" si="3"/>
        <v>Média</v>
      </c>
      <c r="N114" s="10" t="str">
        <f>VLOOKUP($B114,LIRAa!$1:$1048576,3,FALSE)</f>
        <v>Sem Informação</v>
      </c>
      <c r="O114" s="10" t="str">
        <f>VLOOKUP($B114,LIRAa!$1:$1048576,4,FALSE)</f>
        <v>Sem Informação</v>
      </c>
      <c r="P114" s="10" t="str">
        <f>VLOOKUP($B114,LIRAa!$1:$1048576,5,FALSE)</f>
        <v>Sem Informação</v>
      </c>
      <c r="Q114" s="41"/>
    </row>
    <row r="115" spans="1:17" ht="15.75" x14ac:dyDescent="0.25">
      <c r="A115" s="45">
        <v>790</v>
      </c>
      <c r="B115" s="10">
        <v>316720</v>
      </c>
      <c r="C115" s="20" t="s">
        <v>1111</v>
      </c>
      <c r="D115" s="39" t="s">
        <v>11</v>
      </c>
      <c r="E115" s="39" t="s">
        <v>11</v>
      </c>
      <c r="F115" s="15">
        <f>VLOOKUP(A115,Dengue!$1:$1048576,10,FALSE)</f>
        <v>183</v>
      </c>
      <c r="G115" s="15">
        <f>VLOOKUP($A115,Chik!$1:$1048576,10,FALSE)</f>
        <v>0</v>
      </c>
      <c r="H115" s="15">
        <f>VLOOKUP($A115,zika!$1:$1048576,10,FALSE)</f>
        <v>0</v>
      </c>
      <c r="I115" s="15">
        <f t="shared" si="2"/>
        <v>183</v>
      </c>
      <c r="J115" s="14">
        <v>237286</v>
      </c>
      <c r="K115" s="58" t="s">
        <v>1128</v>
      </c>
      <c r="L115" s="11">
        <f>(H115+F115)/Dengue!K794*100000</f>
        <v>77.122122670532605</v>
      </c>
      <c r="M115" s="10" t="str">
        <f t="shared" si="3"/>
        <v>Baixa</v>
      </c>
      <c r="N115" s="10">
        <f>VLOOKUP($B115,LIRAa!$1:$1048576,3,FALSE)</f>
        <v>2.4</v>
      </c>
      <c r="O115" s="10">
        <f>VLOOKUP($B115,LIRAa!$1:$1048576,4,FALSE)</f>
        <v>3.1</v>
      </c>
      <c r="P115" s="10">
        <f>VLOOKUP($B115,LIRAa!$1:$1048576,5,FALSE)</f>
        <v>3.7</v>
      </c>
      <c r="Q115" s="41"/>
    </row>
    <row r="116" spans="1:17" ht="15.75" x14ac:dyDescent="0.25">
      <c r="A116" s="45">
        <v>526</v>
      </c>
      <c r="B116" s="10">
        <v>313660</v>
      </c>
      <c r="C116" s="20" t="s">
        <v>1111</v>
      </c>
      <c r="D116" s="39" t="s">
        <v>98</v>
      </c>
      <c r="E116" s="39" t="s">
        <v>547</v>
      </c>
      <c r="F116" s="15">
        <f>VLOOKUP(A116,Dengue!$1:$1048576,10,FALSE)</f>
        <v>5</v>
      </c>
      <c r="G116" s="15">
        <f>VLOOKUP($A116,Chik!$1:$1048576,10,FALSE)</f>
        <v>1</v>
      </c>
      <c r="H116" s="15">
        <f>VLOOKUP($A116,zika!$1:$1048576,10,FALSE)</f>
        <v>0</v>
      </c>
      <c r="I116" s="15">
        <f t="shared" si="2"/>
        <v>5</v>
      </c>
      <c r="J116" s="14">
        <v>5718</v>
      </c>
      <c r="K116" s="58" t="s">
        <v>1125</v>
      </c>
      <c r="L116" s="11">
        <f>(H116+F116)/Dengue!K530*100000</f>
        <v>87.44316194473592</v>
      </c>
      <c r="M116" s="10" t="str">
        <f t="shared" si="3"/>
        <v>Baixa</v>
      </c>
      <c r="N116" s="10" t="str">
        <f>VLOOKUP($B116,LIRAa!$1:$1048576,3,FALSE)</f>
        <v>Sem Informação</v>
      </c>
      <c r="O116" s="10" t="str">
        <f>VLOOKUP($B116,LIRAa!$1:$1048576,4,FALSE)</f>
        <v>Sem Informação</v>
      </c>
      <c r="P116" s="10" t="str">
        <f>VLOOKUP($B116,LIRAa!$1:$1048576,5,FALSE)</f>
        <v>Sem Informação</v>
      </c>
      <c r="Q116" s="41"/>
    </row>
    <row r="117" spans="1:17" ht="15.75" x14ac:dyDescent="0.25">
      <c r="A117" s="45">
        <v>241</v>
      </c>
      <c r="B117" s="10">
        <v>312160</v>
      </c>
      <c r="C117" s="20" t="s">
        <v>432</v>
      </c>
      <c r="D117" s="39" t="s">
        <v>53</v>
      </c>
      <c r="E117" s="39" t="s">
        <v>53</v>
      </c>
      <c r="F117" s="15">
        <f>VLOOKUP(A117,Dengue!$1:$1048576,10,FALSE)</f>
        <v>225</v>
      </c>
      <c r="G117" s="15">
        <f>VLOOKUP($A117,Chik!$1:$1048576,10,FALSE)</f>
        <v>1</v>
      </c>
      <c r="H117" s="15">
        <f>VLOOKUP($A117,zika!$1:$1048576,10,FALSE)</f>
        <v>0</v>
      </c>
      <c r="I117" s="15">
        <f t="shared" si="2"/>
        <v>225</v>
      </c>
      <c r="J117" s="14">
        <v>47617</v>
      </c>
      <c r="K117" s="58" t="s">
        <v>1126</v>
      </c>
      <c r="L117" s="11">
        <f>(H117+F117)/Dengue!K245*100000</f>
        <v>472.52031837369003</v>
      </c>
      <c r="M117" s="10" t="str">
        <f t="shared" si="3"/>
        <v>Alta</v>
      </c>
      <c r="N117" s="10">
        <f>VLOOKUP($B117,LIRAa!$1:$1048576,3,FALSE)</f>
        <v>0.3</v>
      </c>
      <c r="O117" s="10">
        <f>VLOOKUP($B117,LIRAa!$1:$1048576,4,FALSE)</f>
        <v>0.8</v>
      </c>
      <c r="P117" s="10">
        <f>VLOOKUP($B117,LIRAa!$1:$1048576,5,FALSE)</f>
        <v>1</v>
      </c>
      <c r="Q117" s="41"/>
    </row>
    <row r="118" spans="1:17" ht="15.75" x14ac:dyDescent="0.25">
      <c r="A118" s="45">
        <v>644</v>
      </c>
      <c r="B118" s="10">
        <v>315530</v>
      </c>
      <c r="C118" s="20" t="s">
        <v>1111</v>
      </c>
      <c r="D118" s="39" t="s">
        <v>98</v>
      </c>
      <c r="E118" s="39" t="s">
        <v>655</v>
      </c>
      <c r="F118" s="15">
        <f>VLOOKUP(A118,Dengue!$1:$1048576,10,FALSE)</f>
        <v>14</v>
      </c>
      <c r="G118" s="15">
        <f>VLOOKUP($A118,Chik!$1:$1048576,10,FALSE)</f>
        <v>0</v>
      </c>
      <c r="H118" s="15">
        <f>VLOOKUP($A118,zika!$1:$1048576,10,FALSE)</f>
        <v>0</v>
      </c>
      <c r="I118" s="15">
        <f t="shared" si="2"/>
        <v>14</v>
      </c>
      <c r="J118" s="14">
        <v>5783</v>
      </c>
      <c r="K118" s="58" t="s">
        <v>1125</v>
      </c>
      <c r="L118" s="11">
        <f>(H118+F118)/Dengue!K648*100000</f>
        <v>242.08888120352756</v>
      </c>
      <c r="M118" s="10" t="str">
        <f t="shared" si="3"/>
        <v>Média</v>
      </c>
      <c r="N118" s="10" t="str">
        <f>VLOOKUP($B118,LIRAa!$1:$1048576,3,FALSE)</f>
        <v>Sem Informação</v>
      </c>
      <c r="O118" s="10" t="str">
        <f>VLOOKUP($B118,LIRAa!$1:$1048576,4,FALSE)</f>
        <v>Sem Informação</v>
      </c>
      <c r="P118" s="10" t="str">
        <f>VLOOKUP($B118,LIRAa!$1:$1048576,5,FALSE)</f>
        <v>Sem Informação</v>
      </c>
      <c r="Q118" s="41"/>
    </row>
    <row r="119" spans="1:17" ht="15.75" x14ac:dyDescent="0.25">
      <c r="A119" s="45">
        <v>328</v>
      </c>
      <c r="B119" s="10">
        <v>312890</v>
      </c>
      <c r="C119" s="20" t="s">
        <v>1120</v>
      </c>
      <c r="D119" s="39" t="s">
        <v>71</v>
      </c>
      <c r="E119" s="39" t="s">
        <v>357</v>
      </c>
      <c r="F119" s="15">
        <f>VLOOKUP(A119,Dengue!$1:$1048576,10,FALSE)</f>
        <v>39</v>
      </c>
      <c r="G119" s="15">
        <f>VLOOKUP($A119,Chik!$1:$1048576,10,FALSE)</f>
        <v>0</v>
      </c>
      <c r="H119" s="15">
        <f>VLOOKUP($A119,zika!$1:$1048576,10,FALSE)</f>
        <v>0</v>
      </c>
      <c r="I119" s="15">
        <f t="shared" si="2"/>
        <v>39</v>
      </c>
      <c r="J119" s="14">
        <v>7971</v>
      </c>
      <c r="K119" s="58" t="s">
        <v>1125</v>
      </c>
      <c r="L119" s="11">
        <f>(H119+F119)/Dengue!K332*100000</f>
        <v>489.27361686112152</v>
      </c>
      <c r="M119" s="10" t="str">
        <f t="shared" si="3"/>
        <v>Alta</v>
      </c>
      <c r="N119" s="10" t="str">
        <f>VLOOKUP($B119,LIRAa!$1:$1048576,3,FALSE)</f>
        <v>Sem Informação</v>
      </c>
      <c r="O119" s="10" t="str">
        <f>VLOOKUP($B119,LIRAa!$1:$1048576,4,FALSE)</f>
        <v>Sem Informação</v>
      </c>
      <c r="P119" s="10" t="str">
        <f>VLOOKUP($B119,LIRAa!$1:$1048576,5,FALSE)</f>
        <v>Sem Informação</v>
      </c>
      <c r="Q119" s="41"/>
    </row>
    <row r="120" spans="1:17" ht="15.75" x14ac:dyDescent="0.25">
      <c r="A120" s="45">
        <v>82</v>
      </c>
      <c r="B120" s="10">
        <v>310770</v>
      </c>
      <c r="C120" s="20" t="s">
        <v>1111</v>
      </c>
      <c r="D120" s="39" t="s">
        <v>90</v>
      </c>
      <c r="E120" s="39" t="s">
        <v>115</v>
      </c>
      <c r="F120" s="15">
        <f>VLOOKUP(A120,Dengue!$1:$1048576,10,FALSE)</f>
        <v>4</v>
      </c>
      <c r="G120" s="15">
        <f>VLOOKUP($A120,Chik!$1:$1048576,10,FALSE)</f>
        <v>0</v>
      </c>
      <c r="H120" s="15">
        <f>VLOOKUP($A120,zika!$1:$1048576,10,FALSE)</f>
        <v>0</v>
      </c>
      <c r="I120" s="15">
        <f t="shared" si="2"/>
        <v>4</v>
      </c>
      <c r="J120" s="14">
        <v>6031</v>
      </c>
      <c r="K120" s="58" t="s">
        <v>1125</v>
      </c>
      <c r="L120" s="11">
        <f>(H120+F120)/Dengue!K86*100000</f>
        <v>66.323992704360805</v>
      </c>
      <c r="M120" s="10" t="str">
        <f t="shared" si="3"/>
        <v>Baixa</v>
      </c>
      <c r="N120" s="10" t="str">
        <f>VLOOKUP($B120,LIRAa!$1:$1048576,3,FALSE)</f>
        <v>Sem Informação</v>
      </c>
      <c r="O120" s="10" t="str">
        <f>VLOOKUP($B120,LIRAa!$1:$1048576,4,FALSE)</f>
        <v>Sem Informação</v>
      </c>
      <c r="P120" s="10" t="str">
        <f>VLOOKUP($B120,LIRAa!$1:$1048576,5,FALSE)</f>
        <v>Sem Informação</v>
      </c>
      <c r="Q120" s="41"/>
    </row>
    <row r="121" spans="1:17" ht="15.75" x14ac:dyDescent="0.25">
      <c r="A121" s="45">
        <v>675</v>
      </c>
      <c r="B121" s="10">
        <v>315780</v>
      </c>
      <c r="C121" s="20" t="s">
        <v>1111</v>
      </c>
      <c r="D121" s="39" t="s">
        <v>98</v>
      </c>
      <c r="E121" s="39" t="s">
        <v>686</v>
      </c>
      <c r="F121" s="15">
        <f>VLOOKUP(A121,Dengue!$1:$1048576,10,FALSE)</f>
        <v>89</v>
      </c>
      <c r="G121" s="15">
        <f>VLOOKUP($A121,Chik!$1:$1048576,10,FALSE)</f>
        <v>0</v>
      </c>
      <c r="H121" s="15">
        <f>VLOOKUP($A121,zika!$1:$1048576,10,FALSE)</f>
        <v>8</v>
      </c>
      <c r="I121" s="15">
        <f t="shared" si="2"/>
        <v>97</v>
      </c>
      <c r="J121" s="14">
        <v>218147</v>
      </c>
      <c r="K121" s="58" t="s">
        <v>1128</v>
      </c>
      <c r="L121" s="11">
        <f>(H121+F121)/Dengue!K679*100000</f>
        <v>44.465429274755095</v>
      </c>
      <c r="M121" s="10" t="str">
        <f t="shared" si="3"/>
        <v>Baixa</v>
      </c>
      <c r="N121" s="10">
        <f>VLOOKUP($B121,LIRAa!$1:$1048576,3,FALSE)</f>
        <v>0.2</v>
      </c>
      <c r="O121" s="10">
        <f>VLOOKUP($B121,LIRAa!$1:$1048576,4,FALSE)</f>
        <v>1</v>
      </c>
      <c r="P121" s="10">
        <f>VLOOKUP($B121,LIRAa!$1:$1048576,5,FALSE)</f>
        <v>0.8</v>
      </c>
      <c r="Q121" s="41"/>
    </row>
    <row r="122" spans="1:17" ht="15.75" x14ac:dyDescent="0.25">
      <c r="A122" s="45">
        <v>294</v>
      </c>
      <c r="B122" s="10">
        <v>312640</v>
      </c>
      <c r="C122" s="20" t="s">
        <v>1111</v>
      </c>
      <c r="D122" s="39" t="s">
        <v>11</v>
      </c>
      <c r="E122" s="39" t="s">
        <v>325</v>
      </c>
      <c r="F122" s="15">
        <f>VLOOKUP(A122,Dengue!$1:$1048576,10,FALSE)</f>
        <v>2</v>
      </c>
      <c r="G122" s="15">
        <f>VLOOKUP($A122,Chik!$1:$1048576,10,FALSE)</f>
        <v>0</v>
      </c>
      <c r="H122" s="15">
        <f>VLOOKUP($A122,zika!$1:$1048576,10,FALSE)</f>
        <v>0</v>
      </c>
      <c r="I122" s="15">
        <f t="shared" si="2"/>
        <v>2</v>
      </c>
      <c r="J122" s="14">
        <v>2927</v>
      </c>
      <c r="K122" s="58" t="s">
        <v>1125</v>
      </c>
      <c r="L122" s="11">
        <f>(H122+F122)/Dengue!K298*100000</f>
        <v>68.329347454731803</v>
      </c>
      <c r="M122" s="10" t="str">
        <f t="shared" si="3"/>
        <v>Baixa</v>
      </c>
      <c r="N122" s="10" t="str">
        <f>VLOOKUP($B122,LIRAa!$1:$1048576,3,FALSE)</f>
        <v>Sem Informação</v>
      </c>
      <c r="O122" s="10" t="str">
        <f>VLOOKUP($B122,LIRAa!$1:$1048576,4,FALSE)</f>
        <v>Sem Informação</v>
      </c>
      <c r="P122" s="10" t="str">
        <f>VLOOKUP($B122,LIRAa!$1:$1048576,5,FALSE)</f>
        <v>Sem Informação</v>
      </c>
      <c r="Q122" s="41"/>
    </row>
    <row r="123" spans="1:17" ht="15.75" x14ac:dyDescent="0.25">
      <c r="A123" s="45">
        <v>651</v>
      </c>
      <c r="B123" s="10">
        <v>315600</v>
      </c>
      <c r="C123" s="20" t="s">
        <v>1111</v>
      </c>
      <c r="D123" s="39" t="s">
        <v>53</v>
      </c>
      <c r="E123" s="39" t="s">
        <v>662</v>
      </c>
      <c r="F123" s="15">
        <f>VLOOKUP(A123,Dengue!$1:$1048576,10,FALSE)</f>
        <v>1</v>
      </c>
      <c r="G123" s="15">
        <f>VLOOKUP($A123,Chik!$1:$1048576,10,FALSE)</f>
        <v>0</v>
      </c>
      <c r="H123" s="15">
        <f>VLOOKUP($A123,zika!$1:$1048576,10,FALSE)</f>
        <v>0</v>
      </c>
      <c r="I123" s="15">
        <f t="shared" si="2"/>
        <v>1</v>
      </c>
      <c r="J123" s="14">
        <v>12957</v>
      </c>
      <c r="K123" s="58" t="s">
        <v>1125</v>
      </c>
      <c r="L123" s="11">
        <f>(H123+F123)/Dengue!K655*100000</f>
        <v>7.7178359188083663</v>
      </c>
      <c r="M123" s="10" t="str">
        <f t="shared" si="3"/>
        <v>Baixa</v>
      </c>
      <c r="N123" s="10" t="str">
        <f>VLOOKUP($B123,LIRAa!$1:$1048576,3,FALSE)</f>
        <v>Sem Informação</v>
      </c>
      <c r="O123" s="10" t="str">
        <f>VLOOKUP($B123,LIRAa!$1:$1048576,4,FALSE)</f>
        <v>Sem Informação</v>
      </c>
      <c r="P123" s="10" t="str">
        <f>VLOOKUP($B123,LIRAa!$1:$1048576,5,FALSE)</f>
        <v>Sem Informação</v>
      </c>
      <c r="Q123" s="41"/>
    </row>
    <row r="124" spans="1:17" ht="15.75" x14ac:dyDescent="0.25">
      <c r="A124" s="45">
        <v>604</v>
      </c>
      <c r="B124" s="10">
        <v>315160</v>
      </c>
      <c r="C124" s="20" t="s">
        <v>1114</v>
      </c>
      <c r="D124" s="39" t="s">
        <v>24</v>
      </c>
      <c r="E124" s="39" t="s">
        <v>618</v>
      </c>
      <c r="F124" s="15">
        <f>VLOOKUP(A124,Dengue!$1:$1048576,10,FALSE)</f>
        <v>44</v>
      </c>
      <c r="G124" s="15">
        <f>VLOOKUP($A124,Chik!$1:$1048576,10,FALSE)</f>
        <v>0</v>
      </c>
      <c r="H124" s="15">
        <f>VLOOKUP($A124,zika!$1:$1048576,10,FALSE)</f>
        <v>0</v>
      </c>
      <c r="I124" s="15">
        <f t="shared" si="2"/>
        <v>44</v>
      </c>
      <c r="J124" s="14">
        <v>11968</v>
      </c>
      <c r="K124" s="58" t="s">
        <v>1125</v>
      </c>
      <c r="L124" s="11">
        <f>(H124+F124)/Dengue!K608*100000</f>
        <v>367.64705882352939</v>
      </c>
      <c r="M124" s="10" t="str">
        <f t="shared" si="3"/>
        <v>Alta</v>
      </c>
      <c r="N124" s="10" t="str">
        <f>VLOOKUP($B124,LIRAa!$1:$1048576,3,FALSE)</f>
        <v>Sem Informação</v>
      </c>
      <c r="O124" s="10" t="str">
        <f>VLOOKUP($B124,LIRAa!$1:$1048576,4,FALSE)</f>
        <v>Sem Informação</v>
      </c>
      <c r="P124" s="10" t="str">
        <f>VLOOKUP($B124,LIRAa!$1:$1048576,5,FALSE)</f>
        <v>Sem Informação</v>
      </c>
      <c r="Q124" s="41"/>
    </row>
    <row r="125" spans="1:17" ht="15.75" x14ac:dyDescent="0.25">
      <c r="A125" s="45">
        <v>461</v>
      </c>
      <c r="B125" s="10">
        <v>314010</v>
      </c>
      <c r="C125" s="20" t="s">
        <v>1113</v>
      </c>
      <c r="D125" s="39" t="s">
        <v>22</v>
      </c>
      <c r="E125" s="39" t="s">
        <v>483</v>
      </c>
      <c r="F125" s="15">
        <f>VLOOKUP(A125,Dengue!$1:$1048576,10,FALSE)</f>
        <v>19</v>
      </c>
      <c r="G125" s="15">
        <f>VLOOKUP($A125,Chik!$1:$1048576,10,FALSE)</f>
        <v>0</v>
      </c>
      <c r="H125" s="15">
        <f>VLOOKUP($A125,zika!$1:$1048576,10,FALSE)</f>
        <v>0</v>
      </c>
      <c r="I125" s="15">
        <f t="shared" si="2"/>
        <v>19</v>
      </c>
      <c r="J125" s="14">
        <v>4134</v>
      </c>
      <c r="K125" s="58" t="s">
        <v>1125</v>
      </c>
      <c r="L125" s="11">
        <f>(H125+F125)/Dengue!K465*100000</f>
        <v>459.60328979196908</v>
      </c>
      <c r="M125" s="10" t="str">
        <f t="shared" si="3"/>
        <v>Alta</v>
      </c>
      <c r="N125" s="10" t="str">
        <f>VLOOKUP($B125,LIRAa!$1:$1048576,3,FALSE)</f>
        <v>Sem Informação</v>
      </c>
      <c r="O125" s="10" t="str">
        <f>VLOOKUP($B125,LIRAa!$1:$1048576,4,FALSE)</f>
        <v>Sem Informação</v>
      </c>
      <c r="P125" s="10" t="str">
        <f>VLOOKUP($B125,LIRAa!$1:$1048576,5,FALSE)</f>
        <v>Sem Informação</v>
      </c>
      <c r="Q125" s="41"/>
    </row>
    <row r="126" spans="1:17" ht="15.75" x14ac:dyDescent="0.25">
      <c r="A126" s="45">
        <v>583</v>
      </c>
      <c r="B126" s="10">
        <v>314990</v>
      </c>
      <c r="C126" s="20" t="s">
        <v>1117</v>
      </c>
      <c r="D126" s="39" t="s">
        <v>33</v>
      </c>
      <c r="E126" s="39" t="s">
        <v>600</v>
      </c>
      <c r="F126" s="15">
        <f>VLOOKUP(A126,Dengue!$1:$1048576,10,FALSE)</f>
        <v>8</v>
      </c>
      <c r="G126" s="15">
        <f>VLOOKUP($A126,Chik!$1:$1048576,10,FALSE)</f>
        <v>0</v>
      </c>
      <c r="H126" s="15">
        <f>VLOOKUP($A126,zika!$1:$1048576,10,FALSE)</f>
        <v>0</v>
      </c>
      <c r="I126" s="15">
        <f t="shared" si="2"/>
        <v>8</v>
      </c>
      <c r="J126" s="14">
        <v>21291</v>
      </c>
      <c r="K126" s="58" t="s">
        <v>1125</v>
      </c>
      <c r="L126" s="11">
        <f>(H126+F126)/Dengue!K587*100000</f>
        <v>37.57456202151144</v>
      </c>
      <c r="M126" s="10" t="str">
        <f t="shared" si="3"/>
        <v>Baixa</v>
      </c>
      <c r="N126" s="10" t="str">
        <f>VLOOKUP($B126,LIRAa!$1:$1048576,3,FALSE)</f>
        <v>Sem Informação</v>
      </c>
      <c r="O126" s="10" t="str">
        <f>VLOOKUP($B126,LIRAa!$1:$1048576,4,FALSE)</f>
        <v>Sem Informação</v>
      </c>
      <c r="P126" s="10" t="str">
        <f>VLOOKUP($B126,LIRAa!$1:$1048576,5,FALSE)</f>
        <v>Sem Informação</v>
      </c>
      <c r="Q126" s="41"/>
    </row>
    <row r="127" spans="1:17" ht="15.75" x14ac:dyDescent="0.25">
      <c r="A127" s="45">
        <v>302</v>
      </c>
      <c r="B127" s="10">
        <v>312700</v>
      </c>
      <c r="C127" s="20" t="s">
        <v>1114</v>
      </c>
      <c r="D127" s="39" t="s">
        <v>24</v>
      </c>
      <c r="E127" s="39" t="s">
        <v>333</v>
      </c>
      <c r="F127" s="15">
        <f>VLOOKUP(A127,Dengue!$1:$1048576,10,FALSE)</f>
        <v>17</v>
      </c>
      <c r="G127" s="15">
        <f>VLOOKUP($A127,Chik!$1:$1048576,10,FALSE)</f>
        <v>0</v>
      </c>
      <c r="H127" s="15">
        <f>VLOOKUP($A127,zika!$1:$1048576,10,FALSE)</f>
        <v>0</v>
      </c>
      <c r="I127" s="15">
        <f t="shared" si="2"/>
        <v>17</v>
      </c>
      <c r="J127" s="14">
        <v>17701</v>
      </c>
      <c r="K127" s="58" t="s">
        <v>1125</v>
      </c>
      <c r="L127" s="11">
        <f>(H127+F127)/Dengue!K306*100000</f>
        <v>96.039771764307105</v>
      </c>
      <c r="M127" s="10" t="str">
        <f t="shared" si="3"/>
        <v>Baixa</v>
      </c>
      <c r="N127" s="10" t="str">
        <f>VLOOKUP($B127,LIRAa!$1:$1048576,3,FALSE)</f>
        <v>Sem Informação</v>
      </c>
      <c r="O127" s="10" t="str">
        <f>VLOOKUP($B127,LIRAa!$1:$1048576,4,FALSE)</f>
        <v>Sem Informação</v>
      </c>
      <c r="P127" s="10" t="str">
        <f>VLOOKUP($B127,LIRAa!$1:$1048576,5,FALSE)</f>
        <v>Sem Informação</v>
      </c>
      <c r="Q127" s="41"/>
    </row>
    <row r="128" spans="1:17" ht="15.75" x14ac:dyDescent="0.25">
      <c r="A128" s="45">
        <v>64</v>
      </c>
      <c r="B128" s="10">
        <v>310600</v>
      </c>
      <c r="C128" s="20" t="s">
        <v>1111</v>
      </c>
      <c r="D128" s="39" t="s">
        <v>90</v>
      </c>
      <c r="E128" s="39" t="s">
        <v>96</v>
      </c>
      <c r="F128" s="15">
        <f>VLOOKUP(A128,Dengue!$1:$1048576,10,FALSE)</f>
        <v>62</v>
      </c>
      <c r="G128" s="15">
        <f>VLOOKUP($A128,Chik!$1:$1048576,10,FALSE)</f>
        <v>0</v>
      </c>
      <c r="H128" s="15">
        <f>VLOOKUP($A128,zika!$1:$1048576,10,FALSE)</f>
        <v>3</v>
      </c>
      <c r="I128" s="15">
        <f t="shared" si="2"/>
        <v>65</v>
      </c>
      <c r="J128" s="14">
        <v>10248</v>
      </c>
      <c r="K128" s="58" t="s">
        <v>1125</v>
      </c>
      <c r="L128" s="11">
        <f>(H128+F128)/Dengue!K68*100000</f>
        <v>634.27010148321619</v>
      </c>
      <c r="M128" s="10" t="str">
        <f t="shared" si="3"/>
        <v>Muito Alta</v>
      </c>
      <c r="N128" s="10" t="str">
        <f>VLOOKUP($B128,LIRAa!$1:$1048576,3,FALSE)</f>
        <v>Sem Informação</v>
      </c>
      <c r="O128" s="10" t="str">
        <f>VLOOKUP($B128,LIRAa!$1:$1048576,4,FALSE)</f>
        <v>Sem Informação</v>
      </c>
      <c r="P128" s="10" t="str">
        <f>VLOOKUP($B128,LIRAa!$1:$1048576,5,FALSE)</f>
        <v>Sem Informação</v>
      </c>
      <c r="Q128" s="41"/>
    </row>
    <row r="129" spans="1:17" ht="15.75" x14ac:dyDescent="0.25">
      <c r="A129" s="45">
        <v>304</v>
      </c>
      <c r="B129" s="10">
        <v>312707</v>
      </c>
      <c r="C129" s="20" t="s">
        <v>1121</v>
      </c>
      <c r="D129" s="39" t="s">
        <v>102</v>
      </c>
      <c r="E129" s="39" t="s">
        <v>335</v>
      </c>
      <c r="F129" s="15">
        <f>VLOOKUP(A129,Dengue!$1:$1048576,10,FALSE)</f>
        <v>14</v>
      </c>
      <c r="G129" s="15">
        <f>VLOOKUP($A129,Chik!$1:$1048576,10,FALSE)</f>
        <v>0</v>
      </c>
      <c r="H129" s="15">
        <f>VLOOKUP($A129,zika!$1:$1048576,10,FALSE)</f>
        <v>0</v>
      </c>
      <c r="I129" s="15">
        <f t="shared" si="2"/>
        <v>14</v>
      </c>
      <c r="J129" s="14">
        <v>5441</v>
      </c>
      <c r="K129" s="58" t="s">
        <v>1125</v>
      </c>
      <c r="L129" s="11">
        <f>(H129+F129)/Dengue!K308*100000</f>
        <v>257.30564234515714</v>
      </c>
      <c r="M129" s="10" t="str">
        <f t="shared" si="3"/>
        <v>Média</v>
      </c>
      <c r="N129" s="10" t="str">
        <f>VLOOKUP($B129,LIRAa!$1:$1048576,3,FALSE)</f>
        <v>Sem Informação</v>
      </c>
      <c r="O129" s="10" t="str">
        <f>VLOOKUP($B129,LIRAa!$1:$1048576,4,FALSE)</f>
        <v>Sem Informação</v>
      </c>
      <c r="P129" s="10">
        <f>VLOOKUP($B129,LIRAa!$1:$1048576,5,FALSE)</f>
        <v>0</v>
      </c>
      <c r="Q129" s="41"/>
    </row>
    <row r="130" spans="1:17" ht="15.75" x14ac:dyDescent="0.25">
      <c r="A130" s="45">
        <v>594</v>
      </c>
      <c r="B130" s="10">
        <v>315060</v>
      </c>
      <c r="C130" s="20" t="s">
        <v>1115</v>
      </c>
      <c r="D130" s="39" t="s">
        <v>26</v>
      </c>
      <c r="E130" s="39" t="s">
        <v>610</v>
      </c>
      <c r="F130" s="15">
        <f>VLOOKUP(A130,Dengue!$1:$1048576,10,FALSE)</f>
        <v>14</v>
      </c>
      <c r="G130" s="15">
        <f>VLOOKUP($A130,Chik!$1:$1048576,10,FALSE)</f>
        <v>0</v>
      </c>
      <c r="H130" s="15">
        <f>VLOOKUP($A130,zika!$1:$1048576,10,FALSE)</f>
        <v>0</v>
      </c>
      <c r="I130" s="15">
        <f t="shared" si="2"/>
        <v>14</v>
      </c>
      <c r="J130" s="14">
        <v>6421</v>
      </c>
      <c r="K130" s="58" t="s">
        <v>1125</v>
      </c>
      <c r="L130" s="11">
        <f>(H130+F130)/Dengue!K598*100000</f>
        <v>218.03457405388571</v>
      </c>
      <c r="M130" s="10" t="str">
        <f t="shared" si="3"/>
        <v>Média</v>
      </c>
      <c r="N130" s="10" t="str">
        <f>VLOOKUP($B130,LIRAa!$1:$1048576,3,FALSE)</f>
        <v>Sem Informação</v>
      </c>
      <c r="O130" s="10" t="str">
        <f>VLOOKUP($B130,LIRAa!$1:$1048576,4,FALSE)</f>
        <v>Sem Informação</v>
      </c>
      <c r="P130" s="10" t="str">
        <f>VLOOKUP($B130,LIRAa!$1:$1048576,5,FALSE)</f>
        <v>Sem Informação</v>
      </c>
      <c r="Q130" s="41"/>
    </row>
    <row r="131" spans="1:17" ht="15.75" x14ac:dyDescent="0.25">
      <c r="A131" s="45">
        <v>839</v>
      </c>
      <c r="B131" s="10">
        <v>317100</v>
      </c>
      <c r="C131" s="20" t="s">
        <v>1120</v>
      </c>
      <c r="D131" s="39" t="s">
        <v>71</v>
      </c>
      <c r="E131" s="39" t="s">
        <v>841</v>
      </c>
      <c r="F131" s="15">
        <f>VLOOKUP(A131,Dengue!$1:$1048576,10,FALSE)</f>
        <v>24</v>
      </c>
      <c r="G131" s="15">
        <f>VLOOKUP($A131,Chik!$1:$1048576,10,FALSE)</f>
        <v>0</v>
      </c>
      <c r="H131" s="15">
        <f>VLOOKUP($A131,zika!$1:$1048576,10,FALSE)</f>
        <v>0</v>
      </c>
      <c r="I131" s="15">
        <f t="shared" si="2"/>
        <v>24</v>
      </c>
      <c r="J131" s="14">
        <v>20537</v>
      </c>
      <c r="K131" s="58" t="s">
        <v>1125</v>
      </c>
      <c r="L131" s="11">
        <f>(H131+F131)/Dengue!K843*100000</f>
        <v>116.86224862443395</v>
      </c>
      <c r="M131" s="10" t="str">
        <f t="shared" si="3"/>
        <v>Média</v>
      </c>
      <c r="N131" s="10">
        <f>VLOOKUP($B131,LIRAa!$1:$1048576,3,FALSE)</f>
        <v>1</v>
      </c>
      <c r="O131" s="10">
        <f>VLOOKUP($B131,LIRAa!$1:$1048576,4,FALSE)</f>
        <v>1.7</v>
      </c>
      <c r="P131" s="10">
        <f>VLOOKUP($B131,LIRAa!$1:$1048576,5,FALSE)</f>
        <v>1.8</v>
      </c>
      <c r="Q131" s="41"/>
    </row>
    <row r="132" spans="1:17" ht="15.75" x14ac:dyDescent="0.25">
      <c r="A132" s="45">
        <v>488</v>
      </c>
      <c r="B132" s="10">
        <v>314225</v>
      </c>
      <c r="C132" s="20" t="s">
        <v>1121</v>
      </c>
      <c r="D132" s="39" t="s">
        <v>121</v>
      </c>
      <c r="E132" s="39" t="s">
        <v>510</v>
      </c>
      <c r="F132" s="15">
        <f>VLOOKUP(A132,Dengue!$1:$1048576,10,FALSE)</f>
        <v>1</v>
      </c>
      <c r="G132" s="15">
        <f>VLOOKUP($A132,Chik!$1:$1048576,10,FALSE)</f>
        <v>0</v>
      </c>
      <c r="H132" s="15">
        <f>VLOOKUP($A132,zika!$1:$1048576,10,FALSE)</f>
        <v>0</v>
      </c>
      <c r="I132" s="15">
        <f t="shared" si="2"/>
        <v>1</v>
      </c>
      <c r="J132" s="14">
        <v>4861</v>
      </c>
      <c r="K132" s="58" t="s">
        <v>1125</v>
      </c>
      <c r="L132" s="11">
        <f>(H132+F132)/Dengue!K492*100000</f>
        <v>20.571898786257972</v>
      </c>
      <c r="M132" s="10" t="str">
        <f t="shared" si="3"/>
        <v>Baixa</v>
      </c>
      <c r="N132" s="10" t="str">
        <f>VLOOKUP($B132,LIRAa!$1:$1048576,3,FALSE)</f>
        <v>Sem Informação</v>
      </c>
      <c r="O132" s="10" t="str">
        <f>VLOOKUP($B132,LIRAa!$1:$1048576,4,FALSE)</f>
        <v>Sem Informação</v>
      </c>
      <c r="P132" s="10" t="str">
        <f>VLOOKUP($B132,LIRAa!$1:$1048576,5,FALSE)</f>
        <v>Sem Informação</v>
      </c>
      <c r="Q132" s="41"/>
    </row>
    <row r="133" spans="1:17" ht="15.75" x14ac:dyDescent="0.25">
      <c r="A133" s="45">
        <v>437</v>
      </c>
      <c r="B133" s="10">
        <v>313830</v>
      </c>
      <c r="C133" s="20" t="s">
        <v>1115</v>
      </c>
      <c r="D133" s="39" t="s">
        <v>26</v>
      </c>
      <c r="E133" s="39" t="s">
        <v>461</v>
      </c>
      <c r="F133" s="15">
        <f>VLOOKUP(A133,Dengue!$1:$1048576,10,FALSE)</f>
        <v>4</v>
      </c>
      <c r="G133" s="15">
        <f>VLOOKUP($A133,Chik!$1:$1048576,10,FALSE)</f>
        <v>0</v>
      </c>
      <c r="H133" s="15">
        <f>VLOOKUP($A133,zika!$1:$1048576,10,FALSE)</f>
        <v>0</v>
      </c>
      <c r="I133" s="15">
        <f t="shared" si="2"/>
        <v>4</v>
      </c>
      <c r="J133" s="14">
        <v>3233</v>
      </c>
      <c r="K133" s="58" t="s">
        <v>1125</v>
      </c>
      <c r="L133" s="11">
        <f>(H133+F133)/Dengue!K441*100000</f>
        <v>123.72409526755337</v>
      </c>
      <c r="M133" s="10" t="str">
        <f t="shared" si="3"/>
        <v>Média</v>
      </c>
      <c r="N133" s="10" t="str">
        <f>VLOOKUP($B133,LIRAa!$1:$1048576,3,FALSE)</f>
        <v>Sem Informação</v>
      </c>
      <c r="O133" s="10" t="str">
        <f>VLOOKUP($B133,LIRAa!$1:$1048576,4,FALSE)</f>
        <v>Sem Informação</v>
      </c>
      <c r="P133" s="10" t="str">
        <f>VLOOKUP($B133,LIRAa!$1:$1048576,5,FALSE)</f>
        <v>Sem Informação</v>
      </c>
      <c r="Q133" s="41"/>
    </row>
    <row r="134" spans="1:17" ht="15.75" x14ac:dyDescent="0.25">
      <c r="A134" s="45">
        <v>202</v>
      </c>
      <c r="B134" s="10">
        <v>311820</v>
      </c>
      <c r="C134" s="20" t="s">
        <v>1114</v>
      </c>
      <c r="D134" s="39" t="s">
        <v>24</v>
      </c>
      <c r="E134" s="39" t="s">
        <v>237</v>
      </c>
      <c r="F134" s="15">
        <f>VLOOKUP(A134,Dengue!$1:$1048576,10,FALSE)</f>
        <v>15</v>
      </c>
      <c r="G134" s="15">
        <f>VLOOKUP($A134,Chik!$1:$1048576,10,FALSE)</f>
        <v>0</v>
      </c>
      <c r="H134" s="15">
        <f>VLOOKUP($A134,zika!$1:$1048576,10,FALSE)</f>
        <v>0</v>
      </c>
      <c r="I134" s="15">
        <f t="shared" ref="I134:I197" si="4">H134+F134</f>
        <v>15</v>
      </c>
      <c r="J134" s="14">
        <v>6908</v>
      </c>
      <c r="K134" s="58" t="s">
        <v>1125</v>
      </c>
      <c r="L134" s="11">
        <f>(H134+F134)/Dengue!K206*100000</f>
        <v>217.13954834973944</v>
      </c>
      <c r="M134" s="10" t="str">
        <f t="shared" ref="M134:M197" si="5">IF(L134=0,"Silencioso",IF(AND(L134&gt;0,L134&lt;100),"Baixa",IF(AND(L134&gt;=100,L134&lt;300),"Média",IF(AND(L134&gt;=300,L134&lt;500),"Alta",IF(L134&gt;=500,"Muito Alta","Avaliar")))))</f>
        <v>Média</v>
      </c>
      <c r="N134" s="10" t="str">
        <f>VLOOKUP($B134,LIRAa!$1:$1048576,3,FALSE)</f>
        <v>Sem Informação</v>
      </c>
      <c r="O134" s="10" t="str">
        <f>VLOOKUP($B134,LIRAa!$1:$1048576,4,FALSE)</f>
        <v>Sem Informação</v>
      </c>
      <c r="P134" s="10" t="str">
        <f>VLOOKUP($B134,LIRAa!$1:$1048576,5,FALSE)</f>
        <v>Sem Informação</v>
      </c>
      <c r="Q134" s="41"/>
    </row>
    <row r="135" spans="1:17" ht="15.75" x14ac:dyDescent="0.25">
      <c r="A135" s="45">
        <v>800</v>
      </c>
      <c r="B135" s="10">
        <v>316805</v>
      </c>
      <c r="C135" s="20" t="s">
        <v>1112</v>
      </c>
      <c r="D135" s="39" t="s">
        <v>14</v>
      </c>
      <c r="E135" s="39" t="s">
        <v>808</v>
      </c>
      <c r="F135" s="15">
        <f>VLOOKUP(A135,Dengue!$1:$1048576,10,FALSE)</f>
        <v>49</v>
      </c>
      <c r="G135" s="15">
        <f>VLOOKUP($A135,Chik!$1:$1048576,10,FALSE)</f>
        <v>0</v>
      </c>
      <c r="H135" s="15">
        <f>VLOOKUP($A135,zika!$1:$1048576,10,FALSE)</f>
        <v>0</v>
      </c>
      <c r="I135" s="15">
        <f t="shared" si="4"/>
        <v>49</v>
      </c>
      <c r="J135" s="14">
        <v>3119</v>
      </c>
      <c r="K135" s="58" t="s">
        <v>1125</v>
      </c>
      <c r="L135" s="11">
        <f>(H135+F135)/Dengue!K804*100000</f>
        <v>1571.0163513946777</v>
      </c>
      <c r="M135" s="10" t="str">
        <f t="shared" si="5"/>
        <v>Muito Alta</v>
      </c>
      <c r="N135" s="10" t="str">
        <f>VLOOKUP($B135,LIRAa!$1:$1048576,3,FALSE)</f>
        <v>Sem Informação</v>
      </c>
      <c r="O135" s="10" t="str">
        <f>VLOOKUP($B135,LIRAa!$1:$1048576,4,FALSE)</f>
        <v>Sem Informação</v>
      </c>
      <c r="P135" s="10" t="str">
        <f>VLOOKUP($B135,LIRAa!$1:$1048576,5,FALSE)</f>
        <v>Sem Informação</v>
      </c>
      <c r="Q135" s="41"/>
    </row>
    <row r="136" spans="1:17" ht="15.75" x14ac:dyDescent="0.25">
      <c r="A136" s="45">
        <v>336</v>
      </c>
      <c r="B136" s="10">
        <v>312965</v>
      </c>
      <c r="C136" s="20" t="s">
        <v>1121</v>
      </c>
      <c r="D136" s="39" t="s">
        <v>121</v>
      </c>
      <c r="E136" s="39" t="s">
        <v>365</v>
      </c>
      <c r="F136" s="15">
        <f>VLOOKUP(A136,Dengue!$1:$1048576,10,FALSE)</f>
        <v>43</v>
      </c>
      <c r="G136" s="15">
        <f>VLOOKUP($A136,Chik!$1:$1048576,10,FALSE)</f>
        <v>0</v>
      </c>
      <c r="H136" s="15">
        <f>VLOOKUP($A136,zika!$1:$1048576,10,FALSE)</f>
        <v>0</v>
      </c>
      <c r="I136" s="15">
        <f t="shared" si="4"/>
        <v>43</v>
      </c>
      <c r="J136" s="14">
        <v>5975</v>
      </c>
      <c r="K136" s="58" t="s">
        <v>1125</v>
      </c>
      <c r="L136" s="11">
        <f>(H136+F136)/Dengue!K340*100000</f>
        <v>719.66527196652726</v>
      </c>
      <c r="M136" s="10" t="str">
        <f t="shared" si="5"/>
        <v>Muito Alta</v>
      </c>
      <c r="N136" s="10" t="str">
        <f>VLOOKUP($B136,LIRAa!$1:$1048576,3,FALSE)</f>
        <v>Sem Informação</v>
      </c>
      <c r="O136" s="10" t="str">
        <f>VLOOKUP($B136,LIRAa!$1:$1048576,4,FALSE)</f>
        <v>Sem Informação</v>
      </c>
      <c r="P136" s="10" t="str">
        <f>VLOOKUP($B136,LIRAa!$1:$1048576,5,FALSE)</f>
        <v>Sem Informação</v>
      </c>
      <c r="Q136" s="41"/>
    </row>
    <row r="137" spans="1:17" ht="15.75" x14ac:dyDescent="0.25">
      <c r="A137" s="45">
        <v>546</v>
      </c>
      <c r="B137" s="10">
        <v>314650</v>
      </c>
      <c r="C137" s="20" t="s">
        <v>1115</v>
      </c>
      <c r="D137" s="39" t="s">
        <v>26</v>
      </c>
      <c r="E137" s="39" t="s">
        <v>567</v>
      </c>
      <c r="F137" s="15">
        <f>VLOOKUP(A137,Dengue!$1:$1048576,10,FALSE)</f>
        <v>8</v>
      </c>
      <c r="G137" s="15">
        <f>VLOOKUP($A137,Chik!$1:$1048576,10,FALSE)</f>
        <v>0</v>
      </c>
      <c r="H137" s="15">
        <f>VLOOKUP($A137,zika!$1:$1048576,10,FALSE)</f>
        <v>0</v>
      </c>
      <c r="I137" s="15">
        <f t="shared" si="4"/>
        <v>8</v>
      </c>
      <c r="J137" s="14">
        <v>8270</v>
      </c>
      <c r="K137" s="58" t="s">
        <v>1125</v>
      </c>
      <c r="L137" s="11">
        <f>(H137+F137)/Dengue!K550*100000</f>
        <v>96.735187424425632</v>
      </c>
      <c r="M137" s="10" t="str">
        <f t="shared" si="5"/>
        <v>Baixa</v>
      </c>
      <c r="N137" s="10" t="str">
        <f>VLOOKUP($B137,LIRAa!$1:$1048576,3,FALSE)</f>
        <v>Sem Informação</v>
      </c>
      <c r="O137" s="10" t="str">
        <f>VLOOKUP($B137,LIRAa!$1:$1048576,4,FALSE)</f>
        <v>Sem Informação</v>
      </c>
      <c r="P137" s="10" t="str">
        <f>VLOOKUP($B137,LIRAa!$1:$1048576,5,FALSE)</f>
        <v>Sem Informação</v>
      </c>
      <c r="Q137" s="41"/>
    </row>
    <row r="138" spans="1:17" ht="15.75" x14ac:dyDescent="0.25">
      <c r="A138" s="45">
        <v>746</v>
      </c>
      <c r="B138" s="10">
        <v>316340</v>
      </c>
      <c r="C138" s="20" t="s">
        <v>1112</v>
      </c>
      <c r="D138" s="39" t="s">
        <v>17</v>
      </c>
      <c r="E138" s="39" t="s">
        <v>756</v>
      </c>
      <c r="F138" s="15">
        <f>VLOOKUP(A138,Dengue!$1:$1048576,10,FALSE)</f>
        <v>7</v>
      </c>
      <c r="G138" s="15">
        <f>VLOOKUP($A138,Chik!$1:$1048576,10,FALSE)</f>
        <v>1</v>
      </c>
      <c r="H138" s="15">
        <f>VLOOKUP($A138,zika!$1:$1048576,10,FALSE)</f>
        <v>0</v>
      </c>
      <c r="I138" s="15">
        <f t="shared" si="4"/>
        <v>7</v>
      </c>
      <c r="J138" s="14">
        <v>5454</v>
      </c>
      <c r="K138" s="58" t="s">
        <v>1125</v>
      </c>
      <c r="L138" s="11">
        <f>(H138+F138)/Dengue!K750*100000</f>
        <v>128.34616795012835</v>
      </c>
      <c r="M138" s="10" t="str">
        <f t="shared" si="5"/>
        <v>Média</v>
      </c>
      <c r="N138" s="10" t="str">
        <f>VLOOKUP($B138,LIRAa!$1:$1048576,3,FALSE)</f>
        <v>Sem Informação</v>
      </c>
      <c r="O138" s="10" t="str">
        <f>VLOOKUP($B138,LIRAa!$1:$1048576,4,FALSE)</f>
        <v>Sem Informação</v>
      </c>
      <c r="P138" s="10" t="str">
        <f>VLOOKUP($B138,LIRAa!$1:$1048576,5,FALSE)</f>
        <v>Sem Informação</v>
      </c>
      <c r="Q138" s="41"/>
    </row>
    <row r="139" spans="1:17" ht="15.75" x14ac:dyDescent="0.25">
      <c r="A139" s="45">
        <v>354</v>
      </c>
      <c r="B139" s="10">
        <v>313110</v>
      </c>
      <c r="C139" s="20" t="s">
        <v>1111</v>
      </c>
      <c r="D139" s="39" t="s">
        <v>11</v>
      </c>
      <c r="E139" s="39" t="s">
        <v>383</v>
      </c>
      <c r="F139" s="15">
        <f>VLOOKUP(A139,Dengue!$1:$1048576,10,FALSE)</f>
        <v>16</v>
      </c>
      <c r="G139" s="15">
        <f>VLOOKUP($A139,Chik!$1:$1048576,10,FALSE)</f>
        <v>0</v>
      </c>
      <c r="H139" s="15">
        <f>VLOOKUP($A139,zika!$1:$1048576,10,FALSE)</f>
        <v>0</v>
      </c>
      <c r="I139" s="15">
        <f t="shared" si="4"/>
        <v>16</v>
      </c>
      <c r="J139" s="14">
        <v>7467</v>
      </c>
      <c r="K139" s="58" t="s">
        <v>1125</v>
      </c>
      <c r="L139" s="11">
        <f>(H139+F139)/Dengue!K358*100000</f>
        <v>214.27614838623279</v>
      </c>
      <c r="M139" s="10" t="str">
        <f t="shared" si="5"/>
        <v>Média</v>
      </c>
      <c r="N139" s="10" t="str">
        <f>VLOOKUP($B139,LIRAa!$1:$1048576,3,FALSE)</f>
        <v>Sem Informação</v>
      </c>
      <c r="O139" s="10" t="str">
        <f>VLOOKUP($B139,LIRAa!$1:$1048576,4,FALSE)</f>
        <v>Sem Informação</v>
      </c>
      <c r="P139" s="10" t="str">
        <f>VLOOKUP($B139,LIRAa!$1:$1048576,5,FALSE)</f>
        <v>Sem Informação</v>
      </c>
      <c r="Q139" s="41"/>
    </row>
    <row r="140" spans="1:17" ht="15.75" x14ac:dyDescent="0.25">
      <c r="A140" s="45">
        <v>172</v>
      </c>
      <c r="B140" s="10">
        <v>311560</v>
      </c>
      <c r="C140" s="20" t="s">
        <v>1111</v>
      </c>
      <c r="D140" s="39" t="s">
        <v>11</v>
      </c>
      <c r="E140" s="39" t="s">
        <v>207</v>
      </c>
      <c r="F140" s="15">
        <f>VLOOKUP(A140,Dengue!$1:$1048576,10,FALSE)</f>
        <v>0</v>
      </c>
      <c r="G140" s="15">
        <f>VLOOKUP($A140,Chik!$1:$1048576,10,FALSE)</f>
        <v>0</v>
      </c>
      <c r="H140" s="15">
        <f>VLOOKUP($A140,zika!$1:$1048576,10,FALSE)</f>
        <v>0</v>
      </c>
      <c r="I140" s="15">
        <f t="shared" si="4"/>
        <v>0</v>
      </c>
      <c r="J140" s="14">
        <v>1171</v>
      </c>
      <c r="K140" s="58" t="s">
        <v>1125</v>
      </c>
      <c r="L140" s="11">
        <f>(H140+F140)/Dengue!K176*100000</f>
        <v>0</v>
      </c>
      <c r="M140" s="10" t="str">
        <f t="shared" si="5"/>
        <v>Silencioso</v>
      </c>
      <c r="N140" s="10" t="str">
        <f>VLOOKUP($B140,LIRAa!$1:$1048576,3,FALSE)</f>
        <v>Sem Informação</v>
      </c>
      <c r="O140" s="10" t="str">
        <f>VLOOKUP($B140,LIRAa!$1:$1048576,4,FALSE)</f>
        <v>Sem Informação</v>
      </c>
      <c r="P140" s="10" t="str">
        <f>VLOOKUP($B140,LIRAa!$1:$1048576,5,FALSE)</f>
        <v>Sem Informação</v>
      </c>
      <c r="Q140" s="41"/>
    </row>
    <row r="141" spans="1:17" ht="15.75" x14ac:dyDescent="0.25">
      <c r="A141" s="45">
        <v>619</v>
      </c>
      <c r="B141" s="10">
        <v>315290</v>
      </c>
      <c r="C141" s="20" t="s">
        <v>1117</v>
      </c>
      <c r="D141" s="39" t="s">
        <v>45</v>
      </c>
      <c r="E141" s="39" t="s">
        <v>631</v>
      </c>
      <c r="F141" s="15">
        <f>VLOOKUP(A141,Dengue!$1:$1048576,10,FALSE)</f>
        <v>33</v>
      </c>
      <c r="G141" s="15">
        <f>VLOOKUP($A141,Chik!$1:$1048576,10,FALSE)</f>
        <v>0</v>
      </c>
      <c r="H141" s="15">
        <f>VLOOKUP($A141,zika!$1:$1048576,10,FALSE)</f>
        <v>9</v>
      </c>
      <c r="I141" s="15">
        <f t="shared" si="4"/>
        <v>42</v>
      </c>
      <c r="J141" s="14">
        <v>8642</v>
      </c>
      <c r="K141" s="58" t="s">
        <v>1125</v>
      </c>
      <c r="L141" s="11">
        <f>(H141+F141)/Dengue!K623*100000</f>
        <v>485.99861143253878</v>
      </c>
      <c r="M141" s="10" t="str">
        <f t="shared" si="5"/>
        <v>Alta</v>
      </c>
      <c r="N141" s="10" t="str">
        <f>VLOOKUP($B141,LIRAa!$1:$1048576,3,FALSE)</f>
        <v>Sem Informação</v>
      </c>
      <c r="O141" s="10" t="str">
        <f>VLOOKUP($B141,LIRAa!$1:$1048576,4,FALSE)</f>
        <v>Sem Informação</v>
      </c>
      <c r="P141" s="10" t="str">
        <f>VLOOKUP($B141,LIRAa!$1:$1048576,5,FALSE)</f>
        <v>Sem Informação</v>
      </c>
      <c r="Q141" s="41"/>
    </row>
    <row r="142" spans="1:17" ht="15.75" x14ac:dyDescent="0.25">
      <c r="A142" s="45">
        <v>72</v>
      </c>
      <c r="B142" s="10">
        <v>310670</v>
      </c>
      <c r="C142" s="20" t="s">
        <v>1111</v>
      </c>
      <c r="D142" s="39" t="s">
        <v>98</v>
      </c>
      <c r="E142" s="39" t="s">
        <v>105</v>
      </c>
      <c r="F142" s="15">
        <f>VLOOKUP(A142,Dengue!$1:$1048576,10,FALSE)</f>
        <v>401</v>
      </c>
      <c r="G142" s="15">
        <f>VLOOKUP($A142,Chik!$1:$1048576,10,FALSE)</f>
        <v>1</v>
      </c>
      <c r="H142" s="15">
        <f>VLOOKUP($A142,zika!$1:$1048576,10,FALSE)</f>
        <v>2</v>
      </c>
      <c r="I142" s="15">
        <f t="shared" si="4"/>
        <v>403</v>
      </c>
      <c r="J142" s="14">
        <v>432575</v>
      </c>
      <c r="K142" s="58" t="s">
        <v>1129</v>
      </c>
      <c r="L142" s="11">
        <f>(H142+F142)/Dengue!K76*100000</f>
        <v>93.163035311795639</v>
      </c>
      <c r="M142" s="10" t="str">
        <f t="shared" si="5"/>
        <v>Baixa</v>
      </c>
      <c r="N142" s="10">
        <f>VLOOKUP($B142,LIRAa!$1:$1048576,3,FALSE)</f>
        <v>0.7</v>
      </c>
      <c r="O142" s="10">
        <f>VLOOKUP($B142,LIRAa!$1:$1048576,4,FALSE)</f>
        <v>1.5</v>
      </c>
      <c r="P142" s="10">
        <f>VLOOKUP($B142,LIRAa!$1:$1048576,5,FALSE)</f>
        <v>1.9</v>
      </c>
      <c r="Q142" s="41"/>
    </row>
    <row r="143" spans="1:17" ht="15.75" x14ac:dyDescent="0.25">
      <c r="A143" s="45">
        <v>127</v>
      </c>
      <c r="B143" s="10">
        <v>311160</v>
      </c>
      <c r="C143" s="20" t="s">
        <v>1117</v>
      </c>
      <c r="D143" s="39" t="s">
        <v>40</v>
      </c>
      <c r="E143" s="39" t="s">
        <v>162</v>
      </c>
      <c r="F143" s="15">
        <f>VLOOKUP(A143,Dengue!$1:$1048576,10,FALSE)</f>
        <v>3</v>
      </c>
      <c r="G143" s="15">
        <f>VLOOKUP($A143,Chik!$1:$1048576,10,FALSE)</f>
        <v>0</v>
      </c>
      <c r="H143" s="15">
        <f>VLOOKUP($A143,zika!$1:$1048576,10,FALSE)</f>
        <v>0</v>
      </c>
      <c r="I143" s="15">
        <f t="shared" si="4"/>
        <v>3</v>
      </c>
      <c r="J143" s="14">
        <v>28703</v>
      </c>
      <c r="K143" s="58" t="s">
        <v>1126</v>
      </c>
      <c r="L143" s="11">
        <f>(H143+F143)/Dengue!K131*100000</f>
        <v>10.451869142598335</v>
      </c>
      <c r="M143" s="10" t="str">
        <f t="shared" si="5"/>
        <v>Baixa</v>
      </c>
      <c r="N143" s="10">
        <f>VLOOKUP($B143,LIRAa!$1:$1048576,3,FALSE)</f>
        <v>0.8</v>
      </c>
      <c r="O143" s="10">
        <f>VLOOKUP($B143,LIRAa!$1:$1048576,4,FALSE)</f>
        <v>1.3</v>
      </c>
      <c r="P143" s="10">
        <f>VLOOKUP($B143,LIRAa!$1:$1048576,5,FALSE)</f>
        <v>1.6</v>
      </c>
      <c r="Q143" s="41"/>
    </row>
    <row r="144" spans="1:17" ht="15.75" x14ac:dyDescent="0.25">
      <c r="A144" s="45">
        <v>68</v>
      </c>
      <c r="B144" s="10">
        <v>310640</v>
      </c>
      <c r="C144" s="20" t="s">
        <v>1111</v>
      </c>
      <c r="D144" s="39" t="s">
        <v>98</v>
      </c>
      <c r="E144" s="39" t="s">
        <v>100</v>
      </c>
      <c r="F144" s="15">
        <f>VLOOKUP(A144,Dengue!$1:$1048576,10,FALSE)</f>
        <v>56</v>
      </c>
      <c r="G144" s="15">
        <f>VLOOKUP($A144,Chik!$1:$1048576,10,FALSE)</f>
        <v>1</v>
      </c>
      <c r="H144" s="15">
        <f>VLOOKUP($A144,zika!$1:$1048576,10,FALSE)</f>
        <v>0</v>
      </c>
      <c r="I144" s="15">
        <f t="shared" si="4"/>
        <v>56</v>
      </c>
      <c r="J144" s="14">
        <v>7710</v>
      </c>
      <c r="K144" s="58" t="s">
        <v>1125</v>
      </c>
      <c r="L144" s="11">
        <f>(H144+F144)/Dengue!K72*100000</f>
        <v>726.32944228274971</v>
      </c>
      <c r="M144" s="10" t="str">
        <f t="shared" si="5"/>
        <v>Muito Alta</v>
      </c>
      <c r="N144" s="10" t="str">
        <f>VLOOKUP($B144,LIRAa!$1:$1048576,3,FALSE)</f>
        <v>Sem Informação</v>
      </c>
      <c r="O144" s="10" t="str">
        <f>VLOOKUP($B144,LIRAa!$1:$1048576,4,FALSE)</f>
        <v>Sem Informação</v>
      </c>
      <c r="P144" s="10">
        <f>VLOOKUP($B144,LIRAa!$1:$1048576,5,FALSE)</f>
        <v>1.2</v>
      </c>
      <c r="Q144" s="41"/>
    </row>
    <row r="145" spans="1:17" ht="15.75" x14ac:dyDescent="0.25">
      <c r="A145" s="45">
        <v>405</v>
      </c>
      <c r="B145" s="10">
        <v>313560</v>
      </c>
      <c r="C145" s="20" t="s">
        <v>1121</v>
      </c>
      <c r="D145" s="39" t="s">
        <v>102</v>
      </c>
      <c r="E145" s="39" t="s">
        <v>430</v>
      </c>
      <c r="F145" s="15">
        <f>VLOOKUP(A145,Dengue!$1:$1048576,10,FALSE)</f>
        <v>21</v>
      </c>
      <c r="G145" s="15">
        <f>VLOOKUP($A145,Chik!$1:$1048576,10,FALSE)</f>
        <v>0</v>
      </c>
      <c r="H145" s="15">
        <f>VLOOKUP($A145,zika!$1:$1048576,10,FALSE)</f>
        <v>0</v>
      </c>
      <c r="I145" s="15">
        <f t="shared" si="4"/>
        <v>21</v>
      </c>
      <c r="J145" s="14">
        <v>7597</v>
      </c>
      <c r="K145" s="58" t="s">
        <v>1125</v>
      </c>
      <c r="L145" s="11">
        <f>(H145+F145)/Dengue!K409*100000</f>
        <v>276.42490456759248</v>
      </c>
      <c r="M145" s="10" t="str">
        <f t="shared" si="5"/>
        <v>Média</v>
      </c>
      <c r="N145" s="10" t="str">
        <f>VLOOKUP($B145,LIRAa!$1:$1048576,3,FALSE)</f>
        <v>Sem Informação</v>
      </c>
      <c r="O145" s="10" t="str">
        <f>VLOOKUP($B145,LIRAa!$1:$1048576,4,FALSE)</f>
        <v>Sem Informação</v>
      </c>
      <c r="P145" s="10">
        <f>VLOOKUP($B145,LIRAa!$1:$1048576,5,FALSE)</f>
        <v>1.3</v>
      </c>
      <c r="Q145" s="41"/>
    </row>
    <row r="146" spans="1:17" ht="15.75" x14ac:dyDescent="0.25">
      <c r="A146" s="45">
        <v>491</v>
      </c>
      <c r="B146" s="10">
        <v>314250</v>
      </c>
      <c r="C146" s="20" t="s">
        <v>1111</v>
      </c>
      <c r="D146" s="39" t="s">
        <v>11</v>
      </c>
      <c r="E146" s="39" t="s">
        <v>513</v>
      </c>
      <c r="F146" s="15">
        <f>VLOOKUP(A146,Dengue!$1:$1048576,10,FALSE)</f>
        <v>1</v>
      </c>
      <c r="G146" s="15">
        <f>VLOOKUP($A146,Chik!$1:$1048576,10,FALSE)</f>
        <v>0</v>
      </c>
      <c r="H146" s="15">
        <f>VLOOKUP($A146,zika!$1:$1048576,10,FALSE)</f>
        <v>0</v>
      </c>
      <c r="I146" s="15">
        <f t="shared" si="4"/>
        <v>1</v>
      </c>
      <c r="J146" s="14">
        <v>2240</v>
      </c>
      <c r="K146" s="58" t="s">
        <v>1125</v>
      </c>
      <c r="L146" s="11">
        <f>(H146+F146)/Dengue!K495*100000</f>
        <v>44.642857142857139</v>
      </c>
      <c r="M146" s="10" t="str">
        <f t="shared" si="5"/>
        <v>Baixa</v>
      </c>
      <c r="N146" s="10" t="str">
        <f>VLOOKUP($B146,LIRAa!$1:$1048576,3,FALSE)</f>
        <v>Sem Informação</v>
      </c>
      <c r="O146" s="10" t="str">
        <f>VLOOKUP($B146,LIRAa!$1:$1048576,4,FALSE)</f>
        <v>Sem Informação</v>
      </c>
      <c r="P146" s="10" t="str">
        <f>VLOOKUP($B146,LIRAa!$1:$1048576,5,FALSE)</f>
        <v>Sem Informação</v>
      </c>
      <c r="Q146" s="41"/>
    </row>
    <row r="147" spans="1:17" ht="15.75" x14ac:dyDescent="0.25">
      <c r="A147" s="45">
        <v>503</v>
      </c>
      <c r="B147" s="10">
        <v>314350</v>
      </c>
      <c r="C147" s="20" t="s">
        <v>1111</v>
      </c>
      <c r="D147" s="39" t="s">
        <v>11</v>
      </c>
      <c r="E147" s="39" t="s">
        <v>524</v>
      </c>
      <c r="F147" s="15">
        <f>VLOOKUP(A147,Dengue!$1:$1048576,10,FALSE)</f>
        <v>19</v>
      </c>
      <c r="G147" s="15">
        <f>VLOOKUP($A147,Chik!$1:$1048576,10,FALSE)</f>
        <v>0</v>
      </c>
      <c r="H147" s="15">
        <f>VLOOKUP($A147,zika!$1:$1048576,10,FALSE)</f>
        <v>0</v>
      </c>
      <c r="I147" s="15">
        <f t="shared" si="4"/>
        <v>19</v>
      </c>
      <c r="J147" s="14">
        <v>8815</v>
      </c>
      <c r="K147" s="58" t="s">
        <v>1125</v>
      </c>
      <c r="L147" s="11">
        <f>(H147+F147)/Dengue!K507*100000</f>
        <v>215.54169030062394</v>
      </c>
      <c r="M147" s="10" t="str">
        <f t="shared" si="5"/>
        <v>Média</v>
      </c>
      <c r="N147" s="10" t="str">
        <f>VLOOKUP($B147,LIRAa!$1:$1048576,3,FALSE)</f>
        <v>Sem Informação</v>
      </c>
      <c r="O147" s="10" t="str">
        <f>VLOOKUP($B147,LIRAa!$1:$1048576,4,FALSE)</f>
        <v>Sem Informação</v>
      </c>
      <c r="P147" s="10" t="str">
        <f>VLOOKUP($B147,LIRAa!$1:$1048576,5,FALSE)</f>
        <v>Sem Informação</v>
      </c>
      <c r="Q147" s="41"/>
    </row>
    <row r="148" spans="1:17" ht="15.75" x14ac:dyDescent="0.25">
      <c r="A148" s="45">
        <v>325</v>
      </c>
      <c r="B148" s="10">
        <v>312860</v>
      </c>
      <c r="C148" s="20" t="s">
        <v>1120</v>
      </c>
      <c r="D148" s="39" t="s">
        <v>71</v>
      </c>
      <c r="E148" s="39" t="s">
        <v>354</v>
      </c>
      <c r="F148" s="15">
        <f>VLOOKUP(A148,Dengue!$1:$1048576,10,FALSE)</f>
        <v>2</v>
      </c>
      <c r="G148" s="15">
        <f>VLOOKUP($A148,Chik!$1:$1048576,10,FALSE)</f>
        <v>0</v>
      </c>
      <c r="H148" s="15">
        <f>VLOOKUP($A148,zika!$1:$1048576,10,FALSE)</f>
        <v>0</v>
      </c>
      <c r="I148" s="15">
        <f t="shared" si="4"/>
        <v>2</v>
      </c>
      <c r="J148" s="14">
        <v>6591</v>
      </c>
      <c r="K148" s="58" t="s">
        <v>1125</v>
      </c>
      <c r="L148" s="11">
        <f>(H148+F148)/Dengue!K329*100000</f>
        <v>30.344409042633892</v>
      </c>
      <c r="M148" s="10" t="str">
        <f t="shared" si="5"/>
        <v>Baixa</v>
      </c>
      <c r="N148" s="10" t="str">
        <f>VLOOKUP($B148,LIRAa!$1:$1048576,3,FALSE)</f>
        <v>Sem Informação</v>
      </c>
      <c r="O148" s="10" t="str">
        <f>VLOOKUP($B148,LIRAa!$1:$1048576,4,FALSE)</f>
        <v>Sem Informação</v>
      </c>
      <c r="P148" s="10" t="str">
        <f>VLOOKUP($B148,LIRAa!$1:$1048576,5,FALSE)</f>
        <v>Sem Informação</v>
      </c>
      <c r="Q148" s="41"/>
    </row>
    <row r="149" spans="1:17" ht="15.75" x14ac:dyDescent="0.25">
      <c r="A149" s="45">
        <v>639</v>
      </c>
      <c r="B149" s="10">
        <v>315480</v>
      </c>
      <c r="C149" s="20" t="s">
        <v>1111</v>
      </c>
      <c r="D149" s="39" t="s">
        <v>98</v>
      </c>
      <c r="E149" s="39" t="s">
        <v>650</v>
      </c>
      <c r="F149" s="15">
        <f>VLOOKUP(A149,Dengue!$1:$1048576,10,FALSE)</f>
        <v>15</v>
      </c>
      <c r="G149" s="15">
        <f>VLOOKUP($A149,Chik!$1:$1048576,10,FALSE)</f>
        <v>0</v>
      </c>
      <c r="H149" s="15">
        <f>VLOOKUP($A149,zika!$1:$1048576,10,FALSE)</f>
        <v>0</v>
      </c>
      <c r="I149" s="15">
        <f t="shared" si="4"/>
        <v>15</v>
      </c>
      <c r="J149" s="14">
        <v>10203</v>
      </c>
      <c r="K149" s="58" t="s">
        <v>1125</v>
      </c>
      <c r="L149" s="11">
        <f>(H149+F149)/Dengue!K643*100000</f>
        <v>147.0155836518671</v>
      </c>
      <c r="M149" s="10" t="str">
        <f t="shared" si="5"/>
        <v>Média</v>
      </c>
      <c r="N149" s="10" t="str">
        <f>VLOOKUP($B149,LIRAa!$1:$1048576,3,FALSE)</f>
        <v>Sem Informação</v>
      </c>
      <c r="O149" s="10" t="str">
        <f>VLOOKUP($B149,LIRAa!$1:$1048576,4,FALSE)</f>
        <v>Sem Informação</v>
      </c>
      <c r="P149" s="10">
        <f>VLOOKUP($B149,LIRAa!$1:$1048576,5,FALSE)</f>
        <v>1.5</v>
      </c>
      <c r="Q149" s="41"/>
    </row>
    <row r="150" spans="1:17" ht="15.75" x14ac:dyDescent="0.25">
      <c r="A150" s="45">
        <v>157</v>
      </c>
      <c r="B150" s="10">
        <v>311440</v>
      </c>
      <c r="C150" s="20" t="s">
        <v>1117</v>
      </c>
      <c r="D150" s="39" t="s">
        <v>40</v>
      </c>
      <c r="E150" s="39" t="s">
        <v>192</v>
      </c>
      <c r="F150" s="15">
        <f>VLOOKUP(A150,Dengue!$1:$1048576,10,FALSE)</f>
        <v>111</v>
      </c>
      <c r="G150" s="15">
        <f>VLOOKUP($A150,Chik!$1:$1048576,10,FALSE)</f>
        <v>0</v>
      </c>
      <c r="H150" s="15">
        <f>VLOOKUP($A150,zika!$1:$1048576,10,FALSE)</f>
        <v>0</v>
      </c>
      <c r="I150" s="15">
        <f t="shared" si="4"/>
        <v>111</v>
      </c>
      <c r="J150" s="14">
        <v>21180</v>
      </c>
      <c r="K150" s="58" t="s">
        <v>1125</v>
      </c>
      <c r="L150" s="11">
        <f>(H150+F150)/Dengue!K161*100000</f>
        <v>524.07932011331445</v>
      </c>
      <c r="M150" s="10" t="str">
        <f t="shared" si="5"/>
        <v>Muito Alta</v>
      </c>
      <c r="N150" s="10" t="str">
        <f>VLOOKUP($B150,LIRAa!$1:$1048576,3,FALSE)</f>
        <v>Sem Informação</v>
      </c>
      <c r="O150" s="10" t="str">
        <f>VLOOKUP($B150,LIRAa!$1:$1048576,4,FALSE)</f>
        <v>Sem Informação</v>
      </c>
      <c r="P150" s="10" t="str">
        <f>VLOOKUP($B150,LIRAa!$1:$1048576,5,FALSE)</f>
        <v>Sem Informação</v>
      </c>
      <c r="Q150" s="41"/>
    </row>
    <row r="151" spans="1:17" ht="15.75" x14ac:dyDescent="0.25">
      <c r="A151" s="45">
        <v>78</v>
      </c>
      <c r="B151" s="10">
        <v>310730</v>
      </c>
      <c r="C151" s="20" t="s">
        <v>1121</v>
      </c>
      <c r="D151" s="39" t="s">
        <v>102</v>
      </c>
      <c r="E151" s="39" t="s">
        <v>111</v>
      </c>
      <c r="F151" s="15">
        <f>VLOOKUP(A151,Dengue!$1:$1048576,10,FALSE)</f>
        <v>284</v>
      </c>
      <c r="G151" s="15">
        <f>VLOOKUP($A151,Chik!$1:$1048576,10,FALSE)</f>
        <v>2</v>
      </c>
      <c r="H151" s="15">
        <f>VLOOKUP($A151,zika!$1:$1048576,10,FALSE)</f>
        <v>1</v>
      </c>
      <c r="I151" s="15">
        <f t="shared" si="4"/>
        <v>285</v>
      </c>
      <c r="J151" s="14">
        <v>49942</v>
      </c>
      <c r="K151" s="58" t="s">
        <v>1126</v>
      </c>
      <c r="L151" s="11">
        <f>(H151+F151)/Dengue!K82*100000</f>
        <v>570.66196788274397</v>
      </c>
      <c r="M151" s="10" t="str">
        <f t="shared" si="5"/>
        <v>Muito Alta</v>
      </c>
      <c r="N151" s="10">
        <f>VLOOKUP($B151,LIRAa!$1:$1048576,3,FALSE)</f>
        <v>2.8</v>
      </c>
      <c r="O151" s="10">
        <f>VLOOKUP($B151,LIRAa!$1:$1048576,4,FALSE)</f>
        <v>5.6</v>
      </c>
      <c r="P151" s="10">
        <f>VLOOKUP($B151,LIRAa!$1:$1048576,5,FALSE)</f>
        <v>5.6</v>
      </c>
      <c r="Q151" s="41"/>
    </row>
    <row r="152" spans="1:17" ht="15.75" x14ac:dyDescent="0.25">
      <c r="A152" s="45">
        <v>495</v>
      </c>
      <c r="B152" s="10">
        <v>314290</v>
      </c>
      <c r="C152" s="20" t="s">
        <v>1121</v>
      </c>
      <c r="D152" s="39" t="s">
        <v>102</v>
      </c>
      <c r="E152" s="39" t="s">
        <v>517</v>
      </c>
      <c r="F152" s="15">
        <f>VLOOKUP(A152,Dengue!$1:$1048576,10,FALSE)</f>
        <v>41</v>
      </c>
      <c r="G152" s="15">
        <f>VLOOKUP($A152,Chik!$1:$1048576,10,FALSE)</f>
        <v>0</v>
      </c>
      <c r="H152" s="15">
        <f>VLOOKUP($A152,zika!$1:$1048576,10,FALSE)</f>
        <v>0</v>
      </c>
      <c r="I152" s="15">
        <f t="shared" si="4"/>
        <v>41</v>
      </c>
      <c r="J152" s="14">
        <v>21017</v>
      </c>
      <c r="K152" s="58" t="s">
        <v>1125</v>
      </c>
      <c r="L152" s="11">
        <f>(H152+F152)/Dengue!K499*100000</f>
        <v>195.08017319312935</v>
      </c>
      <c r="M152" s="10" t="str">
        <f t="shared" si="5"/>
        <v>Média</v>
      </c>
      <c r="N152" s="10" t="str">
        <f>VLOOKUP($B152,LIRAa!$1:$1048576,3,FALSE)</f>
        <v>Sem Informação</v>
      </c>
      <c r="O152" s="10" t="str">
        <f>VLOOKUP($B152,LIRAa!$1:$1048576,4,FALSE)</f>
        <v>Sem Informação</v>
      </c>
      <c r="P152" s="10">
        <f>VLOOKUP($B152,LIRAa!$1:$1048576,5,FALSE)</f>
        <v>4.5999999999999996</v>
      </c>
      <c r="Q152" s="41"/>
    </row>
    <row r="153" spans="1:17" ht="15.75" x14ac:dyDescent="0.25">
      <c r="A153" s="45">
        <v>662</v>
      </c>
      <c r="B153" s="10">
        <v>315700</v>
      </c>
      <c r="C153" s="20" t="s">
        <v>1121</v>
      </c>
      <c r="D153" s="39" t="s">
        <v>102</v>
      </c>
      <c r="E153" s="39" t="s">
        <v>673</v>
      </c>
      <c r="F153" s="15">
        <f>VLOOKUP(A153,Dengue!$1:$1048576,10,FALSE)</f>
        <v>80</v>
      </c>
      <c r="G153" s="15">
        <f>VLOOKUP($A153,Chik!$1:$1048576,10,FALSE)</f>
        <v>0</v>
      </c>
      <c r="H153" s="15">
        <f>VLOOKUP($A153,zika!$1:$1048576,10,FALSE)</f>
        <v>0</v>
      </c>
      <c r="I153" s="15">
        <f t="shared" si="4"/>
        <v>80</v>
      </c>
      <c r="J153" s="14">
        <v>41349</v>
      </c>
      <c r="K153" s="58" t="s">
        <v>1126</v>
      </c>
      <c r="L153" s="11">
        <f>(H153+F153)/Dengue!K666*100000</f>
        <v>193.47505381024934</v>
      </c>
      <c r="M153" s="10" t="str">
        <f t="shared" si="5"/>
        <v>Média</v>
      </c>
      <c r="N153" s="10">
        <f>VLOOKUP($B153,LIRAa!$1:$1048576,3,FALSE)</f>
        <v>1.4</v>
      </c>
      <c r="O153" s="10">
        <f>VLOOKUP($B153,LIRAa!$1:$1048576,4,FALSE)</f>
        <v>0.8</v>
      </c>
      <c r="P153" s="10">
        <f>VLOOKUP($B153,LIRAa!$1:$1048576,5,FALSE)</f>
        <v>1.3</v>
      </c>
      <c r="Q153" s="41"/>
    </row>
    <row r="154" spans="1:17" ht="15.75" x14ac:dyDescent="0.25">
      <c r="A154" s="45">
        <v>308</v>
      </c>
      <c r="B154" s="10">
        <v>312733</v>
      </c>
      <c r="C154" s="20" t="s">
        <v>1121</v>
      </c>
      <c r="D154" s="39" t="s">
        <v>102</v>
      </c>
      <c r="E154" s="39" t="s">
        <v>339</v>
      </c>
      <c r="F154" s="15">
        <f>VLOOKUP(A154,Dengue!$1:$1048576,10,FALSE)</f>
        <v>9</v>
      </c>
      <c r="G154" s="15">
        <f>VLOOKUP($A154,Chik!$1:$1048576,10,FALSE)</f>
        <v>0</v>
      </c>
      <c r="H154" s="15">
        <f>VLOOKUP($A154,zika!$1:$1048576,10,FALSE)</f>
        <v>0</v>
      </c>
      <c r="I154" s="15">
        <f t="shared" si="4"/>
        <v>9</v>
      </c>
      <c r="J154" s="14">
        <v>5122</v>
      </c>
      <c r="K154" s="58" t="s">
        <v>1125</v>
      </c>
      <c r="L154" s="11">
        <f>(H154+F154)/Dengue!K312*100000</f>
        <v>175.71261226083561</v>
      </c>
      <c r="M154" s="10" t="str">
        <f t="shared" si="5"/>
        <v>Média</v>
      </c>
      <c r="N154" s="10" t="str">
        <f>VLOOKUP($B154,LIRAa!$1:$1048576,3,FALSE)</f>
        <v>Sem Informação</v>
      </c>
      <c r="O154" s="10" t="str">
        <f>VLOOKUP($B154,LIRAa!$1:$1048576,4,FALSE)</f>
        <v>Sem Informação</v>
      </c>
      <c r="P154" s="10" t="str">
        <f>VLOOKUP($B154,LIRAa!$1:$1048576,5,FALSE)</f>
        <v>Sem Informação</v>
      </c>
      <c r="Q154" s="41"/>
    </row>
    <row r="155" spans="1:17" ht="15.75" x14ac:dyDescent="0.25">
      <c r="A155" s="45">
        <v>170</v>
      </c>
      <c r="B155" s="10">
        <v>311547</v>
      </c>
      <c r="C155" s="20" t="s">
        <v>1121</v>
      </c>
      <c r="D155" s="39" t="s">
        <v>102</v>
      </c>
      <c r="E155" s="39" t="s">
        <v>205</v>
      </c>
      <c r="F155" s="15">
        <f>VLOOKUP(A155,Dengue!$1:$1048576,10,FALSE)</f>
        <v>17</v>
      </c>
      <c r="G155" s="15">
        <f>VLOOKUP($A155,Chik!$1:$1048576,10,FALSE)</f>
        <v>0</v>
      </c>
      <c r="H155" s="15">
        <f>VLOOKUP($A155,zika!$1:$1048576,10,FALSE)</f>
        <v>1</v>
      </c>
      <c r="I155" s="15">
        <f t="shared" si="4"/>
        <v>18</v>
      </c>
      <c r="J155" s="14">
        <v>5008</v>
      </c>
      <c r="K155" s="58" t="s">
        <v>1125</v>
      </c>
      <c r="L155" s="11">
        <f>(H155+F155)/Dengue!K174*100000</f>
        <v>359.42492012779553</v>
      </c>
      <c r="M155" s="10" t="str">
        <f t="shared" si="5"/>
        <v>Alta</v>
      </c>
      <c r="N155" s="10" t="str">
        <f>VLOOKUP($B155,LIRAa!$1:$1048576,3,FALSE)</f>
        <v>Sem Informação</v>
      </c>
      <c r="O155" s="10" t="str">
        <f>VLOOKUP($B155,LIRAa!$1:$1048576,4,FALSE)</f>
        <v>Sem Informação</v>
      </c>
      <c r="P155" s="10" t="str">
        <f>VLOOKUP($B155,LIRAa!$1:$1048576,5,FALSE)</f>
        <v>Sem Informação</v>
      </c>
      <c r="Q155" s="41"/>
    </row>
    <row r="156" spans="1:17" ht="15.75" x14ac:dyDescent="0.25">
      <c r="A156" s="45">
        <v>273</v>
      </c>
      <c r="B156" s="10">
        <v>312430</v>
      </c>
      <c r="C156" s="20" t="s">
        <v>1121</v>
      </c>
      <c r="D156" s="39" t="s">
        <v>102</v>
      </c>
      <c r="E156" s="39" t="s">
        <v>304</v>
      </c>
      <c r="F156" s="15">
        <f>VLOOKUP(A156,Dengue!$1:$1048576,10,FALSE)</f>
        <v>99</v>
      </c>
      <c r="G156" s="15">
        <f>VLOOKUP($A156,Chik!$1:$1048576,10,FALSE)</f>
        <v>0</v>
      </c>
      <c r="H156" s="15">
        <f>VLOOKUP($A156,zika!$1:$1048576,10,FALSE)</f>
        <v>0</v>
      </c>
      <c r="I156" s="15">
        <f t="shared" si="4"/>
        <v>99</v>
      </c>
      <c r="J156" s="14">
        <v>31624</v>
      </c>
      <c r="K156" s="58" t="s">
        <v>1126</v>
      </c>
      <c r="L156" s="11">
        <f>(H156+F156)/Dengue!K277*100000</f>
        <v>313.05337718188719</v>
      </c>
      <c r="M156" s="10" t="str">
        <f t="shared" si="5"/>
        <v>Alta</v>
      </c>
      <c r="N156" s="10">
        <f>VLOOKUP($B156,LIRAa!$1:$1048576,3,FALSE)</f>
        <v>1</v>
      </c>
      <c r="O156" s="10">
        <f>VLOOKUP($B156,LIRAa!$1:$1048576,4,FALSE)</f>
        <v>1.1000000000000001</v>
      </c>
      <c r="P156" s="10">
        <f>VLOOKUP($B156,LIRAa!$1:$1048576,5,FALSE)</f>
        <v>2.6</v>
      </c>
      <c r="Q156" s="41"/>
    </row>
    <row r="157" spans="1:17" ht="15.75" x14ac:dyDescent="0.25">
      <c r="A157" s="45">
        <v>425</v>
      </c>
      <c r="B157" s="10">
        <v>313720</v>
      </c>
      <c r="C157" s="20" t="s">
        <v>1115</v>
      </c>
      <c r="D157" s="39" t="s">
        <v>26</v>
      </c>
      <c r="E157" s="48" t="s">
        <v>449</v>
      </c>
      <c r="F157" s="15">
        <f>VLOOKUP(A157,Dengue!$1:$1048576,10,FALSE)</f>
        <v>54</v>
      </c>
      <c r="G157" s="15">
        <f>VLOOKUP($A157,Chik!$1:$1048576,10,FALSE)</f>
        <v>0</v>
      </c>
      <c r="H157" s="15">
        <f>VLOOKUP($A157,zika!$1:$1048576,10,FALSE)</f>
        <v>0</v>
      </c>
      <c r="I157" s="15">
        <f t="shared" si="4"/>
        <v>54</v>
      </c>
      <c r="J157" s="14">
        <v>51601</v>
      </c>
      <c r="K157" s="58" t="s">
        <v>1126</v>
      </c>
      <c r="L157" s="11">
        <f>(H157+F157)/Dengue!K429*100000</f>
        <v>104.64913470669174</v>
      </c>
      <c r="M157" s="10" t="str">
        <f t="shared" si="5"/>
        <v>Média</v>
      </c>
      <c r="N157" s="10">
        <f>VLOOKUP($B157,LIRAa!$1:$1048576,3,FALSE)</f>
        <v>2.8</v>
      </c>
      <c r="O157" s="10">
        <f>VLOOKUP($B157,LIRAa!$1:$1048576,4,FALSE)</f>
        <v>3.5</v>
      </c>
      <c r="P157" s="10">
        <f>VLOOKUP($B157,LIRAa!$1:$1048576,5,FALSE)</f>
        <v>2.2000000000000002</v>
      </c>
      <c r="Q157" s="41"/>
    </row>
    <row r="158" spans="1:17" ht="15.75" x14ac:dyDescent="0.25">
      <c r="A158" s="45">
        <v>105</v>
      </c>
      <c r="B158" s="10">
        <v>310960</v>
      </c>
      <c r="C158" s="20" t="s">
        <v>1111</v>
      </c>
      <c r="D158" s="39" t="s">
        <v>11</v>
      </c>
      <c r="E158" s="39" t="s">
        <v>139</v>
      </c>
      <c r="F158" s="15">
        <f>VLOOKUP(A158,Dengue!$1:$1048576,10,FALSE)</f>
        <v>1</v>
      </c>
      <c r="G158" s="15">
        <f>VLOOKUP($A158,Chik!$1:$1048576,10,FALSE)</f>
        <v>0</v>
      </c>
      <c r="H158" s="15">
        <f>VLOOKUP($A158,zika!$1:$1048576,10,FALSE)</f>
        <v>0</v>
      </c>
      <c r="I158" s="15">
        <f t="shared" si="4"/>
        <v>1</v>
      </c>
      <c r="J158" s="14">
        <v>3616</v>
      </c>
      <c r="K158" s="58" t="s">
        <v>1125</v>
      </c>
      <c r="L158" s="11">
        <f>(H158+F158)/Dengue!K109*100000</f>
        <v>27.654867256637168</v>
      </c>
      <c r="M158" s="10" t="str">
        <f t="shared" si="5"/>
        <v>Baixa</v>
      </c>
      <c r="N158" s="10" t="str">
        <f>VLOOKUP($B158,LIRAa!$1:$1048576,3,FALSE)</f>
        <v>Sem Informação</v>
      </c>
      <c r="O158" s="10" t="str">
        <f>VLOOKUP($B158,LIRAa!$1:$1048576,4,FALSE)</f>
        <v>Sem Informação</v>
      </c>
      <c r="P158" s="10" t="str">
        <f>VLOOKUP($B158,LIRAa!$1:$1048576,5,FALSE)</f>
        <v>Sem Informação</v>
      </c>
      <c r="Q158" s="41"/>
    </row>
    <row r="159" spans="1:17" ht="15.75" x14ac:dyDescent="0.25">
      <c r="A159" s="45">
        <v>398</v>
      </c>
      <c r="B159" s="10">
        <v>313510</v>
      </c>
      <c r="C159" s="20" t="s">
        <v>1121</v>
      </c>
      <c r="D159" s="39" t="s">
        <v>102</v>
      </c>
      <c r="E159" s="39" t="s">
        <v>424</v>
      </c>
      <c r="F159" s="15">
        <f>VLOOKUP(A159,Dengue!$1:$1048576,10,FALSE)</f>
        <v>128</v>
      </c>
      <c r="G159" s="15">
        <f>VLOOKUP($A159,Chik!$1:$1048576,10,FALSE)</f>
        <v>2</v>
      </c>
      <c r="H159" s="15">
        <f>VLOOKUP($A159,zika!$1:$1048576,10,FALSE)</f>
        <v>0</v>
      </c>
      <c r="I159" s="15">
        <f t="shared" si="4"/>
        <v>128</v>
      </c>
      <c r="J159" s="14">
        <v>71265</v>
      </c>
      <c r="K159" s="58" t="s">
        <v>1127</v>
      </c>
      <c r="L159" s="11">
        <f>(H159+F159)/Dengue!K402*100000</f>
        <v>179.61130989967026</v>
      </c>
      <c r="M159" s="10" t="str">
        <f t="shared" si="5"/>
        <v>Média</v>
      </c>
      <c r="N159" s="10">
        <f>VLOOKUP($B159,LIRAa!$1:$1048576,3,FALSE)</f>
        <v>0.3</v>
      </c>
      <c r="O159" s="10">
        <f>VLOOKUP($B159,LIRAa!$1:$1048576,4,FALSE)</f>
        <v>0.8</v>
      </c>
      <c r="P159" s="10">
        <f>VLOOKUP($B159,LIRAa!$1:$1048576,5,FALSE)</f>
        <v>0.8</v>
      </c>
      <c r="Q159" s="41"/>
    </row>
    <row r="160" spans="1:17" ht="15.75" x14ac:dyDescent="0.25">
      <c r="A160" s="45">
        <v>828</v>
      </c>
      <c r="B160" s="10">
        <v>317043</v>
      </c>
      <c r="C160" s="20" t="s">
        <v>1114</v>
      </c>
      <c r="D160" s="39" t="s">
        <v>24</v>
      </c>
      <c r="E160" s="39" t="s">
        <v>831</v>
      </c>
      <c r="F160" s="15">
        <f>VLOOKUP(A160,Dengue!$1:$1048576,10,FALSE)</f>
        <v>9</v>
      </c>
      <c r="G160" s="15">
        <f>VLOOKUP($A160,Chik!$1:$1048576,10,FALSE)</f>
        <v>0</v>
      </c>
      <c r="H160" s="15">
        <f>VLOOKUP($A160,zika!$1:$1048576,10,FALSE)</f>
        <v>0</v>
      </c>
      <c r="I160" s="15">
        <f t="shared" si="4"/>
        <v>9</v>
      </c>
      <c r="J160" s="14">
        <v>4325</v>
      </c>
      <c r="K160" s="58" t="s">
        <v>1125</v>
      </c>
      <c r="L160" s="11">
        <f>(H160+F160)/Dengue!K832*100000</f>
        <v>208.09248554913293</v>
      </c>
      <c r="M160" s="10" t="str">
        <f t="shared" si="5"/>
        <v>Média</v>
      </c>
      <c r="N160" s="10" t="str">
        <f>VLOOKUP($B160,LIRAa!$1:$1048576,3,FALSE)</f>
        <v>Sem Informação</v>
      </c>
      <c r="O160" s="10" t="str">
        <f>VLOOKUP($B160,LIRAa!$1:$1048576,4,FALSE)</f>
        <v>Sem Informação</v>
      </c>
      <c r="P160" s="10" t="str">
        <f>VLOOKUP($B160,LIRAa!$1:$1048576,5,FALSE)</f>
        <v>Sem Informação</v>
      </c>
      <c r="Q160" s="41"/>
    </row>
    <row r="161" spans="1:17" ht="15.75" x14ac:dyDescent="0.25">
      <c r="A161" s="45">
        <v>132</v>
      </c>
      <c r="B161" s="10">
        <v>311205</v>
      </c>
      <c r="C161" s="20" t="s">
        <v>1113</v>
      </c>
      <c r="D161" s="39" t="s">
        <v>22</v>
      </c>
      <c r="E161" s="39" t="s">
        <v>167</v>
      </c>
      <c r="F161" s="15">
        <f>VLOOKUP(A161,Dengue!$1:$1048576,10,FALSE)</f>
        <v>13</v>
      </c>
      <c r="G161" s="15">
        <f>VLOOKUP($A161,Chik!$1:$1048576,10,FALSE)</f>
        <v>0</v>
      </c>
      <c r="H161" s="15">
        <f>VLOOKUP($A161,zika!$1:$1048576,10,FALSE)</f>
        <v>0</v>
      </c>
      <c r="I161" s="15">
        <f t="shared" si="4"/>
        <v>13</v>
      </c>
      <c r="J161" s="14">
        <v>4498</v>
      </c>
      <c r="K161" s="58" t="s">
        <v>1125</v>
      </c>
      <c r="L161" s="11">
        <f>(H161+F161)/Dengue!K136*100000</f>
        <v>289.01734104046244</v>
      </c>
      <c r="M161" s="10" t="str">
        <f t="shared" si="5"/>
        <v>Média</v>
      </c>
      <c r="N161" s="10" t="str">
        <f>VLOOKUP($B161,LIRAa!$1:$1048576,3,FALSE)</f>
        <v>Sem Informação</v>
      </c>
      <c r="O161" s="10" t="str">
        <f>VLOOKUP($B161,LIRAa!$1:$1048576,4,FALSE)</f>
        <v>Sem Informação</v>
      </c>
      <c r="P161" s="10" t="str">
        <f>VLOOKUP($B161,LIRAa!$1:$1048576,5,FALSE)</f>
        <v>Sem Informação</v>
      </c>
      <c r="Q161" s="41"/>
    </row>
    <row r="162" spans="1:17" ht="15.75" x14ac:dyDescent="0.25">
      <c r="A162" s="45">
        <v>413</v>
      </c>
      <c r="B162" s="10">
        <v>313640</v>
      </c>
      <c r="C162" s="20" t="s">
        <v>1121</v>
      </c>
      <c r="D162" s="39" t="s">
        <v>102</v>
      </c>
      <c r="E162" s="39" t="s">
        <v>438</v>
      </c>
      <c r="F162" s="15">
        <f>VLOOKUP(A162,Dengue!$1:$1048576,10,FALSE)</f>
        <v>5</v>
      </c>
      <c r="G162" s="15">
        <f>VLOOKUP($A162,Chik!$1:$1048576,10,FALSE)</f>
        <v>0</v>
      </c>
      <c r="H162" s="15">
        <f>VLOOKUP($A162,zika!$1:$1048576,10,FALSE)</f>
        <v>0</v>
      </c>
      <c r="I162" s="15">
        <f t="shared" si="4"/>
        <v>5</v>
      </c>
      <c r="J162" s="14">
        <v>4662</v>
      </c>
      <c r="K162" s="58" t="s">
        <v>1125</v>
      </c>
      <c r="L162" s="11">
        <f>(H162+F162)/Dengue!K417*100000</f>
        <v>107.25010725010725</v>
      </c>
      <c r="M162" s="10" t="str">
        <f t="shared" si="5"/>
        <v>Média</v>
      </c>
      <c r="N162" s="10" t="str">
        <f>VLOOKUP($B162,LIRAa!$1:$1048576,3,FALSE)</f>
        <v>Sem Informação</v>
      </c>
      <c r="O162" s="10" t="str">
        <f>VLOOKUP($B162,LIRAa!$1:$1048576,4,FALSE)</f>
        <v>Sem Informação</v>
      </c>
      <c r="P162" s="10" t="str">
        <f>VLOOKUP($B162,LIRAa!$1:$1048576,5,FALSE)</f>
        <v>Sem Informação</v>
      </c>
      <c r="Q162" s="41"/>
    </row>
    <row r="163" spans="1:17" ht="15.75" x14ac:dyDescent="0.25">
      <c r="A163" s="45">
        <v>371</v>
      </c>
      <c r="B163" s="10">
        <v>313270</v>
      </c>
      <c r="C163" s="20" t="s">
        <v>1116</v>
      </c>
      <c r="D163" s="39" t="s">
        <v>28</v>
      </c>
      <c r="E163" s="39" t="s">
        <v>398</v>
      </c>
      <c r="F163" s="15">
        <f>VLOOKUP(A163,Dengue!$1:$1048576,10,FALSE)</f>
        <v>211</v>
      </c>
      <c r="G163" s="15">
        <f>VLOOKUP($A163,Chik!$1:$1048576,10,FALSE)</f>
        <v>0</v>
      </c>
      <c r="H163" s="15">
        <f>VLOOKUP($A163,zika!$1:$1048576,10,FALSE)</f>
        <v>0</v>
      </c>
      <c r="I163" s="15">
        <f t="shared" si="4"/>
        <v>211</v>
      </c>
      <c r="J163" s="14">
        <v>23212</v>
      </c>
      <c r="K163" s="58" t="s">
        <v>1125</v>
      </c>
      <c r="L163" s="11">
        <f>(H163+F163)/Dengue!K375*100000</f>
        <v>909.01257970015513</v>
      </c>
      <c r="M163" s="10" t="str">
        <f t="shared" si="5"/>
        <v>Muito Alta</v>
      </c>
      <c r="N163" s="10" t="str">
        <f>VLOOKUP($B163,LIRAa!$1:$1048576,3,FALSE)</f>
        <v>Sem Informação</v>
      </c>
      <c r="O163" s="10" t="str">
        <f>VLOOKUP($B163,LIRAa!$1:$1048576,4,FALSE)</f>
        <v>Sem Informação</v>
      </c>
      <c r="P163" s="10" t="str">
        <f>VLOOKUP($B163,LIRAa!$1:$1048576,5,FALSE)</f>
        <v>Sem Informação</v>
      </c>
      <c r="Q163" s="41"/>
    </row>
    <row r="164" spans="1:17" ht="15.75" x14ac:dyDescent="0.25">
      <c r="A164" s="45">
        <v>715</v>
      </c>
      <c r="B164" s="10">
        <v>316130</v>
      </c>
      <c r="C164" s="20" t="s">
        <v>1114</v>
      </c>
      <c r="D164" s="39" t="s">
        <v>24</v>
      </c>
      <c r="E164" s="39" t="s">
        <v>725</v>
      </c>
      <c r="F164" s="15">
        <f>VLOOKUP(A164,Dengue!$1:$1048576,10,FALSE)</f>
        <v>29</v>
      </c>
      <c r="G164" s="15">
        <f>VLOOKUP($A164,Chik!$1:$1048576,10,FALSE)</f>
        <v>0</v>
      </c>
      <c r="H164" s="15">
        <f>VLOOKUP($A164,zika!$1:$1048576,10,FALSE)</f>
        <v>0</v>
      </c>
      <c r="I164" s="15">
        <f t="shared" si="4"/>
        <v>29</v>
      </c>
      <c r="J164" s="14">
        <v>6200</v>
      </c>
      <c r="K164" s="58" t="s">
        <v>1125</v>
      </c>
      <c r="L164" s="11">
        <f>(H164+F164)/Dengue!K719*100000</f>
        <v>467.74193548387098</v>
      </c>
      <c r="M164" s="10" t="str">
        <f t="shared" si="5"/>
        <v>Alta</v>
      </c>
      <c r="N164" s="10" t="str">
        <f>VLOOKUP($B164,LIRAa!$1:$1048576,3,FALSE)</f>
        <v>Sem Informação</v>
      </c>
      <c r="O164" s="10" t="str">
        <f>VLOOKUP($B164,LIRAa!$1:$1048576,4,FALSE)</f>
        <v>Sem Informação</v>
      </c>
      <c r="P164" s="10" t="str">
        <f>VLOOKUP($B164,LIRAa!$1:$1048576,5,FALSE)</f>
        <v>Sem Informação</v>
      </c>
      <c r="Q164" s="41"/>
    </row>
    <row r="165" spans="1:17" ht="15.75" x14ac:dyDescent="0.25">
      <c r="A165" s="45">
        <v>625</v>
      </c>
      <c r="B165" s="10">
        <v>315360</v>
      </c>
      <c r="C165" s="20" t="s">
        <v>1111</v>
      </c>
      <c r="D165" s="39" t="s">
        <v>11</v>
      </c>
      <c r="E165" s="39" t="s">
        <v>637</v>
      </c>
      <c r="F165" s="15">
        <f>VLOOKUP(A165,Dengue!$1:$1048576,10,FALSE)</f>
        <v>0</v>
      </c>
      <c r="G165" s="15">
        <f>VLOOKUP($A165,Chik!$1:$1048576,10,FALSE)</f>
        <v>0</v>
      </c>
      <c r="H165" s="15">
        <f>VLOOKUP($A165,zika!$1:$1048576,10,FALSE)</f>
        <v>0</v>
      </c>
      <c r="I165" s="15">
        <f t="shared" si="4"/>
        <v>0</v>
      </c>
      <c r="J165" s="14">
        <v>10629</v>
      </c>
      <c r="K165" s="58" t="s">
        <v>1125</v>
      </c>
      <c r="L165" s="11">
        <f>(H165+F165)/Dengue!K629*100000</f>
        <v>0</v>
      </c>
      <c r="M165" s="10" t="str">
        <f t="shared" si="5"/>
        <v>Silencioso</v>
      </c>
      <c r="N165" s="10" t="str">
        <f>VLOOKUP($B165,LIRAa!$1:$1048576,3,FALSE)</f>
        <v>Sem Informação</v>
      </c>
      <c r="O165" s="10" t="str">
        <f>VLOOKUP($B165,LIRAa!$1:$1048576,4,FALSE)</f>
        <v>Sem Informação</v>
      </c>
      <c r="P165" s="10" t="str">
        <f>VLOOKUP($B165,LIRAa!$1:$1048576,5,FALSE)</f>
        <v>Sem Informação</v>
      </c>
      <c r="Q165" s="41"/>
    </row>
    <row r="166" spans="1:17" ht="15.75" x14ac:dyDescent="0.25">
      <c r="A166" s="45">
        <v>130</v>
      </c>
      <c r="B166" s="10">
        <v>311180</v>
      </c>
      <c r="C166" s="20" t="s">
        <v>1110</v>
      </c>
      <c r="D166" s="39" t="s">
        <v>142</v>
      </c>
      <c r="E166" s="39" t="s">
        <v>165</v>
      </c>
      <c r="F166" s="15">
        <f>VLOOKUP(A166,Dengue!$1:$1048576,10,FALSE)</f>
        <v>30</v>
      </c>
      <c r="G166" s="15">
        <f>VLOOKUP($A166,Chik!$1:$1048576,10,FALSE)</f>
        <v>0</v>
      </c>
      <c r="H166" s="15">
        <f>VLOOKUP($A166,zika!$1:$1048576,10,FALSE)</f>
        <v>0</v>
      </c>
      <c r="I166" s="15">
        <f t="shared" si="4"/>
        <v>30</v>
      </c>
      <c r="J166" s="14">
        <v>12025</v>
      </c>
      <c r="K166" s="58" t="s">
        <v>1125</v>
      </c>
      <c r="L166" s="11">
        <f>(H166+F166)/Dengue!K134*100000</f>
        <v>249.48024948024948</v>
      </c>
      <c r="M166" s="10" t="str">
        <f t="shared" si="5"/>
        <v>Média</v>
      </c>
      <c r="N166" s="10" t="str">
        <f>VLOOKUP($B166,LIRAa!$1:$1048576,3,FALSE)</f>
        <v>Sem Informação</v>
      </c>
      <c r="O166" s="10" t="str">
        <f>VLOOKUP($B166,LIRAa!$1:$1048576,4,FALSE)</f>
        <v>Sem Informação</v>
      </c>
      <c r="P166" s="10" t="str">
        <f>VLOOKUP($B166,LIRAa!$1:$1048576,5,FALSE)</f>
        <v>Sem Informação</v>
      </c>
      <c r="Q166" s="41"/>
    </row>
    <row r="167" spans="1:17" ht="15.75" x14ac:dyDescent="0.25">
      <c r="A167" s="45">
        <v>305</v>
      </c>
      <c r="B167" s="10">
        <v>312710</v>
      </c>
      <c r="C167" s="20" t="s">
        <v>1114</v>
      </c>
      <c r="D167" s="39" t="s">
        <v>24</v>
      </c>
      <c r="E167" s="39" t="s">
        <v>336</v>
      </c>
      <c r="F167" s="15">
        <f>VLOOKUP(A167,Dengue!$1:$1048576,10,FALSE)</f>
        <v>109</v>
      </c>
      <c r="G167" s="15">
        <f>VLOOKUP($A167,Chik!$1:$1048576,10,FALSE)</f>
        <v>0</v>
      </c>
      <c r="H167" s="15">
        <f>VLOOKUP($A167,zika!$1:$1048576,10,FALSE)</f>
        <v>0</v>
      </c>
      <c r="I167" s="15">
        <f t="shared" si="4"/>
        <v>109</v>
      </c>
      <c r="J167" s="14">
        <v>58962</v>
      </c>
      <c r="K167" s="58" t="s">
        <v>1126</v>
      </c>
      <c r="L167" s="11">
        <f>(H167+F167)/Dengue!K309*100000</f>
        <v>184.86482819443029</v>
      </c>
      <c r="M167" s="10" t="str">
        <f t="shared" si="5"/>
        <v>Média</v>
      </c>
      <c r="N167" s="10">
        <f>VLOOKUP($B167,LIRAa!$1:$1048576,3,FALSE)</f>
        <v>2.2999999999999998</v>
      </c>
      <c r="O167" s="10">
        <f>VLOOKUP($B167,LIRAa!$1:$1048576,4,FALSE)</f>
        <v>4</v>
      </c>
      <c r="P167" s="10">
        <f>VLOOKUP($B167,LIRAa!$1:$1048576,5,FALSE)</f>
        <v>5.8</v>
      </c>
      <c r="Q167" s="41"/>
    </row>
    <row r="168" spans="1:17" ht="15.75" x14ac:dyDescent="0.25">
      <c r="A168" s="45">
        <v>59</v>
      </c>
      <c r="B168" s="10">
        <v>310540</v>
      </c>
      <c r="C168" s="20" t="s">
        <v>1111</v>
      </c>
      <c r="D168" s="39" t="s">
        <v>90</v>
      </c>
      <c r="E168" s="39" t="s">
        <v>91</v>
      </c>
      <c r="F168" s="15">
        <f>VLOOKUP(A168,Dengue!$1:$1048576,10,FALSE)</f>
        <v>18</v>
      </c>
      <c r="G168" s="15">
        <f>VLOOKUP($A168,Chik!$1:$1048576,10,FALSE)</f>
        <v>0</v>
      </c>
      <c r="H168" s="15">
        <f>VLOOKUP($A168,zika!$1:$1048576,10,FALSE)</f>
        <v>0</v>
      </c>
      <c r="I168" s="15">
        <f t="shared" si="4"/>
        <v>18</v>
      </c>
      <c r="J168" s="14">
        <v>32319</v>
      </c>
      <c r="K168" s="58" t="s">
        <v>1126</v>
      </c>
      <c r="L168" s="11">
        <f>(H168+F168)/Dengue!K63*100000</f>
        <v>55.694792536897793</v>
      </c>
      <c r="M168" s="10" t="str">
        <f t="shared" si="5"/>
        <v>Baixa</v>
      </c>
      <c r="N168" s="10" t="str">
        <f>VLOOKUP($B168,LIRAa!$1:$1048576,3,FALSE)</f>
        <v>Sem Informação</v>
      </c>
      <c r="O168" s="10" t="str">
        <f>VLOOKUP($B168,LIRAa!$1:$1048576,4,FALSE)</f>
        <v>Sem Informação</v>
      </c>
      <c r="P168" s="10" t="str">
        <f>VLOOKUP($B168,LIRAa!$1:$1048576,5,FALSE)</f>
        <v>Sem Informação</v>
      </c>
      <c r="Q168" s="41"/>
    </row>
    <row r="169" spans="1:17" ht="15.75" x14ac:dyDescent="0.25">
      <c r="A169" s="45">
        <v>271</v>
      </c>
      <c r="B169" s="10">
        <v>312410</v>
      </c>
      <c r="C169" s="20" t="s">
        <v>1111</v>
      </c>
      <c r="D169" s="39" t="s">
        <v>98</v>
      </c>
      <c r="E169" s="39" t="s">
        <v>302</v>
      </c>
      <c r="F169" s="15">
        <f>VLOOKUP(A169,Dengue!$1:$1048576,10,FALSE)</f>
        <v>112</v>
      </c>
      <c r="G169" s="15">
        <f>VLOOKUP($A169,Chik!$1:$1048576,10,FALSE)</f>
        <v>0</v>
      </c>
      <c r="H169" s="15">
        <f>VLOOKUP($A169,zika!$1:$1048576,10,FALSE)</f>
        <v>1</v>
      </c>
      <c r="I169" s="15">
        <f t="shared" si="4"/>
        <v>113</v>
      </c>
      <c r="J169" s="14">
        <v>70200</v>
      </c>
      <c r="K169" s="58" t="s">
        <v>1127</v>
      </c>
      <c r="L169" s="11">
        <f>(H169+F169)/Dengue!K275*100000</f>
        <v>160.96866096866097</v>
      </c>
      <c r="M169" s="10" t="str">
        <f t="shared" si="5"/>
        <v>Média</v>
      </c>
      <c r="N169" s="10">
        <f>VLOOKUP($B169,LIRAa!$1:$1048576,3,FALSE)</f>
        <v>2.7</v>
      </c>
      <c r="O169" s="10">
        <f>VLOOKUP($B169,LIRAa!$1:$1048576,4,FALSE)</f>
        <v>2.6</v>
      </c>
      <c r="P169" s="10">
        <f>VLOOKUP($B169,LIRAa!$1:$1048576,5,FALSE)</f>
        <v>1.4</v>
      </c>
      <c r="Q169" s="41"/>
    </row>
    <row r="170" spans="1:17" ht="15.75" x14ac:dyDescent="0.25">
      <c r="A170" s="45">
        <v>316</v>
      </c>
      <c r="B170" s="10">
        <v>312780</v>
      </c>
      <c r="C170" s="20" t="s">
        <v>1121</v>
      </c>
      <c r="D170" s="39" t="s">
        <v>102</v>
      </c>
      <c r="E170" s="39" t="s">
        <v>345</v>
      </c>
      <c r="F170" s="15">
        <f>VLOOKUP(A170,Dengue!$1:$1048576,10,FALSE)</f>
        <v>10</v>
      </c>
      <c r="G170" s="15">
        <f>VLOOKUP($A170,Chik!$1:$1048576,10,FALSE)</f>
        <v>0</v>
      </c>
      <c r="H170" s="15">
        <f>VLOOKUP($A170,zika!$1:$1048576,10,FALSE)</f>
        <v>0</v>
      </c>
      <c r="I170" s="15">
        <f t="shared" si="4"/>
        <v>10</v>
      </c>
      <c r="J170" s="14">
        <v>15779</v>
      </c>
      <c r="K170" s="58" t="s">
        <v>1125</v>
      </c>
      <c r="L170" s="11">
        <f>(H170+F170)/Dengue!K320*100000</f>
        <v>63.375372330312445</v>
      </c>
      <c r="M170" s="10" t="str">
        <f t="shared" si="5"/>
        <v>Baixa</v>
      </c>
      <c r="N170" s="10" t="str">
        <f>VLOOKUP($B170,LIRAa!$1:$1048576,3,FALSE)</f>
        <v>Sem Informação</v>
      </c>
      <c r="O170" s="10" t="str">
        <f>VLOOKUP($B170,LIRAa!$1:$1048576,4,FALSE)</f>
        <v>Sem Informação</v>
      </c>
      <c r="P170" s="10">
        <f>VLOOKUP($B170,LIRAa!$1:$1048576,5,FALSE)</f>
        <v>1.7</v>
      </c>
      <c r="Q170" s="41"/>
    </row>
    <row r="171" spans="1:17" ht="15.75" x14ac:dyDescent="0.25">
      <c r="A171" s="45">
        <v>248</v>
      </c>
      <c r="B171" s="10">
        <v>312230</v>
      </c>
      <c r="C171" s="20" t="s">
        <v>1115</v>
      </c>
      <c r="D171" s="39" t="s">
        <v>26</v>
      </c>
      <c r="E171" s="39" t="s">
        <v>26</v>
      </c>
      <c r="F171" s="15">
        <f>VLOOKUP(A171,Dengue!$1:$1048576,10,FALSE)</f>
        <v>710</v>
      </c>
      <c r="G171" s="15">
        <f>VLOOKUP($A171,Chik!$1:$1048576,10,FALSE)</f>
        <v>0</v>
      </c>
      <c r="H171" s="15">
        <f>VLOOKUP($A171,zika!$1:$1048576,10,FALSE)</f>
        <v>2</v>
      </c>
      <c r="I171" s="15">
        <f t="shared" si="4"/>
        <v>712</v>
      </c>
      <c r="J171" s="14">
        <v>235977</v>
      </c>
      <c r="K171" s="58" t="s">
        <v>1128</v>
      </c>
      <c r="L171" s="11">
        <f>(H171+F171)/Dengue!K252*100000</f>
        <v>301.72432059056604</v>
      </c>
      <c r="M171" s="10" t="str">
        <f t="shared" si="5"/>
        <v>Alta</v>
      </c>
      <c r="N171" s="10">
        <f>VLOOKUP($B171,LIRAa!$1:$1048576,3,FALSE)</f>
        <v>1.6</v>
      </c>
      <c r="O171" s="10">
        <f>VLOOKUP($B171,LIRAa!$1:$1048576,4,FALSE)</f>
        <v>3.1</v>
      </c>
      <c r="P171" s="10">
        <f>VLOOKUP($B171,LIRAa!$1:$1048576,5,FALSE)</f>
        <v>3.8</v>
      </c>
      <c r="Q171" s="41"/>
    </row>
    <row r="172" spans="1:17" ht="15.75" x14ac:dyDescent="0.25">
      <c r="A172" s="45">
        <v>198</v>
      </c>
      <c r="B172" s="10">
        <v>311787</v>
      </c>
      <c r="C172" s="20" t="s">
        <v>1111</v>
      </c>
      <c r="D172" s="39" t="s">
        <v>98</v>
      </c>
      <c r="E172" s="39" t="s">
        <v>233</v>
      </c>
      <c r="F172" s="15">
        <f>VLOOKUP(A172,Dengue!$1:$1048576,10,FALSE)</f>
        <v>7</v>
      </c>
      <c r="G172" s="15">
        <f>VLOOKUP($A172,Chik!$1:$1048576,10,FALSE)</f>
        <v>0</v>
      </c>
      <c r="H172" s="15">
        <f>VLOOKUP($A172,zika!$1:$1048576,10,FALSE)</f>
        <v>0</v>
      </c>
      <c r="I172" s="15">
        <f t="shared" si="4"/>
        <v>7</v>
      </c>
      <c r="J172" s="14">
        <v>6657</v>
      </c>
      <c r="K172" s="58" t="s">
        <v>1125</v>
      </c>
      <c r="L172" s="11">
        <f>(H172+F172)/Dengue!K202*100000</f>
        <v>105.15247108307045</v>
      </c>
      <c r="M172" s="10" t="str">
        <f t="shared" si="5"/>
        <v>Média</v>
      </c>
      <c r="N172" s="10" t="str">
        <f>VLOOKUP($B172,LIRAa!$1:$1048576,3,FALSE)</f>
        <v>Sem Informação</v>
      </c>
      <c r="O172" s="10" t="str">
        <f>VLOOKUP($B172,LIRAa!$1:$1048576,4,FALSE)</f>
        <v>Sem Informação</v>
      </c>
      <c r="P172" s="10">
        <f>VLOOKUP($B172,LIRAa!$1:$1048576,5,FALSE)</f>
        <v>0.9</v>
      </c>
      <c r="Q172" s="41"/>
    </row>
    <row r="173" spans="1:17" ht="15.75" x14ac:dyDescent="0.25">
      <c r="A173" s="45">
        <v>661</v>
      </c>
      <c r="B173" s="10">
        <v>315690</v>
      </c>
      <c r="C173" s="20" t="s">
        <v>1114</v>
      </c>
      <c r="D173" s="39" t="s">
        <v>24</v>
      </c>
      <c r="E173" s="39" t="s">
        <v>672</v>
      </c>
      <c r="F173" s="15">
        <f>VLOOKUP(A173,Dengue!$1:$1048576,10,FALSE)</f>
        <v>56</v>
      </c>
      <c r="G173" s="15">
        <f>VLOOKUP($A173,Chik!$1:$1048576,10,FALSE)</f>
        <v>1</v>
      </c>
      <c r="H173" s="15">
        <f>VLOOKUP($A173,zika!$1:$1048576,10,FALSE)</f>
        <v>0</v>
      </c>
      <c r="I173" s="15">
        <f t="shared" si="4"/>
        <v>56</v>
      </c>
      <c r="J173" s="14">
        <v>25989</v>
      </c>
      <c r="K173" s="58" t="s">
        <v>1126</v>
      </c>
      <c r="L173" s="11">
        <f>(H173+F173)/Dengue!K665*100000</f>
        <v>215.47577821385971</v>
      </c>
      <c r="M173" s="10" t="str">
        <f t="shared" si="5"/>
        <v>Média</v>
      </c>
      <c r="N173" s="10" t="str">
        <f>VLOOKUP($B173,LIRAa!$1:$1048576,3,FALSE)</f>
        <v>Sem Informação</v>
      </c>
      <c r="O173" s="10" t="str">
        <f>VLOOKUP($B173,LIRAa!$1:$1048576,4,FALSE)</f>
        <v>Sem Informação</v>
      </c>
      <c r="P173" s="10" t="str">
        <f>VLOOKUP($B173,LIRAa!$1:$1048576,5,FALSE)</f>
        <v>Sem Informação</v>
      </c>
      <c r="Q173" s="41"/>
    </row>
    <row r="174" spans="1:17" ht="15.75" x14ac:dyDescent="0.25">
      <c r="A174" s="45">
        <v>618</v>
      </c>
      <c r="B174" s="10">
        <v>315280</v>
      </c>
      <c r="C174" s="20" t="s">
        <v>1110</v>
      </c>
      <c r="D174" s="39" t="s">
        <v>8</v>
      </c>
      <c r="E174" s="39" t="s">
        <v>630</v>
      </c>
      <c r="F174" s="15">
        <f>VLOOKUP(A174,Dengue!$1:$1048576,10,FALSE)</f>
        <v>17</v>
      </c>
      <c r="G174" s="15">
        <f>VLOOKUP($A174,Chik!$1:$1048576,10,FALSE)</f>
        <v>0</v>
      </c>
      <c r="H174" s="15">
        <f>VLOOKUP($A174,zika!$1:$1048576,10,FALSE)</f>
        <v>0</v>
      </c>
      <c r="I174" s="15">
        <f t="shared" si="4"/>
        <v>17</v>
      </c>
      <c r="J174" s="14">
        <v>27688</v>
      </c>
      <c r="K174" s="58" t="s">
        <v>1126</v>
      </c>
      <c r="L174" s="11">
        <f>(H174+F174)/Dengue!K622*100000</f>
        <v>61.398439757295584</v>
      </c>
      <c r="M174" s="10" t="str">
        <f t="shared" si="5"/>
        <v>Baixa</v>
      </c>
      <c r="N174" s="10">
        <f>VLOOKUP($B174,LIRAa!$1:$1048576,3,FALSE)</f>
        <v>0.4</v>
      </c>
      <c r="O174" s="10">
        <f>VLOOKUP($B174,LIRAa!$1:$1048576,4,FALSE)</f>
        <v>0.9</v>
      </c>
      <c r="P174" s="10">
        <f>VLOOKUP($B174,LIRAa!$1:$1048576,5,FALSE)</f>
        <v>0.7</v>
      </c>
      <c r="Q174" s="41"/>
    </row>
    <row r="175" spans="1:17" ht="15.75" x14ac:dyDescent="0.25">
      <c r="A175" s="45">
        <v>822</v>
      </c>
      <c r="B175" s="10">
        <v>317000</v>
      </c>
      <c r="C175" s="20" t="s">
        <v>1121</v>
      </c>
      <c r="D175" s="39" t="s">
        <v>121</v>
      </c>
      <c r="E175" s="39" t="s">
        <v>828</v>
      </c>
      <c r="F175" s="15">
        <f>VLOOKUP(A175,Dengue!$1:$1048576,10,FALSE)</f>
        <v>4</v>
      </c>
      <c r="G175" s="15">
        <f>VLOOKUP($A175,Chik!$1:$1048576,10,FALSE)</f>
        <v>0</v>
      </c>
      <c r="H175" s="15">
        <f>VLOOKUP($A175,zika!$1:$1048576,10,FALSE)</f>
        <v>0</v>
      </c>
      <c r="I175" s="15">
        <f t="shared" si="4"/>
        <v>4</v>
      </c>
      <c r="J175" s="14">
        <v>12466</v>
      </c>
      <c r="K175" s="58" t="s">
        <v>1125</v>
      </c>
      <c r="L175" s="11">
        <f>(H175+F175)/Dengue!K826*100000</f>
        <v>32.087277394513073</v>
      </c>
      <c r="M175" s="10" t="str">
        <f t="shared" si="5"/>
        <v>Baixa</v>
      </c>
      <c r="N175" s="10" t="str">
        <f>VLOOKUP($B175,LIRAa!$1:$1048576,3,FALSE)</f>
        <v>Sem Informação</v>
      </c>
      <c r="O175" s="10" t="str">
        <f>VLOOKUP($B175,LIRAa!$1:$1048576,4,FALSE)</f>
        <v>Sem Informação</v>
      </c>
      <c r="P175" s="10" t="str">
        <f>VLOOKUP($B175,LIRAa!$1:$1048576,5,FALSE)</f>
        <v>Sem Informação</v>
      </c>
      <c r="Q175" s="41"/>
    </row>
    <row r="176" spans="1:17" ht="15.75" x14ac:dyDescent="0.25">
      <c r="A176" s="45">
        <v>412</v>
      </c>
      <c r="B176" s="10">
        <v>313630</v>
      </c>
      <c r="C176" s="20" t="s">
        <v>1120</v>
      </c>
      <c r="D176" s="39" t="s">
        <v>71</v>
      </c>
      <c r="E176" s="39" t="s">
        <v>437</v>
      </c>
      <c r="F176" s="15">
        <f>VLOOKUP(A176,Dengue!$1:$1048576,10,FALSE)</f>
        <v>114</v>
      </c>
      <c r="G176" s="15">
        <f>VLOOKUP($A176,Chik!$1:$1048576,10,FALSE)</f>
        <v>0</v>
      </c>
      <c r="H176" s="15">
        <f>VLOOKUP($A176,zika!$1:$1048576,10,FALSE)</f>
        <v>0</v>
      </c>
      <c r="I176" s="15">
        <f t="shared" si="4"/>
        <v>114</v>
      </c>
      <c r="J176" s="14">
        <v>48561</v>
      </c>
      <c r="K176" s="58" t="s">
        <v>1126</v>
      </c>
      <c r="L176" s="11">
        <f>(H176+F176)/Dengue!K416*100000</f>
        <v>234.75628590844502</v>
      </c>
      <c r="M176" s="10" t="str">
        <f t="shared" si="5"/>
        <v>Média</v>
      </c>
      <c r="N176" s="10">
        <f>VLOOKUP($B176,LIRAa!$1:$1048576,3,FALSE)</f>
        <v>0.6</v>
      </c>
      <c r="O176" s="10">
        <f>VLOOKUP($B176,LIRAa!$1:$1048576,4,FALSE)</f>
        <v>1.7</v>
      </c>
      <c r="P176" s="10">
        <f>VLOOKUP($B176,LIRAa!$1:$1048576,5,FALSE)</f>
        <v>0</v>
      </c>
      <c r="Q176" s="41"/>
    </row>
    <row r="177" spans="1:17" ht="15.75" x14ac:dyDescent="0.25">
      <c r="A177" s="45">
        <v>831</v>
      </c>
      <c r="B177" s="10">
        <v>317052</v>
      </c>
      <c r="C177" s="20" t="s">
        <v>1121</v>
      </c>
      <c r="D177" s="39" t="s">
        <v>121</v>
      </c>
      <c r="E177" s="39" t="s">
        <v>834</v>
      </c>
      <c r="F177" s="15">
        <f>VLOOKUP(A177,Dengue!$1:$1048576,10,FALSE)</f>
        <v>50</v>
      </c>
      <c r="G177" s="15">
        <f>VLOOKUP($A177,Chik!$1:$1048576,10,FALSE)</f>
        <v>0</v>
      </c>
      <c r="H177" s="15">
        <f>VLOOKUP($A177,zika!$1:$1048576,10,FALSE)</f>
        <v>0</v>
      </c>
      <c r="I177" s="15">
        <f t="shared" si="4"/>
        <v>50</v>
      </c>
      <c r="J177" s="14">
        <v>16547</v>
      </c>
      <c r="K177" s="58" t="s">
        <v>1125</v>
      </c>
      <c r="L177" s="11">
        <f>(H177+F177)/Dengue!K835*100000</f>
        <v>302.16957756693057</v>
      </c>
      <c r="M177" s="10" t="str">
        <f t="shared" si="5"/>
        <v>Alta</v>
      </c>
      <c r="N177" s="10" t="str">
        <f>VLOOKUP($B177,LIRAa!$1:$1048576,3,FALSE)</f>
        <v>Sem Informação</v>
      </c>
      <c r="O177" s="10" t="str">
        <f>VLOOKUP($B177,LIRAa!$1:$1048576,4,FALSE)</f>
        <v>Sem Informação</v>
      </c>
      <c r="P177" s="10" t="str">
        <f>VLOOKUP($B177,LIRAa!$1:$1048576,5,FALSE)</f>
        <v>Sem Informação</v>
      </c>
      <c r="Q177" s="41"/>
    </row>
    <row r="178" spans="1:17" ht="15.75" x14ac:dyDescent="0.25">
      <c r="A178" s="45">
        <v>1</v>
      </c>
      <c r="B178" s="10">
        <v>310010</v>
      </c>
      <c r="C178" s="20" t="s">
        <v>1110</v>
      </c>
      <c r="D178" s="39" t="s">
        <v>8</v>
      </c>
      <c r="E178" s="39" t="s">
        <v>9</v>
      </c>
      <c r="F178" s="15">
        <f>VLOOKUP(A178,Dengue!$1:$1048576,10,FALSE)</f>
        <v>6</v>
      </c>
      <c r="G178" s="15">
        <f>VLOOKUP($A178,Chik!$1:$1048576,10,FALSE)</f>
        <v>0</v>
      </c>
      <c r="H178" s="15">
        <f>VLOOKUP($A178,zika!$1:$1048576,10,FALSE)</f>
        <v>0</v>
      </c>
      <c r="I178" s="15">
        <f t="shared" si="4"/>
        <v>6</v>
      </c>
      <c r="J178" s="14">
        <v>6972</v>
      </c>
      <c r="K178" s="58" t="s">
        <v>1125</v>
      </c>
      <c r="L178" s="11">
        <f>(H178+F178)/Dengue!K5*100000</f>
        <v>86.058519793459553</v>
      </c>
      <c r="M178" s="10" t="str">
        <f t="shared" si="5"/>
        <v>Baixa</v>
      </c>
      <c r="N178" s="10" t="str">
        <f>VLOOKUP($B178,LIRAa!$1:$1048576,3,FALSE)</f>
        <v>Sem Informação</v>
      </c>
      <c r="O178" s="10" t="str">
        <f>VLOOKUP($B178,LIRAa!$1:$1048576,4,FALSE)</f>
        <v>Sem Informação</v>
      </c>
      <c r="P178" s="10" t="str">
        <f>VLOOKUP($B178,LIRAa!$1:$1048576,5,FALSE)</f>
        <v>Sem Informação</v>
      </c>
      <c r="Q178" s="41"/>
    </row>
    <row r="179" spans="1:17" ht="15.75" x14ac:dyDescent="0.25">
      <c r="A179" s="45">
        <v>155</v>
      </c>
      <c r="B179" s="10">
        <v>311420</v>
      </c>
      <c r="C179" s="20" t="s">
        <v>1115</v>
      </c>
      <c r="D179" s="39" t="s">
        <v>26</v>
      </c>
      <c r="E179" s="39" t="s">
        <v>190</v>
      </c>
      <c r="F179" s="15">
        <f>VLOOKUP(A179,Dengue!$1:$1048576,10,FALSE)</f>
        <v>38</v>
      </c>
      <c r="G179" s="15">
        <f>VLOOKUP($A179,Chik!$1:$1048576,10,FALSE)</f>
        <v>0</v>
      </c>
      <c r="H179" s="15">
        <f>VLOOKUP($A179,zika!$1:$1048576,10,FALSE)</f>
        <v>0</v>
      </c>
      <c r="I179" s="15">
        <f t="shared" si="4"/>
        <v>38</v>
      </c>
      <c r="J179" s="14">
        <v>22257</v>
      </c>
      <c r="K179" s="58" t="s">
        <v>1125</v>
      </c>
      <c r="L179" s="11">
        <f>(H179+F179)/Dengue!K159*100000</f>
        <v>170.73280316304982</v>
      </c>
      <c r="M179" s="10" t="str">
        <f t="shared" si="5"/>
        <v>Média</v>
      </c>
      <c r="N179" s="10" t="str">
        <f>VLOOKUP($B179,LIRAa!$1:$1048576,3,FALSE)</f>
        <v>Sem Informação</v>
      </c>
      <c r="O179" s="10" t="str">
        <f>VLOOKUP($B179,LIRAa!$1:$1048576,4,FALSE)</f>
        <v>Sem Informação</v>
      </c>
      <c r="P179" s="10" t="str">
        <f>VLOOKUP($B179,LIRAa!$1:$1048576,5,FALSE)</f>
        <v>Sem Informação</v>
      </c>
      <c r="Q179" s="41"/>
    </row>
    <row r="180" spans="1:17" ht="15.75" x14ac:dyDescent="0.25">
      <c r="A180" s="45">
        <v>194</v>
      </c>
      <c r="B180" s="10">
        <v>311760</v>
      </c>
      <c r="C180" s="20" t="s">
        <v>1115</v>
      </c>
      <c r="D180" s="39" t="s">
        <v>26</v>
      </c>
      <c r="E180" s="39" t="s">
        <v>229</v>
      </c>
      <c r="F180" s="15">
        <f>VLOOKUP(A180,Dengue!$1:$1048576,10,FALSE)</f>
        <v>29</v>
      </c>
      <c r="G180" s="15">
        <f>VLOOKUP($A180,Chik!$1:$1048576,10,FALSE)</f>
        <v>0</v>
      </c>
      <c r="H180" s="15">
        <f>VLOOKUP($A180,zika!$1:$1048576,10,FALSE)</f>
        <v>0</v>
      </c>
      <c r="I180" s="15">
        <f t="shared" si="4"/>
        <v>29</v>
      </c>
      <c r="J180" s="14">
        <v>5480</v>
      </c>
      <c r="K180" s="58" t="s">
        <v>1125</v>
      </c>
      <c r="L180" s="11">
        <f>(H180+F180)/Dengue!K198*100000</f>
        <v>529.19708029197079</v>
      </c>
      <c r="M180" s="10" t="str">
        <f t="shared" si="5"/>
        <v>Muito Alta</v>
      </c>
      <c r="N180" s="10" t="str">
        <f>VLOOKUP($B180,LIRAa!$1:$1048576,3,FALSE)</f>
        <v>Sem Informação</v>
      </c>
      <c r="O180" s="10" t="str">
        <f>VLOOKUP($B180,LIRAa!$1:$1048576,4,FALSE)</f>
        <v>Sem Informação</v>
      </c>
      <c r="P180" s="10" t="str">
        <f>VLOOKUP($B180,LIRAa!$1:$1048576,5,FALSE)</f>
        <v>Sem Informação</v>
      </c>
      <c r="Q180" s="41"/>
    </row>
    <row r="181" spans="1:17" ht="15.75" x14ac:dyDescent="0.25">
      <c r="A181" s="45">
        <v>502</v>
      </c>
      <c r="B181" s="10">
        <v>314345</v>
      </c>
      <c r="C181" s="20" t="s">
        <v>1121</v>
      </c>
      <c r="D181" s="39" t="s">
        <v>102</v>
      </c>
      <c r="E181" s="39" t="s">
        <v>523</v>
      </c>
      <c r="F181" s="15">
        <f>VLOOKUP(A181,Dengue!$1:$1048576,10,FALSE)</f>
        <v>15</v>
      </c>
      <c r="G181" s="15">
        <f>VLOOKUP($A181,Chik!$1:$1048576,10,FALSE)</f>
        <v>0</v>
      </c>
      <c r="H181" s="15">
        <f>VLOOKUP($A181,zika!$1:$1048576,10,FALSE)</f>
        <v>0</v>
      </c>
      <c r="I181" s="15">
        <f t="shared" si="4"/>
        <v>15</v>
      </c>
      <c r="J181" s="14">
        <v>8180</v>
      </c>
      <c r="K181" s="58" t="s">
        <v>1125</v>
      </c>
      <c r="L181" s="11">
        <f>(H181+F181)/Dengue!K506*100000</f>
        <v>183.37408312958436</v>
      </c>
      <c r="M181" s="10" t="str">
        <f t="shared" si="5"/>
        <v>Média</v>
      </c>
      <c r="N181" s="10" t="str">
        <f>VLOOKUP($B181,LIRAa!$1:$1048576,3,FALSE)</f>
        <v>Sem Informação</v>
      </c>
      <c r="O181" s="10" t="str">
        <f>VLOOKUP($B181,LIRAa!$1:$1048576,4,FALSE)</f>
        <v>Sem Informação</v>
      </c>
      <c r="P181" s="10" t="str">
        <f>VLOOKUP($B181,LIRAa!$1:$1048576,5,FALSE)</f>
        <v>Sem Informação</v>
      </c>
      <c r="Q181" s="41"/>
    </row>
    <row r="182" spans="1:17" ht="15.75" x14ac:dyDescent="0.25">
      <c r="A182" s="45">
        <v>228</v>
      </c>
      <c r="B182" s="10">
        <v>312060</v>
      </c>
      <c r="C182" s="20" t="s">
        <v>1111</v>
      </c>
      <c r="D182" s="39" t="s">
        <v>98</v>
      </c>
      <c r="E182" s="39" t="s">
        <v>262</v>
      </c>
      <c r="F182" s="15">
        <f>VLOOKUP(A182,Dengue!$1:$1048576,10,FALSE)</f>
        <v>6</v>
      </c>
      <c r="G182" s="15">
        <f>VLOOKUP($A182,Chik!$1:$1048576,10,FALSE)</f>
        <v>0</v>
      </c>
      <c r="H182" s="15">
        <f>VLOOKUP($A182,zika!$1:$1048576,10,FALSE)</f>
        <v>0</v>
      </c>
      <c r="I182" s="15">
        <f t="shared" si="4"/>
        <v>6</v>
      </c>
      <c r="J182" s="14">
        <v>5014</v>
      </c>
      <c r="K182" s="58" t="s">
        <v>1125</v>
      </c>
      <c r="L182" s="11">
        <f>(H182+F182)/Dengue!K232*100000</f>
        <v>119.66493817311527</v>
      </c>
      <c r="M182" s="10" t="str">
        <f t="shared" si="5"/>
        <v>Média</v>
      </c>
      <c r="N182" s="10" t="str">
        <f>VLOOKUP($B182,LIRAa!$1:$1048576,3,FALSE)</f>
        <v>Sem Informação</v>
      </c>
      <c r="O182" s="10" t="str">
        <f>VLOOKUP($B182,LIRAa!$1:$1048576,4,FALSE)</f>
        <v>Sem Informação</v>
      </c>
      <c r="P182" s="10">
        <f>VLOOKUP($B182,LIRAa!$1:$1048576,5,FALSE)</f>
        <v>0.8</v>
      </c>
      <c r="Q182" s="41"/>
    </row>
    <row r="183" spans="1:17" ht="15.75" x14ac:dyDescent="0.25">
      <c r="A183" s="45">
        <v>216</v>
      </c>
      <c r="B183" s="10">
        <v>311960</v>
      </c>
      <c r="C183" s="20" t="s">
        <v>1118</v>
      </c>
      <c r="D183" s="39" t="s">
        <v>57</v>
      </c>
      <c r="E183" s="39" t="s">
        <v>250</v>
      </c>
      <c r="F183" s="15">
        <f>VLOOKUP(A183,Dengue!$1:$1048576,10,FALSE)</f>
        <v>1</v>
      </c>
      <c r="G183" s="15">
        <f>VLOOKUP($A183,Chik!$1:$1048576,10,FALSE)</f>
        <v>0</v>
      </c>
      <c r="H183" s="15">
        <f>VLOOKUP($A183,zika!$1:$1048576,10,FALSE)</f>
        <v>0</v>
      </c>
      <c r="I183" s="15">
        <f t="shared" si="4"/>
        <v>1</v>
      </c>
      <c r="J183" s="14">
        <v>3080</v>
      </c>
      <c r="K183" s="58" t="s">
        <v>1125</v>
      </c>
      <c r="L183" s="11">
        <f>(H183+F183)/Dengue!K220*100000</f>
        <v>32.467532467532465</v>
      </c>
      <c r="M183" s="10" t="str">
        <f t="shared" si="5"/>
        <v>Baixa</v>
      </c>
      <c r="N183" s="10" t="str">
        <f>VLOOKUP($B183,LIRAa!$1:$1048576,3,FALSE)</f>
        <v>Sem Informação</v>
      </c>
      <c r="O183" s="10" t="str">
        <f>VLOOKUP($B183,LIRAa!$1:$1048576,4,FALSE)</f>
        <v>Sem Informação</v>
      </c>
      <c r="P183" s="10" t="str">
        <f>VLOOKUP($B183,LIRAa!$1:$1048576,5,FALSE)</f>
        <v>Sem Informação</v>
      </c>
      <c r="Q183" s="41"/>
    </row>
    <row r="184" spans="1:17" ht="15.75" x14ac:dyDescent="0.25">
      <c r="A184" s="45">
        <v>322</v>
      </c>
      <c r="B184" s="10">
        <v>312830</v>
      </c>
      <c r="C184" s="20" t="s">
        <v>1117</v>
      </c>
      <c r="D184" s="39" t="s">
        <v>40</v>
      </c>
      <c r="E184" s="39" t="s">
        <v>351</v>
      </c>
      <c r="F184" s="15">
        <f>VLOOKUP(A184,Dengue!$1:$1048576,10,FALSE)</f>
        <v>33</v>
      </c>
      <c r="G184" s="15">
        <f>VLOOKUP($A184,Chik!$1:$1048576,10,FALSE)</f>
        <v>0</v>
      </c>
      <c r="H184" s="15">
        <f>VLOOKUP($A184,zika!$1:$1048576,10,FALSE)</f>
        <v>0</v>
      </c>
      <c r="I184" s="15">
        <f t="shared" si="4"/>
        <v>33</v>
      </c>
      <c r="J184" s="14">
        <v>19025</v>
      </c>
      <c r="K184" s="58" t="s">
        <v>1125</v>
      </c>
      <c r="L184" s="11">
        <f>(H184+F184)/Dengue!K326*100000</f>
        <v>173.45597897503285</v>
      </c>
      <c r="M184" s="10" t="str">
        <f t="shared" si="5"/>
        <v>Média</v>
      </c>
      <c r="N184" s="10" t="str">
        <f>VLOOKUP($B184,LIRAa!$1:$1048576,3,FALSE)</f>
        <v>Sem Informação</v>
      </c>
      <c r="O184" s="10" t="str">
        <f>VLOOKUP($B184,LIRAa!$1:$1048576,4,FALSE)</f>
        <v>Sem Informação</v>
      </c>
      <c r="P184" s="10" t="str">
        <f>VLOOKUP($B184,LIRAa!$1:$1048576,5,FALSE)</f>
        <v>Sem Informação</v>
      </c>
      <c r="Q184" s="41"/>
    </row>
    <row r="185" spans="1:17" ht="15.75" x14ac:dyDescent="0.25">
      <c r="A185" s="45">
        <v>26</v>
      </c>
      <c r="B185" s="10">
        <v>310230</v>
      </c>
      <c r="C185" s="20" t="s">
        <v>1112</v>
      </c>
      <c r="D185" s="39" t="s">
        <v>17</v>
      </c>
      <c r="E185" s="39" t="s">
        <v>52</v>
      </c>
      <c r="F185" s="15">
        <f>VLOOKUP(A185,Dengue!$1:$1048576,10,FALSE)</f>
        <v>4</v>
      </c>
      <c r="G185" s="15">
        <f>VLOOKUP($A185,Chik!$1:$1048576,10,FALSE)</f>
        <v>0</v>
      </c>
      <c r="H185" s="15">
        <f>VLOOKUP($A185,zika!$1:$1048576,10,FALSE)</f>
        <v>0</v>
      </c>
      <c r="I185" s="15">
        <f t="shared" si="4"/>
        <v>4</v>
      </c>
      <c r="J185" s="14">
        <v>15239</v>
      </c>
      <c r="K185" s="58" t="s">
        <v>1125</v>
      </c>
      <c r="L185" s="11">
        <f>(H185+F185)/Dengue!K30*100000</f>
        <v>26.248441498786011</v>
      </c>
      <c r="M185" s="10" t="str">
        <f t="shared" si="5"/>
        <v>Baixa</v>
      </c>
      <c r="N185" s="10" t="str">
        <f>VLOOKUP($B185,LIRAa!$1:$1048576,3,FALSE)</f>
        <v>Sem Informação</v>
      </c>
      <c r="O185" s="10" t="str">
        <f>VLOOKUP($B185,LIRAa!$1:$1048576,4,FALSE)</f>
        <v>Sem Informação</v>
      </c>
      <c r="P185" s="10" t="str">
        <f>VLOOKUP($B185,LIRAa!$1:$1048576,5,FALSE)</f>
        <v>Sem Informação</v>
      </c>
      <c r="Q185" s="41"/>
    </row>
    <row r="186" spans="1:17" ht="15.75" x14ac:dyDescent="0.25">
      <c r="A186" s="45">
        <v>314</v>
      </c>
      <c r="B186" s="10">
        <v>312760</v>
      </c>
      <c r="C186" s="20" t="s">
        <v>432</v>
      </c>
      <c r="D186" s="39" t="s">
        <v>53</v>
      </c>
      <c r="E186" s="39" t="s">
        <v>858</v>
      </c>
      <c r="F186" s="15">
        <f>VLOOKUP(A186,Dengue!$1:$1048576,10,FALSE)</f>
        <v>33</v>
      </c>
      <c r="G186" s="15">
        <f>VLOOKUP($A186,Chik!$1:$1048576,10,FALSE)</f>
        <v>1</v>
      </c>
      <c r="H186" s="15">
        <f>VLOOKUP($A186,zika!$1:$1048576,10,FALSE)</f>
        <v>4</v>
      </c>
      <c r="I186" s="15">
        <f t="shared" si="4"/>
        <v>37</v>
      </c>
      <c r="J186" s="14">
        <v>11833</v>
      </c>
      <c r="K186" s="58" t="s">
        <v>1125</v>
      </c>
      <c r="L186" s="11">
        <f>(H186+F186)/Dengue!K318*100000</f>
        <v>312.6848643623764</v>
      </c>
      <c r="M186" s="10" t="str">
        <f t="shared" si="5"/>
        <v>Alta</v>
      </c>
      <c r="N186" s="10" t="str">
        <f>VLOOKUP($B186,LIRAa!$1:$1048576,3,FALSE)</f>
        <v>Sem Informação</v>
      </c>
      <c r="O186" s="10" t="str">
        <f>VLOOKUP($B186,LIRAa!$1:$1048576,4,FALSE)</f>
        <v>Sem Informação</v>
      </c>
      <c r="P186" s="10" t="str">
        <f>VLOOKUP($B186,LIRAa!$1:$1048576,5,FALSE)</f>
        <v>Sem Informação</v>
      </c>
      <c r="Q186" s="41"/>
    </row>
    <row r="187" spans="1:17" ht="15.75" x14ac:dyDescent="0.25">
      <c r="A187" s="45">
        <v>240</v>
      </c>
      <c r="B187" s="10">
        <v>312150</v>
      </c>
      <c r="C187" s="20" t="s">
        <v>1119</v>
      </c>
      <c r="D187" s="39" t="s">
        <v>41</v>
      </c>
      <c r="E187" s="39" t="s">
        <v>274</v>
      </c>
      <c r="F187" s="15">
        <f>VLOOKUP(A187,Dengue!$1:$1048576,10,FALSE)</f>
        <v>0</v>
      </c>
      <c r="G187" s="15">
        <f>VLOOKUP($A187,Chik!$1:$1048576,10,FALSE)</f>
        <v>0</v>
      </c>
      <c r="H187" s="15">
        <f>VLOOKUP($A187,zika!$1:$1048576,10,FALSE)</f>
        <v>0</v>
      </c>
      <c r="I187" s="15">
        <f t="shared" si="4"/>
        <v>0</v>
      </c>
      <c r="J187" s="14">
        <v>2919</v>
      </c>
      <c r="K187" s="58" t="s">
        <v>1125</v>
      </c>
      <c r="L187" s="11">
        <f>(H187+F187)/Dengue!K244*100000</f>
        <v>0</v>
      </c>
      <c r="M187" s="10" t="str">
        <f t="shared" si="5"/>
        <v>Silencioso</v>
      </c>
      <c r="N187" s="10" t="str">
        <f>VLOOKUP($B187,LIRAa!$1:$1048576,3,FALSE)</f>
        <v>Sem Informação</v>
      </c>
      <c r="O187" s="10" t="str">
        <f>VLOOKUP($B187,LIRAa!$1:$1048576,4,FALSE)</f>
        <v>Sem Informação</v>
      </c>
      <c r="P187" s="10" t="str">
        <f>VLOOKUP($B187,LIRAa!$1:$1048576,5,FALSE)</f>
        <v>Sem Informação</v>
      </c>
      <c r="Q187" s="41"/>
    </row>
    <row r="188" spans="1:17" ht="15.75" x14ac:dyDescent="0.25">
      <c r="A188" s="45">
        <v>469</v>
      </c>
      <c r="B188" s="10">
        <v>314060</v>
      </c>
      <c r="C188" s="20" t="s">
        <v>1111</v>
      </c>
      <c r="D188" s="39" t="s">
        <v>53</v>
      </c>
      <c r="E188" s="39" t="s">
        <v>491</v>
      </c>
      <c r="F188" s="15">
        <f>VLOOKUP(A188,Dengue!$1:$1048576,10,FALSE)</f>
        <v>2</v>
      </c>
      <c r="G188" s="15">
        <f>VLOOKUP($A188,Chik!$1:$1048576,10,FALSE)</f>
        <v>0</v>
      </c>
      <c r="H188" s="15">
        <f>VLOOKUP($A188,zika!$1:$1048576,10,FALSE)</f>
        <v>0</v>
      </c>
      <c r="I188" s="15">
        <f t="shared" si="4"/>
        <v>2</v>
      </c>
      <c r="J188" s="14">
        <v>4482</v>
      </c>
      <c r="K188" s="58" t="s">
        <v>1125</v>
      </c>
      <c r="L188" s="11">
        <f>(H188+F188)/Dengue!K473*100000</f>
        <v>44.622936189201248</v>
      </c>
      <c r="M188" s="10" t="str">
        <f t="shared" si="5"/>
        <v>Baixa</v>
      </c>
      <c r="N188" s="10" t="str">
        <f>VLOOKUP($B188,LIRAa!$1:$1048576,3,FALSE)</f>
        <v>Sem Informação</v>
      </c>
      <c r="O188" s="10" t="str">
        <f>VLOOKUP($B188,LIRAa!$1:$1048576,4,FALSE)</f>
        <v>Sem Informação</v>
      </c>
      <c r="P188" s="10" t="str">
        <f>VLOOKUP($B188,LIRAa!$1:$1048576,5,FALSE)</f>
        <v>Sem Informação</v>
      </c>
      <c r="Q188" s="41"/>
    </row>
    <row r="189" spans="1:17" ht="15.75" x14ac:dyDescent="0.25">
      <c r="A189" s="45">
        <v>55</v>
      </c>
      <c r="B189" s="10">
        <v>310500</v>
      </c>
      <c r="C189" s="20" t="s">
        <v>1111</v>
      </c>
      <c r="D189" s="39" t="s">
        <v>11</v>
      </c>
      <c r="E189" s="39" t="s">
        <v>86</v>
      </c>
      <c r="F189" s="15">
        <f>VLOOKUP(A189,Dengue!$1:$1048576,10,FALSE)</f>
        <v>25</v>
      </c>
      <c r="G189" s="15">
        <f>VLOOKUP($A189,Chik!$1:$1048576,10,FALSE)</f>
        <v>0</v>
      </c>
      <c r="H189" s="15">
        <f>VLOOKUP($A189,zika!$1:$1048576,10,FALSE)</f>
        <v>0</v>
      </c>
      <c r="I189" s="15">
        <f t="shared" si="4"/>
        <v>25</v>
      </c>
      <c r="J189" s="14">
        <v>7851</v>
      </c>
      <c r="K189" s="58" t="s">
        <v>1125</v>
      </c>
      <c r="L189" s="11">
        <f>(H189+F189)/Dengue!K59*100000</f>
        <v>318.43077314991717</v>
      </c>
      <c r="M189" s="10" t="str">
        <f t="shared" si="5"/>
        <v>Alta</v>
      </c>
      <c r="N189" s="10" t="str">
        <f>VLOOKUP($B189,LIRAa!$1:$1048576,3,FALSE)</f>
        <v>Sem Informação</v>
      </c>
      <c r="O189" s="10" t="str">
        <f>VLOOKUP($B189,LIRAa!$1:$1048576,4,FALSE)</f>
        <v>Sem Informação</v>
      </c>
      <c r="P189" s="10" t="str">
        <f>VLOOKUP($B189,LIRAa!$1:$1048576,5,FALSE)</f>
        <v>Sem Informação</v>
      </c>
      <c r="Q189" s="41"/>
    </row>
    <row r="190" spans="1:17" ht="15.75" x14ac:dyDescent="0.25">
      <c r="A190" s="45">
        <v>279</v>
      </c>
      <c r="B190" s="10">
        <v>312490</v>
      </c>
      <c r="C190" s="20" t="s">
        <v>1118</v>
      </c>
      <c r="D190" s="39" t="s">
        <v>62</v>
      </c>
      <c r="E190" s="39" t="s">
        <v>310</v>
      </c>
      <c r="F190" s="15">
        <f>VLOOKUP(A190,Dengue!$1:$1048576,10,FALSE)</f>
        <v>30</v>
      </c>
      <c r="G190" s="15">
        <f>VLOOKUP($A190,Chik!$1:$1048576,10,FALSE)</f>
        <v>1</v>
      </c>
      <c r="H190" s="15">
        <f>VLOOKUP($A190,zika!$1:$1048576,10,FALSE)</f>
        <v>0</v>
      </c>
      <c r="I190" s="15">
        <f t="shared" si="4"/>
        <v>30</v>
      </c>
      <c r="J190" s="14">
        <v>11218</v>
      </c>
      <c r="K190" s="58" t="s">
        <v>1125</v>
      </c>
      <c r="L190" s="11">
        <f>(H190+F190)/Dengue!K283*100000</f>
        <v>267.42734890354785</v>
      </c>
      <c r="M190" s="10" t="str">
        <f t="shared" si="5"/>
        <v>Média</v>
      </c>
      <c r="N190" s="10" t="str">
        <f>VLOOKUP($B190,LIRAa!$1:$1048576,3,FALSE)</f>
        <v>Sem Informação</v>
      </c>
      <c r="O190" s="10" t="str">
        <f>VLOOKUP($B190,LIRAa!$1:$1048576,4,FALSE)</f>
        <v>Sem Informação</v>
      </c>
      <c r="P190" s="10" t="str">
        <f>VLOOKUP($B190,LIRAa!$1:$1048576,5,FALSE)</f>
        <v>Sem Informação</v>
      </c>
      <c r="Q190" s="41"/>
    </row>
    <row r="191" spans="1:17" ht="15.75" x14ac:dyDescent="0.25">
      <c r="A191" s="45">
        <v>485</v>
      </c>
      <c r="B191" s="10">
        <v>314200</v>
      </c>
      <c r="C191" s="20" t="s">
        <v>1121</v>
      </c>
      <c r="D191" s="39" t="s">
        <v>121</v>
      </c>
      <c r="E191" s="39" t="s">
        <v>507</v>
      </c>
      <c r="F191" s="15">
        <f>VLOOKUP(A191,Dengue!$1:$1048576,10,FALSE)</f>
        <v>17</v>
      </c>
      <c r="G191" s="15">
        <f>VLOOKUP($A191,Chik!$1:$1048576,10,FALSE)</f>
        <v>0</v>
      </c>
      <c r="H191" s="15">
        <f>VLOOKUP($A191,zika!$1:$1048576,10,FALSE)</f>
        <v>0</v>
      </c>
      <c r="I191" s="15">
        <f t="shared" si="4"/>
        <v>17</v>
      </c>
      <c r="J191" s="14">
        <v>13557</v>
      </c>
      <c r="K191" s="58" t="s">
        <v>1125</v>
      </c>
      <c r="L191" s="11">
        <f>(H191+F191)/Dengue!K489*100000</f>
        <v>125.39647414619753</v>
      </c>
      <c r="M191" s="10" t="str">
        <f t="shared" si="5"/>
        <v>Média</v>
      </c>
      <c r="N191" s="10" t="str">
        <f>VLOOKUP($B191,LIRAa!$1:$1048576,3,FALSE)</f>
        <v>Sem Informação</v>
      </c>
      <c r="O191" s="10" t="str">
        <f>VLOOKUP($B191,LIRAa!$1:$1048576,4,FALSE)</f>
        <v>Sem Informação</v>
      </c>
      <c r="P191" s="10" t="str">
        <f>VLOOKUP($B191,LIRAa!$1:$1048576,5,FALSE)</f>
        <v>Sem Informação</v>
      </c>
      <c r="Q191" s="41"/>
    </row>
    <row r="192" spans="1:17" ht="15.75" x14ac:dyDescent="0.25">
      <c r="A192" s="45">
        <v>243</v>
      </c>
      <c r="B192" s="10">
        <v>312180</v>
      </c>
      <c r="C192" s="20" t="s">
        <v>1113</v>
      </c>
      <c r="D192" s="39" t="s">
        <v>20</v>
      </c>
      <c r="E192" s="39" t="s">
        <v>276</v>
      </c>
      <c r="F192" s="15">
        <f>VLOOKUP(A192,Dengue!$1:$1048576,10,FALSE)</f>
        <v>9</v>
      </c>
      <c r="G192" s="15">
        <f>VLOOKUP($A192,Chik!$1:$1048576,10,FALSE)</f>
        <v>0</v>
      </c>
      <c r="H192" s="15">
        <f>VLOOKUP($A192,zika!$1:$1048576,10,FALSE)</f>
        <v>0</v>
      </c>
      <c r="I192" s="15">
        <f t="shared" si="4"/>
        <v>9</v>
      </c>
      <c r="J192" s="14">
        <v>7852</v>
      </c>
      <c r="K192" s="58" t="s">
        <v>1125</v>
      </c>
      <c r="L192" s="11">
        <f>(H192+F192)/Dengue!K247*100000</f>
        <v>114.62047885888946</v>
      </c>
      <c r="M192" s="10" t="str">
        <f t="shared" si="5"/>
        <v>Média</v>
      </c>
      <c r="N192" s="10" t="str">
        <f>VLOOKUP($B192,LIRAa!$1:$1048576,3,FALSE)</f>
        <v>Sem Informação</v>
      </c>
      <c r="O192" s="10" t="str">
        <f>VLOOKUP($B192,LIRAa!$1:$1048576,4,FALSE)</f>
        <v>Sem Informação</v>
      </c>
      <c r="P192" s="10" t="str">
        <f>VLOOKUP($B192,LIRAa!$1:$1048576,5,FALSE)</f>
        <v>Sem Informação</v>
      </c>
      <c r="Q192" s="41"/>
    </row>
    <row r="193" spans="1:17" ht="15.75" x14ac:dyDescent="0.25">
      <c r="A193" s="45">
        <v>125</v>
      </c>
      <c r="B193" s="10">
        <v>311140</v>
      </c>
      <c r="C193" s="20" t="s">
        <v>1114</v>
      </c>
      <c r="D193" s="39" t="s">
        <v>24</v>
      </c>
      <c r="E193" s="39" t="s">
        <v>160</v>
      </c>
      <c r="F193" s="15">
        <f>VLOOKUP(A193,Dengue!$1:$1048576,10,FALSE)</f>
        <v>29</v>
      </c>
      <c r="G193" s="15">
        <f>VLOOKUP($A193,Chik!$1:$1048576,10,FALSE)</f>
        <v>0</v>
      </c>
      <c r="H193" s="15">
        <f>VLOOKUP($A193,zika!$1:$1048576,10,FALSE)</f>
        <v>0</v>
      </c>
      <c r="I193" s="15">
        <f t="shared" si="4"/>
        <v>29</v>
      </c>
      <c r="J193" s="14">
        <v>8029</v>
      </c>
      <c r="K193" s="58" t="s">
        <v>1125</v>
      </c>
      <c r="L193" s="11">
        <f>(H193+F193)/Dengue!K129*100000</f>
        <v>361.19068377132891</v>
      </c>
      <c r="M193" s="10" t="str">
        <f t="shared" si="5"/>
        <v>Alta</v>
      </c>
      <c r="N193" s="10" t="str">
        <f>VLOOKUP($B193,LIRAa!$1:$1048576,3,FALSE)</f>
        <v>Sem Informação</v>
      </c>
      <c r="O193" s="10" t="str">
        <f>VLOOKUP($B193,LIRAa!$1:$1048576,4,FALSE)</f>
        <v>Sem Informação</v>
      </c>
      <c r="P193" s="10" t="str">
        <f>VLOOKUP($B193,LIRAa!$1:$1048576,5,FALSE)</f>
        <v>Sem Informação</v>
      </c>
      <c r="Q193" s="41"/>
    </row>
    <row r="194" spans="1:17" ht="15.75" x14ac:dyDescent="0.25">
      <c r="A194" s="45">
        <v>400</v>
      </c>
      <c r="B194" s="10">
        <v>313530</v>
      </c>
      <c r="C194" s="20" t="s">
        <v>1115</v>
      </c>
      <c r="D194" s="39" t="s">
        <v>26</v>
      </c>
      <c r="E194" s="39" t="s">
        <v>425</v>
      </c>
      <c r="F194" s="15">
        <f>VLOOKUP(A194,Dengue!$1:$1048576,10,FALSE)</f>
        <v>0</v>
      </c>
      <c r="G194" s="15">
        <f>VLOOKUP($A194,Chik!$1:$1048576,10,FALSE)</f>
        <v>0</v>
      </c>
      <c r="H194" s="15">
        <f>VLOOKUP($A194,zika!$1:$1048576,10,FALSE)</f>
        <v>0</v>
      </c>
      <c r="I194" s="15">
        <f t="shared" si="4"/>
        <v>0</v>
      </c>
      <c r="J194" s="14">
        <v>4314</v>
      </c>
      <c r="K194" s="58" t="s">
        <v>1125</v>
      </c>
      <c r="L194" s="11">
        <f>(H194+F194)/Dengue!K404*100000</f>
        <v>0</v>
      </c>
      <c r="M194" s="10" t="str">
        <f t="shared" si="5"/>
        <v>Silencioso</v>
      </c>
      <c r="N194" s="10" t="str">
        <f>VLOOKUP($B194,LIRAa!$1:$1048576,3,FALSE)</f>
        <v>Sem Informação</v>
      </c>
      <c r="O194" s="10" t="str">
        <f>VLOOKUP($B194,LIRAa!$1:$1048576,4,FALSE)</f>
        <v>Sem Informação</v>
      </c>
      <c r="P194" s="10" t="str">
        <f>VLOOKUP($B194,LIRAa!$1:$1048576,5,FALSE)</f>
        <v>Sem Informação</v>
      </c>
      <c r="Q194" s="41"/>
    </row>
    <row r="195" spans="1:17" ht="15.75" x14ac:dyDescent="0.25">
      <c r="A195" s="45">
        <v>560</v>
      </c>
      <c r="B195" s="10">
        <v>314790</v>
      </c>
      <c r="C195" s="20" t="s">
        <v>1117</v>
      </c>
      <c r="D195" s="39" t="s">
        <v>45</v>
      </c>
      <c r="E195" s="39" t="s">
        <v>45</v>
      </c>
      <c r="F195" s="15">
        <f>VLOOKUP(A195,Dengue!$1:$1048576,10,FALSE)</f>
        <v>249</v>
      </c>
      <c r="G195" s="15">
        <f>VLOOKUP($A195,Chik!$1:$1048576,10,FALSE)</f>
        <v>0</v>
      </c>
      <c r="H195" s="15">
        <f>VLOOKUP($A195,zika!$1:$1048576,10,FALSE)</f>
        <v>1</v>
      </c>
      <c r="I195" s="15">
        <f t="shared" si="4"/>
        <v>250</v>
      </c>
      <c r="J195" s="14">
        <v>113998</v>
      </c>
      <c r="K195" s="58" t="s">
        <v>1128</v>
      </c>
      <c r="L195" s="11">
        <f>(H195+F195)/Dengue!K564*100000</f>
        <v>219.30209301917577</v>
      </c>
      <c r="M195" s="10" t="str">
        <f t="shared" si="5"/>
        <v>Média</v>
      </c>
      <c r="N195" s="10">
        <f>VLOOKUP($B195,LIRAa!$1:$1048576,3,FALSE)</f>
        <v>1</v>
      </c>
      <c r="O195" s="10">
        <f>VLOOKUP($B195,LIRAa!$1:$1048576,4,FALSE)</f>
        <v>1.7</v>
      </c>
      <c r="P195" s="10">
        <f>VLOOKUP($B195,LIRAa!$1:$1048576,5,FALSE)</f>
        <v>1.7</v>
      </c>
      <c r="Q195" s="41"/>
    </row>
    <row r="196" spans="1:17" ht="15.75" x14ac:dyDescent="0.25">
      <c r="A196" s="45">
        <v>76</v>
      </c>
      <c r="B196" s="10">
        <v>310710</v>
      </c>
      <c r="C196" s="20" t="s">
        <v>1117</v>
      </c>
      <c r="D196" s="39" t="s">
        <v>33</v>
      </c>
      <c r="E196" s="39" t="s">
        <v>109</v>
      </c>
      <c r="F196" s="15">
        <f>VLOOKUP(A196,Dengue!$1:$1048576,10,FALSE)</f>
        <v>134</v>
      </c>
      <c r="G196" s="15">
        <f>VLOOKUP($A196,Chik!$1:$1048576,10,FALSE)</f>
        <v>0</v>
      </c>
      <c r="H196" s="15">
        <f>VLOOKUP($A196,zika!$1:$1048576,10,FALSE)</f>
        <v>0</v>
      </c>
      <c r="I196" s="15">
        <f t="shared" si="4"/>
        <v>134</v>
      </c>
      <c r="J196" s="14">
        <v>40031</v>
      </c>
      <c r="K196" s="58" t="s">
        <v>1126</v>
      </c>
      <c r="L196" s="11">
        <f>(H196+F196)/Dengue!K80*100000</f>
        <v>334.74057605355847</v>
      </c>
      <c r="M196" s="10" t="str">
        <f t="shared" si="5"/>
        <v>Alta</v>
      </c>
      <c r="N196" s="10">
        <f>VLOOKUP($B196,LIRAa!$1:$1048576,3,FALSE)</f>
        <v>0.9</v>
      </c>
      <c r="O196" s="10">
        <f>VLOOKUP($B196,LIRAa!$1:$1048576,4,FALSE)</f>
        <v>3.4</v>
      </c>
      <c r="P196" s="10" t="str">
        <f>VLOOKUP($B196,LIRAa!$1:$1048576,5,FALSE)</f>
        <v>Sem Informação</v>
      </c>
      <c r="Q196" s="41"/>
    </row>
    <row r="197" spans="1:17" ht="15.75" x14ac:dyDescent="0.25">
      <c r="A197" s="45">
        <v>20</v>
      </c>
      <c r="B197" s="10">
        <v>310190</v>
      </c>
      <c r="C197" s="20" t="s">
        <v>1117</v>
      </c>
      <c r="D197" s="39" t="s">
        <v>45</v>
      </c>
      <c r="E197" s="39" t="s">
        <v>46</v>
      </c>
      <c r="F197" s="15">
        <f>VLOOKUP(A197,Dengue!$1:$1048576,10,FALSE)</f>
        <v>55</v>
      </c>
      <c r="G197" s="15">
        <f>VLOOKUP($A197,Chik!$1:$1048576,10,FALSE)</f>
        <v>0</v>
      </c>
      <c r="H197" s="15">
        <f>VLOOKUP($A197,zika!$1:$1048576,10,FALSE)</f>
        <v>0</v>
      </c>
      <c r="I197" s="15">
        <f t="shared" si="4"/>
        <v>55</v>
      </c>
      <c r="J197" s="14">
        <v>19745</v>
      </c>
      <c r="K197" s="58" t="s">
        <v>1125</v>
      </c>
      <c r="L197" s="11">
        <f>(H197+F197)/Dengue!K24*100000</f>
        <v>278.55153203342621</v>
      </c>
      <c r="M197" s="10" t="str">
        <f t="shared" si="5"/>
        <v>Média</v>
      </c>
      <c r="N197" s="10" t="str">
        <f>VLOOKUP($B197,LIRAa!$1:$1048576,3,FALSE)</f>
        <v>Sem Informação</v>
      </c>
      <c r="O197" s="10" t="str">
        <f>VLOOKUP($B197,LIRAa!$1:$1048576,4,FALSE)</f>
        <v>Sem Informação</v>
      </c>
      <c r="P197" s="10" t="str">
        <f>VLOOKUP($B197,LIRAa!$1:$1048576,5,FALSE)</f>
        <v>Sem Informação</v>
      </c>
      <c r="Q197" s="41"/>
    </row>
    <row r="198" spans="1:17" ht="15.75" x14ac:dyDescent="0.25">
      <c r="A198" s="45">
        <v>735</v>
      </c>
      <c r="B198" s="10">
        <v>316265</v>
      </c>
      <c r="C198" s="20" t="s">
        <v>1121</v>
      </c>
      <c r="D198" s="39" t="s">
        <v>102</v>
      </c>
      <c r="E198" s="39" t="s">
        <v>745</v>
      </c>
      <c r="F198" s="15">
        <f>VLOOKUP(A198,Dengue!$1:$1048576,10,FALSE)</f>
        <v>27</v>
      </c>
      <c r="G198" s="15">
        <f>VLOOKUP($A198,Chik!$1:$1048576,10,FALSE)</f>
        <v>0</v>
      </c>
      <c r="H198" s="15">
        <f>VLOOKUP($A198,zika!$1:$1048576,10,FALSE)</f>
        <v>0</v>
      </c>
      <c r="I198" s="15">
        <f t="shared" ref="I198:I261" si="6">H198+F198</f>
        <v>27</v>
      </c>
      <c r="J198" s="14">
        <v>4389</v>
      </c>
      <c r="K198" s="58" t="s">
        <v>1125</v>
      </c>
      <c r="L198" s="11">
        <f>(H198+F198)/Dengue!K739*100000</f>
        <v>615.17429938482576</v>
      </c>
      <c r="M198" s="10" t="str">
        <f t="shared" ref="M198:M261" si="7">IF(L198=0,"Silencioso",IF(AND(L198&gt;0,L198&lt;100),"Baixa",IF(AND(L198&gt;=100,L198&lt;300),"Média",IF(AND(L198&gt;=300,L198&lt;500),"Alta",IF(L198&gt;=500,"Muito Alta","Avaliar")))))</f>
        <v>Muito Alta</v>
      </c>
      <c r="N198" s="10" t="str">
        <f>VLOOKUP($B198,LIRAa!$1:$1048576,3,FALSE)</f>
        <v>Sem Informação</v>
      </c>
      <c r="O198" s="10" t="str">
        <f>VLOOKUP($B198,LIRAa!$1:$1048576,4,FALSE)</f>
        <v>Sem Informação</v>
      </c>
      <c r="P198" s="10" t="str">
        <f>VLOOKUP($B198,LIRAa!$1:$1048576,5,FALSE)</f>
        <v>Sem Informação</v>
      </c>
      <c r="Q198" s="41"/>
    </row>
    <row r="199" spans="1:17" ht="15.75" x14ac:dyDescent="0.25">
      <c r="A199" s="45">
        <v>141</v>
      </c>
      <c r="B199" s="10">
        <v>311280</v>
      </c>
      <c r="C199" s="20" t="s">
        <v>1117</v>
      </c>
      <c r="D199" s="39" t="s">
        <v>45</v>
      </c>
      <c r="E199" s="39" t="s">
        <v>176</v>
      </c>
      <c r="F199" s="15">
        <f>VLOOKUP(A199,Dengue!$1:$1048576,10,FALSE)</f>
        <v>41</v>
      </c>
      <c r="G199" s="15">
        <f>VLOOKUP($A199,Chik!$1:$1048576,10,FALSE)</f>
        <v>1</v>
      </c>
      <c r="H199" s="15">
        <f>VLOOKUP($A199,zika!$1:$1048576,10,FALSE)</f>
        <v>0</v>
      </c>
      <c r="I199" s="15">
        <f t="shared" si="6"/>
        <v>41</v>
      </c>
      <c r="J199" s="14">
        <v>8601</v>
      </c>
      <c r="K199" s="58" t="s">
        <v>1125</v>
      </c>
      <c r="L199" s="11">
        <f>(H199+F199)/Dengue!K145*100000</f>
        <v>476.68875712126493</v>
      </c>
      <c r="M199" s="10" t="str">
        <f t="shared" si="7"/>
        <v>Alta</v>
      </c>
      <c r="N199" s="10" t="str">
        <f>VLOOKUP($B199,LIRAa!$1:$1048576,3,FALSE)</f>
        <v>Sem Informação</v>
      </c>
      <c r="O199" s="10" t="str">
        <f>VLOOKUP($B199,LIRAa!$1:$1048576,4,FALSE)</f>
        <v>Sem Informação</v>
      </c>
      <c r="P199" s="10" t="str">
        <f>VLOOKUP($B199,LIRAa!$1:$1048576,5,FALSE)</f>
        <v>Sem Informação</v>
      </c>
      <c r="Q199" s="41"/>
    </row>
    <row r="200" spans="1:17" ht="15.75" x14ac:dyDescent="0.25">
      <c r="A200" s="45">
        <v>726</v>
      </c>
      <c r="B200" s="10">
        <v>316220</v>
      </c>
      <c r="C200" s="20" t="s">
        <v>1117</v>
      </c>
      <c r="D200" s="39" t="s">
        <v>45</v>
      </c>
      <c r="E200" s="39" t="s">
        <v>736</v>
      </c>
      <c r="F200" s="15">
        <f>VLOOKUP(A200,Dengue!$1:$1048576,10,FALSE)</f>
        <v>0</v>
      </c>
      <c r="G200" s="15">
        <f>VLOOKUP($A200,Chik!$1:$1048576,10,FALSE)</f>
        <v>0</v>
      </c>
      <c r="H200" s="15">
        <f>VLOOKUP($A200,zika!$1:$1048576,10,FALSE)</f>
        <v>0</v>
      </c>
      <c r="I200" s="15">
        <f t="shared" si="6"/>
        <v>0</v>
      </c>
      <c r="J200" s="14">
        <v>7407</v>
      </c>
      <c r="K200" s="58" t="s">
        <v>1125</v>
      </c>
      <c r="L200" s="11">
        <f>(H200+F200)/Dengue!K730*100000</f>
        <v>0</v>
      </c>
      <c r="M200" s="10" t="str">
        <f t="shared" si="7"/>
        <v>Silencioso</v>
      </c>
      <c r="N200" s="10" t="str">
        <f>VLOOKUP($B200,LIRAa!$1:$1048576,3,FALSE)</f>
        <v>Sem Informação</v>
      </c>
      <c r="O200" s="10" t="str">
        <f>VLOOKUP($B200,LIRAa!$1:$1048576,4,FALSE)</f>
        <v>Sem Informação</v>
      </c>
      <c r="P200" s="10" t="str">
        <f>VLOOKUP($B200,LIRAa!$1:$1048576,5,FALSE)</f>
        <v>Sem Informação</v>
      </c>
      <c r="Q200" s="41"/>
    </row>
    <row r="201" spans="1:17" ht="15.75" x14ac:dyDescent="0.25">
      <c r="A201" s="45">
        <v>531</v>
      </c>
      <c r="B201" s="10">
        <v>314545</v>
      </c>
      <c r="C201" s="20" t="s">
        <v>1121</v>
      </c>
      <c r="D201" s="39" t="s">
        <v>102</v>
      </c>
      <c r="E201" s="39" t="s">
        <v>552</v>
      </c>
      <c r="F201" s="15">
        <f>VLOOKUP(A201,Dengue!$1:$1048576,10,FALSE)</f>
        <v>27</v>
      </c>
      <c r="G201" s="15">
        <f>VLOOKUP($A201,Chik!$1:$1048576,10,FALSE)</f>
        <v>1</v>
      </c>
      <c r="H201" s="15">
        <f>VLOOKUP($A201,zika!$1:$1048576,10,FALSE)</f>
        <v>0</v>
      </c>
      <c r="I201" s="15">
        <f t="shared" si="6"/>
        <v>27</v>
      </c>
      <c r="J201" s="14">
        <v>6018</v>
      </c>
      <c r="K201" s="58" t="s">
        <v>1125</v>
      </c>
      <c r="L201" s="11">
        <f>(H201+F201)/Dengue!K535*100000</f>
        <v>448.65403788634103</v>
      </c>
      <c r="M201" s="10" t="str">
        <f t="shared" si="7"/>
        <v>Alta</v>
      </c>
      <c r="N201" s="10" t="str">
        <f>VLOOKUP($B201,LIRAa!$1:$1048576,3,FALSE)</f>
        <v>Sem Informação</v>
      </c>
      <c r="O201" s="10" t="str">
        <f>VLOOKUP($B201,LIRAa!$1:$1048576,4,FALSE)</f>
        <v>Sem Informação</v>
      </c>
      <c r="P201" s="10">
        <f>VLOOKUP($B201,LIRAa!$1:$1048576,5,FALSE)</f>
        <v>4.9000000000000004</v>
      </c>
      <c r="Q201" s="41"/>
    </row>
    <row r="202" spans="1:17" ht="15.75" x14ac:dyDescent="0.25">
      <c r="A202" s="45">
        <v>522</v>
      </c>
      <c r="B202" s="10">
        <v>314500</v>
      </c>
      <c r="C202" s="20" t="s">
        <v>1110</v>
      </c>
      <c r="D202" s="39" t="s">
        <v>8</v>
      </c>
      <c r="E202" s="39" t="s">
        <v>543</v>
      </c>
      <c r="F202" s="15">
        <f>VLOOKUP(A202,Dengue!$1:$1048576,10,FALSE)</f>
        <v>21</v>
      </c>
      <c r="G202" s="15">
        <f>VLOOKUP($A202,Chik!$1:$1048576,10,FALSE)</f>
        <v>0</v>
      </c>
      <c r="H202" s="15">
        <f>VLOOKUP($A202,zika!$1:$1048576,10,FALSE)</f>
        <v>0</v>
      </c>
      <c r="I202" s="15">
        <f t="shared" si="6"/>
        <v>21</v>
      </c>
      <c r="J202" s="14">
        <v>15280</v>
      </c>
      <c r="K202" s="58" t="s">
        <v>1125</v>
      </c>
      <c r="L202" s="11">
        <f>(H202+F202)/Dengue!K526*100000</f>
        <v>137.434554973822</v>
      </c>
      <c r="M202" s="10" t="str">
        <f t="shared" si="7"/>
        <v>Média</v>
      </c>
      <c r="N202" s="10" t="str">
        <f>VLOOKUP($B202,LIRAa!$1:$1048576,3,FALSE)</f>
        <v>Sem Informação</v>
      </c>
      <c r="O202" s="10" t="str">
        <f>VLOOKUP($B202,LIRAa!$1:$1048576,4,FALSE)</f>
        <v>Sem Informação</v>
      </c>
      <c r="P202" s="10" t="str">
        <f>VLOOKUP($B202,LIRAa!$1:$1048576,5,FALSE)</f>
        <v>Sem Informação</v>
      </c>
      <c r="Q202" s="41"/>
    </row>
    <row r="203" spans="1:17" ht="15.75" x14ac:dyDescent="0.25">
      <c r="A203" s="45">
        <v>730</v>
      </c>
      <c r="B203" s="10">
        <v>316245</v>
      </c>
      <c r="C203" s="20" t="s">
        <v>1121</v>
      </c>
      <c r="D203" s="39" t="s">
        <v>121</v>
      </c>
      <c r="E203" s="39" t="s">
        <v>740</v>
      </c>
      <c r="F203" s="15">
        <f>VLOOKUP(A203,Dengue!$1:$1048576,10,FALSE)</f>
        <v>18</v>
      </c>
      <c r="G203" s="15">
        <f>VLOOKUP($A203,Chik!$1:$1048576,10,FALSE)</f>
        <v>0</v>
      </c>
      <c r="H203" s="15">
        <f>VLOOKUP($A203,zika!$1:$1048576,10,FALSE)</f>
        <v>0</v>
      </c>
      <c r="I203" s="15">
        <f t="shared" si="6"/>
        <v>18</v>
      </c>
      <c r="J203" s="14">
        <v>12899</v>
      </c>
      <c r="K203" s="58" t="s">
        <v>1125</v>
      </c>
      <c r="L203" s="11">
        <f>(H203+F203)/Dengue!K734*100000</f>
        <v>139.5457012171486</v>
      </c>
      <c r="M203" s="10" t="str">
        <f t="shared" si="7"/>
        <v>Média</v>
      </c>
      <c r="N203" s="10" t="str">
        <f>VLOOKUP($B203,LIRAa!$1:$1048576,3,FALSE)</f>
        <v>Sem Informação</v>
      </c>
      <c r="O203" s="10" t="str">
        <f>VLOOKUP($B203,LIRAa!$1:$1048576,4,FALSE)</f>
        <v>Sem Informação</v>
      </c>
      <c r="P203" s="10" t="str">
        <f>VLOOKUP($B203,LIRAa!$1:$1048576,5,FALSE)</f>
        <v>Sem Informação</v>
      </c>
      <c r="Q203" s="41"/>
    </row>
    <row r="204" spans="1:17" ht="15.75" x14ac:dyDescent="0.25">
      <c r="A204" s="45">
        <v>420</v>
      </c>
      <c r="B204" s="10">
        <v>313680</v>
      </c>
      <c r="C204" s="20" t="s">
        <v>1121</v>
      </c>
      <c r="D204" s="39" t="s">
        <v>102</v>
      </c>
      <c r="E204" s="39" t="s">
        <v>444</v>
      </c>
      <c r="F204" s="15">
        <f>VLOOKUP(A204,Dengue!$1:$1048576,10,FALSE)</f>
        <v>2</v>
      </c>
      <c r="G204" s="15">
        <f>VLOOKUP($A204,Chik!$1:$1048576,10,FALSE)</f>
        <v>0</v>
      </c>
      <c r="H204" s="15">
        <f>VLOOKUP($A204,zika!$1:$1048576,10,FALSE)</f>
        <v>0</v>
      </c>
      <c r="I204" s="15">
        <f t="shared" si="6"/>
        <v>2</v>
      </c>
      <c r="J204" s="14">
        <v>4316</v>
      </c>
      <c r="K204" s="58" t="s">
        <v>1125</v>
      </c>
      <c r="L204" s="11">
        <f>(H204+F204)/Dengue!K424*100000</f>
        <v>46.339202965708992</v>
      </c>
      <c r="M204" s="10" t="str">
        <f t="shared" si="7"/>
        <v>Baixa</v>
      </c>
      <c r="N204" s="10" t="str">
        <f>VLOOKUP($B204,LIRAa!$1:$1048576,3,FALSE)</f>
        <v>Sem Informação</v>
      </c>
      <c r="O204" s="10" t="str">
        <f>VLOOKUP($B204,LIRAa!$1:$1048576,4,FALSE)</f>
        <v>Sem Informação</v>
      </c>
      <c r="P204" s="10" t="str">
        <f>VLOOKUP($B204,LIRAa!$1:$1048576,5,FALSE)</f>
        <v>Sem Informação</v>
      </c>
      <c r="Q204" s="41"/>
    </row>
    <row r="205" spans="1:17" ht="15.75" x14ac:dyDescent="0.25">
      <c r="A205" s="45">
        <v>713</v>
      </c>
      <c r="B205" s="10">
        <v>316110</v>
      </c>
      <c r="C205" s="20" t="s">
        <v>1121</v>
      </c>
      <c r="D205" s="39" t="s">
        <v>121</v>
      </c>
      <c r="E205" s="39" t="s">
        <v>723</v>
      </c>
      <c r="F205" s="15">
        <f>VLOOKUP(A205,Dengue!$1:$1048576,10,FALSE)</f>
        <v>11</v>
      </c>
      <c r="G205" s="15">
        <f>VLOOKUP($A205,Chik!$1:$1048576,10,FALSE)</f>
        <v>0</v>
      </c>
      <c r="H205" s="15">
        <f>VLOOKUP($A205,zika!$1:$1048576,10,FALSE)</f>
        <v>0</v>
      </c>
      <c r="I205" s="15">
        <f t="shared" si="6"/>
        <v>11</v>
      </c>
      <c r="J205" s="14">
        <v>56163</v>
      </c>
      <c r="K205" s="58" t="s">
        <v>1126</v>
      </c>
      <c r="L205" s="11">
        <f>(H205+F205)/Dengue!K717*100000</f>
        <v>19.585848334312626</v>
      </c>
      <c r="M205" s="10" t="str">
        <f t="shared" si="7"/>
        <v>Baixa</v>
      </c>
      <c r="N205" s="10">
        <f>VLOOKUP($B205,LIRAa!$1:$1048576,3,FALSE)</f>
        <v>0</v>
      </c>
      <c r="O205" s="10">
        <f>VLOOKUP($B205,LIRAa!$1:$1048576,4,FALSE)</f>
        <v>0.8</v>
      </c>
      <c r="P205" s="10">
        <f>VLOOKUP($B205,LIRAa!$1:$1048576,5,FALSE)</f>
        <v>1.5</v>
      </c>
      <c r="Q205" s="41"/>
    </row>
    <row r="206" spans="1:17" ht="15.75" x14ac:dyDescent="0.25">
      <c r="A206" s="45">
        <v>851</v>
      </c>
      <c r="B206" s="10">
        <v>317200</v>
      </c>
      <c r="C206" s="20" t="s">
        <v>1118</v>
      </c>
      <c r="D206" s="39" t="s">
        <v>62</v>
      </c>
      <c r="E206" s="39" t="s">
        <v>853</v>
      </c>
      <c r="F206" s="15">
        <f>VLOOKUP(A206,Dengue!$1:$1048576,10,FALSE)</f>
        <v>131</v>
      </c>
      <c r="G206" s="15">
        <f>VLOOKUP($A206,Chik!$1:$1048576,10,FALSE)</f>
        <v>0</v>
      </c>
      <c r="H206" s="15">
        <f>VLOOKUP($A206,zika!$1:$1048576,10,FALSE)</f>
        <v>0</v>
      </c>
      <c r="I206" s="15">
        <f t="shared" si="6"/>
        <v>131</v>
      </c>
      <c r="J206" s="14">
        <v>42149</v>
      </c>
      <c r="K206" s="58" t="s">
        <v>1126</v>
      </c>
      <c r="L206" s="11">
        <f>(H206+F206)/Dengue!K855*100000</f>
        <v>310.8021542622601</v>
      </c>
      <c r="M206" s="10" t="str">
        <f t="shared" si="7"/>
        <v>Alta</v>
      </c>
      <c r="N206" s="10">
        <f>VLOOKUP($B206,LIRAa!$1:$1048576,3,FALSE)</f>
        <v>2.2999999999999998</v>
      </c>
      <c r="O206" s="10">
        <f>VLOOKUP($B206,LIRAa!$1:$1048576,4,FALSE)</f>
        <v>1.3</v>
      </c>
      <c r="P206" s="10">
        <f>VLOOKUP($B206,LIRAa!$1:$1048576,5,FALSE)</f>
        <v>1.7</v>
      </c>
      <c r="Q206" s="41"/>
    </row>
    <row r="207" spans="1:17" ht="15.75" x14ac:dyDescent="0.25">
      <c r="A207" s="45">
        <v>442</v>
      </c>
      <c r="B207" s="10">
        <v>313862</v>
      </c>
      <c r="C207" s="20" t="s">
        <v>1114</v>
      </c>
      <c r="D207" s="39" t="s">
        <v>24</v>
      </c>
      <c r="E207" s="39" t="s">
        <v>465</v>
      </c>
      <c r="F207" s="15">
        <f>VLOOKUP(A207,Dengue!$1:$1048576,10,FALSE)</f>
        <v>14</v>
      </c>
      <c r="G207" s="15">
        <f>VLOOKUP($A207,Chik!$1:$1048576,10,FALSE)</f>
        <v>0</v>
      </c>
      <c r="H207" s="15">
        <f>VLOOKUP($A207,zika!$1:$1048576,10,FALSE)</f>
        <v>0</v>
      </c>
      <c r="I207" s="15">
        <f t="shared" si="6"/>
        <v>14</v>
      </c>
      <c r="J207" s="14">
        <v>7481</v>
      </c>
      <c r="K207" s="58" t="s">
        <v>1125</v>
      </c>
      <c r="L207" s="11">
        <f>(H207+F207)/Dengue!K446*100000</f>
        <v>187.14075658334448</v>
      </c>
      <c r="M207" s="10" t="str">
        <f t="shared" si="7"/>
        <v>Média</v>
      </c>
      <c r="N207" s="10" t="str">
        <f>VLOOKUP($B207,LIRAa!$1:$1048576,3,FALSE)</f>
        <v>Sem Informação</v>
      </c>
      <c r="O207" s="10" t="str">
        <f>VLOOKUP($B207,LIRAa!$1:$1048576,4,FALSE)</f>
        <v>Sem Informação</v>
      </c>
      <c r="P207" s="10" t="str">
        <f>VLOOKUP($B207,LIRAa!$1:$1048576,5,FALSE)</f>
        <v>Sem Informação</v>
      </c>
      <c r="Q207" s="41"/>
    </row>
    <row r="208" spans="1:17" ht="15.75" x14ac:dyDescent="0.25">
      <c r="A208" s="45">
        <v>74</v>
      </c>
      <c r="B208" s="10">
        <v>310690</v>
      </c>
      <c r="C208" s="20" t="s">
        <v>1118</v>
      </c>
      <c r="D208" s="39" t="s">
        <v>57</v>
      </c>
      <c r="E208" s="39" t="s">
        <v>107</v>
      </c>
      <c r="F208" s="15">
        <f>VLOOKUP(A208,Dengue!$1:$1048576,10,FALSE)</f>
        <v>10</v>
      </c>
      <c r="G208" s="15">
        <f>VLOOKUP($A208,Chik!$1:$1048576,10,FALSE)</f>
        <v>0</v>
      </c>
      <c r="H208" s="15">
        <f>VLOOKUP($A208,zika!$1:$1048576,10,FALSE)</f>
        <v>0</v>
      </c>
      <c r="I208" s="15">
        <f t="shared" si="6"/>
        <v>10</v>
      </c>
      <c r="J208" s="14">
        <v>14431</v>
      </c>
      <c r="K208" s="58" t="s">
        <v>1125</v>
      </c>
      <c r="L208" s="11">
        <f>(H208+F208)/Dengue!K78*100000</f>
        <v>69.295267133254796</v>
      </c>
      <c r="M208" s="10" t="str">
        <f t="shared" si="7"/>
        <v>Baixa</v>
      </c>
      <c r="N208" s="10" t="str">
        <f>VLOOKUP($B208,LIRAa!$1:$1048576,3,FALSE)</f>
        <v>Sem Informação</v>
      </c>
      <c r="O208" s="10" t="str">
        <f>VLOOKUP($B208,LIRAa!$1:$1048576,4,FALSE)</f>
        <v>Sem Informação</v>
      </c>
      <c r="P208" s="10" t="str">
        <f>VLOOKUP($B208,LIRAa!$1:$1048576,5,FALSE)</f>
        <v>Sem Informação</v>
      </c>
      <c r="Q208" s="41"/>
    </row>
    <row r="209" spans="1:17" ht="15.75" x14ac:dyDescent="0.25">
      <c r="A209" s="45">
        <v>501</v>
      </c>
      <c r="B209" s="10">
        <v>314330</v>
      </c>
      <c r="C209" s="20" t="s">
        <v>1121</v>
      </c>
      <c r="D209" s="39" t="s">
        <v>102</v>
      </c>
      <c r="E209" s="39" t="s">
        <v>102</v>
      </c>
      <c r="F209" s="15">
        <f>VLOOKUP(A209,Dengue!$1:$1048576,10,FALSE)</f>
        <v>552</v>
      </c>
      <c r="G209" s="15">
        <f>VLOOKUP($A209,Chik!$1:$1048576,10,FALSE)</f>
        <v>2</v>
      </c>
      <c r="H209" s="15">
        <f>VLOOKUP($A209,zika!$1:$1048576,10,FALSE)</f>
        <v>0</v>
      </c>
      <c r="I209" s="15">
        <f t="shared" si="6"/>
        <v>552</v>
      </c>
      <c r="J209" s="14">
        <v>404804</v>
      </c>
      <c r="K209" s="58" t="s">
        <v>1129</v>
      </c>
      <c r="L209" s="11">
        <f>(H209+F209)/Dengue!K505*100000</f>
        <v>83.754381173471714</v>
      </c>
      <c r="M209" s="10" t="str">
        <f t="shared" si="7"/>
        <v>Baixa</v>
      </c>
      <c r="N209" s="10">
        <f>VLOOKUP($B209,LIRAa!$1:$1048576,3,FALSE)</f>
        <v>1.9</v>
      </c>
      <c r="O209" s="10">
        <f>VLOOKUP($B209,LIRAa!$1:$1048576,4,FALSE)</f>
        <v>3.4</v>
      </c>
      <c r="P209" s="10">
        <f>VLOOKUP($B209,LIRAa!$1:$1048576,5,FALSE)</f>
        <v>3.4</v>
      </c>
      <c r="Q209" s="41"/>
    </row>
    <row r="210" spans="1:17" ht="15.75" x14ac:dyDescent="0.25">
      <c r="A210" s="45">
        <v>45</v>
      </c>
      <c r="B210" s="10">
        <v>310410</v>
      </c>
      <c r="C210" s="20" t="s">
        <v>1117</v>
      </c>
      <c r="D210" s="39" t="s">
        <v>40</v>
      </c>
      <c r="E210" s="39" t="s">
        <v>75</v>
      </c>
      <c r="F210" s="15">
        <f>VLOOKUP(A210,Dengue!$1:$1048576,10,FALSE)</f>
        <v>4</v>
      </c>
      <c r="G210" s="15">
        <f>VLOOKUP($A210,Chik!$1:$1048576,10,FALSE)</f>
        <v>0</v>
      </c>
      <c r="H210" s="15">
        <f>VLOOKUP($A210,zika!$1:$1048576,10,FALSE)</f>
        <v>0</v>
      </c>
      <c r="I210" s="15">
        <f t="shared" si="6"/>
        <v>4</v>
      </c>
      <c r="J210" s="14">
        <v>10657</v>
      </c>
      <c r="K210" s="58" t="s">
        <v>1125</v>
      </c>
      <c r="L210" s="11">
        <f>(H210+F210)/Dengue!K49*100000</f>
        <v>37.534015201276155</v>
      </c>
      <c r="M210" s="10" t="str">
        <f t="shared" si="7"/>
        <v>Baixa</v>
      </c>
      <c r="N210" s="10" t="str">
        <f>VLOOKUP($B210,LIRAa!$1:$1048576,3,FALSE)</f>
        <v>Sem Informação</v>
      </c>
      <c r="O210" s="10" t="str">
        <f>VLOOKUP($B210,LIRAa!$1:$1048576,4,FALSE)</f>
        <v>Sem Informação</v>
      </c>
      <c r="P210" s="10" t="str">
        <f>VLOOKUP($B210,LIRAa!$1:$1048576,5,FALSE)</f>
        <v>Sem Informação</v>
      </c>
      <c r="Q210" s="41"/>
    </row>
    <row r="211" spans="1:17" ht="15.75" x14ac:dyDescent="0.25">
      <c r="A211" s="45">
        <v>43</v>
      </c>
      <c r="B211" s="10">
        <v>310390</v>
      </c>
      <c r="C211" s="20" t="s">
        <v>1115</v>
      </c>
      <c r="D211" s="39" t="s">
        <v>26</v>
      </c>
      <c r="E211" s="39" t="s">
        <v>73</v>
      </c>
      <c r="F211" s="15">
        <f>VLOOKUP(A211,Dengue!$1:$1048576,10,FALSE)</f>
        <v>12</v>
      </c>
      <c r="G211" s="15">
        <f>VLOOKUP($A211,Chik!$1:$1048576,10,FALSE)</f>
        <v>0</v>
      </c>
      <c r="H211" s="15">
        <f>VLOOKUP($A211,zika!$1:$1048576,10,FALSE)</f>
        <v>1</v>
      </c>
      <c r="I211" s="15">
        <f t="shared" si="6"/>
        <v>13</v>
      </c>
      <c r="J211" s="14">
        <v>9142</v>
      </c>
      <c r="K211" s="58" t="s">
        <v>1125</v>
      </c>
      <c r="L211" s="11">
        <f>(H211+F211)/Dengue!K47*100000</f>
        <v>142.20083132793698</v>
      </c>
      <c r="M211" s="10" t="str">
        <f t="shared" si="7"/>
        <v>Média</v>
      </c>
      <c r="N211" s="10" t="str">
        <f>VLOOKUP($B211,LIRAa!$1:$1048576,3,FALSE)</f>
        <v>Sem Informação</v>
      </c>
      <c r="O211" s="10" t="str">
        <f>VLOOKUP($B211,LIRAa!$1:$1048576,4,FALSE)</f>
        <v>Sem Informação</v>
      </c>
      <c r="P211" s="10" t="str">
        <f>VLOOKUP($B211,LIRAa!$1:$1048576,5,FALSE)</f>
        <v>Sem Informação</v>
      </c>
      <c r="Q211" s="41"/>
    </row>
    <row r="212" spans="1:17" ht="15.75" x14ac:dyDescent="0.25">
      <c r="A212" s="45">
        <v>588</v>
      </c>
      <c r="B212" s="10">
        <v>315020</v>
      </c>
      <c r="C212" s="20" t="s">
        <v>1112</v>
      </c>
      <c r="D212" s="39" t="s">
        <v>17</v>
      </c>
      <c r="E212" s="39" t="s">
        <v>605</v>
      </c>
      <c r="F212" s="15">
        <f>VLOOKUP(A212,Dengue!$1:$1048576,10,FALSE)</f>
        <v>4</v>
      </c>
      <c r="G212" s="15">
        <f>VLOOKUP($A212,Chik!$1:$1048576,10,FALSE)</f>
        <v>0</v>
      </c>
      <c r="H212" s="15">
        <f>VLOOKUP($A212,zika!$1:$1048576,10,FALSE)</f>
        <v>0</v>
      </c>
      <c r="I212" s="15">
        <f t="shared" si="6"/>
        <v>4</v>
      </c>
      <c r="J212" s="14">
        <v>4140</v>
      </c>
      <c r="K212" s="58" t="s">
        <v>1125</v>
      </c>
      <c r="L212" s="11">
        <f>(H212+F212)/Dengue!K592*100000</f>
        <v>96.618357487922708</v>
      </c>
      <c r="M212" s="10" t="str">
        <f t="shared" si="7"/>
        <v>Baixa</v>
      </c>
      <c r="N212" s="10" t="str">
        <f>VLOOKUP($B212,LIRAa!$1:$1048576,3,FALSE)</f>
        <v>Sem Informação</v>
      </c>
      <c r="O212" s="10" t="str">
        <f>VLOOKUP($B212,LIRAa!$1:$1048576,4,FALSE)</f>
        <v>Sem Informação</v>
      </c>
      <c r="P212" s="10" t="str">
        <f>VLOOKUP($B212,LIRAa!$1:$1048576,5,FALSE)</f>
        <v>Sem Informação</v>
      </c>
      <c r="Q212" s="41"/>
    </row>
    <row r="213" spans="1:17" ht="15.75" x14ac:dyDescent="0.25">
      <c r="A213" s="45">
        <v>446</v>
      </c>
      <c r="B213" s="10">
        <v>313870</v>
      </c>
      <c r="C213" s="20" t="s">
        <v>1117</v>
      </c>
      <c r="D213" s="39" t="s">
        <v>33</v>
      </c>
      <c r="E213" s="39" t="s">
        <v>469</v>
      </c>
      <c r="F213" s="15">
        <f>VLOOKUP(A213,Dengue!$1:$1048576,10,FALSE)</f>
        <v>1</v>
      </c>
      <c r="G213" s="15">
        <f>VLOOKUP($A213,Chik!$1:$1048576,10,FALSE)</f>
        <v>0</v>
      </c>
      <c r="H213" s="15">
        <f>VLOOKUP($A213,zika!$1:$1048576,10,FALSE)</f>
        <v>0</v>
      </c>
      <c r="I213" s="15">
        <f t="shared" si="6"/>
        <v>1</v>
      </c>
      <c r="J213" s="14">
        <v>5454</v>
      </c>
      <c r="K213" s="58" t="s">
        <v>1125</v>
      </c>
      <c r="L213" s="11">
        <f>(H213+F213)/Dengue!K450*100000</f>
        <v>18.335166850018336</v>
      </c>
      <c r="M213" s="10" t="str">
        <f t="shared" si="7"/>
        <v>Baixa</v>
      </c>
      <c r="N213" s="10" t="str">
        <f>VLOOKUP($B213,LIRAa!$1:$1048576,3,FALSE)</f>
        <v>Sem Informação</v>
      </c>
      <c r="O213" s="10" t="str">
        <f>VLOOKUP($B213,LIRAa!$1:$1048576,4,FALSE)</f>
        <v>Sem Informação</v>
      </c>
      <c r="P213" s="10" t="str">
        <f>VLOOKUP($B213,LIRAa!$1:$1048576,5,FALSE)</f>
        <v>Sem Informação</v>
      </c>
      <c r="Q213" s="41"/>
    </row>
    <row r="214" spans="1:17" ht="15.75" x14ac:dyDescent="0.25">
      <c r="A214" s="45">
        <v>16</v>
      </c>
      <c r="B214" s="10">
        <v>310160</v>
      </c>
      <c r="C214" s="20" t="s">
        <v>1117</v>
      </c>
      <c r="D214" s="39" t="s">
        <v>40</v>
      </c>
      <c r="E214" s="39" t="s">
        <v>40</v>
      </c>
      <c r="F214" s="15">
        <f>VLOOKUP(A214,Dengue!$1:$1048576,10,FALSE)</f>
        <v>175</v>
      </c>
      <c r="G214" s="15">
        <f>VLOOKUP($A214,Chik!$1:$1048576,10,FALSE)</f>
        <v>1</v>
      </c>
      <c r="H214" s="15">
        <f>VLOOKUP($A214,zika!$1:$1048576,10,FALSE)</f>
        <v>0</v>
      </c>
      <c r="I214" s="15">
        <f t="shared" si="6"/>
        <v>175</v>
      </c>
      <c r="J214" s="14">
        <v>79481</v>
      </c>
      <c r="K214" s="58" t="s">
        <v>1127</v>
      </c>
      <c r="L214" s="11">
        <f>(H214+F214)/Dengue!K20*100000</f>
        <v>220.17840741812509</v>
      </c>
      <c r="M214" s="10" t="str">
        <f t="shared" si="7"/>
        <v>Média</v>
      </c>
      <c r="N214" s="10">
        <f>VLOOKUP($B214,LIRAa!$1:$1048576,3,FALSE)</f>
        <v>0.9</v>
      </c>
      <c r="O214" s="10">
        <f>VLOOKUP($B214,LIRAa!$1:$1048576,4,FALSE)</f>
        <v>2.5</v>
      </c>
      <c r="P214" s="10">
        <f>VLOOKUP($B214,LIRAa!$1:$1048576,5,FALSE)</f>
        <v>1.6</v>
      </c>
      <c r="Q214" s="41"/>
    </row>
    <row r="215" spans="1:17" ht="15.75" x14ac:dyDescent="0.25">
      <c r="A215" s="45">
        <v>687</v>
      </c>
      <c r="B215" s="10">
        <v>315980</v>
      </c>
      <c r="C215" s="20" t="s">
        <v>1110</v>
      </c>
      <c r="D215" s="39" t="s">
        <v>142</v>
      </c>
      <c r="E215" s="39" t="s">
        <v>697</v>
      </c>
      <c r="F215" s="15">
        <f>VLOOKUP(A215,Dengue!$1:$1048576,10,FALSE)</f>
        <v>33</v>
      </c>
      <c r="G215" s="15">
        <f>VLOOKUP($A215,Chik!$1:$1048576,10,FALSE)</f>
        <v>1</v>
      </c>
      <c r="H215" s="15">
        <f>VLOOKUP($A215,zika!$1:$1048576,10,FALSE)</f>
        <v>2</v>
      </c>
      <c r="I215" s="15">
        <f t="shared" si="6"/>
        <v>35</v>
      </c>
      <c r="J215" s="14">
        <v>19608</v>
      </c>
      <c r="K215" s="58" t="s">
        <v>1125</v>
      </c>
      <c r="L215" s="11">
        <f>(H215+F215)/Dengue!K691*100000</f>
        <v>178.4985720114239</v>
      </c>
      <c r="M215" s="10" t="str">
        <f t="shared" si="7"/>
        <v>Média</v>
      </c>
      <c r="N215" s="10" t="str">
        <f>VLOOKUP($B215,LIRAa!$1:$1048576,3,FALSE)</f>
        <v>Sem Informação</v>
      </c>
      <c r="O215" s="10">
        <f>VLOOKUP($B215,LIRAa!$1:$1048576,4,FALSE)</f>
        <v>4.9000000000000004</v>
      </c>
      <c r="P215" s="10">
        <f>VLOOKUP($B215,LIRAa!$1:$1048576,5,FALSE)</f>
        <v>4.8</v>
      </c>
      <c r="Q215" s="41"/>
    </row>
    <row r="216" spans="1:17" ht="15.75" x14ac:dyDescent="0.25">
      <c r="A216" s="45">
        <v>31</v>
      </c>
      <c r="B216" s="10">
        <v>310285</v>
      </c>
      <c r="C216" s="20" t="s">
        <v>1116</v>
      </c>
      <c r="D216" s="39" t="s">
        <v>28</v>
      </c>
      <c r="E216" s="39" t="s">
        <v>59</v>
      </c>
      <c r="F216" s="15">
        <f>VLOOKUP(A216,Dengue!$1:$1048576,10,FALSE)</f>
        <v>11</v>
      </c>
      <c r="G216" s="15">
        <f>VLOOKUP($A216,Chik!$1:$1048576,10,FALSE)</f>
        <v>0</v>
      </c>
      <c r="H216" s="15">
        <f>VLOOKUP($A216,zika!$1:$1048576,10,FALSE)</f>
        <v>0</v>
      </c>
      <c r="I216" s="15">
        <f t="shared" si="6"/>
        <v>11</v>
      </c>
      <c r="J216" s="14">
        <v>8481</v>
      </c>
      <c r="K216" s="58" t="s">
        <v>1125</v>
      </c>
      <c r="L216" s="11">
        <f>(H216+F216)/Dengue!K35*100000</f>
        <v>129.70168612191958</v>
      </c>
      <c r="M216" s="10" t="str">
        <f t="shared" si="7"/>
        <v>Média</v>
      </c>
      <c r="N216" s="10" t="str">
        <f>VLOOKUP($B216,LIRAa!$1:$1048576,3,FALSE)</f>
        <v>Sem Informação</v>
      </c>
      <c r="O216" s="10" t="str">
        <f>VLOOKUP($B216,LIRAa!$1:$1048576,4,FALSE)</f>
        <v>Sem Informação</v>
      </c>
      <c r="P216" s="10" t="str">
        <f>VLOOKUP($B216,LIRAa!$1:$1048576,5,FALSE)</f>
        <v>Sem Informação</v>
      </c>
      <c r="Q216" s="41"/>
    </row>
    <row r="217" spans="1:17" ht="15.75" x14ac:dyDescent="0.25">
      <c r="A217" s="45">
        <v>758</v>
      </c>
      <c r="B217" s="10">
        <v>316447</v>
      </c>
      <c r="C217" s="20" t="s">
        <v>1113</v>
      </c>
      <c r="D217" s="39" t="s">
        <v>20</v>
      </c>
      <c r="E217" s="39" t="s">
        <v>768</v>
      </c>
      <c r="F217" s="15">
        <f>VLOOKUP(A217,Dengue!$1:$1048576,10,FALSE)</f>
        <v>7</v>
      </c>
      <c r="G217" s="15">
        <f>VLOOKUP($A217,Chik!$1:$1048576,10,FALSE)</f>
        <v>0</v>
      </c>
      <c r="H217" s="15">
        <f>VLOOKUP($A217,zika!$1:$1048576,10,FALSE)</f>
        <v>0</v>
      </c>
      <c r="I217" s="15">
        <f t="shared" si="6"/>
        <v>7</v>
      </c>
      <c r="J217" s="14">
        <v>6479</v>
      </c>
      <c r="K217" s="58" t="s">
        <v>1125</v>
      </c>
      <c r="L217" s="11">
        <f>(H217+F217)/Dengue!K762*100000</f>
        <v>108.04136440808766</v>
      </c>
      <c r="M217" s="10" t="str">
        <f t="shared" si="7"/>
        <v>Média</v>
      </c>
      <c r="N217" s="10" t="str">
        <f>VLOOKUP($B217,LIRAa!$1:$1048576,3,FALSE)</f>
        <v>Sem Informação</v>
      </c>
      <c r="O217" s="10" t="str">
        <f>VLOOKUP($B217,LIRAa!$1:$1048576,4,FALSE)</f>
        <v>Sem Informação</v>
      </c>
      <c r="P217" s="10" t="str">
        <f>VLOOKUP($B217,LIRAa!$1:$1048576,5,FALSE)</f>
        <v>Sem Informação</v>
      </c>
      <c r="Q217" s="41"/>
    </row>
    <row r="218" spans="1:17" ht="15.75" x14ac:dyDescent="0.25">
      <c r="A218" s="45">
        <v>237</v>
      </c>
      <c r="B218" s="10">
        <v>312125</v>
      </c>
      <c r="C218" s="20" t="s">
        <v>1114</v>
      </c>
      <c r="D218" s="39" t="s">
        <v>24</v>
      </c>
      <c r="E218" s="39" t="s">
        <v>271</v>
      </c>
      <c r="F218" s="15">
        <f>VLOOKUP(A218,Dengue!$1:$1048576,10,FALSE)</f>
        <v>11</v>
      </c>
      <c r="G218" s="15">
        <f>VLOOKUP($A218,Chik!$1:$1048576,10,FALSE)</f>
        <v>0</v>
      </c>
      <c r="H218" s="15">
        <f>VLOOKUP($A218,zika!$1:$1048576,10,FALSE)</f>
        <v>0</v>
      </c>
      <c r="I218" s="15">
        <f t="shared" si="6"/>
        <v>11</v>
      </c>
      <c r="J218" s="14">
        <v>10291</v>
      </c>
      <c r="K218" s="58" t="s">
        <v>1125</v>
      </c>
      <c r="L218" s="11">
        <f>(H218+F218)/Dengue!K241*100000</f>
        <v>106.88951511029055</v>
      </c>
      <c r="M218" s="10" t="str">
        <f t="shared" si="7"/>
        <v>Média</v>
      </c>
      <c r="N218" s="10" t="str">
        <f>VLOOKUP($B218,LIRAa!$1:$1048576,3,FALSE)</f>
        <v>Sem Informação</v>
      </c>
      <c r="O218" s="10" t="str">
        <f>VLOOKUP($B218,LIRAa!$1:$1048576,4,FALSE)</f>
        <v>Sem Informação</v>
      </c>
      <c r="P218" s="10" t="str">
        <f>VLOOKUP($B218,LIRAa!$1:$1048576,5,FALSE)</f>
        <v>Sem Informação</v>
      </c>
      <c r="Q218" s="41"/>
    </row>
    <row r="219" spans="1:17" ht="15.75" x14ac:dyDescent="0.25">
      <c r="A219" s="45">
        <v>535</v>
      </c>
      <c r="B219" s="10">
        <v>314580</v>
      </c>
      <c r="C219" s="20" t="s">
        <v>1115</v>
      </c>
      <c r="D219" s="39" t="s">
        <v>26</v>
      </c>
      <c r="E219" s="39" t="s">
        <v>556</v>
      </c>
      <c r="F219" s="15">
        <f>VLOOKUP(A219,Dengue!$1:$1048576,10,FALSE)</f>
        <v>12</v>
      </c>
      <c r="G219" s="15">
        <f>VLOOKUP($A219,Chik!$1:$1048576,10,FALSE)</f>
        <v>0</v>
      </c>
      <c r="H219" s="15">
        <f>VLOOKUP($A219,zika!$1:$1048576,10,FALSE)</f>
        <v>0</v>
      </c>
      <c r="I219" s="15">
        <f t="shared" si="6"/>
        <v>12</v>
      </c>
      <c r="J219" s="14">
        <v>3144</v>
      </c>
      <c r="K219" s="58" t="s">
        <v>1125</v>
      </c>
      <c r="L219" s="11">
        <f>(H219+F219)/Dengue!K539*100000</f>
        <v>381.67938931297709</v>
      </c>
      <c r="M219" s="10" t="str">
        <f t="shared" si="7"/>
        <v>Alta</v>
      </c>
      <c r="N219" s="10" t="str">
        <f>VLOOKUP($B219,LIRAa!$1:$1048576,3,FALSE)</f>
        <v>Sem Informação</v>
      </c>
      <c r="O219" s="10" t="str">
        <f>VLOOKUP($B219,LIRAa!$1:$1048576,4,FALSE)</f>
        <v>Sem Informação</v>
      </c>
      <c r="P219" s="10" t="str">
        <f>VLOOKUP($B219,LIRAa!$1:$1048576,5,FALSE)</f>
        <v>Sem Informação</v>
      </c>
      <c r="Q219" s="41"/>
    </row>
    <row r="220" spans="1:17" ht="15.75" x14ac:dyDescent="0.25">
      <c r="A220" s="45">
        <v>389</v>
      </c>
      <c r="B220" s="10">
        <v>313440</v>
      </c>
      <c r="C220" s="20" t="s">
        <v>1114</v>
      </c>
      <c r="D220" s="39" t="s">
        <v>24</v>
      </c>
      <c r="E220" s="39" t="s">
        <v>415</v>
      </c>
      <c r="F220" s="15">
        <f>VLOOKUP(A220,Dengue!$1:$1048576,10,FALSE)</f>
        <v>110</v>
      </c>
      <c r="G220" s="15">
        <f>VLOOKUP($A220,Chik!$1:$1048576,10,FALSE)</f>
        <v>1</v>
      </c>
      <c r="H220" s="15">
        <f>VLOOKUP($A220,zika!$1:$1048576,10,FALSE)</f>
        <v>0</v>
      </c>
      <c r="I220" s="15">
        <f t="shared" si="6"/>
        <v>110</v>
      </c>
      <c r="J220" s="14">
        <v>38822</v>
      </c>
      <c r="K220" s="58" t="s">
        <v>1126</v>
      </c>
      <c r="L220" s="11">
        <f>(H220+F220)/Dengue!K393*100000</f>
        <v>283.34449538921228</v>
      </c>
      <c r="M220" s="10" t="str">
        <f t="shared" si="7"/>
        <v>Média</v>
      </c>
      <c r="N220" s="10">
        <f>VLOOKUP($B220,LIRAa!$1:$1048576,3,FALSE)</f>
        <v>0.2</v>
      </c>
      <c r="O220" s="10">
        <f>VLOOKUP($B220,LIRAa!$1:$1048576,4,FALSE)</f>
        <v>1</v>
      </c>
      <c r="P220" s="10">
        <f>VLOOKUP($B220,LIRAa!$1:$1048576,5,FALSE)</f>
        <v>1.8</v>
      </c>
      <c r="Q220" s="41"/>
    </row>
    <row r="221" spans="1:17" ht="15.75" x14ac:dyDescent="0.25">
      <c r="A221" s="45">
        <v>41</v>
      </c>
      <c r="B221" s="10">
        <v>310375</v>
      </c>
      <c r="C221" s="20" t="s">
        <v>1110</v>
      </c>
      <c r="D221" s="39" t="s">
        <v>8</v>
      </c>
      <c r="E221" s="39" t="s">
        <v>70</v>
      </c>
      <c r="F221" s="15">
        <f>VLOOKUP(A221,Dengue!$1:$1048576,10,FALSE)</f>
        <v>32</v>
      </c>
      <c r="G221" s="15">
        <f>VLOOKUP($A221,Chik!$1:$1048576,10,FALSE)</f>
        <v>0</v>
      </c>
      <c r="H221" s="15">
        <f>VLOOKUP($A221,zika!$1:$1048576,10,FALSE)</f>
        <v>0</v>
      </c>
      <c r="I221" s="15">
        <f t="shared" si="6"/>
        <v>32</v>
      </c>
      <c r="J221" s="14">
        <v>6804</v>
      </c>
      <c r="K221" s="58" t="s">
        <v>1125</v>
      </c>
      <c r="L221" s="11">
        <f>(H221+F221)/Dengue!K45*100000</f>
        <v>470.31158142269254</v>
      </c>
      <c r="M221" s="10" t="str">
        <f t="shared" si="7"/>
        <v>Alta</v>
      </c>
      <c r="N221" s="10" t="str">
        <f>VLOOKUP($B221,LIRAa!$1:$1048576,3,FALSE)</f>
        <v>Sem Informação</v>
      </c>
      <c r="O221" s="10" t="str">
        <f>VLOOKUP($B221,LIRAa!$1:$1048576,4,FALSE)</f>
        <v>Sem Informação</v>
      </c>
      <c r="P221" s="10" t="str">
        <f>VLOOKUP($B221,LIRAa!$1:$1048576,5,FALSE)</f>
        <v>Sem Informação</v>
      </c>
      <c r="Q221" s="41"/>
    </row>
    <row r="222" spans="1:17" ht="15.75" x14ac:dyDescent="0.25">
      <c r="A222" s="45">
        <v>765</v>
      </c>
      <c r="B222" s="10">
        <v>316510</v>
      </c>
      <c r="C222" s="20" t="s">
        <v>1117</v>
      </c>
      <c r="D222" s="39" t="s">
        <v>45</v>
      </c>
      <c r="E222" s="39" t="s">
        <v>775</v>
      </c>
      <c r="F222" s="15">
        <f>VLOOKUP(A222,Dengue!$1:$1048576,10,FALSE)</f>
        <v>4</v>
      </c>
      <c r="G222" s="15">
        <f>VLOOKUP($A222,Chik!$1:$1048576,10,FALSE)</f>
        <v>0</v>
      </c>
      <c r="H222" s="15">
        <f>VLOOKUP($A222,zika!$1:$1048576,10,FALSE)</f>
        <v>0</v>
      </c>
      <c r="I222" s="15">
        <f t="shared" si="6"/>
        <v>4</v>
      </c>
      <c r="J222" s="14">
        <v>7042</v>
      </c>
      <c r="K222" s="58" t="s">
        <v>1125</v>
      </c>
      <c r="L222" s="11">
        <f>(H222+F222)/Dengue!K769*100000</f>
        <v>56.802044873615451</v>
      </c>
      <c r="M222" s="10" t="str">
        <f t="shared" si="7"/>
        <v>Baixa</v>
      </c>
      <c r="N222" s="10" t="str">
        <f>VLOOKUP($B222,LIRAa!$1:$1048576,3,FALSE)</f>
        <v>Sem Informação</v>
      </c>
      <c r="O222" s="10" t="str">
        <f>VLOOKUP($B222,LIRAa!$1:$1048576,4,FALSE)</f>
        <v>Sem Informação</v>
      </c>
      <c r="P222" s="10" t="str">
        <f>VLOOKUP($B222,LIRAa!$1:$1048576,5,FALSE)</f>
        <v>Sem Informação</v>
      </c>
      <c r="Q222" s="41"/>
    </row>
    <row r="223" spans="1:17" ht="15.75" x14ac:dyDescent="0.25">
      <c r="A223" s="45">
        <v>703</v>
      </c>
      <c r="B223" s="10">
        <v>316040</v>
      </c>
      <c r="C223" s="20" t="s">
        <v>1115</v>
      </c>
      <c r="D223" s="39" t="s">
        <v>26</v>
      </c>
      <c r="E223" s="39" t="s">
        <v>713</v>
      </c>
      <c r="F223" s="15">
        <f>VLOOKUP(A223,Dengue!$1:$1048576,10,FALSE)</f>
        <v>79</v>
      </c>
      <c r="G223" s="15">
        <f>VLOOKUP($A223,Chik!$1:$1048576,10,FALSE)</f>
        <v>1</v>
      </c>
      <c r="H223" s="15">
        <f>VLOOKUP($A223,zika!$1:$1048576,10,FALSE)</f>
        <v>0</v>
      </c>
      <c r="I223" s="15">
        <f t="shared" si="6"/>
        <v>79</v>
      </c>
      <c r="J223" s="14">
        <v>28054</v>
      </c>
      <c r="K223" s="58" t="s">
        <v>1126</v>
      </c>
      <c r="L223" s="11">
        <f>(H223+F223)/Dengue!K707*100000</f>
        <v>281.59977186853928</v>
      </c>
      <c r="M223" s="10" t="str">
        <f t="shared" si="7"/>
        <v>Média</v>
      </c>
      <c r="N223" s="10">
        <f>VLOOKUP($B223,LIRAa!$1:$1048576,3,FALSE)</f>
        <v>2.2000000000000002</v>
      </c>
      <c r="O223" s="10">
        <f>VLOOKUP($B223,LIRAa!$1:$1048576,4,FALSE)</f>
        <v>0.7</v>
      </c>
      <c r="P223" s="10">
        <f>VLOOKUP($B223,LIRAa!$1:$1048576,5,FALSE)</f>
        <v>1.6</v>
      </c>
      <c r="Q223" s="41"/>
    </row>
    <row r="224" spans="1:17" ht="15.75" x14ac:dyDescent="0.25">
      <c r="A224" s="45">
        <v>579</v>
      </c>
      <c r="B224" s="10">
        <v>314950</v>
      </c>
      <c r="C224" s="20" t="s">
        <v>1118</v>
      </c>
      <c r="D224" s="39" t="s">
        <v>57</v>
      </c>
      <c r="E224" s="39" t="s">
        <v>596</v>
      </c>
      <c r="F224" s="15">
        <f>VLOOKUP(A224,Dengue!$1:$1048576,10,FALSE)</f>
        <v>44</v>
      </c>
      <c r="G224" s="15">
        <f>VLOOKUP($A224,Chik!$1:$1048576,10,FALSE)</f>
        <v>0</v>
      </c>
      <c r="H224" s="15">
        <f>VLOOKUP($A224,zika!$1:$1048576,10,FALSE)</f>
        <v>0</v>
      </c>
      <c r="I224" s="15">
        <f t="shared" si="6"/>
        <v>44</v>
      </c>
      <c r="J224" s="14">
        <v>3310</v>
      </c>
      <c r="K224" s="58" t="s">
        <v>1125</v>
      </c>
      <c r="L224" s="11">
        <f>(H224+F224)/Dengue!K583*100000</f>
        <v>1329.3051359516617</v>
      </c>
      <c r="M224" s="10" t="str">
        <f t="shared" si="7"/>
        <v>Muito Alta</v>
      </c>
      <c r="N224" s="10" t="str">
        <f>VLOOKUP($B224,LIRAa!$1:$1048576,3,FALSE)</f>
        <v>Sem Informação</v>
      </c>
      <c r="O224" s="10" t="str">
        <f>VLOOKUP($B224,LIRAa!$1:$1048576,4,FALSE)</f>
        <v>Sem Informação</v>
      </c>
      <c r="P224" s="10" t="str">
        <f>VLOOKUP($B224,LIRAa!$1:$1048576,5,FALSE)</f>
        <v>Sem Informação</v>
      </c>
      <c r="Q224" s="41"/>
    </row>
    <row r="225" spans="1:17" ht="15.75" x14ac:dyDescent="0.25">
      <c r="A225" s="45">
        <v>343</v>
      </c>
      <c r="B225" s="10">
        <v>313020</v>
      </c>
      <c r="C225" s="20" t="s">
        <v>1115</v>
      </c>
      <c r="D225" s="39" t="s">
        <v>26</v>
      </c>
      <c r="E225" s="39" t="s">
        <v>372</v>
      </c>
      <c r="F225" s="15">
        <f>VLOOKUP(A225,Dengue!$1:$1048576,10,FALSE)</f>
        <v>34</v>
      </c>
      <c r="G225" s="15">
        <f>VLOOKUP($A225,Chik!$1:$1048576,10,FALSE)</f>
        <v>0</v>
      </c>
      <c r="H225" s="15">
        <f>VLOOKUP($A225,zika!$1:$1048576,10,FALSE)</f>
        <v>0</v>
      </c>
      <c r="I225" s="15">
        <f t="shared" si="6"/>
        <v>34</v>
      </c>
      <c r="J225" s="14">
        <v>10709</v>
      </c>
      <c r="K225" s="58" t="s">
        <v>1125</v>
      </c>
      <c r="L225" s="11">
        <f>(H225+F225)/Dengue!K347*100000</f>
        <v>317.48996171444583</v>
      </c>
      <c r="M225" s="10" t="str">
        <f t="shared" si="7"/>
        <v>Alta</v>
      </c>
      <c r="N225" s="10" t="str">
        <f>VLOOKUP($B225,LIRAa!$1:$1048576,3,FALSE)</f>
        <v>Sem Informação</v>
      </c>
      <c r="O225" s="10" t="str">
        <f>VLOOKUP($B225,LIRAa!$1:$1048576,4,FALSE)</f>
        <v>Sem Informação</v>
      </c>
      <c r="P225" s="10" t="str">
        <f>VLOOKUP($B225,LIRAa!$1:$1048576,5,FALSE)</f>
        <v>Sem Informação</v>
      </c>
      <c r="Q225" s="41"/>
    </row>
    <row r="226" spans="1:17" ht="15.75" x14ac:dyDescent="0.25">
      <c r="A226" s="45">
        <v>103</v>
      </c>
      <c r="B226" s="10">
        <v>310945</v>
      </c>
      <c r="C226" s="20" t="s">
        <v>1120</v>
      </c>
      <c r="D226" s="39" t="s">
        <v>80</v>
      </c>
      <c r="E226" s="39" t="s">
        <v>137</v>
      </c>
      <c r="F226" s="15">
        <f>VLOOKUP(A226,Dengue!$1:$1048576,10,FALSE)</f>
        <v>8</v>
      </c>
      <c r="G226" s="15">
        <f>VLOOKUP($A226,Chik!$1:$1048576,10,FALSE)</f>
        <v>0</v>
      </c>
      <c r="H226" s="15">
        <f>VLOOKUP($A226,zika!$1:$1048576,10,FALSE)</f>
        <v>0</v>
      </c>
      <c r="I226" s="15">
        <f t="shared" si="6"/>
        <v>8</v>
      </c>
      <c r="J226" s="14">
        <v>6909</v>
      </c>
      <c r="K226" s="58" t="s">
        <v>1125</v>
      </c>
      <c r="L226" s="11">
        <f>(H226+F226)/Dengue!K107*100000</f>
        <v>115.79099724996381</v>
      </c>
      <c r="M226" s="10" t="str">
        <f t="shared" si="7"/>
        <v>Média</v>
      </c>
      <c r="N226" s="10" t="str">
        <f>VLOOKUP($B226,LIRAa!$1:$1048576,3,FALSE)</f>
        <v>Sem Informação</v>
      </c>
      <c r="O226" s="10" t="str">
        <f>VLOOKUP($B226,LIRAa!$1:$1048576,4,FALSE)</f>
        <v>Sem Informação</v>
      </c>
      <c r="P226" s="10" t="str">
        <f>VLOOKUP($B226,LIRAa!$1:$1048576,5,FALSE)</f>
        <v>Sem Informação</v>
      </c>
      <c r="Q226" s="41"/>
    </row>
    <row r="227" spans="1:17" ht="15.75" x14ac:dyDescent="0.25">
      <c r="A227" s="45">
        <v>422</v>
      </c>
      <c r="B227" s="10">
        <v>313695</v>
      </c>
      <c r="C227" s="20" t="s">
        <v>1121</v>
      </c>
      <c r="D227" s="39" t="s">
        <v>121</v>
      </c>
      <c r="E227" s="39" t="s">
        <v>446</v>
      </c>
      <c r="F227" s="15">
        <f>VLOOKUP(A227,Dengue!$1:$1048576,10,FALSE)</f>
        <v>18</v>
      </c>
      <c r="G227" s="15">
        <f>VLOOKUP($A227,Chik!$1:$1048576,10,FALSE)</f>
        <v>0</v>
      </c>
      <c r="H227" s="15">
        <f>VLOOKUP($A227,zika!$1:$1048576,10,FALSE)</f>
        <v>0</v>
      </c>
      <c r="I227" s="15">
        <f t="shared" si="6"/>
        <v>18</v>
      </c>
      <c r="J227" s="14">
        <v>5733</v>
      </c>
      <c r="K227" s="58" t="s">
        <v>1125</v>
      </c>
      <c r="L227" s="11">
        <f>(H227+F227)/Dengue!K426*100000</f>
        <v>313.97174254317116</v>
      </c>
      <c r="M227" s="10" t="str">
        <f t="shared" si="7"/>
        <v>Alta</v>
      </c>
      <c r="N227" s="10" t="str">
        <f>VLOOKUP($B227,LIRAa!$1:$1048576,3,FALSE)</f>
        <v>Sem Informação</v>
      </c>
      <c r="O227" s="10" t="str">
        <f>VLOOKUP($B227,LIRAa!$1:$1048576,4,FALSE)</f>
        <v>Sem Informação</v>
      </c>
      <c r="P227" s="10" t="str">
        <f>VLOOKUP($B227,LIRAa!$1:$1048576,5,FALSE)</f>
        <v>Sem Informação</v>
      </c>
      <c r="Q227" s="41"/>
    </row>
    <row r="228" spans="1:17" ht="15.75" x14ac:dyDescent="0.25">
      <c r="A228" s="45">
        <v>507</v>
      </c>
      <c r="B228" s="10">
        <v>314390</v>
      </c>
      <c r="C228" s="20" t="s">
        <v>1118</v>
      </c>
      <c r="D228" s="39" t="s">
        <v>62</v>
      </c>
      <c r="E228" s="39" t="s">
        <v>528</v>
      </c>
      <c r="F228" s="15">
        <f>VLOOKUP(A228,Dengue!$1:$1048576,10,FALSE)</f>
        <v>250</v>
      </c>
      <c r="G228" s="15">
        <f>VLOOKUP($A228,Chik!$1:$1048576,10,FALSE)</f>
        <v>1</v>
      </c>
      <c r="H228" s="15">
        <f>VLOOKUP($A228,zika!$1:$1048576,10,FALSE)</f>
        <v>0</v>
      </c>
      <c r="I228" s="15">
        <f t="shared" si="6"/>
        <v>250</v>
      </c>
      <c r="J228" s="14">
        <v>108113</v>
      </c>
      <c r="K228" s="58" t="s">
        <v>1128</v>
      </c>
      <c r="L228" s="11">
        <f>(H228+F228)/Dengue!K511*100000</f>
        <v>231.23953641097742</v>
      </c>
      <c r="M228" s="10" t="str">
        <f t="shared" si="7"/>
        <v>Média</v>
      </c>
      <c r="N228" s="10">
        <f>VLOOKUP($B228,LIRAa!$1:$1048576,3,FALSE)</f>
        <v>2.6</v>
      </c>
      <c r="O228" s="10">
        <f>VLOOKUP($B228,LIRAa!$1:$1048576,4,FALSE)</f>
        <v>2.4</v>
      </c>
      <c r="P228" s="10">
        <f>VLOOKUP($B228,LIRAa!$1:$1048576,5,FALSE)</f>
        <v>1.3</v>
      </c>
      <c r="Q228" s="41"/>
    </row>
    <row r="229" spans="1:17" ht="15.75" x14ac:dyDescent="0.25">
      <c r="A229" s="45">
        <v>123</v>
      </c>
      <c r="B229" s="10">
        <v>311120</v>
      </c>
      <c r="C229" s="20" t="s">
        <v>1115</v>
      </c>
      <c r="D229" s="39" t="s">
        <v>26</v>
      </c>
      <c r="E229" s="39" t="s">
        <v>158</v>
      </c>
      <c r="F229" s="15">
        <f>VLOOKUP(A229,Dengue!$1:$1048576,10,FALSE)</f>
        <v>88</v>
      </c>
      <c r="G229" s="15">
        <f>VLOOKUP($A229,Chik!$1:$1048576,10,FALSE)</f>
        <v>0</v>
      </c>
      <c r="H229" s="15">
        <f>VLOOKUP($A229,zika!$1:$1048576,10,FALSE)</f>
        <v>0</v>
      </c>
      <c r="I229" s="15">
        <f t="shared" si="6"/>
        <v>88</v>
      </c>
      <c r="J229" s="14">
        <v>53866</v>
      </c>
      <c r="K229" s="58" t="s">
        <v>1126</v>
      </c>
      <c r="L229" s="11">
        <f>(H229+F229)/Dengue!K127*100000</f>
        <v>163.36835851928859</v>
      </c>
      <c r="M229" s="10" t="str">
        <f t="shared" si="7"/>
        <v>Média</v>
      </c>
      <c r="N229" s="10">
        <f>VLOOKUP($B229,LIRAa!$1:$1048576,3,FALSE)</f>
        <v>2</v>
      </c>
      <c r="O229" s="10">
        <f>VLOOKUP($B229,LIRAa!$1:$1048576,4,FALSE)</f>
        <v>3.1</v>
      </c>
      <c r="P229" s="10">
        <f>VLOOKUP($B229,LIRAa!$1:$1048576,5,FALSE)</f>
        <v>4.5999999999999996</v>
      </c>
      <c r="Q229" s="41"/>
    </row>
    <row r="230" spans="1:17" ht="15.75" x14ac:dyDescent="0.25">
      <c r="A230" s="45">
        <v>475</v>
      </c>
      <c r="B230" s="10">
        <v>314100</v>
      </c>
      <c r="C230" s="20" t="s">
        <v>1121</v>
      </c>
      <c r="D230" s="39" t="s">
        <v>102</v>
      </c>
      <c r="E230" s="39" t="s">
        <v>497</v>
      </c>
      <c r="F230" s="15">
        <f>VLOOKUP(A230,Dengue!$1:$1048576,10,FALSE)</f>
        <v>22</v>
      </c>
      <c r="G230" s="15">
        <f>VLOOKUP($A230,Chik!$1:$1048576,10,FALSE)</f>
        <v>0</v>
      </c>
      <c r="H230" s="15">
        <f>VLOOKUP($A230,zika!$1:$1048576,10,FALSE)</f>
        <v>0</v>
      </c>
      <c r="I230" s="15">
        <f t="shared" si="6"/>
        <v>22</v>
      </c>
      <c r="J230" s="14">
        <v>12508</v>
      </c>
      <c r="K230" s="58" t="s">
        <v>1125</v>
      </c>
      <c r="L230" s="11">
        <f>(H230+F230)/Dengue!K479*100000</f>
        <v>175.88743204349217</v>
      </c>
      <c r="M230" s="10" t="str">
        <f t="shared" si="7"/>
        <v>Média</v>
      </c>
      <c r="N230" s="10" t="str">
        <f>VLOOKUP($B230,LIRAa!$1:$1048576,3,FALSE)</f>
        <v>Sem Informação</v>
      </c>
      <c r="O230" s="10" t="str">
        <f>VLOOKUP($B230,LIRAa!$1:$1048576,4,FALSE)</f>
        <v>Sem Informação</v>
      </c>
      <c r="P230" s="10">
        <f>VLOOKUP($B230,LIRAa!$1:$1048576,5,FALSE)</f>
        <v>4.5</v>
      </c>
      <c r="Q230" s="41"/>
    </row>
    <row r="231" spans="1:17" ht="15.75" x14ac:dyDescent="0.25">
      <c r="A231" s="45">
        <v>44</v>
      </c>
      <c r="B231" s="10">
        <v>310400</v>
      </c>
      <c r="C231" s="20" t="s">
        <v>1114</v>
      </c>
      <c r="D231" s="39" t="s">
        <v>24</v>
      </c>
      <c r="E231" s="39" t="s">
        <v>74</v>
      </c>
      <c r="F231" s="15">
        <f>VLOOKUP(A231,Dengue!$1:$1048576,10,FALSE)</f>
        <v>100</v>
      </c>
      <c r="G231" s="15">
        <f>VLOOKUP($A231,Chik!$1:$1048576,10,FALSE)</f>
        <v>0</v>
      </c>
      <c r="H231" s="15">
        <f>VLOOKUP($A231,zika!$1:$1048576,10,FALSE)</f>
        <v>0</v>
      </c>
      <c r="I231" s="15">
        <f t="shared" si="6"/>
        <v>100</v>
      </c>
      <c r="J231" s="14">
        <v>105083</v>
      </c>
      <c r="K231" s="58" t="s">
        <v>1128</v>
      </c>
      <c r="L231" s="11">
        <f>(H231+F231)/Dengue!K48*100000</f>
        <v>95.162871254151483</v>
      </c>
      <c r="M231" s="10" t="str">
        <f t="shared" si="7"/>
        <v>Baixa</v>
      </c>
      <c r="N231" s="10">
        <f>VLOOKUP($B231,LIRAa!$1:$1048576,3,FALSE)</f>
        <v>0.6</v>
      </c>
      <c r="O231" s="10">
        <f>VLOOKUP($B231,LIRAa!$1:$1048576,4,FALSE)</f>
        <v>0.5</v>
      </c>
      <c r="P231" s="10">
        <f>VLOOKUP($B231,LIRAa!$1:$1048576,5,FALSE)</f>
        <v>0.9</v>
      </c>
      <c r="Q231" s="41"/>
    </row>
    <row r="232" spans="1:17" ht="15.75" x14ac:dyDescent="0.25">
      <c r="A232" s="45">
        <v>138</v>
      </c>
      <c r="B232" s="10">
        <v>311260</v>
      </c>
      <c r="C232" s="20" t="s">
        <v>1110</v>
      </c>
      <c r="D232" s="39" t="s">
        <v>142</v>
      </c>
      <c r="E232" s="39" t="s">
        <v>173</v>
      </c>
      <c r="F232" s="15">
        <f>VLOOKUP(A232,Dengue!$1:$1048576,10,FALSE)</f>
        <v>14</v>
      </c>
      <c r="G232" s="15">
        <f>VLOOKUP($A232,Chik!$1:$1048576,10,FALSE)</f>
        <v>0</v>
      </c>
      <c r="H232" s="15">
        <f>VLOOKUP($A232,zika!$1:$1048576,10,FALSE)</f>
        <v>0</v>
      </c>
      <c r="I232" s="15">
        <f t="shared" si="6"/>
        <v>14</v>
      </c>
      <c r="J232" s="14">
        <v>16109</v>
      </c>
      <c r="K232" s="58" t="s">
        <v>1125</v>
      </c>
      <c r="L232" s="11">
        <f>(H232+F232)/Dengue!K142*100000</f>
        <v>86.907939661059032</v>
      </c>
      <c r="M232" s="10" t="str">
        <f t="shared" si="7"/>
        <v>Baixa</v>
      </c>
      <c r="N232" s="10" t="str">
        <f>VLOOKUP($B232,LIRAa!$1:$1048576,3,FALSE)</f>
        <v>Sem Informação</v>
      </c>
      <c r="O232" s="10" t="str">
        <f>VLOOKUP($B232,LIRAa!$1:$1048576,4,FALSE)</f>
        <v>Sem Informação</v>
      </c>
      <c r="P232" s="10" t="str">
        <f>VLOOKUP($B232,LIRAa!$1:$1048576,5,FALSE)</f>
        <v>Sem Informação</v>
      </c>
      <c r="Q232" s="41"/>
    </row>
    <row r="233" spans="1:17" ht="15.75" x14ac:dyDescent="0.25">
      <c r="A233" s="45">
        <v>231</v>
      </c>
      <c r="B233" s="10">
        <v>312083</v>
      </c>
      <c r="C233" s="20" t="s">
        <v>1113</v>
      </c>
      <c r="D233" s="39" t="s">
        <v>22</v>
      </c>
      <c r="E233" s="39" t="s">
        <v>265</v>
      </c>
      <c r="F233" s="15">
        <f>VLOOKUP(A233,Dengue!$1:$1048576,10,FALSE)</f>
        <v>6</v>
      </c>
      <c r="G233" s="15">
        <f>VLOOKUP($A233,Chik!$1:$1048576,10,FALSE)</f>
        <v>0</v>
      </c>
      <c r="H233" s="15">
        <f>VLOOKUP($A233,zika!$1:$1048576,10,FALSE)</f>
        <v>0</v>
      </c>
      <c r="I233" s="15">
        <f t="shared" si="6"/>
        <v>6</v>
      </c>
      <c r="J233" s="14">
        <v>4960</v>
      </c>
      <c r="K233" s="58" t="s">
        <v>1125</v>
      </c>
      <c r="L233" s="11">
        <f>(H233+F233)/Dengue!K235*100000</f>
        <v>120.96774193548387</v>
      </c>
      <c r="M233" s="10" t="str">
        <f t="shared" si="7"/>
        <v>Média</v>
      </c>
      <c r="N233" s="10" t="str">
        <f>VLOOKUP($B233,LIRAa!$1:$1048576,3,FALSE)</f>
        <v>Sem Informação</v>
      </c>
      <c r="O233" s="10" t="str">
        <f>VLOOKUP($B233,LIRAa!$1:$1048576,4,FALSE)</f>
        <v>Sem Informação</v>
      </c>
      <c r="P233" s="10" t="str">
        <f>VLOOKUP($B233,LIRAa!$1:$1048576,5,FALSE)</f>
        <v>Sem Informação</v>
      </c>
      <c r="Q233" s="41"/>
    </row>
    <row r="234" spans="1:17" ht="15.75" x14ac:dyDescent="0.25">
      <c r="A234" s="45">
        <v>109</v>
      </c>
      <c r="B234" s="10">
        <v>310990</v>
      </c>
      <c r="C234" s="20" t="s">
        <v>1111</v>
      </c>
      <c r="D234" s="39" t="s">
        <v>11</v>
      </c>
      <c r="E234" s="39" t="s">
        <v>144</v>
      </c>
      <c r="F234" s="15">
        <f>VLOOKUP(A234,Dengue!$1:$1048576,10,FALSE)</f>
        <v>19</v>
      </c>
      <c r="G234" s="15">
        <f>VLOOKUP($A234,Chik!$1:$1048576,10,FALSE)</f>
        <v>0</v>
      </c>
      <c r="H234" s="15">
        <f>VLOOKUP($A234,zika!$1:$1048576,10,FALSE)</f>
        <v>0</v>
      </c>
      <c r="I234" s="15">
        <f t="shared" si="6"/>
        <v>19</v>
      </c>
      <c r="J234" s="14">
        <v>11495</v>
      </c>
      <c r="K234" s="58" t="s">
        <v>1125</v>
      </c>
      <c r="L234" s="11">
        <f>(H234+F234)/Dengue!K113*100000</f>
        <v>165.28925619834709</v>
      </c>
      <c r="M234" s="10" t="str">
        <f t="shared" si="7"/>
        <v>Média</v>
      </c>
      <c r="N234" s="10" t="str">
        <f>VLOOKUP($B234,LIRAa!$1:$1048576,3,FALSE)</f>
        <v>Sem Informação</v>
      </c>
      <c r="O234" s="10" t="str">
        <f>VLOOKUP($B234,LIRAa!$1:$1048576,4,FALSE)</f>
        <v>Sem Informação</v>
      </c>
      <c r="P234" s="10" t="str">
        <f>VLOOKUP($B234,LIRAa!$1:$1048576,5,FALSE)</f>
        <v>Sem Informação</v>
      </c>
      <c r="Q234" s="41"/>
    </row>
    <row r="235" spans="1:17" ht="15.75" x14ac:dyDescent="0.25">
      <c r="A235" s="45">
        <v>382</v>
      </c>
      <c r="B235" s="10">
        <v>313375</v>
      </c>
      <c r="C235" s="20" t="s">
        <v>1117</v>
      </c>
      <c r="D235" s="39" t="s">
        <v>45</v>
      </c>
      <c r="E235" s="39" t="s">
        <v>409</v>
      </c>
      <c r="F235" s="15">
        <f>VLOOKUP(A235,Dengue!$1:$1048576,10,FALSE)</f>
        <v>17</v>
      </c>
      <c r="G235" s="15">
        <f>VLOOKUP($A235,Chik!$1:$1048576,10,FALSE)</f>
        <v>0</v>
      </c>
      <c r="H235" s="15">
        <f>VLOOKUP($A235,zika!$1:$1048576,10,FALSE)</f>
        <v>0</v>
      </c>
      <c r="I235" s="15">
        <f t="shared" si="6"/>
        <v>17</v>
      </c>
      <c r="J235" s="14">
        <v>16014</v>
      </c>
      <c r="K235" s="58" t="s">
        <v>1125</v>
      </c>
      <c r="L235" s="11">
        <f>(H235+F235)/Dengue!K386*100000</f>
        <v>106.15711252653928</v>
      </c>
      <c r="M235" s="10" t="str">
        <f t="shared" si="7"/>
        <v>Média</v>
      </c>
      <c r="N235" s="10" t="str">
        <f>VLOOKUP($B235,LIRAa!$1:$1048576,3,FALSE)</f>
        <v>Sem Informação</v>
      </c>
      <c r="O235" s="10" t="str">
        <f>VLOOKUP($B235,LIRAa!$1:$1048576,4,FALSE)</f>
        <v>Sem Informação</v>
      </c>
      <c r="P235" s="10" t="str">
        <f>VLOOKUP($B235,LIRAa!$1:$1048576,5,FALSE)</f>
        <v>Sem Informação</v>
      </c>
      <c r="Q235" s="41"/>
    </row>
    <row r="236" spans="1:17" ht="15.75" x14ac:dyDescent="0.25">
      <c r="A236" s="45">
        <v>630</v>
      </c>
      <c r="B236" s="10">
        <v>315410</v>
      </c>
      <c r="C236" s="20" t="s">
        <v>1118</v>
      </c>
      <c r="D236" s="39" t="s">
        <v>38</v>
      </c>
      <c r="E236" s="39" t="s">
        <v>641</v>
      </c>
      <c r="F236" s="15">
        <f>VLOOKUP(A236,Dengue!$1:$1048576,10,FALSE)</f>
        <v>9</v>
      </c>
      <c r="G236" s="15">
        <f>VLOOKUP($A236,Chik!$1:$1048576,10,FALSE)</f>
        <v>3</v>
      </c>
      <c r="H236" s="15">
        <f>VLOOKUP($A236,zika!$1:$1048576,10,FALSE)</f>
        <v>0</v>
      </c>
      <c r="I236" s="15">
        <f t="shared" si="6"/>
        <v>9</v>
      </c>
      <c r="J236" s="14">
        <v>10514</v>
      </c>
      <c r="K236" s="58" t="s">
        <v>1125</v>
      </c>
      <c r="L236" s="11">
        <f>(H236+F236)/Dengue!K634*100000</f>
        <v>85.600152178048319</v>
      </c>
      <c r="M236" s="10" t="str">
        <f t="shared" si="7"/>
        <v>Baixa</v>
      </c>
      <c r="N236" s="10" t="str">
        <f>VLOOKUP($B236,LIRAa!$1:$1048576,3,FALSE)</f>
        <v>Sem Informação</v>
      </c>
      <c r="O236" s="10" t="str">
        <f>VLOOKUP($B236,LIRAa!$1:$1048576,4,FALSE)</f>
        <v>Sem Informação</v>
      </c>
      <c r="P236" s="10" t="str">
        <f>VLOOKUP($B236,LIRAa!$1:$1048576,5,FALSE)</f>
        <v>Sem Informação</v>
      </c>
      <c r="Q236" s="41"/>
    </row>
    <row r="237" spans="1:17" ht="15.75" x14ac:dyDescent="0.25">
      <c r="A237" s="45">
        <v>829</v>
      </c>
      <c r="B237" s="10">
        <v>317047</v>
      </c>
      <c r="C237" s="20" t="s">
        <v>1120</v>
      </c>
      <c r="D237" s="39" t="s">
        <v>80</v>
      </c>
      <c r="E237" s="39" t="s">
        <v>832</v>
      </c>
      <c r="F237" s="15">
        <f>VLOOKUP(A237,Dengue!$1:$1048576,10,FALSE)</f>
        <v>2</v>
      </c>
      <c r="G237" s="15">
        <f>VLOOKUP($A237,Chik!$1:$1048576,10,FALSE)</f>
        <v>0</v>
      </c>
      <c r="H237" s="15">
        <f>VLOOKUP($A237,zika!$1:$1048576,10,FALSE)</f>
        <v>0</v>
      </c>
      <c r="I237" s="15">
        <f t="shared" si="6"/>
        <v>2</v>
      </c>
      <c r="J237" s="14">
        <v>3267</v>
      </c>
      <c r="K237" s="58" t="s">
        <v>1125</v>
      </c>
      <c r="L237" s="11">
        <f>(H237+F237)/Dengue!K833*100000</f>
        <v>61.218243036424852</v>
      </c>
      <c r="M237" s="10" t="str">
        <f t="shared" si="7"/>
        <v>Baixa</v>
      </c>
      <c r="N237" s="10" t="str">
        <f>VLOOKUP($B237,LIRAa!$1:$1048576,3,FALSE)</f>
        <v>Sem Informação</v>
      </c>
      <c r="O237" s="10" t="str">
        <f>VLOOKUP($B237,LIRAa!$1:$1048576,4,FALSE)</f>
        <v>Sem Informação</v>
      </c>
      <c r="P237" s="10" t="str">
        <f>VLOOKUP($B237,LIRAa!$1:$1048576,5,FALSE)</f>
        <v>Sem Informação</v>
      </c>
      <c r="Q237" s="41"/>
    </row>
    <row r="238" spans="1:17" ht="15.75" x14ac:dyDescent="0.25">
      <c r="A238" s="45">
        <v>836</v>
      </c>
      <c r="B238" s="10">
        <v>317075</v>
      </c>
      <c r="C238" s="20" t="s">
        <v>1120</v>
      </c>
      <c r="D238" s="39" t="s">
        <v>71</v>
      </c>
      <c r="E238" s="39" t="s">
        <v>838</v>
      </c>
      <c r="F238" s="15">
        <f>VLOOKUP(A238,Dengue!$1:$1048576,10,FALSE)</f>
        <v>11</v>
      </c>
      <c r="G238" s="15">
        <f>VLOOKUP($A238,Chik!$1:$1048576,10,FALSE)</f>
        <v>0</v>
      </c>
      <c r="H238" s="15">
        <f>VLOOKUP($A238,zika!$1:$1048576,10,FALSE)</f>
        <v>0</v>
      </c>
      <c r="I238" s="15">
        <f t="shared" si="6"/>
        <v>11</v>
      </c>
      <c r="J238" s="14">
        <v>7071</v>
      </c>
      <c r="K238" s="58" t="s">
        <v>1125</v>
      </c>
      <c r="L238" s="11">
        <f>(H238+F238)/Dengue!K840*100000</f>
        <v>155.56498373638806</v>
      </c>
      <c r="M238" s="10" t="str">
        <f t="shared" si="7"/>
        <v>Média</v>
      </c>
      <c r="N238" s="10" t="str">
        <f>VLOOKUP($B238,LIRAa!$1:$1048576,3,FALSE)</f>
        <v>Sem Informação</v>
      </c>
      <c r="O238" s="10" t="str">
        <f>VLOOKUP($B238,LIRAa!$1:$1048576,4,FALSE)</f>
        <v>Sem Informação</v>
      </c>
      <c r="P238" s="10" t="str">
        <f>VLOOKUP($B238,LIRAa!$1:$1048576,5,FALSE)</f>
        <v>Sem Informação</v>
      </c>
      <c r="Q238" s="41"/>
    </row>
    <row r="239" spans="1:17" ht="15.75" x14ac:dyDescent="0.25">
      <c r="A239" s="45">
        <v>603</v>
      </c>
      <c r="B239" s="10">
        <v>315150</v>
      </c>
      <c r="C239" s="20" t="s">
        <v>1117</v>
      </c>
      <c r="D239" s="39" t="s">
        <v>45</v>
      </c>
      <c r="E239" s="39" t="s">
        <v>862</v>
      </c>
      <c r="F239" s="15">
        <f>VLOOKUP(A239,Dengue!$1:$1048576,10,FALSE)</f>
        <v>93</v>
      </c>
      <c r="G239" s="15">
        <f>VLOOKUP($A239,Chik!$1:$1048576,10,FALSE)</f>
        <v>2</v>
      </c>
      <c r="H239" s="15">
        <f>VLOOKUP($A239,zika!$1:$1048576,10,FALSE)</f>
        <v>6</v>
      </c>
      <c r="I239" s="15">
        <f t="shared" si="6"/>
        <v>99</v>
      </c>
      <c r="J239" s="14">
        <v>34456</v>
      </c>
      <c r="K239" s="58" t="s">
        <v>1126</v>
      </c>
      <c r="L239" s="11">
        <f>(H239+F239)/Dengue!K607*100000</f>
        <v>287.32296261899234</v>
      </c>
      <c r="M239" s="10" t="str">
        <f t="shared" si="7"/>
        <v>Média</v>
      </c>
      <c r="N239" s="10">
        <f>VLOOKUP($B239,LIRAa!$1:$1048576,3,FALSE)</f>
        <v>3.8</v>
      </c>
      <c r="O239" s="10">
        <f>VLOOKUP($B239,LIRAa!$1:$1048576,4,FALSE)</f>
        <v>6.3</v>
      </c>
      <c r="P239" s="10">
        <f>VLOOKUP($B239,LIRAa!$1:$1048576,5,FALSE)</f>
        <v>6.2</v>
      </c>
      <c r="Q239" s="41"/>
    </row>
    <row r="240" spans="1:17" ht="15.75" x14ac:dyDescent="0.25">
      <c r="A240" s="45">
        <v>101</v>
      </c>
      <c r="B240" s="10">
        <v>310930</v>
      </c>
      <c r="C240" s="20" t="s">
        <v>1120</v>
      </c>
      <c r="D240" s="39" t="s">
        <v>80</v>
      </c>
      <c r="E240" s="39" t="s">
        <v>134</v>
      </c>
      <c r="F240" s="15">
        <f>VLOOKUP(A240,Dengue!$1:$1048576,10,FALSE)</f>
        <v>1</v>
      </c>
      <c r="G240" s="15">
        <f>VLOOKUP($A240,Chik!$1:$1048576,10,FALSE)</f>
        <v>0</v>
      </c>
      <c r="H240" s="15">
        <f>VLOOKUP($A240,zika!$1:$1048576,10,FALSE)</f>
        <v>0</v>
      </c>
      <c r="I240" s="15">
        <f t="shared" si="6"/>
        <v>1</v>
      </c>
      <c r="J240" s="14">
        <v>24663</v>
      </c>
      <c r="K240" s="58" t="s">
        <v>1125</v>
      </c>
      <c r="L240" s="11">
        <f>(H240+F240)/Dengue!K105*100000</f>
        <v>4.0546567733041403</v>
      </c>
      <c r="M240" s="10" t="str">
        <f t="shared" si="7"/>
        <v>Baixa</v>
      </c>
      <c r="N240" s="10" t="str">
        <f>VLOOKUP($B240,LIRAa!$1:$1048576,3,FALSE)</f>
        <v>Sem Informação</v>
      </c>
      <c r="O240" s="10" t="str">
        <f>VLOOKUP($B240,LIRAa!$1:$1048576,4,FALSE)</f>
        <v>Sem Informação</v>
      </c>
      <c r="P240" s="10" t="str">
        <f>VLOOKUP($B240,LIRAa!$1:$1048576,5,FALSE)</f>
        <v>Sem Informação</v>
      </c>
      <c r="Q240" s="41"/>
    </row>
    <row r="241" spans="1:17" ht="15.75" x14ac:dyDescent="0.25">
      <c r="A241" s="45">
        <v>418</v>
      </c>
      <c r="B241" s="10">
        <v>313665</v>
      </c>
      <c r="C241" s="20" t="s">
        <v>1111</v>
      </c>
      <c r="D241" s="39" t="s">
        <v>98</v>
      </c>
      <c r="E241" s="39" t="s">
        <v>443</v>
      </c>
      <c r="F241" s="15">
        <f>VLOOKUP(A241,Dengue!$1:$1048576,10,FALSE)</f>
        <v>16</v>
      </c>
      <c r="G241" s="15">
        <f>VLOOKUP($A241,Chik!$1:$1048576,10,FALSE)</f>
        <v>0</v>
      </c>
      <c r="H241" s="15">
        <f>VLOOKUP($A241,zika!$1:$1048576,10,FALSE)</f>
        <v>0</v>
      </c>
      <c r="I241" s="15">
        <f t="shared" si="6"/>
        <v>16</v>
      </c>
      <c r="J241" s="14">
        <v>26484</v>
      </c>
      <c r="K241" s="58" t="s">
        <v>1126</v>
      </c>
      <c r="L241" s="11">
        <f>(H241+F241)/Dengue!K422*100000</f>
        <v>60.413834768161912</v>
      </c>
      <c r="M241" s="10" t="str">
        <f t="shared" si="7"/>
        <v>Baixa</v>
      </c>
      <c r="N241" s="10">
        <f>VLOOKUP($B241,LIRAa!$1:$1048576,3,FALSE)</f>
        <v>3.3</v>
      </c>
      <c r="O241" s="10">
        <f>VLOOKUP($B241,LIRAa!$1:$1048576,4,FALSE)</f>
        <v>8.5</v>
      </c>
      <c r="P241" s="10">
        <f>VLOOKUP($B241,LIRAa!$1:$1048576,5,FALSE)</f>
        <v>3.8</v>
      </c>
      <c r="Q241" s="41"/>
    </row>
    <row r="242" spans="1:17" ht="15.75" x14ac:dyDescent="0.25">
      <c r="A242" s="45">
        <v>550</v>
      </c>
      <c r="B242" s="10">
        <v>314690</v>
      </c>
      <c r="C242" s="20" t="s">
        <v>1111</v>
      </c>
      <c r="D242" s="39" t="s">
        <v>11</v>
      </c>
      <c r="E242" s="39" t="s">
        <v>571</v>
      </c>
      <c r="F242" s="15">
        <f>VLOOKUP(A242,Dengue!$1:$1048576,10,FALSE)</f>
        <v>55</v>
      </c>
      <c r="G242" s="15">
        <f>VLOOKUP($A242,Chik!$1:$1048576,10,FALSE)</f>
        <v>2</v>
      </c>
      <c r="H242" s="15">
        <f>VLOOKUP($A242,zika!$1:$1048576,10,FALSE)</f>
        <v>0</v>
      </c>
      <c r="I242" s="15">
        <f t="shared" si="6"/>
        <v>55</v>
      </c>
      <c r="J242" s="14">
        <v>15543</v>
      </c>
      <c r="K242" s="58" t="s">
        <v>1125</v>
      </c>
      <c r="L242" s="11">
        <f>(H242+F242)/Dengue!K554*100000</f>
        <v>353.85704175513092</v>
      </c>
      <c r="M242" s="10" t="str">
        <f t="shared" si="7"/>
        <v>Alta</v>
      </c>
      <c r="N242" s="10" t="str">
        <f>VLOOKUP($B242,LIRAa!$1:$1048576,3,FALSE)</f>
        <v>Sem Informação</v>
      </c>
      <c r="O242" s="10" t="str">
        <f>VLOOKUP($B242,LIRAa!$1:$1048576,4,FALSE)</f>
        <v>Sem Informação</v>
      </c>
      <c r="P242" s="10" t="str">
        <f>VLOOKUP($B242,LIRAa!$1:$1048576,5,FALSE)</f>
        <v>Sem Informação</v>
      </c>
      <c r="Q242" s="41"/>
    </row>
    <row r="243" spans="1:17" ht="15.75" x14ac:dyDescent="0.25">
      <c r="A243" s="45">
        <v>441</v>
      </c>
      <c r="B243" s="10">
        <v>313860</v>
      </c>
      <c r="C243" s="20" t="s">
        <v>1118</v>
      </c>
      <c r="D243" s="39" t="s">
        <v>57</v>
      </c>
      <c r="E243" s="39" t="s">
        <v>464</v>
      </c>
      <c r="F243" s="15">
        <f>VLOOKUP(A243,Dengue!$1:$1048576,10,FALSE)</f>
        <v>21</v>
      </c>
      <c r="G243" s="15">
        <f>VLOOKUP($A243,Chik!$1:$1048576,10,FALSE)</f>
        <v>0</v>
      </c>
      <c r="H243" s="15">
        <f>VLOOKUP($A243,zika!$1:$1048576,10,FALSE)</f>
        <v>0</v>
      </c>
      <c r="I243" s="15">
        <f t="shared" si="6"/>
        <v>21</v>
      </c>
      <c r="J243" s="14">
        <v>16671</v>
      </c>
      <c r="K243" s="58" t="s">
        <v>1125</v>
      </c>
      <c r="L243" s="11">
        <f>(H243+F243)/Dengue!K445*100000</f>
        <v>125.967248515386</v>
      </c>
      <c r="M243" s="10" t="str">
        <f t="shared" si="7"/>
        <v>Média</v>
      </c>
      <c r="N243" s="10" t="str">
        <f>VLOOKUP($B243,LIRAa!$1:$1048576,3,FALSE)</f>
        <v>Sem Informação</v>
      </c>
      <c r="O243" s="10" t="str">
        <f>VLOOKUP($B243,LIRAa!$1:$1048576,4,FALSE)</f>
        <v>Sem Informação</v>
      </c>
      <c r="P243" s="10" t="str">
        <f>VLOOKUP($B243,LIRAa!$1:$1048576,5,FALSE)</f>
        <v>Sem Informação</v>
      </c>
      <c r="Q243" s="41"/>
    </row>
    <row r="244" spans="1:17" ht="15.75" x14ac:dyDescent="0.25">
      <c r="A244" s="45">
        <v>725</v>
      </c>
      <c r="B244" s="10">
        <v>316210</v>
      </c>
      <c r="C244" s="20" t="s">
        <v>1120</v>
      </c>
      <c r="D244" s="39" t="s">
        <v>71</v>
      </c>
      <c r="E244" s="39" t="s">
        <v>735</v>
      </c>
      <c r="F244" s="15">
        <f>VLOOKUP(A244,Dengue!$1:$1048576,10,FALSE)</f>
        <v>163</v>
      </c>
      <c r="G244" s="15">
        <f>VLOOKUP($A244,Chik!$1:$1048576,10,FALSE)</f>
        <v>1</v>
      </c>
      <c r="H244" s="15">
        <f>VLOOKUP($A244,zika!$1:$1048576,10,FALSE)</f>
        <v>0</v>
      </c>
      <c r="I244" s="15">
        <f t="shared" si="6"/>
        <v>163</v>
      </c>
      <c r="J244" s="14">
        <v>35145</v>
      </c>
      <c r="K244" s="58" t="s">
        <v>1126</v>
      </c>
      <c r="L244" s="11">
        <f>(H244+F244)/Dengue!K729*100000</f>
        <v>463.7928581590553</v>
      </c>
      <c r="M244" s="10" t="str">
        <f t="shared" si="7"/>
        <v>Alta</v>
      </c>
      <c r="N244" s="10">
        <f>VLOOKUP($B244,LIRAa!$1:$1048576,3,FALSE)</f>
        <v>2.2000000000000002</v>
      </c>
      <c r="O244" s="10">
        <f>VLOOKUP($B244,LIRAa!$1:$1048576,4,FALSE)</f>
        <v>3.4</v>
      </c>
      <c r="P244" s="10">
        <f>VLOOKUP($B244,LIRAa!$1:$1048576,5,FALSE)</f>
        <v>1.5</v>
      </c>
      <c r="Q244" s="41"/>
    </row>
    <row r="245" spans="1:17" ht="15.75" x14ac:dyDescent="0.25">
      <c r="A245" s="45">
        <v>383</v>
      </c>
      <c r="B245" s="10">
        <v>313380</v>
      </c>
      <c r="C245" s="20" t="s">
        <v>1115</v>
      </c>
      <c r="D245" s="39" t="s">
        <v>26</v>
      </c>
      <c r="E245" s="39" t="s">
        <v>410</v>
      </c>
      <c r="F245" s="15">
        <f>VLOOKUP(A245,Dengue!$1:$1048576,10,FALSE)</f>
        <v>152</v>
      </c>
      <c r="G245" s="15">
        <f>VLOOKUP($A245,Chik!$1:$1048576,10,FALSE)</f>
        <v>4</v>
      </c>
      <c r="H245" s="15">
        <f>VLOOKUP($A245,zika!$1:$1048576,10,FALSE)</f>
        <v>3</v>
      </c>
      <c r="I245" s="15">
        <f t="shared" si="6"/>
        <v>155</v>
      </c>
      <c r="J245" s="14">
        <v>92561</v>
      </c>
      <c r="K245" s="58" t="s">
        <v>1127</v>
      </c>
      <c r="L245" s="11">
        <f>(H245+F245)/Dengue!K387*100000</f>
        <v>167.45713637493111</v>
      </c>
      <c r="M245" s="10" t="str">
        <f t="shared" si="7"/>
        <v>Média</v>
      </c>
      <c r="N245" s="10">
        <f>VLOOKUP($B245,LIRAa!$1:$1048576,3,FALSE)</f>
        <v>1</v>
      </c>
      <c r="O245" s="10">
        <f>VLOOKUP($B245,LIRAa!$1:$1048576,4,FALSE)</f>
        <v>3</v>
      </c>
      <c r="P245" s="10">
        <f>VLOOKUP($B245,LIRAa!$1:$1048576,5,FALSE)</f>
        <v>2.4</v>
      </c>
      <c r="Q245" s="41"/>
    </row>
    <row r="246" spans="1:17" ht="15.75" x14ac:dyDescent="0.25">
      <c r="A246" s="45">
        <v>700</v>
      </c>
      <c r="B246" s="10">
        <v>316010</v>
      </c>
      <c r="C246" s="20" t="s">
        <v>1112</v>
      </c>
      <c r="D246" s="39" t="s">
        <v>17</v>
      </c>
      <c r="E246" s="39" t="s">
        <v>710</v>
      </c>
      <c r="F246" s="15">
        <f>VLOOKUP(A246,Dengue!$1:$1048576,10,FALSE)</f>
        <v>2</v>
      </c>
      <c r="G246" s="15">
        <f>VLOOKUP($A246,Chik!$1:$1048576,10,FALSE)</f>
        <v>0</v>
      </c>
      <c r="H246" s="15">
        <f>VLOOKUP($A246,zika!$1:$1048576,10,FALSE)</f>
        <v>0</v>
      </c>
      <c r="I246" s="15">
        <f t="shared" si="6"/>
        <v>2</v>
      </c>
      <c r="J246" s="14">
        <v>3937</v>
      </c>
      <c r="K246" s="58" t="s">
        <v>1125</v>
      </c>
      <c r="L246" s="11">
        <f>(H246+F246)/Dengue!K704*100000</f>
        <v>50.800101600203192</v>
      </c>
      <c r="M246" s="10" t="str">
        <f t="shared" si="7"/>
        <v>Baixa</v>
      </c>
      <c r="N246" s="10" t="str">
        <f>VLOOKUP($B246,LIRAa!$1:$1048576,3,FALSE)</f>
        <v>Sem Informação</v>
      </c>
      <c r="O246" s="10" t="str">
        <f>VLOOKUP($B246,LIRAa!$1:$1048576,4,FALSE)</f>
        <v>Sem Informação</v>
      </c>
      <c r="P246" s="10" t="str">
        <f>VLOOKUP($B246,LIRAa!$1:$1048576,5,FALSE)</f>
        <v>Sem Informação</v>
      </c>
      <c r="Q246" s="41"/>
    </row>
    <row r="247" spans="1:17" ht="15.75" x14ac:dyDescent="0.25">
      <c r="A247" s="45">
        <v>520</v>
      </c>
      <c r="B247" s="10">
        <v>314480</v>
      </c>
      <c r="C247" s="20" t="s">
        <v>1111</v>
      </c>
      <c r="D247" s="39" t="s">
        <v>98</v>
      </c>
      <c r="E247" s="39" t="s">
        <v>541</v>
      </c>
      <c r="F247" s="15">
        <f>VLOOKUP(A247,Dengue!$1:$1048576,10,FALSE)</f>
        <v>57</v>
      </c>
      <c r="G247" s="15">
        <f>VLOOKUP($A247,Chik!$1:$1048576,10,FALSE)</f>
        <v>0</v>
      </c>
      <c r="H247" s="15">
        <f>VLOOKUP($A247,zika!$1:$1048576,10,FALSE)</f>
        <v>0</v>
      </c>
      <c r="I247" s="15">
        <f t="shared" si="6"/>
        <v>57</v>
      </c>
      <c r="J247" s="14">
        <v>93577</v>
      </c>
      <c r="K247" s="58" t="s">
        <v>1127</v>
      </c>
      <c r="L247" s="11">
        <f>(H247+F247)/Dengue!K524*100000</f>
        <v>60.912403688940664</v>
      </c>
      <c r="M247" s="10" t="str">
        <f t="shared" si="7"/>
        <v>Baixa</v>
      </c>
      <c r="N247" s="10">
        <f>VLOOKUP($B247,LIRAa!$1:$1048576,3,FALSE)</f>
        <v>1.2</v>
      </c>
      <c r="O247" s="10">
        <f>VLOOKUP($B247,LIRAa!$1:$1048576,4,FALSE)</f>
        <v>2.9</v>
      </c>
      <c r="P247" s="10">
        <f>VLOOKUP($B247,LIRAa!$1:$1048576,5,FALSE)</f>
        <v>3.3</v>
      </c>
      <c r="Q247" s="41"/>
    </row>
    <row r="248" spans="1:17" ht="15.75" x14ac:dyDescent="0.25">
      <c r="A248" s="45">
        <v>131</v>
      </c>
      <c r="B248" s="10">
        <v>311200</v>
      </c>
      <c r="C248" s="20" t="s">
        <v>1115</v>
      </c>
      <c r="D248" s="39" t="s">
        <v>26</v>
      </c>
      <c r="E248" s="39" t="s">
        <v>166</v>
      </c>
      <c r="F248" s="15">
        <f>VLOOKUP(A248,Dengue!$1:$1048576,10,FALSE)</f>
        <v>11</v>
      </c>
      <c r="G248" s="15">
        <f>VLOOKUP($A248,Chik!$1:$1048576,10,FALSE)</f>
        <v>0</v>
      </c>
      <c r="H248" s="15">
        <f>VLOOKUP($A248,zika!$1:$1048576,10,FALSE)</f>
        <v>0</v>
      </c>
      <c r="I248" s="15">
        <f t="shared" si="6"/>
        <v>11</v>
      </c>
      <c r="J248" s="14">
        <v>14883</v>
      </c>
      <c r="K248" s="58" t="s">
        <v>1125</v>
      </c>
      <c r="L248" s="11">
        <f>(H248+F248)/Dengue!K135*100000</f>
        <v>73.90983000739098</v>
      </c>
      <c r="M248" s="10" t="str">
        <f t="shared" si="7"/>
        <v>Baixa</v>
      </c>
      <c r="N248" s="10" t="str">
        <f>VLOOKUP($B248,LIRAa!$1:$1048576,3,FALSE)</f>
        <v>Sem Informação</v>
      </c>
      <c r="O248" s="10" t="str">
        <f>VLOOKUP($B248,LIRAa!$1:$1048576,4,FALSE)</f>
        <v>Sem Informação</v>
      </c>
      <c r="P248" s="10" t="str">
        <f>VLOOKUP($B248,LIRAa!$1:$1048576,5,FALSE)</f>
        <v>Sem Informação</v>
      </c>
      <c r="Q248" s="41"/>
    </row>
    <row r="249" spans="1:17" ht="15.75" x14ac:dyDescent="0.25">
      <c r="A249" s="45">
        <v>263</v>
      </c>
      <c r="B249" s="10">
        <v>312350</v>
      </c>
      <c r="C249" s="20" t="s">
        <v>1110</v>
      </c>
      <c r="D249" s="39" t="s">
        <v>8</v>
      </c>
      <c r="E249" s="39" t="s">
        <v>294</v>
      </c>
      <c r="F249" s="15">
        <f>VLOOKUP(A249,Dengue!$1:$1048576,10,FALSE)</f>
        <v>1</v>
      </c>
      <c r="G249" s="15">
        <f>VLOOKUP($A249,Chik!$1:$1048576,10,FALSE)</f>
        <v>0</v>
      </c>
      <c r="H249" s="15">
        <f>VLOOKUP($A249,zika!$1:$1048576,10,FALSE)</f>
        <v>0</v>
      </c>
      <c r="I249" s="15">
        <f t="shared" si="6"/>
        <v>1</v>
      </c>
      <c r="J249" s="14">
        <v>1905</v>
      </c>
      <c r="K249" s="58" t="s">
        <v>1125</v>
      </c>
      <c r="L249" s="11">
        <f>(H249+F249)/Dengue!K267*100000</f>
        <v>52.493438320209975</v>
      </c>
      <c r="M249" s="10" t="str">
        <f t="shared" si="7"/>
        <v>Baixa</v>
      </c>
      <c r="N249" s="10" t="str">
        <f>VLOOKUP($B249,LIRAa!$1:$1048576,3,FALSE)</f>
        <v>Sem Informação</v>
      </c>
      <c r="O249" s="10" t="str">
        <f>VLOOKUP($B249,LIRAa!$1:$1048576,4,FALSE)</f>
        <v>Sem Informação</v>
      </c>
      <c r="P249" s="10" t="str">
        <f>VLOOKUP($B249,LIRAa!$1:$1048576,5,FALSE)</f>
        <v>Sem Informação</v>
      </c>
      <c r="Q249" s="41"/>
    </row>
    <row r="250" spans="1:17" ht="15.75" x14ac:dyDescent="0.25">
      <c r="A250" s="45">
        <v>626</v>
      </c>
      <c r="B250" s="10">
        <v>315370</v>
      </c>
      <c r="C250" s="20" t="s">
        <v>1111</v>
      </c>
      <c r="D250" s="39" t="s">
        <v>11</v>
      </c>
      <c r="E250" s="39" t="s">
        <v>638</v>
      </c>
      <c r="F250" s="15">
        <f>VLOOKUP(A250,Dengue!$1:$1048576,10,FALSE)</f>
        <v>3</v>
      </c>
      <c r="G250" s="15">
        <f>VLOOKUP($A250,Chik!$1:$1048576,10,FALSE)</f>
        <v>0</v>
      </c>
      <c r="H250" s="15">
        <f>VLOOKUP($A250,zika!$1:$1048576,10,FALSE)</f>
        <v>0</v>
      </c>
      <c r="I250" s="15">
        <f t="shared" si="6"/>
        <v>3</v>
      </c>
      <c r="J250" s="14">
        <v>3542</v>
      </c>
      <c r="K250" s="58" t="s">
        <v>1125</v>
      </c>
      <c r="L250" s="11">
        <f>(H250+F250)/Dengue!K630*100000</f>
        <v>84.697910784867318</v>
      </c>
      <c r="M250" s="10" t="str">
        <f t="shared" si="7"/>
        <v>Baixa</v>
      </c>
      <c r="N250" s="10" t="str">
        <f>VLOOKUP($B250,LIRAa!$1:$1048576,3,FALSE)</f>
        <v>Sem Informação</v>
      </c>
      <c r="O250" s="10" t="str">
        <f>VLOOKUP($B250,LIRAa!$1:$1048576,4,FALSE)</f>
        <v>Sem Informação</v>
      </c>
      <c r="P250" s="10" t="str">
        <f>VLOOKUP($B250,LIRAa!$1:$1048576,5,FALSE)</f>
        <v>Sem Informação</v>
      </c>
      <c r="Q250" s="41"/>
    </row>
    <row r="251" spans="1:17" ht="15.75" x14ac:dyDescent="0.25">
      <c r="A251" s="45">
        <v>426</v>
      </c>
      <c r="B251" s="10">
        <v>313730</v>
      </c>
      <c r="C251" s="20" t="s">
        <v>1121</v>
      </c>
      <c r="D251" s="39" t="s">
        <v>102</v>
      </c>
      <c r="E251" s="39" t="s">
        <v>450</v>
      </c>
      <c r="F251" s="15">
        <f>VLOOKUP(A251,Dengue!$1:$1048576,10,FALSE)</f>
        <v>8</v>
      </c>
      <c r="G251" s="15">
        <f>VLOOKUP($A251,Chik!$1:$1048576,10,FALSE)</f>
        <v>0</v>
      </c>
      <c r="H251" s="15">
        <f>VLOOKUP($A251,zika!$1:$1048576,10,FALSE)</f>
        <v>0</v>
      </c>
      <c r="I251" s="15">
        <f t="shared" si="6"/>
        <v>8</v>
      </c>
      <c r="J251" s="14">
        <v>4124</v>
      </c>
      <c r="K251" s="58" t="s">
        <v>1125</v>
      </c>
      <c r="L251" s="11">
        <f>(H251+F251)/Dengue!K430*100000</f>
        <v>193.98642095053347</v>
      </c>
      <c r="M251" s="10" t="str">
        <f t="shared" si="7"/>
        <v>Média</v>
      </c>
      <c r="N251" s="10" t="str">
        <f>VLOOKUP($B251,LIRAa!$1:$1048576,3,FALSE)</f>
        <v>Sem Informação</v>
      </c>
      <c r="O251" s="10" t="str">
        <f>VLOOKUP($B251,LIRAa!$1:$1048576,4,FALSE)</f>
        <v>Sem Informação</v>
      </c>
      <c r="P251" s="10" t="str">
        <f>VLOOKUP($B251,LIRAa!$1:$1048576,5,FALSE)</f>
        <v>Sem Informação</v>
      </c>
      <c r="Q251" s="41"/>
    </row>
    <row r="252" spans="1:17" ht="15.75" x14ac:dyDescent="0.25">
      <c r="A252" s="45">
        <v>590</v>
      </c>
      <c r="B252" s="10">
        <v>315040</v>
      </c>
      <c r="C252" s="20" t="s">
        <v>1111</v>
      </c>
      <c r="D252" s="39" t="s">
        <v>98</v>
      </c>
      <c r="E252" s="39" t="s">
        <v>607</v>
      </c>
      <c r="F252" s="15">
        <f>VLOOKUP(A252,Dengue!$1:$1048576,10,FALSE)</f>
        <v>0</v>
      </c>
      <c r="G252" s="15">
        <f>VLOOKUP($A252,Chik!$1:$1048576,10,FALSE)</f>
        <v>0</v>
      </c>
      <c r="H252" s="15">
        <f>VLOOKUP($A252,zika!$1:$1048576,10,FALSE)</f>
        <v>0</v>
      </c>
      <c r="I252" s="15">
        <f t="shared" si="6"/>
        <v>0</v>
      </c>
      <c r="J252" s="14">
        <v>4955</v>
      </c>
      <c r="K252" s="58" t="s">
        <v>1125</v>
      </c>
      <c r="L252" s="11">
        <f>(H252+F252)/Dengue!K594*100000</f>
        <v>0</v>
      </c>
      <c r="M252" s="10" t="str">
        <f t="shared" si="7"/>
        <v>Silencioso</v>
      </c>
      <c r="N252" s="10" t="str">
        <f>VLOOKUP($B252,LIRAa!$1:$1048576,3,FALSE)</f>
        <v>Sem Informação</v>
      </c>
      <c r="O252" s="10" t="str">
        <f>VLOOKUP($B252,LIRAa!$1:$1048576,4,FALSE)</f>
        <v>Sem Informação</v>
      </c>
      <c r="P252" s="10" t="str">
        <f>VLOOKUP($B252,LIRAa!$1:$1048576,5,FALSE)</f>
        <v>Sem Informação</v>
      </c>
      <c r="Q252" s="41"/>
    </row>
    <row r="253" spans="1:17" ht="15.75" x14ac:dyDescent="0.25">
      <c r="A253" s="45">
        <v>672</v>
      </c>
      <c r="B253" s="10">
        <v>315760</v>
      </c>
      <c r="C253" s="20" t="s">
        <v>1121</v>
      </c>
      <c r="D253" s="39" t="s">
        <v>135</v>
      </c>
      <c r="E253" s="39" t="s">
        <v>683</v>
      </c>
      <c r="F253" s="15">
        <f>VLOOKUP(A253,Dengue!$1:$1048576,10,FALSE)</f>
        <v>1</v>
      </c>
      <c r="G253" s="15">
        <f>VLOOKUP($A253,Chik!$1:$1048576,10,FALSE)</f>
        <v>0</v>
      </c>
      <c r="H253" s="15">
        <f>VLOOKUP($A253,zika!$1:$1048576,10,FALSE)</f>
        <v>0</v>
      </c>
      <c r="I253" s="15">
        <f t="shared" si="6"/>
        <v>1</v>
      </c>
      <c r="J253" s="14">
        <v>3866</v>
      </c>
      <c r="K253" s="58" t="s">
        <v>1125</v>
      </c>
      <c r="L253" s="11">
        <f>(H253+F253)/Dengue!K676*100000</f>
        <v>25.866528711846868</v>
      </c>
      <c r="M253" s="10" t="str">
        <f t="shared" si="7"/>
        <v>Baixa</v>
      </c>
      <c r="N253" s="10" t="str">
        <f>VLOOKUP($B253,LIRAa!$1:$1048576,3,FALSE)</f>
        <v>Sem Informação</v>
      </c>
      <c r="O253" s="10" t="str">
        <f>VLOOKUP($B253,LIRAa!$1:$1048576,4,FALSE)</f>
        <v>Sem Informação</v>
      </c>
      <c r="P253" s="10" t="str">
        <f>VLOOKUP($B253,LIRAa!$1:$1048576,5,FALSE)</f>
        <v>Sem Informação</v>
      </c>
      <c r="Q253" s="41"/>
    </row>
    <row r="254" spans="1:17" ht="15.75" x14ac:dyDescent="0.25">
      <c r="A254" s="45">
        <v>586</v>
      </c>
      <c r="B254" s="10">
        <v>315010</v>
      </c>
      <c r="C254" s="20" t="s">
        <v>1118</v>
      </c>
      <c r="D254" s="39" t="s">
        <v>57</v>
      </c>
      <c r="E254" s="39" t="s">
        <v>603</v>
      </c>
      <c r="F254" s="15">
        <f>VLOOKUP(A254,Dengue!$1:$1048576,10,FALSE)</f>
        <v>8</v>
      </c>
      <c r="G254" s="15">
        <f>VLOOKUP($A254,Chik!$1:$1048576,10,FALSE)</f>
        <v>0</v>
      </c>
      <c r="H254" s="15">
        <f>VLOOKUP($A254,zika!$1:$1048576,10,FALSE)</f>
        <v>0</v>
      </c>
      <c r="I254" s="15">
        <f t="shared" si="6"/>
        <v>8</v>
      </c>
      <c r="J254" s="14">
        <v>2763</v>
      </c>
      <c r="K254" s="58" t="s">
        <v>1125</v>
      </c>
      <c r="L254" s="11">
        <f>(H254+F254)/Dengue!K590*100000</f>
        <v>289.54035468693451</v>
      </c>
      <c r="M254" s="10" t="str">
        <f t="shared" si="7"/>
        <v>Média</v>
      </c>
      <c r="N254" s="10" t="str">
        <f>VLOOKUP($B254,LIRAa!$1:$1048576,3,FALSE)</f>
        <v>Sem Informação</v>
      </c>
      <c r="O254" s="10" t="str">
        <f>VLOOKUP($B254,LIRAa!$1:$1048576,4,FALSE)</f>
        <v>Sem Informação</v>
      </c>
      <c r="P254" s="10" t="str">
        <f>VLOOKUP($B254,LIRAa!$1:$1048576,5,FALSE)</f>
        <v>Sem Informação</v>
      </c>
      <c r="Q254" s="41"/>
    </row>
    <row r="255" spans="1:17" ht="15.75" x14ac:dyDescent="0.25">
      <c r="A255" s="45">
        <v>701</v>
      </c>
      <c r="B255" s="10">
        <v>316020</v>
      </c>
      <c r="C255" s="20" t="s">
        <v>432</v>
      </c>
      <c r="D255" s="39" t="s">
        <v>53</v>
      </c>
      <c r="E255" s="39" t="s">
        <v>711</v>
      </c>
      <c r="F255" s="15">
        <f>VLOOKUP(A255,Dengue!$1:$1048576,10,FALSE)</f>
        <v>2</v>
      </c>
      <c r="G255" s="15">
        <f>VLOOKUP($A255,Chik!$1:$1048576,10,FALSE)</f>
        <v>0</v>
      </c>
      <c r="H255" s="15">
        <f>VLOOKUP($A255,zika!$1:$1048576,10,FALSE)</f>
        <v>0</v>
      </c>
      <c r="I255" s="15">
        <f t="shared" si="6"/>
        <v>2</v>
      </c>
      <c r="J255" s="14">
        <v>3877</v>
      </c>
      <c r="K255" s="58" t="s">
        <v>1125</v>
      </c>
      <c r="L255" s="11">
        <f>(H255+F255)/Dengue!K705*100000</f>
        <v>51.586278050038693</v>
      </c>
      <c r="M255" s="10" t="str">
        <f t="shared" si="7"/>
        <v>Baixa</v>
      </c>
      <c r="N255" s="10" t="str">
        <f>VLOOKUP($B255,LIRAa!$1:$1048576,3,FALSE)</f>
        <v>Sem Informação</v>
      </c>
      <c r="O255" s="10" t="str">
        <f>VLOOKUP($B255,LIRAa!$1:$1048576,4,FALSE)</f>
        <v>Sem Informação</v>
      </c>
      <c r="P255" s="10" t="str">
        <f>VLOOKUP($B255,LIRAa!$1:$1048576,5,FALSE)</f>
        <v>Sem Informação</v>
      </c>
      <c r="Q255" s="41"/>
    </row>
    <row r="256" spans="1:17" ht="15.75" x14ac:dyDescent="0.25">
      <c r="A256" s="45">
        <v>209</v>
      </c>
      <c r="B256" s="10">
        <v>311890</v>
      </c>
      <c r="C256" s="20" t="s">
        <v>1111</v>
      </c>
      <c r="D256" s="39" t="s">
        <v>11</v>
      </c>
      <c r="E256" s="39" t="s">
        <v>244</v>
      </c>
      <c r="F256" s="15">
        <f>VLOOKUP(A256,Dengue!$1:$1048576,10,FALSE)</f>
        <v>14</v>
      </c>
      <c r="G256" s="15">
        <f>VLOOKUP($A256,Chik!$1:$1048576,10,FALSE)</f>
        <v>0</v>
      </c>
      <c r="H256" s="15">
        <f>VLOOKUP($A256,zika!$1:$1048576,10,FALSE)</f>
        <v>0</v>
      </c>
      <c r="I256" s="15">
        <f t="shared" si="6"/>
        <v>14</v>
      </c>
      <c r="J256" s="14">
        <v>8883</v>
      </c>
      <c r="K256" s="58" t="s">
        <v>1125</v>
      </c>
      <c r="L256" s="11">
        <f>(H256+F256)/Dengue!K213*100000</f>
        <v>157.60441292356188</v>
      </c>
      <c r="M256" s="10" t="str">
        <f t="shared" si="7"/>
        <v>Média</v>
      </c>
      <c r="N256" s="10" t="str">
        <f>VLOOKUP($B256,LIRAa!$1:$1048576,3,FALSE)</f>
        <v>Sem Informação</v>
      </c>
      <c r="O256" s="10" t="str">
        <f>VLOOKUP($B256,LIRAa!$1:$1048576,4,FALSE)</f>
        <v>Sem Informação</v>
      </c>
      <c r="P256" s="10" t="str">
        <f>VLOOKUP($B256,LIRAa!$1:$1048576,5,FALSE)</f>
        <v>Sem Informação</v>
      </c>
      <c r="Q256" s="41"/>
    </row>
    <row r="257" spans="1:17" ht="15.75" x14ac:dyDescent="0.25">
      <c r="A257" s="45">
        <v>845</v>
      </c>
      <c r="B257" s="10">
        <v>317130</v>
      </c>
      <c r="C257" s="20" t="s">
        <v>1112</v>
      </c>
      <c r="D257" s="39" t="s">
        <v>17</v>
      </c>
      <c r="E257" s="39" t="s">
        <v>847</v>
      </c>
      <c r="F257" s="15">
        <f>VLOOKUP(A257,Dengue!$1:$1048576,10,FALSE)</f>
        <v>139</v>
      </c>
      <c r="G257" s="15">
        <f>VLOOKUP($A257,Chik!$1:$1048576,10,FALSE)</f>
        <v>0</v>
      </c>
      <c r="H257" s="15">
        <f>VLOOKUP($A257,zika!$1:$1048576,10,FALSE)</f>
        <v>0</v>
      </c>
      <c r="I257" s="15">
        <f t="shared" si="6"/>
        <v>139</v>
      </c>
      <c r="J257" s="14">
        <v>78286</v>
      </c>
      <c r="K257" s="58" t="s">
        <v>1127</v>
      </c>
      <c r="L257" s="11">
        <f>(H257+F257)/Dengue!K849*100000</f>
        <v>177.55409651789591</v>
      </c>
      <c r="M257" s="10" t="str">
        <f t="shared" si="7"/>
        <v>Média</v>
      </c>
      <c r="N257" s="10">
        <f>VLOOKUP($B257,LIRAa!$1:$1048576,3,FALSE)</f>
        <v>0.3</v>
      </c>
      <c r="O257" s="10">
        <f>VLOOKUP($B257,LIRAa!$1:$1048576,4,FALSE)</f>
        <v>0.8</v>
      </c>
      <c r="P257" s="10">
        <f>VLOOKUP($B257,LIRAa!$1:$1048576,5,FALSE)</f>
        <v>1</v>
      </c>
      <c r="Q257" s="41"/>
    </row>
    <row r="258" spans="1:17" ht="15.75" x14ac:dyDescent="0.25">
      <c r="A258" s="45">
        <v>258</v>
      </c>
      <c r="B258" s="10">
        <v>312300</v>
      </c>
      <c r="C258" s="20" t="s">
        <v>1119</v>
      </c>
      <c r="D258" s="39" t="s">
        <v>94</v>
      </c>
      <c r="E258" s="39" t="s">
        <v>289</v>
      </c>
      <c r="F258" s="15">
        <f>VLOOKUP(A258,Dengue!$1:$1048576,10,FALSE)</f>
        <v>5</v>
      </c>
      <c r="G258" s="15">
        <f>VLOOKUP($A258,Chik!$1:$1048576,10,FALSE)</f>
        <v>2</v>
      </c>
      <c r="H258" s="15">
        <f>VLOOKUP($A258,zika!$1:$1048576,10,FALSE)</f>
        <v>0</v>
      </c>
      <c r="I258" s="15">
        <f t="shared" si="6"/>
        <v>5</v>
      </c>
      <c r="J258" s="14">
        <v>10081</v>
      </c>
      <c r="K258" s="58" t="s">
        <v>1125</v>
      </c>
      <c r="L258" s="11">
        <f>(H258+F258)/Dengue!K262*100000</f>
        <v>49.59825414145422</v>
      </c>
      <c r="M258" s="10" t="str">
        <f t="shared" si="7"/>
        <v>Baixa</v>
      </c>
      <c r="N258" s="10" t="str">
        <f>VLOOKUP($B258,LIRAa!$1:$1048576,3,FALSE)</f>
        <v>Sem Informação</v>
      </c>
      <c r="O258" s="10" t="str">
        <f>VLOOKUP($B258,LIRAa!$1:$1048576,4,FALSE)</f>
        <v>Sem Informação</v>
      </c>
      <c r="P258" s="10" t="str">
        <f>VLOOKUP($B258,LIRAa!$1:$1048576,5,FALSE)</f>
        <v>Sem Informação</v>
      </c>
      <c r="Q258" s="41"/>
    </row>
    <row r="259" spans="1:17" ht="15.75" x14ac:dyDescent="0.25">
      <c r="A259" s="45">
        <v>349</v>
      </c>
      <c r="B259" s="10">
        <v>313065</v>
      </c>
      <c r="C259" s="20" t="s">
        <v>1121</v>
      </c>
      <c r="D259" s="39" t="s">
        <v>102</v>
      </c>
      <c r="E259" s="39" t="s">
        <v>378</v>
      </c>
      <c r="F259" s="15">
        <f>VLOOKUP(A259,Dengue!$1:$1048576,10,FALSE)</f>
        <v>6</v>
      </c>
      <c r="G259" s="15">
        <f>VLOOKUP($A259,Chik!$1:$1048576,10,FALSE)</f>
        <v>0</v>
      </c>
      <c r="H259" s="15">
        <f>VLOOKUP($A259,zika!$1:$1048576,10,FALSE)</f>
        <v>0</v>
      </c>
      <c r="I259" s="15">
        <f t="shared" si="6"/>
        <v>6</v>
      </c>
      <c r="J259" s="14">
        <v>7363</v>
      </c>
      <c r="K259" s="58" t="s">
        <v>1125</v>
      </c>
      <c r="L259" s="11">
        <f>(H259+F259)/Dengue!K353*100000</f>
        <v>81.488523699578977</v>
      </c>
      <c r="M259" s="10" t="str">
        <f t="shared" si="7"/>
        <v>Baixa</v>
      </c>
      <c r="N259" s="10" t="str">
        <f>VLOOKUP($B259,LIRAa!$1:$1048576,3,FALSE)</f>
        <v>Sem Informação</v>
      </c>
      <c r="O259" s="10" t="str">
        <f>VLOOKUP($B259,LIRAa!$1:$1048576,4,FALSE)</f>
        <v>Sem Informação</v>
      </c>
      <c r="P259" s="10" t="str">
        <f>VLOOKUP($B259,LIRAa!$1:$1048576,5,FALSE)</f>
        <v>Sem Informação</v>
      </c>
      <c r="Q259" s="41"/>
    </row>
    <row r="260" spans="1:17" ht="15.75" x14ac:dyDescent="0.25">
      <c r="A260" s="45">
        <v>690</v>
      </c>
      <c r="B260" s="10">
        <v>315850</v>
      </c>
      <c r="C260" s="20" t="s">
        <v>1111</v>
      </c>
      <c r="D260" s="39" t="s">
        <v>11</v>
      </c>
      <c r="E260" s="39" t="s">
        <v>700</v>
      </c>
      <c r="F260" s="15">
        <f>VLOOKUP(A260,Dengue!$1:$1048576,10,FALSE)</f>
        <v>8</v>
      </c>
      <c r="G260" s="15">
        <f>VLOOKUP($A260,Chik!$1:$1048576,10,FALSE)</f>
        <v>0</v>
      </c>
      <c r="H260" s="15">
        <f>VLOOKUP($A260,zika!$1:$1048576,10,FALSE)</f>
        <v>0</v>
      </c>
      <c r="I260" s="15">
        <f t="shared" si="6"/>
        <v>8</v>
      </c>
      <c r="J260" s="14">
        <v>7696</v>
      </c>
      <c r="K260" s="58" t="s">
        <v>1125</v>
      </c>
      <c r="L260" s="11">
        <f>(H260+F260)/Dengue!K694*100000</f>
        <v>103.95010395010395</v>
      </c>
      <c r="M260" s="10" t="str">
        <f t="shared" si="7"/>
        <v>Média</v>
      </c>
      <c r="N260" s="10" t="str">
        <f>VLOOKUP($B260,LIRAa!$1:$1048576,3,FALSE)</f>
        <v>Sem Informação</v>
      </c>
      <c r="O260" s="10" t="str">
        <f>VLOOKUP($B260,LIRAa!$1:$1048576,4,FALSE)</f>
        <v>Sem Informação</v>
      </c>
      <c r="P260" s="10" t="str">
        <f>VLOOKUP($B260,LIRAa!$1:$1048576,5,FALSE)</f>
        <v>Sem Informação</v>
      </c>
      <c r="Q260" s="41"/>
    </row>
    <row r="261" spans="1:17" ht="15.75" x14ac:dyDescent="0.25">
      <c r="A261" s="45">
        <v>654</v>
      </c>
      <c r="B261" s="10">
        <v>315630</v>
      </c>
      <c r="C261" s="20" t="s">
        <v>1118</v>
      </c>
      <c r="D261" s="39" t="s">
        <v>62</v>
      </c>
      <c r="E261" s="39" t="s">
        <v>665</v>
      </c>
      <c r="F261" s="15">
        <f>VLOOKUP(A261,Dengue!$1:$1048576,10,FALSE)</f>
        <v>13</v>
      </c>
      <c r="G261" s="15">
        <f>VLOOKUP($A261,Chik!$1:$1048576,10,FALSE)</f>
        <v>0</v>
      </c>
      <c r="H261" s="15">
        <f>VLOOKUP($A261,zika!$1:$1048576,10,FALSE)</f>
        <v>0</v>
      </c>
      <c r="I261" s="15">
        <f t="shared" si="6"/>
        <v>13</v>
      </c>
      <c r="J261" s="14">
        <v>7991</v>
      </c>
      <c r="K261" s="58" t="s">
        <v>1125</v>
      </c>
      <c r="L261" s="11">
        <f>(H261+F261)/Dengue!K658*100000</f>
        <v>162.68301839569514</v>
      </c>
      <c r="M261" s="10" t="str">
        <f t="shared" si="7"/>
        <v>Média</v>
      </c>
      <c r="N261" s="10" t="str">
        <f>VLOOKUP($B261,LIRAa!$1:$1048576,3,FALSE)</f>
        <v>Sem Informação</v>
      </c>
      <c r="O261" s="10" t="str">
        <f>VLOOKUP($B261,LIRAa!$1:$1048576,4,FALSE)</f>
        <v>Sem Informação</v>
      </c>
      <c r="P261" s="10">
        <f>VLOOKUP($B261,LIRAa!$1:$1048576,5,FALSE)</f>
        <v>1.4</v>
      </c>
      <c r="Q261" s="41"/>
    </row>
    <row r="262" spans="1:17" ht="15.75" x14ac:dyDescent="0.25">
      <c r="A262" s="45">
        <v>720</v>
      </c>
      <c r="B262" s="10">
        <v>316170</v>
      </c>
      <c r="C262" s="20" t="s">
        <v>1120</v>
      </c>
      <c r="D262" s="39" t="s">
        <v>71</v>
      </c>
      <c r="E262" s="39" t="s">
        <v>730</v>
      </c>
      <c r="F262" s="15">
        <f>VLOOKUP(A262,Dengue!$1:$1048576,10,FALSE)</f>
        <v>1</v>
      </c>
      <c r="G262" s="15">
        <f>VLOOKUP($A262,Chik!$1:$1048576,10,FALSE)</f>
        <v>0</v>
      </c>
      <c r="H262" s="15">
        <f>VLOOKUP($A262,zika!$1:$1048576,10,FALSE)</f>
        <v>0</v>
      </c>
      <c r="I262" s="15">
        <f t="shared" ref="I262:I325" si="8">H262+F262</f>
        <v>1</v>
      </c>
      <c r="J262" s="14">
        <v>6923</v>
      </c>
      <c r="K262" s="58" t="s">
        <v>1125</v>
      </c>
      <c r="L262" s="11">
        <f>(H262+F262)/Dengue!K724*100000</f>
        <v>14.444604940054889</v>
      </c>
      <c r="M262" s="10" t="str">
        <f t="shared" ref="M262:M325" si="9">IF(L262=0,"Silencioso",IF(AND(L262&gt;0,L262&lt;100),"Baixa",IF(AND(L262&gt;=100,L262&lt;300),"Média",IF(AND(L262&gt;=300,L262&lt;500),"Alta",IF(L262&gt;=500,"Muito Alta","Avaliar")))))</f>
        <v>Baixa</v>
      </c>
      <c r="N262" s="10" t="str">
        <f>VLOOKUP($B262,LIRAa!$1:$1048576,3,FALSE)</f>
        <v>Sem Informação</v>
      </c>
      <c r="O262" s="10" t="str">
        <f>VLOOKUP($B262,LIRAa!$1:$1048576,4,FALSE)</f>
        <v>Sem Informação</v>
      </c>
      <c r="P262" s="10" t="str">
        <f>VLOOKUP($B262,LIRAa!$1:$1048576,5,FALSE)</f>
        <v>Sem Informação</v>
      </c>
      <c r="Q262" s="41"/>
    </row>
    <row r="263" spans="1:17" ht="15.75" x14ac:dyDescent="0.25">
      <c r="A263" s="45">
        <v>743</v>
      </c>
      <c r="B263" s="10">
        <v>316310</v>
      </c>
      <c r="C263" s="20" t="s">
        <v>1115</v>
      </c>
      <c r="D263" s="39" t="s">
        <v>26</v>
      </c>
      <c r="E263" s="39" t="s">
        <v>753</v>
      </c>
      <c r="F263" s="15">
        <f>VLOOKUP(A263,Dengue!$1:$1048576,10,FALSE)</f>
        <v>9</v>
      </c>
      <c r="G263" s="15">
        <f>VLOOKUP($A263,Chik!$1:$1048576,10,FALSE)</f>
        <v>0</v>
      </c>
      <c r="H263" s="15">
        <f>VLOOKUP($A263,zika!$1:$1048576,10,FALSE)</f>
        <v>0</v>
      </c>
      <c r="I263" s="15">
        <f t="shared" si="8"/>
        <v>9</v>
      </c>
      <c r="J263" s="14">
        <v>4927</v>
      </c>
      <c r="K263" s="58" t="s">
        <v>1125</v>
      </c>
      <c r="L263" s="11">
        <f>(H263+F263)/Dengue!K747*100000</f>
        <v>182.66693728435155</v>
      </c>
      <c r="M263" s="10" t="str">
        <f t="shared" si="9"/>
        <v>Média</v>
      </c>
      <c r="N263" s="10" t="str">
        <f>VLOOKUP($B263,LIRAa!$1:$1048576,3,FALSE)</f>
        <v>Sem Informação</v>
      </c>
      <c r="O263" s="10" t="str">
        <f>VLOOKUP($B263,LIRAa!$1:$1048576,4,FALSE)</f>
        <v>Sem Informação</v>
      </c>
      <c r="P263" s="10" t="str">
        <f>VLOOKUP($B263,LIRAa!$1:$1048576,5,FALSE)</f>
        <v>Sem Informação</v>
      </c>
      <c r="Q263" s="41"/>
    </row>
    <row r="264" spans="1:17" ht="15.75" x14ac:dyDescent="0.25">
      <c r="A264" s="45">
        <v>760</v>
      </c>
      <c r="B264" s="10">
        <v>316460</v>
      </c>
      <c r="C264" s="20" t="s">
        <v>1115</v>
      </c>
      <c r="D264" s="39" t="s">
        <v>26</v>
      </c>
      <c r="E264" s="39" t="s">
        <v>770</v>
      </c>
      <c r="F264" s="15">
        <f>VLOOKUP(A264,Dengue!$1:$1048576,10,FALSE)</f>
        <v>12</v>
      </c>
      <c r="G264" s="15">
        <f>VLOOKUP($A264,Chik!$1:$1048576,10,FALSE)</f>
        <v>0</v>
      </c>
      <c r="H264" s="15">
        <f>VLOOKUP($A264,zika!$1:$1048576,10,FALSE)</f>
        <v>0</v>
      </c>
      <c r="I264" s="15">
        <f t="shared" si="8"/>
        <v>12</v>
      </c>
      <c r="J264" s="14">
        <v>6684</v>
      </c>
      <c r="K264" s="58" t="s">
        <v>1125</v>
      </c>
      <c r="L264" s="11">
        <f>(H264+F264)/Dengue!K764*100000</f>
        <v>179.53321364452424</v>
      </c>
      <c r="M264" s="10" t="str">
        <f t="shared" si="9"/>
        <v>Média</v>
      </c>
      <c r="N264" s="10" t="str">
        <f>VLOOKUP($B264,LIRAa!$1:$1048576,3,FALSE)</f>
        <v>Sem Informação</v>
      </c>
      <c r="O264" s="10" t="str">
        <f>VLOOKUP($B264,LIRAa!$1:$1048576,4,FALSE)</f>
        <v>Sem Informação</v>
      </c>
      <c r="P264" s="10" t="str">
        <f>VLOOKUP($B264,LIRAa!$1:$1048576,5,FALSE)</f>
        <v>Sem Informação</v>
      </c>
      <c r="Q264" s="41"/>
    </row>
    <row r="265" spans="1:17" ht="15.75" x14ac:dyDescent="0.25">
      <c r="A265" s="45">
        <v>824</v>
      </c>
      <c r="B265" s="10">
        <v>317010</v>
      </c>
      <c r="C265" s="20" t="s">
        <v>1114</v>
      </c>
      <c r="D265" s="39" t="s">
        <v>24</v>
      </c>
      <c r="E265" s="39" t="s">
        <v>24</v>
      </c>
      <c r="F265" s="15">
        <f>VLOOKUP(A265,Dengue!$1:$1048576,10,FALSE)</f>
        <v>57</v>
      </c>
      <c r="G265" s="15">
        <f>VLOOKUP($A265,Chik!$1:$1048576,10,FALSE)</f>
        <v>3</v>
      </c>
      <c r="H265" s="15">
        <f>VLOOKUP($A265,zika!$1:$1048576,10,FALSE)</f>
        <v>2</v>
      </c>
      <c r="I265" s="15">
        <f t="shared" si="8"/>
        <v>59</v>
      </c>
      <c r="J265" s="14">
        <v>330361</v>
      </c>
      <c r="K265" s="58" t="s">
        <v>1128</v>
      </c>
      <c r="L265" s="11">
        <f>(H265+F265)/Dengue!K828*100000</f>
        <v>17.859250940637665</v>
      </c>
      <c r="M265" s="10" t="str">
        <f t="shared" si="9"/>
        <v>Baixa</v>
      </c>
      <c r="N265" s="10">
        <f>VLOOKUP($B265,LIRAa!$1:$1048576,3,FALSE)</f>
        <v>1.6</v>
      </c>
      <c r="O265" s="10">
        <f>VLOOKUP($B265,LIRAa!$1:$1048576,4,FALSE)</f>
        <v>2.4</v>
      </c>
      <c r="P265" s="10">
        <f>VLOOKUP($B265,LIRAa!$1:$1048576,5,FALSE)</f>
        <v>3</v>
      </c>
      <c r="Q265" s="41"/>
    </row>
    <row r="266" spans="1:17" ht="15.75" x14ac:dyDescent="0.25">
      <c r="A266" s="45">
        <v>819</v>
      </c>
      <c r="B266" s="10">
        <v>316970</v>
      </c>
      <c r="C266" s="20" t="s">
        <v>432</v>
      </c>
      <c r="D266" s="39" t="s">
        <v>53</v>
      </c>
      <c r="E266" s="39" t="s">
        <v>826</v>
      </c>
      <c r="F266" s="15">
        <f>VLOOKUP(A266,Dengue!$1:$1048576,10,FALSE)</f>
        <v>69</v>
      </c>
      <c r="G266" s="15">
        <f>VLOOKUP($A266,Chik!$1:$1048576,10,FALSE)</f>
        <v>3</v>
      </c>
      <c r="H266" s="15">
        <f>VLOOKUP($A266,zika!$1:$1048576,10,FALSE)</f>
        <v>1</v>
      </c>
      <c r="I266" s="15">
        <f t="shared" si="8"/>
        <v>70</v>
      </c>
      <c r="J266" s="14">
        <v>19797</v>
      </c>
      <c r="K266" s="58" t="s">
        <v>1125</v>
      </c>
      <c r="L266" s="11">
        <f>(H266+F266)/Dengue!K823*100000</f>
        <v>353.58892761529523</v>
      </c>
      <c r="M266" s="10" t="str">
        <f t="shared" si="9"/>
        <v>Alta</v>
      </c>
      <c r="N266" s="10" t="str">
        <f>VLOOKUP($B266,LIRAa!$1:$1048576,3,FALSE)</f>
        <v>Sem Informação</v>
      </c>
      <c r="O266" s="10" t="str">
        <f>VLOOKUP($B266,LIRAa!$1:$1048576,4,FALSE)</f>
        <v>Sem Informação</v>
      </c>
      <c r="P266" s="10" t="str">
        <f>VLOOKUP($B266,LIRAa!$1:$1048576,5,FALSE)</f>
        <v>Sem Informação</v>
      </c>
      <c r="Q266" s="41"/>
    </row>
    <row r="267" spans="1:17" ht="15.75" x14ac:dyDescent="0.25">
      <c r="A267" s="45">
        <v>731</v>
      </c>
      <c r="B267" s="10">
        <v>316250</v>
      </c>
      <c r="C267" s="20" t="s">
        <v>1119</v>
      </c>
      <c r="D267" s="39" t="s">
        <v>94</v>
      </c>
      <c r="E267" s="39" t="s">
        <v>741</v>
      </c>
      <c r="F267" s="15">
        <f>VLOOKUP(A267,Dengue!$1:$1048576,10,FALSE)</f>
        <v>169</v>
      </c>
      <c r="G267" s="15">
        <f>VLOOKUP($A267,Chik!$1:$1048576,10,FALSE)</f>
        <v>7</v>
      </c>
      <c r="H267" s="15">
        <f>VLOOKUP($A267,zika!$1:$1048576,10,FALSE)</f>
        <v>0</v>
      </c>
      <c r="I267" s="15">
        <f t="shared" si="8"/>
        <v>169</v>
      </c>
      <c r="J267" s="14">
        <v>89653</v>
      </c>
      <c r="K267" s="58" t="s">
        <v>1127</v>
      </c>
      <c r="L267" s="11">
        <f>(H267+F267)/Dengue!K735*100000</f>
        <v>188.50456761067673</v>
      </c>
      <c r="M267" s="10" t="str">
        <f t="shared" si="9"/>
        <v>Média</v>
      </c>
      <c r="N267" s="10">
        <f>VLOOKUP($B267,LIRAa!$1:$1048576,3,FALSE)</f>
        <v>1.1000000000000001</v>
      </c>
      <c r="O267" s="10">
        <f>VLOOKUP($B267,LIRAa!$1:$1048576,4,FALSE)</f>
        <v>4.7</v>
      </c>
      <c r="P267" s="10">
        <f>VLOOKUP($B267,LIRAa!$1:$1048576,5,FALSE)</f>
        <v>2.7</v>
      </c>
      <c r="Q267" s="41"/>
    </row>
    <row r="268" spans="1:17" ht="15.75" x14ac:dyDescent="0.25">
      <c r="A268" s="45">
        <v>378</v>
      </c>
      <c r="B268" s="10">
        <v>313340</v>
      </c>
      <c r="C268" s="20" t="s">
        <v>1114</v>
      </c>
      <c r="D268" s="39" t="s">
        <v>24</v>
      </c>
      <c r="E268" s="39" t="s">
        <v>405</v>
      </c>
      <c r="F268" s="15">
        <f>VLOOKUP(A268,Dengue!$1:$1048576,10,FALSE)</f>
        <v>16</v>
      </c>
      <c r="G268" s="15">
        <f>VLOOKUP($A268,Chik!$1:$1048576,10,FALSE)</f>
        <v>0</v>
      </c>
      <c r="H268" s="15">
        <f>VLOOKUP($A268,zika!$1:$1048576,10,FALSE)</f>
        <v>0</v>
      </c>
      <c r="I268" s="15">
        <f t="shared" si="8"/>
        <v>16</v>
      </c>
      <c r="J268" s="14">
        <v>15102</v>
      </c>
      <c r="K268" s="58" t="s">
        <v>1125</v>
      </c>
      <c r="L268" s="11">
        <f>(H268+F268)/Dengue!K382*100000</f>
        <v>105.9462322871143</v>
      </c>
      <c r="M268" s="10" t="str">
        <f t="shared" si="9"/>
        <v>Média</v>
      </c>
      <c r="N268" s="10" t="str">
        <f>VLOOKUP($B268,LIRAa!$1:$1048576,3,FALSE)</f>
        <v>Sem Informação</v>
      </c>
      <c r="O268" s="10" t="str">
        <f>VLOOKUP($B268,LIRAa!$1:$1048576,4,FALSE)</f>
        <v>Sem Informação</v>
      </c>
      <c r="P268" s="10" t="str">
        <f>VLOOKUP($B268,LIRAa!$1:$1048576,5,FALSE)</f>
        <v>Sem Informação</v>
      </c>
      <c r="Q268" s="41"/>
    </row>
    <row r="269" spans="1:17" ht="15.75" x14ac:dyDescent="0.25">
      <c r="A269" s="45">
        <v>185</v>
      </c>
      <c r="B269" s="10">
        <v>311680</v>
      </c>
      <c r="C269" s="20" t="s">
        <v>432</v>
      </c>
      <c r="D269" s="39" t="s">
        <v>53</v>
      </c>
      <c r="E269" s="39" t="s">
        <v>220</v>
      </c>
      <c r="F269" s="15">
        <f>VLOOKUP(A269,Dengue!$1:$1048576,10,FALSE)</f>
        <v>22</v>
      </c>
      <c r="G269" s="15">
        <f>VLOOKUP($A269,Chik!$1:$1048576,10,FALSE)</f>
        <v>0</v>
      </c>
      <c r="H269" s="15">
        <f>VLOOKUP($A269,zika!$1:$1048576,10,FALSE)</f>
        <v>0</v>
      </c>
      <c r="I269" s="15">
        <f t="shared" si="8"/>
        <v>22</v>
      </c>
      <c r="J269" s="14">
        <v>8907</v>
      </c>
      <c r="K269" s="58" t="s">
        <v>1125</v>
      </c>
      <c r="L269" s="11">
        <f>(H269+F269)/Dengue!K189*100000</f>
        <v>246.99674413382732</v>
      </c>
      <c r="M269" s="10" t="str">
        <f t="shared" si="9"/>
        <v>Média</v>
      </c>
      <c r="N269" s="10" t="str">
        <f>VLOOKUP($B269,LIRAa!$1:$1048576,3,FALSE)</f>
        <v>Sem Informação</v>
      </c>
      <c r="O269" s="10" t="str">
        <f>VLOOKUP($B269,LIRAa!$1:$1048576,4,FALSE)</f>
        <v>Sem Informação</v>
      </c>
      <c r="P269" s="10" t="str">
        <f>VLOOKUP($B269,LIRAa!$1:$1048576,5,FALSE)</f>
        <v>Sem Informação</v>
      </c>
      <c r="Q269" s="41"/>
    </row>
    <row r="270" spans="1:17" ht="15.75" x14ac:dyDescent="0.25">
      <c r="A270" s="45">
        <v>140</v>
      </c>
      <c r="B270" s="10">
        <v>311270</v>
      </c>
      <c r="C270" s="20" t="s">
        <v>1121</v>
      </c>
      <c r="D270" s="39" t="s">
        <v>102</v>
      </c>
      <c r="E270" s="39" t="s">
        <v>175</v>
      </c>
      <c r="F270" s="15">
        <f>VLOOKUP(A270,Dengue!$1:$1048576,10,FALSE)</f>
        <v>57</v>
      </c>
      <c r="G270" s="15">
        <f>VLOOKUP($A270,Chik!$1:$1048576,10,FALSE)</f>
        <v>0</v>
      </c>
      <c r="H270" s="15">
        <f>VLOOKUP($A270,zika!$1:$1048576,10,FALSE)</f>
        <v>0</v>
      </c>
      <c r="I270" s="15">
        <f t="shared" si="8"/>
        <v>57</v>
      </c>
      <c r="J270" s="14">
        <v>15153</v>
      </c>
      <c r="K270" s="58" t="s">
        <v>1125</v>
      </c>
      <c r="L270" s="11">
        <f>(H270+F270)/Dengue!K144*100000</f>
        <v>376.16313601267075</v>
      </c>
      <c r="M270" s="10" t="str">
        <f t="shared" si="9"/>
        <v>Alta</v>
      </c>
      <c r="N270" s="10" t="str">
        <f>VLOOKUP($B270,LIRAa!$1:$1048576,3,FALSE)</f>
        <v>Sem Informação</v>
      </c>
      <c r="O270" s="10" t="str">
        <f>VLOOKUP($B270,LIRAa!$1:$1048576,4,FALSE)</f>
        <v>Sem Informação</v>
      </c>
      <c r="P270" s="10">
        <f>VLOOKUP($B270,LIRAa!$1:$1048576,5,FALSE)</f>
        <v>7.6</v>
      </c>
      <c r="Q270" s="41"/>
    </row>
    <row r="271" spans="1:17" ht="15.75" x14ac:dyDescent="0.25">
      <c r="A271" s="45">
        <v>213</v>
      </c>
      <c r="B271" s="10">
        <v>311930</v>
      </c>
      <c r="C271" s="20" t="s">
        <v>1110</v>
      </c>
      <c r="D271" s="39" t="s">
        <v>8</v>
      </c>
      <c r="E271" s="39" t="s">
        <v>248</v>
      </c>
      <c r="F271" s="15">
        <f>VLOOKUP(A271,Dengue!$1:$1048576,10,FALSE)</f>
        <v>29</v>
      </c>
      <c r="G271" s="15">
        <f>VLOOKUP($A271,Chik!$1:$1048576,10,FALSE)</f>
        <v>0</v>
      </c>
      <c r="H271" s="15">
        <f>VLOOKUP($A271,zika!$1:$1048576,10,FALSE)</f>
        <v>0</v>
      </c>
      <c r="I271" s="15">
        <f t="shared" si="8"/>
        <v>29</v>
      </c>
      <c r="J271" s="14">
        <v>27982</v>
      </c>
      <c r="K271" s="58" t="s">
        <v>1126</v>
      </c>
      <c r="L271" s="11">
        <f>(H271+F271)/Dengue!K217*100000</f>
        <v>103.63805303409335</v>
      </c>
      <c r="M271" s="10" t="str">
        <f t="shared" si="9"/>
        <v>Média</v>
      </c>
      <c r="N271" s="10">
        <f>VLOOKUP($B271,LIRAa!$1:$1048576,3,FALSE)</f>
        <v>0</v>
      </c>
      <c r="O271" s="10">
        <f>VLOOKUP($B271,LIRAa!$1:$1048576,4,FALSE)</f>
        <v>0.2</v>
      </c>
      <c r="P271" s="10">
        <f>VLOOKUP($B271,LIRAa!$1:$1048576,5,FALSE)</f>
        <v>0.2</v>
      </c>
      <c r="Q271" s="41"/>
    </row>
    <row r="272" spans="1:17" ht="15.75" x14ac:dyDescent="0.25">
      <c r="A272" s="45">
        <v>360</v>
      </c>
      <c r="B272" s="10">
        <v>313160</v>
      </c>
      <c r="C272" s="20" t="s">
        <v>1110</v>
      </c>
      <c r="D272" s="39" t="s">
        <v>8</v>
      </c>
      <c r="E272" s="39" t="s">
        <v>389</v>
      </c>
      <c r="F272" s="15">
        <f>VLOOKUP(A272,Dengue!$1:$1048576,10,FALSE)</f>
        <v>5</v>
      </c>
      <c r="G272" s="15">
        <f>VLOOKUP($A272,Chik!$1:$1048576,10,FALSE)</f>
        <v>0</v>
      </c>
      <c r="H272" s="15">
        <f>VLOOKUP($A272,zika!$1:$1048576,10,FALSE)</f>
        <v>3</v>
      </c>
      <c r="I272" s="15">
        <f t="shared" si="8"/>
        <v>8</v>
      </c>
      <c r="J272" s="14">
        <v>6944</v>
      </c>
      <c r="K272" s="58" t="s">
        <v>1125</v>
      </c>
      <c r="L272" s="11">
        <f>(H272+F272)/Dengue!K364*100000</f>
        <v>115.2073732718894</v>
      </c>
      <c r="M272" s="10" t="str">
        <f t="shared" si="9"/>
        <v>Média</v>
      </c>
      <c r="N272" s="10" t="str">
        <f>VLOOKUP($B272,LIRAa!$1:$1048576,3,FALSE)</f>
        <v>Sem Informação</v>
      </c>
      <c r="O272" s="10" t="str">
        <f>VLOOKUP($B272,LIRAa!$1:$1048576,4,FALSE)</f>
        <v>Sem Informação</v>
      </c>
      <c r="P272" s="10" t="str">
        <f>VLOOKUP($B272,LIRAa!$1:$1048576,5,FALSE)</f>
        <v>Sem Informação</v>
      </c>
      <c r="Q272" s="41"/>
    </row>
    <row r="273" spans="1:17" ht="15.75" x14ac:dyDescent="0.25">
      <c r="A273" s="45">
        <v>698</v>
      </c>
      <c r="B273" s="10">
        <v>315990</v>
      </c>
      <c r="C273" s="20" t="s">
        <v>1115</v>
      </c>
      <c r="D273" s="39" t="s">
        <v>26</v>
      </c>
      <c r="E273" s="39" t="s">
        <v>708</v>
      </c>
      <c r="F273" s="15">
        <f>VLOOKUP(A273,Dengue!$1:$1048576,10,FALSE)</f>
        <v>20</v>
      </c>
      <c r="G273" s="15">
        <f>VLOOKUP($A273,Chik!$1:$1048576,10,FALSE)</f>
        <v>0</v>
      </c>
      <c r="H273" s="15">
        <f>VLOOKUP($A273,zika!$1:$1048576,10,FALSE)</f>
        <v>0</v>
      </c>
      <c r="I273" s="15">
        <f t="shared" si="8"/>
        <v>20</v>
      </c>
      <c r="J273" s="14">
        <v>18434</v>
      </c>
      <c r="K273" s="58" t="s">
        <v>1125</v>
      </c>
      <c r="L273" s="11">
        <f>(H273+F273)/Dengue!K702*100000</f>
        <v>108.49517196484756</v>
      </c>
      <c r="M273" s="10" t="str">
        <f t="shared" si="9"/>
        <v>Média</v>
      </c>
      <c r="N273" s="10" t="str">
        <f>VLOOKUP($B273,LIRAa!$1:$1048576,3,FALSE)</f>
        <v>Sem Informação</v>
      </c>
      <c r="O273" s="10" t="str">
        <f>VLOOKUP($B273,LIRAa!$1:$1048576,4,FALSE)</f>
        <v>Sem Informação</v>
      </c>
      <c r="P273" s="10" t="str">
        <f>VLOOKUP($B273,LIRAa!$1:$1048576,5,FALSE)</f>
        <v>Sem Informação</v>
      </c>
      <c r="Q273" s="41"/>
    </row>
    <row r="274" spans="1:17" ht="15.75" x14ac:dyDescent="0.25">
      <c r="A274" s="45">
        <v>252</v>
      </c>
      <c r="B274" s="10">
        <v>312247</v>
      </c>
      <c r="C274" s="20" t="s">
        <v>1120</v>
      </c>
      <c r="D274" s="39" t="s">
        <v>80</v>
      </c>
      <c r="E274" s="39" t="s">
        <v>284</v>
      </c>
      <c r="F274" s="15">
        <f>VLOOKUP(A274,Dengue!$1:$1048576,10,FALSE)</f>
        <v>12</v>
      </c>
      <c r="G274" s="15">
        <f>VLOOKUP($A274,Chik!$1:$1048576,10,FALSE)</f>
        <v>0</v>
      </c>
      <c r="H274" s="15">
        <f>VLOOKUP($A274,zika!$1:$1048576,10,FALSE)</f>
        <v>0</v>
      </c>
      <c r="I274" s="15">
        <f t="shared" si="8"/>
        <v>12</v>
      </c>
      <c r="J274" s="14">
        <v>3699</v>
      </c>
      <c r="K274" s="58" t="s">
        <v>1125</v>
      </c>
      <c r="L274" s="11">
        <f>(H274+F274)/Dengue!K256*100000</f>
        <v>324.41200324412006</v>
      </c>
      <c r="M274" s="10" t="str">
        <f t="shared" si="9"/>
        <v>Alta</v>
      </c>
      <c r="N274" s="10" t="str">
        <f>VLOOKUP($B274,LIRAa!$1:$1048576,3,FALSE)</f>
        <v>Sem Informação</v>
      </c>
      <c r="O274" s="10" t="str">
        <f>VLOOKUP($B274,LIRAa!$1:$1048576,4,FALSE)</f>
        <v>Sem Informação</v>
      </c>
      <c r="P274" s="10" t="str">
        <f>VLOOKUP($B274,LIRAa!$1:$1048576,5,FALSE)</f>
        <v>Sem Informação</v>
      </c>
      <c r="Q274" s="41"/>
    </row>
    <row r="275" spans="1:17" ht="15.75" x14ac:dyDescent="0.25">
      <c r="A275" s="45">
        <v>833</v>
      </c>
      <c r="B275" s="10">
        <v>317060</v>
      </c>
      <c r="C275" s="20" t="s">
        <v>1117</v>
      </c>
      <c r="D275" s="39" t="s">
        <v>45</v>
      </c>
      <c r="E275" s="39" t="s">
        <v>836</v>
      </c>
      <c r="F275" s="15">
        <f>VLOOKUP(A275,Dengue!$1:$1048576,10,FALSE)</f>
        <v>0</v>
      </c>
      <c r="G275" s="15">
        <f>VLOOKUP($A275,Chik!$1:$1048576,10,FALSE)</f>
        <v>0</v>
      </c>
      <c r="H275" s="15">
        <f>VLOOKUP($A275,zika!$1:$1048576,10,FALSE)</f>
        <v>0</v>
      </c>
      <c r="I275" s="15">
        <f t="shared" si="8"/>
        <v>0</v>
      </c>
      <c r="J275" s="14">
        <v>2158</v>
      </c>
      <c r="K275" s="58" t="s">
        <v>1125</v>
      </c>
      <c r="L275" s="11">
        <f>(H275+F275)/Dengue!K837*100000</f>
        <v>0</v>
      </c>
      <c r="M275" s="10" t="str">
        <f t="shared" si="9"/>
        <v>Silencioso</v>
      </c>
      <c r="N275" s="10" t="str">
        <f>VLOOKUP($B275,LIRAa!$1:$1048576,3,FALSE)</f>
        <v>Sem Informação</v>
      </c>
      <c r="O275" s="10" t="str">
        <f>VLOOKUP($B275,LIRAa!$1:$1048576,4,FALSE)</f>
        <v>Sem Informação</v>
      </c>
      <c r="P275" s="10" t="str">
        <f>VLOOKUP($B275,LIRAa!$1:$1048576,5,FALSE)</f>
        <v>Sem Informação</v>
      </c>
      <c r="Q275" s="41"/>
    </row>
    <row r="276" spans="1:17" ht="15.75" x14ac:dyDescent="0.25">
      <c r="A276" s="45">
        <v>433</v>
      </c>
      <c r="B276" s="10">
        <v>313790</v>
      </c>
      <c r="C276" s="20" t="s">
        <v>1119</v>
      </c>
      <c r="D276" s="39" t="s">
        <v>41</v>
      </c>
      <c r="E276" s="39" t="s">
        <v>457</v>
      </c>
      <c r="F276" s="15">
        <f>VLOOKUP(A276,Dengue!$1:$1048576,10,FALSE)</f>
        <v>1</v>
      </c>
      <c r="G276" s="15">
        <f>VLOOKUP($A276,Chik!$1:$1048576,10,FALSE)</f>
        <v>0</v>
      </c>
      <c r="H276" s="15">
        <f>VLOOKUP($A276,zika!$1:$1048576,10,FALSE)</f>
        <v>0</v>
      </c>
      <c r="I276" s="15">
        <f t="shared" si="8"/>
        <v>1</v>
      </c>
      <c r="J276" s="14">
        <v>3404</v>
      </c>
      <c r="K276" s="58" t="s">
        <v>1125</v>
      </c>
      <c r="L276" s="11">
        <f>(H276+F276)/Dengue!K437*100000</f>
        <v>29.377203290246769</v>
      </c>
      <c r="M276" s="10" t="str">
        <f t="shared" si="9"/>
        <v>Baixa</v>
      </c>
      <c r="N276" s="10" t="str">
        <f>VLOOKUP($B276,LIRAa!$1:$1048576,3,FALSE)</f>
        <v>Sem Informação</v>
      </c>
      <c r="O276" s="10" t="str">
        <f>VLOOKUP($B276,LIRAa!$1:$1048576,4,FALSE)</f>
        <v>Sem Informação</v>
      </c>
      <c r="P276" s="10" t="str">
        <f>VLOOKUP($B276,LIRAa!$1:$1048576,5,FALSE)</f>
        <v>Sem Informação</v>
      </c>
      <c r="Q276" s="41"/>
    </row>
    <row r="277" spans="1:17" ht="15.75" x14ac:dyDescent="0.25">
      <c r="A277" s="45">
        <v>600</v>
      </c>
      <c r="B277" s="10">
        <v>315120</v>
      </c>
      <c r="C277" s="20" t="s">
        <v>1121</v>
      </c>
      <c r="D277" s="39" t="s">
        <v>135</v>
      </c>
      <c r="E277" s="39" t="s">
        <v>135</v>
      </c>
      <c r="F277" s="15">
        <f>VLOOKUP(A277,Dengue!$1:$1048576,10,FALSE)</f>
        <v>192</v>
      </c>
      <c r="G277" s="15">
        <f>VLOOKUP($A277,Chik!$1:$1048576,10,FALSE)</f>
        <v>0</v>
      </c>
      <c r="H277" s="15">
        <f>VLOOKUP($A277,zika!$1:$1048576,10,FALSE)</f>
        <v>0</v>
      </c>
      <c r="I277" s="15">
        <f t="shared" si="8"/>
        <v>192</v>
      </c>
      <c r="J277" s="14">
        <v>56208</v>
      </c>
      <c r="K277" s="58" t="s">
        <v>1126</v>
      </c>
      <c r="L277" s="11">
        <f>(H277+F277)/Dengue!K604*100000</f>
        <v>341.58838599487615</v>
      </c>
      <c r="M277" s="10" t="str">
        <f t="shared" si="9"/>
        <v>Alta</v>
      </c>
      <c r="N277" s="10">
        <f>VLOOKUP($B277,LIRAa!$1:$1048576,3,FALSE)</f>
        <v>1.8</v>
      </c>
      <c r="O277" s="10" t="str">
        <f>VLOOKUP($B277,LIRAa!$1:$1048576,4,FALSE)</f>
        <v>Sem Informação</v>
      </c>
      <c r="P277" s="10">
        <f>VLOOKUP($B277,LIRAa!$1:$1048576,5,FALSE)</f>
        <v>2.2999999999999998</v>
      </c>
      <c r="Q277" s="41"/>
    </row>
    <row r="278" spans="1:17" ht="15.75" x14ac:dyDescent="0.25">
      <c r="A278" s="45">
        <v>456</v>
      </c>
      <c r="B278" s="10">
        <v>313960</v>
      </c>
      <c r="C278" s="20" t="s">
        <v>1113</v>
      </c>
      <c r="D278" s="39" t="s">
        <v>22</v>
      </c>
      <c r="E278" s="39" t="s">
        <v>478</v>
      </c>
      <c r="F278" s="15">
        <f>VLOOKUP(A278,Dengue!$1:$1048576,10,FALSE)</f>
        <v>59</v>
      </c>
      <c r="G278" s="15">
        <f>VLOOKUP($A278,Chik!$1:$1048576,10,FALSE)</f>
        <v>0</v>
      </c>
      <c r="H278" s="15">
        <f>VLOOKUP($A278,zika!$1:$1048576,10,FALSE)</f>
        <v>0</v>
      </c>
      <c r="I278" s="15">
        <f t="shared" si="8"/>
        <v>59</v>
      </c>
      <c r="J278" s="14">
        <v>27640</v>
      </c>
      <c r="K278" s="58" t="s">
        <v>1126</v>
      </c>
      <c r="L278" s="11">
        <f>(H278+F278)/Dengue!K460*100000</f>
        <v>213.45875542691752</v>
      </c>
      <c r="M278" s="10" t="str">
        <f t="shared" si="9"/>
        <v>Média</v>
      </c>
      <c r="N278" s="10">
        <f>VLOOKUP($B278,LIRAa!$1:$1048576,3,FALSE)</f>
        <v>1.4</v>
      </c>
      <c r="O278" s="10">
        <f>VLOOKUP($B278,LIRAa!$1:$1048576,4,FALSE)</f>
        <v>1.3</v>
      </c>
      <c r="P278" s="10" t="str">
        <f>VLOOKUP($B278,LIRAa!$1:$1048576,5,FALSE)</f>
        <v>Sem Informação</v>
      </c>
      <c r="Q278" s="41"/>
    </row>
    <row r="279" spans="1:17" ht="15.75" x14ac:dyDescent="0.25">
      <c r="A279" s="45">
        <v>706</v>
      </c>
      <c r="B279" s="10">
        <v>316060</v>
      </c>
      <c r="C279" s="20" t="s">
        <v>1111</v>
      </c>
      <c r="D279" s="39" t="s">
        <v>11</v>
      </c>
      <c r="E279" s="39" t="s">
        <v>716</v>
      </c>
      <c r="F279" s="15">
        <f>VLOOKUP(A279,Dengue!$1:$1048576,10,FALSE)</f>
        <v>1</v>
      </c>
      <c r="G279" s="15">
        <f>VLOOKUP($A279,Chik!$1:$1048576,10,FALSE)</f>
        <v>0</v>
      </c>
      <c r="H279" s="15">
        <f>VLOOKUP($A279,zika!$1:$1048576,10,FALSE)</f>
        <v>0</v>
      </c>
      <c r="I279" s="15">
        <f t="shared" si="8"/>
        <v>1</v>
      </c>
      <c r="J279" s="14">
        <v>3109</v>
      </c>
      <c r="K279" s="58" t="s">
        <v>1125</v>
      </c>
      <c r="L279" s="11">
        <f>(H279+F279)/Dengue!K710*100000</f>
        <v>32.1646831778707</v>
      </c>
      <c r="M279" s="10" t="str">
        <f t="shared" si="9"/>
        <v>Baixa</v>
      </c>
      <c r="N279" s="10" t="str">
        <f>VLOOKUP($B279,LIRAa!$1:$1048576,3,FALSE)</f>
        <v>Sem Informação</v>
      </c>
      <c r="O279" s="10" t="str">
        <f>VLOOKUP($B279,LIRAa!$1:$1048576,4,FALSE)</f>
        <v>Sem Informação</v>
      </c>
      <c r="P279" s="10" t="str">
        <f>VLOOKUP($B279,LIRAa!$1:$1048576,5,FALSE)</f>
        <v>Sem Informação</v>
      </c>
      <c r="Q279" s="41"/>
    </row>
    <row r="280" spans="1:17" ht="15.75" x14ac:dyDescent="0.25">
      <c r="A280" s="45">
        <v>159</v>
      </c>
      <c r="B280" s="10">
        <v>311455</v>
      </c>
      <c r="C280" s="20" t="s">
        <v>1114</v>
      </c>
      <c r="D280" s="39" t="s">
        <v>24</v>
      </c>
      <c r="E280" s="39" t="s">
        <v>194</v>
      </c>
      <c r="F280" s="15">
        <f>VLOOKUP(A280,Dengue!$1:$1048576,10,FALSE)</f>
        <v>8</v>
      </c>
      <c r="G280" s="15">
        <f>VLOOKUP($A280,Chik!$1:$1048576,10,FALSE)</f>
        <v>0</v>
      </c>
      <c r="H280" s="15">
        <f>VLOOKUP($A280,zika!$1:$1048576,10,FALSE)</f>
        <v>0</v>
      </c>
      <c r="I280" s="15">
        <f t="shared" si="8"/>
        <v>8</v>
      </c>
      <c r="J280" s="14">
        <v>9986</v>
      </c>
      <c r="K280" s="58" t="s">
        <v>1125</v>
      </c>
      <c r="L280" s="11">
        <f>(H280+F280)/Dengue!K163*100000</f>
        <v>80.112157019827762</v>
      </c>
      <c r="M280" s="10" t="str">
        <f t="shared" si="9"/>
        <v>Baixa</v>
      </c>
      <c r="N280" s="10" t="str">
        <f>VLOOKUP($B280,LIRAa!$1:$1048576,3,FALSE)</f>
        <v>Sem Informação</v>
      </c>
      <c r="O280" s="10" t="str">
        <f>VLOOKUP($B280,LIRAa!$1:$1048576,4,FALSE)</f>
        <v>Sem Informação</v>
      </c>
      <c r="P280" s="10" t="str">
        <f>VLOOKUP($B280,LIRAa!$1:$1048576,5,FALSE)</f>
        <v>Sem Informação</v>
      </c>
      <c r="Q280" s="41"/>
    </row>
    <row r="281" spans="1:17" ht="15.75" x14ac:dyDescent="0.25">
      <c r="A281" s="45">
        <v>292</v>
      </c>
      <c r="B281" s="10">
        <v>312620</v>
      </c>
      <c r="C281" s="20" t="s">
        <v>1120</v>
      </c>
      <c r="D281" s="39" t="s">
        <v>80</v>
      </c>
      <c r="E281" s="39" t="s">
        <v>323</v>
      </c>
      <c r="F281" s="15">
        <f>VLOOKUP(A281,Dengue!$1:$1048576,10,FALSE)</f>
        <v>3</v>
      </c>
      <c r="G281" s="15">
        <f>VLOOKUP($A281,Chik!$1:$1048576,10,FALSE)</f>
        <v>0</v>
      </c>
      <c r="H281" s="15">
        <f>VLOOKUP($A281,zika!$1:$1048576,10,FALSE)</f>
        <v>0</v>
      </c>
      <c r="I281" s="15">
        <f t="shared" si="8"/>
        <v>3</v>
      </c>
      <c r="J281" s="14">
        <v>9431</v>
      </c>
      <c r="K281" s="58" t="s">
        <v>1125</v>
      </c>
      <c r="L281" s="11">
        <f>(H281+F281)/Dengue!K296*100000</f>
        <v>31.809988336337611</v>
      </c>
      <c r="M281" s="10" t="str">
        <f t="shared" si="9"/>
        <v>Baixa</v>
      </c>
      <c r="N281" s="10" t="str">
        <f>VLOOKUP($B281,LIRAa!$1:$1048576,3,FALSE)</f>
        <v>Sem Informação</v>
      </c>
      <c r="O281" s="10" t="str">
        <f>VLOOKUP($B281,LIRAa!$1:$1048576,4,FALSE)</f>
        <v>Sem Informação</v>
      </c>
      <c r="P281" s="10" t="str">
        <f>VLOOKUP($B281,LIRAa!$1:$1048576,5,FALSE)</f>
        <v>Sem Informação</v>
      </c>
      <c r="Q281" s="41"/>
    </row>
    <row r="282" spans="1:17" ht="15.75" x14ac:dyDescent="0.25">
      <c r="A282" s="45">
        <v>481</v>
      </c>
      <c r="B282" s="10">
        <v>314160</v>
      </c>
      <c r="C282" s="20" t="s">
        <v>1118</v>
      </c>
      <c r="D282" s="39" t="s">
        <v>62</v>
      </c>
      <c r="E282" s="39" t="s">
        <v>503</v>
      </c>
      <c r="F282" s="15">
        <f>VLOOKUP(A282,Dengue!$1:$1048576,10,FALSE)</f>
        <v>13</v>
      </c>
      <c r="G282" s="15">
        <f>VLOOKUP($A282,Chik!$1:$1048576,10,FALSE)</f>
        <v>0</v>
      </c>
      <c r="H282" s="15">
        <f>VLOOKUP($A282,zika!$1:$1048576,10,FALSE)</f>
        <v>0</v>
      </c>
      <c r="I282" s="15">
        <f t="shared" si="8"/>
        <v>13</v>
      </c>
      <c r="J282" s="14">
        <v>10720</v>
      </c>
      <c r="K282" s="58" t="s">
        <v>1125</v>
      </c>
      <c r="L282" s="11">
        <f>(H282+F282)/Dengue!K485*100000</f>
        <v>121.26865671641791</v>
      </c>
      <c r="M282" s="10" t="str">
        <f t="shared" si="9"/>
        <v>Média</v>
      </c>
      <c r="N282" s="10" t="str">
        <f>VLOOKUP($B282,LIRAa!$1:$1048576,3,FALSE)</f>
        <v>Sem Informação</v>
      </c>
      <c r="O282" s="10" t="str">
        <f>VLOOKUP($B282,LIRAa!$1:$1048576,4,FALSE)</f>
        <v>Sem Informação</v>
      </c>
      <c r="P282" s="10" t="str">
        <f>VLOOKUP($B282,LIRAa!$1:$1048576,5,FALSE)</f>
        <v>Sem Informação</v>
      </c>
      <c r="Q282" s="41"/>
    </row>
    <row r="283" spans="1:17" ht="15.75" x14ac:dyDescent="0.25">
      <c r="A283" s="45">
        <v>552</v>
      </c>
      <c r="B283" s="10">
        <v>314700</v>
      </c>
      <c r="C283" s="20" t="s">
        <v>1120</v>
      </c>
      <c r="D283" s="39" t="s">
        <v>80</v>
      </c>
      <c r="E283" s="39" t="s">
        <v>573</v>
      </c>
      <c r="F283" s="15">
        <f>VLOOKUP(A283,Dengue!$1:$1048576,10,FALSE)</f>
        <v>116</v>
      </c>
      <c r="G283" s="15">
        <f>VLOOKUP($A283,Chik!$1:$1048576,10,FALSE)</f>
        <v>0</v>
      </c>
      <c r="H283" s="15">
        <f>VLOOKUP($A283,zika!$1:$1048576,10,FALSE)</f>
        <v>0</v>
      </c>
      <c r="I283" s="15">
        <f t="shared" si="8"/>
        <v>116</v>
      </c>
      <c r="J283" s="14">
        <v>92430</v>
      </c>
      <c r="K283" s="58" t="s">
        <v>1127</v>
      </c>
      <c r="L283" s="11">
        <f>(H283+F283)/Dengue!K556*100000</f>
        <v>125.50037866493562</v>
      </c>
      <c r="M283" s="10" t="str">
        <f t="shared" si="9"/>
        <v>Média</v>
      </c>
      <c r="N283" s="10">
        <f>VLOOKUP($B283,LIRAa!$1:$1048576,3,FALSE)</f>
        <v>4.2</v>
      </c>
      <c r="O283" s="10">
        <f>VLOOKUP($B283,LIRAa!$1:$1048576,4,FALSE)</f>
        <v>7.5</v>
      </c>
      <c r="P283" s="10">
        <f>VLOOKUP($B283,LIRAa!$1:$1048576,5,FALSE)</f>
        <v>6.3</v>
      </c>
      <c r="Q283" s="41"/>
    </row>
    <row r="284" spans="1:17" ht="15.75" x14ac:dyDescent="0.25">
      <c r="A284" s="45">
        <v>723</v>
      </c>
      <c r="B284" s="10">
        <v>312550</v>
      </c>
      <c r="C284" s="20" t="s">
        <v>432</v>
      </c>
      <c r="D284" s="39" t="s">
        <v>53</v>
      </c>
      <c r="E284" s="39" t="s">
        <v>733</v>
      </c>
      <c r="F284" s="15">
        <f>VLOOKUP(A284,Dengue!$1:$1048576,10,FALSE)</f>
        <v>7</v>
      </c>
      <c r="G284" s="15">
        <f>VLOOKUP($A284,Chik!$1:$1048576,10,FALSE)</f>
        <v>0</v>
      </c>
      <c r="H284" s="15">
        <f>VLOOKUP($A284,zika!$1:$1048576,10,FALSE)</f>
        <v>0</v>
      </c>
      <c r="I284" s="15">
        <f t="shared" si="8"/>
        <v>7</v>
      </c>
      <c r="J284" s="14">
        <v>3161</v>
      </c>
      <c r="K284" s="58" t="s">
        <v>1125</v>
      </c>
      <c r="L284" s="11">
        <f>(H284+F284)/Dengue!K727*100000</f>
        <v>221.44890857323631</v>
      </c>
      <c r="M284" s="10" t="str">
        <f t="shared" si="9"/>
        <v>Média</v>
      </c>
      <c r="N284" s="10" t="str">
        <f>VLOOKUP($B284,LIRAa!$1:$1048576,3,FALSE)</f>
        <v>Sem Informação</v>
      </c>
      <c r="O284" s="10" t="str">
        <f>VLOOKUP($B284,LIRAa!$1:$1048576,4,FALSE)</f>
        <v>Sem Informação</v>
      </c>
      <c r="P284" s="10" t="str">
        <f>VLOOKUP($B284,LIRAa!$1:$1048576,5,FALSE)</f>
        <v>Sem Informação</v>
      </c>
      <c r="Q284" s="41"/>
    </row>
    <row r="285" spans="1:17" ht="15.75" x14ac:dyDescent="0.25">
      <c r="A285" s="45">
        <v>229</v>
      </c>
      <c r="B285" s="10">
        <v>312070</v>
      </c>
      <c r="C285" s="20" t="s">
        <v>1120</v>
      </c>
      <c r="D285" s="39" t="s">
        <v>71</v>
      </c>
      <c r="E285" s="39" t="s">
        <v>263</v>
      </c>
      <c r="F285" s="15">
        <f>VLOOKUP(A285,Dengue!$1:$1048576,10,FALSE)</f>
        <v>9</v>
      </c>
      <c r="G285" s="15">
        <f>VLOOKUP($A285,Chik!$1:$1048576,10,FALSE)</f>
        <v>0</v>
      </c>
      <c r="H285" s="15">
        <f>VLOOKUP($A285,zika!$1:$1048576,10,FALSE)</f>
        <v>0</v>
      </c>
      <c r="I285" s="15">
        <f t="shared" si="8"/>
        <v>9</v>
      </c>
      <c r="J285" s="14">
        <v>4134</v>
      </c>
      <c r="K285" s="58" t="s">
        <v>1125</v>
      </c>
      <c r="L285" s="11">
        <f>(H285+F285)/Dengue!K233*100000</f>
        <v>217.70682148040638</v>
      </c>
      <c r="M285" s="10" t="str">
        <f t="shared" si="9"/>
        <v>Média</v>
      </c>
      <c r="N285" s="10" t="str">
        <f>VLOOKUP($B285,LIRAa!$1:$1048576,3,FALSE)</f>
        <v>Sem Informação</v>
      </c>
      <c r="O285" s="10" t="str">
        <f>VLOOKUP($B285,LIRAa!$1:$1048576,4,FALSE)</f>
        <v>Sem Informação</v>
      </c>
      <c r="P285" s="10" t="str">
        <f>VLOOKUP($B285,LIRAa!$1:$1048576,5,FALSE)</f>
        <v>Sem Informação</v>
      </c>
      <c r="Q285" s="41"/>
    </row>
    <row r="286" spans="1:17" ht="15.75" x14ac:dyDescent="0.25">
      <c r="A286" s="45">
        <v>784</v>
      </c>
      <c r="B286" s="10">
        <v>316680</v>
      </c>
      <c r="C286" s="20" t="s">
        <v>1120</v>
      </c>
      <c r="D286" s="39" t="s">
        <v>71</v>
      </c>
      <c r="E286" s="39" t="s">
        <v>793</v>
      </c>
      <c r="F286" s="15">
        <f>VLOOKUP(A286,Dengue!$1:$1048576,10,FALSE)</f>
        <v>3</v>
      </c>
      <c r="G286" s="15">
        <f>VLOOKUP($A286,Chik!$1:$1048576,10,FALSE)</f>
        <v>0</v>
      </c>
      <c r="H286" s="15">
        <f>VLOOKUP($A286,zika!$1:$1048576,10,FALSE)</f>
        <v>0</v>
      </c>
      <c r="I286" s="15">
        <f t="shared" si="8"/>
        <v>3</v>
      </c>
      <c r="J286" s="14">
        <v>11493</v>
      </c>
      <c r="K286" s="58" t="s">
        <v>1125</v>
      </c>
      <c r="L286" s="11">
        <f>(H286+F286)/Dengue!K788*100000</f>
        <v>26.102845210127906</v>
      </c>
      <c r="M286" s="10" t="str">
        <f t="shared" si="9"/>
        <v>Baixa</v>
      </c>
      <c r="N286" s="10" t="str">
        <f>VLOOKUP($B286,LIRAa!$1:$1048576,3,FALSE)</f>
        <v>Sem Informação</v>
      </c>
      <c r="O286" s="10" t="str">
        <f>VLOOKUP($B286,LIRAa!$1:$1048576,4,FALSE)</f>
        <v>Sem Informação</v>
      </c>
      <c r="P286" s="10" t="str">
        <f>VLOOKUP($B286,LIRAa!$1:$1048576,5,FALSE)</f>
        <v>Sem Informação</v>
      </c>
      <c r="Q286" s="41"/>
    </row>
    <row r="287" spans="1:17" ht="15.75" x14ac:dyDescent="0.25">
      <c r="A287" s="45">
        <v>674</v>
      </c>
      <c r="B287" s="10">
        <v>315770</v>
      </c>
      <c r="C287" s="20" t="s">
        <v>1114</v>
      </c>
      <c r="D287" s="39" t="s">
        <v>24</v>
      </c>
      <c r="E287" s="39" t="s">
        <v>685</v>
      </c>
      <c r="F287" s="15">
        <f>VLOOKUP(A287,Dengue!$1:$1048576,10,FALSE)</f>
        <v>16</v>
      </c>
      <c r="G287" s="15">
        <f>VLOOKUP($A287,Chik!$1:$1048576,10,FALSE)</f>
        <v>0</v>
      </c>
      <c r="H287" s="15">
        <f>VLOOKUP($A287,zika!$1:$1048576,10,FALSE)</f>
        <v>0</v>
      </c>
      <c r="I287" s="15">
        <f t="shared" si="8"/>
        <v>16</v>
      </c>
      <c r="J287" s="14">
        <v>13743</v>
      </c>
      <c r="K287" s="58" t="s">
        <v>1125</v>
      </c>
      <c r="L287" s="11">
        <f>(H287+F287)/Dengue!K678*100000</f>
        <v>116.42290620679618</v>
      </c>
      <c r="M287" s="10" t="str">
        <f t="shared" si="9"/>
        <v>Média</v>
      </c>
      <c r="N287" s="10" t="str">
        <f>VLOOKUP($B287,LIRAa!$1:$1048576,3,FALSE)</f>
        <v>Sem Informação</v>
      </c>
      <c r="O287" s="10" t="str">
        <f>VLOOKUP($B287,LIRAa!$1:$1048576,4,FALSE)</f>
        <v>Sem Informação</v>
      </c>
      <c r="P287" s="10" t="str">
        <f>VLOOKUP($B287,LIRAa!$1:$1048576,5,FALSE)</f>
        <v>Sem Informação</v>
      </c>
      <c r="Q287" s="41"/>
    </row>
    <row r="288" spans="1:17" ht="15.75" x14ac:dyDescent="0.25">
      <c r="A288" s="45">
        <v>387</v>
      </c>
      <c r="B288" s="10">
        <v>313420</v>
      </c>
      <c r="C288" s="20" t="s">
        <v>1110</v>
      </c>
      <c r="D288" s="39" t="s">
        <v>142</v>
      </c>
      <c r="E288" s="39" t="s">
        <v>142</v>
      </c>
      <c r="F288" s="15">
        <f>VLOOKUP(A288,Dengue!$1:$1048576,10,FALSE)</f>
        <v>161</v>
      </c>
      <c r="G288" s="15">
        <f>VLOOKUP($A288,Chik!$1:$1048576,10,FALSE)</f>
        <v>0</v>
      </c>
      <c r="H288" s="15">
        <f>VLOOKUP($A288,zika!$1:$1048576,10,FALSE)</f>
        <v>2</v>
      </c>
      <c r="I288" s="15">
        <f t="shared" si="8"/>
        <v>163</v>
      </c>
      <c r="J288" s="14">
        <v>104067</v>
      </c>
      <c r="K288" s="58" t="s">
        <v>1128</v>
      </c>
      <c r="L288" s="11">
        <f>(H288+F288)/Dengue!K391*100000</f>
        <v>156.62986345335216</v>
      </c>
      <c r="M288" s="10" t="str">
        <f t="shared" si="9"/>
        <v>Média</v>
      </c>
      <c r="N288" s="10">
        <f>VLOOKUP($B288,LIRAa!$1:$1048576,3,FALSE)</f>
        <v>1.8</v>
      </c>
      <c r="O288" s="10">
        <f>VLOOKUP($B288,LIRAa!$1:$1048576,4,FALSE)</f>
        <v>4.5</v>
      </c>
      <c r="P288" s="10">
        <f>VLOOKUP($B288,LIRAa!$1:$1048576,5,FALSE)</f>
        <v>6</v>
      </c>
      <c r="Q288" s="41"/>
    </row>
    <row r="289" spans="1:17" ht="15.75" x14ac:dyDescent="0.25">
      <c r="A289" s="45">
        <v>496</v>
      </c>
      <c r="B289" s="10">
        <v>314300</v>
      </c>
      <c r="C289" s="20" t="s">
        <v>1117</v>
      </c>
      <c r="D289" s="39" t="s">
        <v>40</v>
      </c>
      <c r="E289" s="39" t="s">
        <v>518</v>
      </c>
      <c r="F289" s="15">
        <f>VLOOKUP(A289,Dengue!$1:$1048576,10,FALSE)</f>
        <v>1</v>
      </c>
      <c r="G289" s="15">
        <f>VLOOKUP($A289,Chik!$1:$1048576,10,FALSE)</f>
        <v>0</v>
      </c>
      <c r="H289" s="15">
        <f>VLOOKUP($A289,zika!$1:$1048576,10,FALSE)</f>
        <v>0</v>
      </c>
      <c r="I289" s="15">
        <f t="shared" si="8"/>
        <v>1</v>
      </c>
      <c r="J289" s="14">
        <v>13180</v>
      </c>
      <c r="K289" s="58" t="s">
        <v>1125</v>
      </c>
      <c r="L289" s="11">
        <f>(H289+F289)/Dengue!K500*100000</f>
        <v>7.587253414264036</v>
      </c>
      <c r="M289" s="10" t="str">
        <f t="shared" si="9"/>
        <v>Baixa</v>
      </c>
      <c r="N289" s="10" t="str">
        <f>VLOOKUP($B289,LIRAa!$1:$1048576,3,FALSE)</f>
        <v>Sem Informação</v>
      </c>
      <c r="O289" s="10" t="str">
        <f>VLOOKUP($B289,LIRAa!$1:$1048576,4,FALSE)</f>
        <v>Sem Informação</v>
      </c>
      <c r="P289" s="10" t="str">
        <f>VLOOKUP($B289,LIRAa!$1:$1048576,5,FALSE)</f>
        <v>Sem Informação</v>
      </c>
      <c r="Q289" s="41"/>
    </row>
    <row r="290" spans="1:17" ht="15.75" x14ac:dyDescent="0.25">
      <c r="A290" s="45">
        <v>655</v>
      </c>
      <c r="B290" s="10">
        <v>315640</v>
      </c>
      <c r="C290" s="20" t="s">
        <v>1110</v>
      </c>
      <c r="D290" s="39" t="s">
        <v>8</v>
      </c>
      <c r="E290" s="39" t="s">
        <v>666</v>
      </c>
      <c r="F290" s="15">
        <f>VLOOKUP(A290,Dengue!$1:$1048576,10,FALSE)</f>
        <v>0</v>
      </c>
      <c r="G290" s="15">
        <f>VLOOKUP($A290,Chik!$1:$1048576,10,FALSE)</f>
        <v>0</v>
      </c>
      <c r="H290" s="15">
        <f>VLOOKUP($A290,zika!$1:$1048576,10,FALSE)</f>
        <v>0</v>
      </c>
      <c r="I290" s="15">
        <f t="shared" si="8"/>
        <v>0</v>
      </c>
      <c r="J290" s="14">
        <v>3547</v>
      </c>
      <c r="K290" s="58" t="s">
        <v>1125</v>
      </c>
      <c r="L290" s="11">
        <f>(H290+F290)/Dengue!K659*100000</f>
        <v>0</v>
      </c>
      <c r="M290" s="10" t="str">
        <f t="shared" si="9"/>
        <v>Silencioso</v>
      </c>
      <c r="N290" s="10" t="str">
        <f>VLOOKUP($B290,LIRAa!$1:$1048576,3,FALSE)</f>
        <v>Sem Informação</v>
      </c>
      <c r="O290" s="10" t="str">
        <f>VLOOKUP($B290,LIRAa!$1:$1048576,4,FALSE)</f>
        <v>Sem Informação</v>
      </c>
      <c r="P290" s="10" t="str">
        <f>VLOOKUP($B290,LIRAa!$1:$1048576,5,FALSE)</f>
        <v>Sem Informação</v>
      </c>
      <c r="Q290" s="41"/>
    </row>
    <row r="291" spans="1:17" ht="15.75" x14ac:dyDescent="0.25">
      <c r="A291" s="45">
        <v>489</v>
      </c>
      <c r="B291" s="10">
        <v>314230</v>
      </c>
      <c r="C291" s="20" t="s">
        <v>1111</v>
      </c>
      <c r="D291" s="39" t="s">
        <v>98</v>
      </c>
      <c r="E291" s="39" t="s">
        <v>511</v>
      </c>
      <c r="F291" s="15">
        <f>VLOOKUP(A291,Dengue!$1:$1048576,10,FALSE)</f>
        <v>1</v>
      </c>
      <c r="G291" s="15">
        <f>VLOOKUP($A291,Chik!$1:$1048576,10,FALSE)</f>
        <v>0</v>
      </c>
      <c r="H291" s="15">
        <f>VLOOKUP($A291,zika!$1:$1048576,10,FALSE)</f>
        <v>0</v>
      </c>
      <c r="I291" s="15">
        <f t="shared" si="8"/>
        <v>1</v>
      </c>
      <c r="J291" s="14">
        <v>4904</v>
      </c>
      <c r="K291" s="58" t="s">
        <v>1125</v>
      </c>
      <c r="L291" s="11">
        <f>(H291+F291)/Dengue!K493*100000</f>
        <v>20.391517128874391</v>
      </c>
      <c r="M291" s="10" t="str">
        <f t="shared" si="9"/>
        <v>Baixa</v>
      </c>
      <c r="N291" s="10" t="str">
        <f>VLOOKUP($B291,LIRAa!$1:$1048576,3,FALSE)</f>
        <v>Sem Informação</v>
      </c>
      <c r="O291" s="10" t="str">
        <f>VLOOKUP($B291,LIRAa!$1:$1048576,4,FALSE)</f>
        <v>Sem Informação</v>
      </c>
      <c r="P291" s="10" t="str">
        <f>VLOOKUP($B291,LIRAa!$1:$1048576,5,FALSE)</f>
        <v>Sem Informação</v>
      </c>
      <c r="Q291" s="41"/>
    </row>
    <row r="292" spans="1:17" ht="15.75" x14ac:dyDescent="0.25">
      <c r="A292" s="45">
        <v>438</v>
      </c>
      <c r="B292" s="10">
        <v>313835</v>
      </c>
      <c r="C292" s="20" t="s">
        <v>432</v>
      </c>
      <c r="D292" s="39" t="s">
        <v>53</v>
      </c>
      <c r="E292" s="39" t="s">
        <v>462</v>
      </c>
      <c r="F292" s="15">
        <f>VLOOKUP(A292,Dengue!$1:$1048576,10,FALSE)</f>
        <v>25</v>
      </c>
      <c r="G292" s="15">
        <f>VLOOKUP($A292,Chik!$1:$1048576,10,FALSE)</f>
        <v>0</v>
      </c>
      <c r="H292" s="15">
        <f>VLOOKUP($A292,zika!$1:$1048576,10,FALSE)</f>
        <v>0</v>
      </c>
      <c r="I292" s="15">
        <f t="shared" si="8"/>
        <v>25</v>
      </c>
      <c r="J292" s="14">
        <v>4915</v>
      </c>
      <c r="K292" s="58" t="s">
        <v>1125</v>
      </c>
      <c r="L292" s="11">
        <f>(H292+F292)/Dengue!K442*100000</f>
        <v>508.64699898270601</v>
      </c>
      <c r="M292" s="10" t="str">
        <f t="shared" si="9"/>
        <v>Muito Alta</v>
      </c>
      <c r="N292" s="10" t="str">
        <f>VLOOKUP($B292,LIRAa!$1:$1048576,3,FALSE)</f>
        <v>Sem Informação</v>
      </c>
      <c r="O292" s="10" t="str">
        <f>VLOOKUP($B292,LIRAa!$1:$1048576,4,FALSE)</f>
        <v>Sem Informação</v>
      </c>
      <c r="P292" s="10" t="str">
        <f>VLOOKUP($B292,LIRAa!$1:$1048576,5,FALSE)</f>
        <v>Sem Informação</v>
      </c>
      <c r="Q292" s="41"/>
    </row>
    <row r="293" spans="1:17" ht="15.75" x14ac:dyDescent="0.25">
      <c r="A293" s="45">
        <v>555</v>
      </c>
      <c r="B293" s="10">
        <v>314740</v>
      </c>
      <c r="C293" s="20" t="s">
        <v>1111</v>
      </c>
      <c r="D293" s="39" t="s">
        <v>11</v>
      </c>
      <c r="E293" s="39" t="s">
        <v>576</v>
      </c>
      <c r="F293" s="15">
        <f>VLOOKUP(A293,Dengue!$1:$1048576,10,FALSE)</f>
        <v>50</v>
      </c>
      <c r="G293" s="15">
        <f>VLOOKUP($A293,Chik!$1:$1048576,10,FALSE)</f>
        <v>1</v>
      </c>
      <c r="H293" s="15">
        <f>VLOOKUP($A293,zika!$1:$1048576,10,FALSE)</f>
        <v>1</v>
      </c>
      <c r="I293" s="15">
        <f t="shared" si="8"/>
        <v>51</v>
      </c>
      <c r="J293" s="14">
        <v>24375</v>
      </c>
      <c r="K293" s="58" t="s">
        <v>1125</v>
      </c>
      <c r="L293" s="11">
        <f>(H293+F293)/Dengue!K559*100000</f>
        <v>209.23076923076923</v>
      </c>
      <c r="M293" s="10" t="str">
        <f t="shared" si="9"/>
        <v>Média</v>
      </c>
      <c r="N293" s="10" t="str">
        <f>VLOOKUP($B293,LIRAa!$1:$1048576,3,FALSE)</f>
        <v>Sem Informação</v>
      </c>
      <c r="O293" s="10" t="str">
        <f>VLOOKUP($B293,LIRAa!$1:$1048576,4,FALSE)</f>
        <v>Sem Informação</v>
      </c>
      <c r="P293" s="10" t="str">
        <f>VLOOKUP($B293,LIRAa!$1:$1048576,5,FALSE)</f>
        <v>Sem Informação</v>
      </c>
      <c r="Q293" s="41"/>
    </row>
    <row r="294" spans="1:17" ht="15.75" x14ac:dyDescent="0.25">
      <c r="A294" s="45">
        <v>136</v>
      </c>
      <c r="B294" s="10">
        <v>311240</v>
      </c>
      <c r="C294" s="20" t="s">
        <v>1117</v>
      </c>
      <c r="D294" s="39" t="s">
        <v>45</v>
      </c>
      <c r="E294" s="39" t="s">
        <v>171</v>
      </c>
      <c r="F294" s="15">
        <f>VLOOKUP(A294,Dengue!$1:$1048576,10,FALSE)</f>
        <v>0</v>
      </c>
      <c r="G294" s="15">
        <f>VLOOKUP($A294,Chik!$1:$1048576,10,FALSE)</f>
        <v>0</v>
      </c>
      <c r="H294" s="15">
        <f>VLOOKUP($A294,zika!$1:$1048576,10,FALSE)</f>
        <v>0</v>
      </c>
      <c r="I294" s="15">
        <f t="shared" si="8"/>
        <v>0</v>
      </c>
      <c r="J294" s="14">
        <v>6952</v>
      </c>
      <c r="K294" s="58" t="s">
        <v>1125</v>
      </c>
      <c r="L294" s="11">
        <f>(H294+F294)/Dengue!K140*100000</f>
        <v>0</v>
      </c>
      <c r="M294" s="10" t="str">
        <f t="shared" si="9"/>
        <v>Silencioso</v>
      </c>
      <c r="N294" s="10" t="str">
        <f>VLOOKUP($B294,LIRAa!$1:$1048576,3,FALSE)</f>
        <v>Sem Informação</v>
      </c>
      <c r="O294" s="10" t="str">
        <f>VLOOKUP($B294,LIRAa!$1:$1048576,4,FALSE)</f>
        <v>Sem Informação</v>
      </c>
      <c r="P294" s="10" t="str">
        <f>VLOOKUP($B294,LIRAa!$1:$1048576,5,FALSE)</f>
        <v>Sem Informação</v>
      </c>
      <c r="Q294" s="41"/>
    </row>
    <row r="295" spans="1:17" ht="15.75" x14ac:dyDescent="0.25">
      <c r="A295" s="45">
        <v>6</v>
      </c>
      <c r="B295" s="10">
        <v>310060</v>
      </c>
      <c r="C295" s="20" t="s">
        <v>1113</v>
      </c>
      <c r="D295" s="39" t="s">
        <v>22</v>
      </c>
      <c r="E295" s="39" t="s">
        <v>23</v>
      </c>
      <c r="F295" s="15">
        <f>VLOOKUP(A295,Dengue!$1:$1048576,10,FALSE)</f>
        <v>1</v>
      </c>
      <c r="G295" s="15">
        <f>VLOOKUP($A295,Chik!$1:$1048576,10,FALSE)</f>
        <v>0</v>
      </c>
      <c r="H295" s="15">
        <f>VLOOKUP($A295,zika!$1:$1048576,10,FALSE)</f>
        <v>0</v>
      </c>
      <c r="I295" s="15">
        <f t="shared" si="8"/>
        <v>1</v>
      </c>
      <c r="J295" s="14">
        <v>13600</v>
      </c>
      <c r="K295" s="58" t="s">
        <v>1125</v>
      </c>
      <c r="L295" s="11">
        <f>(H295+F295)/Dengue!K10*100000</f>
        <v>7.3529411764705879</v>
      </c>
      <c r="M295" s="10" t="str">
        <f t="shared" si="9"/>
        <v>Baixa</v>
      </c>
      <c r="N295" s="10" t="str">
        <f>VLOOKUP($B295,LIRAa!$1:$1048576,3,FALSE)</f>
        <v>Sem Informação</v>
      </c>
      <c r="O295" s="10" t="str">
        <f>VLOOKUP($B295,LIRAa!$1:$1048576,4,FALSE)</f>
        <v>Sem Informação</v>
      </c>
      <c r="P295" s="10" t="str">
        <f>VLOOKUP($B295,LIRAa!$1:$1048576,5,FALSE)</f>
        <v>Sem Informação</v>
      </c>
      <c r="Q295" s="41"/>
    </row>
    <row r="296" spans="1:17" ht="15.75" x14ac:dyDescent="0.25">
      <c r="A296" s="45">
        <v>289</v>
      </c>
      <c r="B296" s="10">
        <v>312595</v>
      </c>
      <c r="C296" s="20" t="s">
        <v>1118</v>
      </c>
      <c r="D296" s="39" t="s">
        <v>14</v>
      </c>
      <c r="E296" s="39" t="s">
        <v>320</v>
      </c>
      <c r="F296" s="15">
        <f>VLOOKUP(A296,Dengue!$1:$1048576,10,FALSE)</f>
        <v>20</v>
      </c>
      <c r="G296" s="15">
        <f>VLOOKUP($A296,Chik!$1:$1048576,10,FALSE)</f>
        <v>0</v>
      </c>
      <c r="H296" s="15">
        <f>VLOOKUP($A296,zika!$1:$1048576,10,FALSE)</f>
        <v>0</v>
      </c>
      <c r="I296" s="15">
        <f t="shared" si="8"/>
        <v>20</v>
      </c>
      <c r="J296" s="14">
        <v>10957</v>
      </c>
      <c r="K296" s="58" t="s">
        <v>1125</v>
      </c>
      <c r="L296" s="11">
        <f>(H296+F296)/Dengue!K293*100000</f>
        <v>182.53171488546135</v>
      </c>
      <c r="M296" s="10" t="str">
        <f t="shared" si="9"/>
        <v>Média</v>
      </c>
      <c r="N296" s="10" t="str">
        <f>VLOOKUP($B296,LIRAa!$1:$1048576,3,FALSE)</f>
        <v>Sem Informação</v>
      </c>
      <c r="O296" s="10" t="str">
        <f>VLOOKUP($B296,LIRAa!$1:$1048576,4,FALSE)</f>
        <v>Sem Informação</v>
      </c>
      <c r="P296" s="10" t="str">
        <f>VLOOKUP($B296,LIRAa!$1:$1048576,5,FALSE)</f>
        <v>Sem Informação</v>
      </c>
      <c r="Q296" s="41"/>
    </row>
    <row r="297" spans="1:17" ht="15.75" x14ac:dyDescent="0.25">
      <c r="A297" s="45">
        <v>717</v>
      </c>
      <c r="B297" s="10">
        <v>316150</v>
      </c>
      <c r="C297" s="20" t="s">
        <v>1118</v>
      </c>
      <c r="D297" s="39" t="s">
        <v>62</v>
      </c>
      <c r="E297" s="39" t="s">
        <v>727</v>
      </c>
      <c r="F297" s="15">
        <f>VLOOKUP(A297,Dengue!$1:$1048576,10,FALSE)</f>
        <v>2</v>
      </c>
      <c r="G297" s="15">
        <f>VLOOKUP($A297,Chik!$1:$1048576,10,FALSE)</f>
        <v>0</v>
      </c>
      <c r="H297" s="15">
        <f>VLOOKUP($A297,zika!$1:$1048576,10,FALSE)</f>
        <v>0</v>
      </c>
      <c r="I297" s="15">
        <f t="shared" si="8"/>
        <v>2</v>
      </c>
      <c r="J297" s="14">
        <v>12164</v>
      </c>
      <c r="K297" s="58" t="s">
        <v>1125</v>
      </c>
      <c r="L297" s="11">
        <f>(H297+F297)/Dengue!K721*100000</f>
        <v>16.44195988161789</v>
      </c>
      <c r="M297" s="10" t="str">
        <f t="shared" si="9"/>
        <v>Baixa</v>
      </c>
      <c r="N297" s="10" t="str">
        <f>VLOOKUP($B297,LIRAa!$1:$1048576,3,FALSE)</f>
        <v>Sem Informação</v>
      </c>
      <c r="O297" s="10" t="str">
        <f>VLOOKUP($B297,LIRAa!$1:$1048576,4,FALSE)</f>
        <v>Sem Informação</v>
      </c>
      <c r="P297" s="10" t="str">
        <f>VLOOKUP($B297,LIRAa!$1:$1048576,5,FALSE)</f>
        <v>Sem Informação</v>
      </c>
      <c r="Q297" s="41"/>
    </row>
    <row r="298" spans="1:17" ht="15.75" x14ac:dyDescent="0.25">
      <c r="A298" s="45">
        <v>704</v>
      </c>
      <c r="B298" s="10">
        <v>316045</v>
      </c>
      <c r="C298" s="20" t="s">
        <v>1121</v>
      </c>
      <c r="D298" s="39" t="s">
        <v>102</v>
      </c>
      <c r="E298" s="39" t="s">
        <v>714</v>
      </c>
      <c r="F298" s="15">
        <f>VLOOKUP(A298,Dengue!$1:$1048576,10,FALSE)</f>
        <v>2</v>
      </c>
      <c r="G298" s="15">
        <f>VLOOKUP($A298,Chik!$1:$1048576,10,FALSE)</f>
        <v>0</v>
      </c>
      <c r="H298" s="15">
        <f>VLOOKUP($A298,zika!$1:$1048576,10,FALSE)</f>
        <v>0</v>
      </c>
      <c r="I298" s="15">
        <f t="shared" si="8"/>
        <v>2</v>
      </c>
      <c r="J298" s="14">
        <v>7256</v>
      </c>
      <c r="K298" s="58" t="s">
        <v>1125</v>
      </c>
      <c r="L298" s="11">
        <f>(H298+F298)/Dengue!K708*100000</f>
        <v>27.563395810363836</v>
      </c>
      <c r="M298" s="10" t="str">
        <f t="shared" si="9"/>
        <v>Baixa</v>
      </c>
      <c r="N298" s="10" t="str">
        <f>VLOOKUP($B298,LIRAa!$1:$1048576,3,FALSE)</f>
        <v>Sem Informação</v>
      </c>
      <c r="O298" s="10" t="str">
        <f>VLOOKUP($B298,LIRAa!$1:$1048576,4,FALSE)</f>
        <v>Sem Informação</v>
      </c>
      <c r="P298" s="10" t="str">
        <f>VLOOKUP($B298,LIRAa!$1:$1048576,5,FALSE)</f>
        <v>Sem Informação</v>
      </c>
      <c r="Q298" s="41"/>
    </row>
    <row r="299" spans="1:17" ht="15.75" x14ac:dyDescent="0.25">
      <c r="A299" s="45">
        <v>669</v>
      </c>
      <c r="B299" s="10">
        <v>315737</v>
      </c>
      <c r="C299" s="20" t="s">
        <v>1121</v>
      </c>
      <c r="D299" s="39" t="s">
        <v>102</v>
      </c>
      <c r="E299" s="39" t="s">
        <v>680</v>
      </c>
      <c r="F299" s="15">
        <f>VLOOKUP(A299,Dengue!$1:$1048576,10,FALSE)</f>
        <v>0</v>
      </c>
      <c r="G299" s="15">
        <f>VLOOKUP($A299,Chik!$1:$1048576,10,FALSE)</f>
        <v>0</v>
      </c>
      <c r="H299" s="15">
        <f>VLOOKUP($A299,zika!$1:$1048576,10,FALSE)</f>
        <v>0</v>
      </c>
      <c r="I299" s="15">
        <f t="shared" si="8"/>
        <v>0</v>
      </c>
      <c r="J299" s="14">
        <v>4177</v>
      </c>
      <c r="K299" s="58" t="s">
        <v>1125</v>
      </c>
      <c r="L299" s="11">
        <f>(H299+F299)/Dengue!K673*100000</f>
        <v>0</v>
      </c>
      <c r="M299" s="10" t="str">
        <f t="shared" si="9"/>
        <v>Silencioso</v>
      </c>
      <c r="N299" s="10" t="str">
        <f>VLOOKUP($B299,LIRAa!$1:$1048576,3,FALSE)</f>
        <v>Sem Informação</v>
      </c>
      <c r="O299" s="10" t="str">
        <f>VLOOKUP($B299,LIRAa!$1:$1048576,4,FALSE)</f>
        <v>Sem Informação</v>
      </c>
      <c r="P299" s="10" t="str">
        <f>VLOOKUP($B299,LIRAa!$1:$1048576,5,FALSE)</f>
        <v>Sem Informação</v>
      </c>
      <c r="Q299" s="41"/>
    </row>
    <row r="300" spans="1:17" ht="15.75" x14ac:dyDescent="0.25">
      <c r="A300" s="45">
        <v>91</v>
      </c>
      <c r="B300" s="10">
        <v>310850</v>
      </c>
      <c r="C300" s="20" t="s">
        <v>1121</v>
      </c>
      <c r="D300" s="39" t="s">
        <v>102</v>
      </c>
      <c r="E300" s="39" t="s">
        <v>125</v>
      </c>
      <c r="F300" s="15">
        <f>VLOOKUP(A300,Dengue!$1:$1048576,10,FALSE)</f>
        <v>3</v>
      </c>
      <c r="G300" s="15">
        <f>VLOOKUP($A300,Chik!$1:$1048576,10,FALSE)</f>
        <v>0</v>
      </c>
      <c r="H300" s="15">
        <f>VLOOKUP($A300,zika!$1:$1048576,10,FALSE)</f>
        <v>0</v>
      </c>
      <c r="I300" s="15">
        <f t="shared" si="8"/>
        <v>3</v>
      </c>
      <c r="J300" s="14">
        <v>6350</v>
      </c>
      <c r="K300" s="58" t="s">
        <v>1125</v>
      </c>
      <c r="L300" s="11">
        <f>(H300+F300)/Dengue!K95*100000</f>
        <v>47.244094488188978</v>
      </c>
      <c r="M300" s="10" t="str">
        <f t="shared" si="9"/>
        <v>Baixa</v>
      </c>
      <c r="N300" s="10" t="str">
        <f>VLOOKUP($B300,LIRAa!$1:$1048576,3,FALSE)</f>
        <v>Sem Informação</v>
      </c>
      <c r="O300" s="10" t="str">
        <f>VLOOKUP($B300,LIRAa!$1:$1048576,4,FALSE)</f>
        <v>Sem Informação</v>
      </c>
      <c r="P300" s="10" t="str">
        <f>VLOOKUP($B300,LIRAa!$1:$1048576,5,FALSE)</f>
        <v>Sem Informação</v>
      </c>
      <c r="Q300" s="41"/>
    </row>
    <row r="301" spans="1:17" ht="15.75" x14ac:dyDescent="0.25">
      <c r="A301" s="45">
        <v>11</v>
      </c>
      <c r="B301" s="10">
        <v>310110</v>
      </c>
      <c r="C301" s="20" t="s">
        <v>1113</v>
      </c>
      <c r="D301" s="39" t="s">
        <v>22</v>
      </c>
      <c r="E301" s="39" t="s">
        <v>32</v>
      </c>
      <c r="F301" s="15">
        <f>VLOOKUP(A301,Dengue!$1:$1048576,10,FALSE)</f>
        <v>29</v>
      </c>
      <c r="G301" s="15">
        <f>VLOOKUP($A301,Chik!$1:$1048576,10,FALSE)</f>
        <v>0</v>
      </c>
      <c r="H301" s="15">
        <f>VLOOKUP($A301,zika!$1:$1048576,10,FALSE)</f>
        <v>0</v>
      </c>
      <c r="I301" s="15">
        <f t="shared" si="8"/>
        <v>29</v>
      </c>
      <c r="J301" s="14">
        <v>25193</v>
      </c>
      <c r="K301" s="58" t="s">
        <v>1126</v>
      </c>
      <c r="L301" s="11">
        <f>(H301+F301)/Dengue!K15*100000</f>
        <v>115.11134045171278</v>
      </c>
      <c r="M301" s="10" t="str">
        <f t="shared" si="9"/>
        <v>Média</v>
      </c>
      <c r="N301" s="10">
        <f>VLOOKUP($B301,LIRAa!$1:$1048576,3,FALSE)</f>
        <v>4.3</v>
      </c>
      <c r="O301" s="10">
        <f>VLOOKUP($B301,LIRAa!$1:$1048576,4,FALSE)</f>
        <v>5.6</v>
      </c>
      <c r="P301" s="10">
        <f>VLOOKUP($B301,LIRAa!$1:$1048576,5,FALSE)</f>
        <v>3</v>
      </c>
      <c r="Q301" s="41"/>
    </row>
    <row r="302" spans="1:17" ht="15.75" x14ac:dyDescent="0.25">
      <c r="A302" s="45">
        <v>293</v>
      </c>
      <c r="B302" s="10">
        <v>312630</v>
      </c>
      <c r="C302" s="20" t="s">
        <v>1117</v>
      </c>
      <c r="D302" s="39" t="s">
        <v>45</v>
      </c>
      <c r="E302" s="39" t="s">
        <v>324</v>
      </c>
      <c r="F302" s="15">
        <f>VLOOKUP(A302,Dengue!$1:$1048576,10,FALSE)</f>
        <v>1</v>
      </c>
      <c r="G302" s="15">
        <f>VLOOKUP($A302,Chik!$1:$1048576,10,FALSE)</f>
        <v>0</v>
      </c>
      <c r="H302" s="15">
        <f>VLOOKUP($A302,zika!$1:$1048576,10,FALSE)</f>
        <v>0</v>
      </c>
      <c r="I302" s="15">
        <f t="shared" si="8"/>
        <v>1</v>
      </c>
      <c r="J302" s="14">
        <v>4387</v>
      </c>
      <c r="K302" s="58" t="s">
        <v>1125</v>
      </c>
      <c r="L302" s="11">
        <f>(H302+F302)/Dengue!K297*100000</f>
        <v>22.794620469569182</v>
      </c>
      <c r="M302" s="10" t="str">
        <f t="shared" si="9"/>
        <v>Baixa</v>
      </c>
      <c r="N302" s="10" t="str">
        <f>VLOOKUP($B302,LIRAa!$1:$1048576,3,FALSE)</f>
        <v>Sem Informação</v>
      </c>
      <c r="O302" s="10" t="str">
        <f>VLOOKUP($B302,LIRAa!$1:$1048576,4,FALSE)</f>
        <v>Sem Informação</v>
      </c>
      <c r="P302" s="10" t="str">
        <f>VLOOKUP($B302,LIRAa!$1:$1048576,5,FALSE)</f>
        <v>Sem Informação</v>
      </c>
      <c r="Q302" s="41"/>
    </row>
    <row r="303" spans="1:17" ht="15.75" x14ac:dyDescent="0.25">
      <c r="A303" s="45">
        <v>737</v>
      </c>
      <c r="B303" s="10">
        <v>316280</v>
      </c>
      <c r="C303" s="20" t="s">
        <v>1113</v>
      </c>
      <c r="D303" s="39" t="s">
        <v>22</v>
      </c>
      <c r="E303" s="39" t="s">
        <v>747</v>
      </c>
      <c r="F303" s="15">
        <f>VLOOKUP(A303,Dengue!$1:$1048576,10,FALSE)</f>
        <v>7</v>
      </c>
      <c r="G303" s="15">
        <f>VLOOKUP($A303,Chik!$1:$1048576,10,FALSE)</f>
        <v>0</v>
      </c>
      <c r="H303" s="15">
        <f>VLOOKUP($A303,zika!$1:$1048576,10,FALSE)</f>
        <v>0</v>
      </c>
      <c r="I303" s="15">
        <f t="shared" si="8"/>
        <v>7</v>
      </c>
      <c r="J303" s="14">
        <v>15781</v>
      </c>
      <c r="K303" s="58" t="s">
        <v>1125</v>
      </c>
      <c r="L303" s="11">
        <f>(H303+F303)/Dengue!K741*100000</f>
        <v>44.357138330904249</v>
      </c>
      <c r="M303" s="10" t="str">
        <f t="shared" si="9"/>
        <v>Baixa</v>
      </c>
      <c r="N303" s="10" t="str">
        <f>VLOOKUP($B303,LIRAa!$1:$1048576,3,FALSE)</f>
        <v>Sem Informação</v>
      </c>
      <c r="O303" s="10" t="str">
        <f>VLOOKUP($B303,LIRAa!$1:$1048576,4,FALSE)</f>
        <v>Sem Informação</v>
      </c>
      <c r="P303" s="10" t="str">
        <f>VLOOKUP($B303,LIRAa!$1:$1048576,5,FALSE)</f>
        <v>Sem Informação</v>
      </c>
      <c r="Q303" s="41"/>
    </row>
    <row r="304" spans="1:17" ht="15.75" x14ac:dyDescent="0.25">
      <c r="A304" s="45">
        <v>200</v>
      </c>
      <c r="B304" s="10">
        <v>311800</v>
      </c>
      <c r="C304" s="20" t="s">
        <v>1119</v>
      </c>
      <c r="D304" s="39" t="s">
        <v>41</v>
      </c>
      <c r="E304" s="39" t="s">
        <v>235</v>
      </c>
      <c r="F304" s="15">
        <f>VLOOKUP(A304,Dengue!$1:$1048576,10,FALSE)</f>
        <v>38</v>
      </c>
      <c r="G304" s="15">
        <f>VLOOKUP($A304,Chik!$1:$1048576,10,FALSE)</f>
        <v>0</v>
      </c>
      <c r="H304" s="15">
        <f>VLOOKUP($A304,zika!$1:$1048576,10,FALSE)</f>
        <v>0</v>
      </c>
      <c r="I304" s="15">
        <f t="shared" si="8"/>
        <v>38</v>
      </c>
      <c r="J304" s="14">
        <v>54196</v>
      </c>
      <c r="K304" s="58" t="s">
        <v>1126</v>
      </c>
      <c r="L304" s="11">
        <f>(H304+F304)/Dengue!K204*100000</f>
        <v>70.115875710384529</v>
      </c>
      <c r="M304" s="10" t="str">
        <f t="shared" si="9"/>
        <v>Baixa</v>
      </c>
      <c r="N304" s="10">
        <f>VLOOKUP($B304,LIRAa!$1:$1048576,3,FALSE)</f>
        <v>0.9</v>
      </c>
      <c r="O304" s="10">
        <f>VLOOKUP($B304,LIRAa!$1:$1048576,4,FALSE)</f>
        <v>0.7</v>
      </c>
      <c r="P304" s="10" t="str">
        <f>VLOOKUP($B304,LIRAa!$1:$1048576,5,FALSE)</f>
        <v>Sem Informação</v>
      </c>
      <c r="Q304" s="41"/>
    </row>
    <row r="305" spans="1:17" ht="15.75" x14ac:dyDescent="0.25">
      <c r="A305" s="45">
        <v>709</v>
      </c>
      <c r="B305" s="10">
        <v>316090</v>
      </c>
      <c r="C305" s="20" t="s">
        <v>1119</v>
      </c>
      <c r="D305" s="39" t="s">
        <v>41</v>
      </c>
      <c r="E305" s="39" t="s">
        <v>719</v>
      </c>
      <c r="F305" s="15">
        <f>VLOOKUP(A305,Dengue!$1:$1048576,10,FALSE)</f>
        <v>4</v>
      </c>
      <c r="G305" s="15">
        <f>VLOOKUP($A305,Chik!$1:$1048576,10,FALSE)</f>
        <v>0</v>
      </c>
      <c r="H305" s="15">
        <f>VLOOKUP($A305,zika!$1:$1048576,10,FALSE)</f>
        <v>0</v>
      </c>
      <c r="I305" s="15">
        <f t="shared" si="8"/>
        <v>4</v>
      </c>
      <c r="J305" s="14">
        <v>3721</v>
      </c>
      <c r="K305" s="58" t="s">
        <v>1125</v>
      </c>
      <c r="L305" s="11">
        <f>(H305+F305)/Dengue!K713*100000</f>
        <v>107.49798441279225</v>
      </c>
      <c r="M305" s="10" t="str">
        <f t="shared" si="9"/>
        <v>Média</v>
      </c>
      <c r="N305" s="10" t="str">
        <f>VLOOKUP($B305,LIRAa!$1:$1048576,3,FALSE)</f>
        <v>Sem Informação</v>
      </c>
      <c r="O305" s="10" t="str">
        <f>VLOOKUP($B305,LIRAa!$1:$1048576,4,FALSE)</f>
        <v>Sem Informação</v>
      </c>
      <c r="P305" s="10" t="str">
        <f>VLOOKUP($B305,LIRAa!$1:$1048576,5,FALSE)</f>
        <v>Sem Informação</v>
      </c>
      <c r="Q305" s="41"/>
    </row>
    <row r="306" spans="1:17" ht="15.75" x14ac:dyDescent="0.25">
      <c r="A306" s="45">
        <v>236</v>
      </c>
      <c r="B306" s="10">
        <v>312120</v>
      </c>
      <c r="C306" s="20" t="s">
        <v>1117</v>
      </c>
      <c r="D306" s="39" t="s">
        <v>45</v>
      </c>
      <c r="E306" s="39" t="s">
        <v>270</v>
      </c>
      <c r="F306" s="15">
        <f>VLOOKUP(A306,Dengue!$1:$1048576,10,FALSE)</f>
        <v>10</v>
      </c>
      <c r="G306" s="15">
        <f>VLOOKUP($A306,Chik!$1:$1048576,10,FALSE)</f>
        <v>0</v>
      </c>
      <c r="H306" s="15">
        <f>VLOOKUP($A306,zika!$1:$1048576,10,FALSE)</f>
        <v>0</v>
      </c>
      <c r="I306" s="15">
        <f t="shared" si="8"/>
        <v>10</v>
      </c>
      <c r="J306" s="14">
        <v>7098</v>
      </c>
      <c r="K306" s="58" t="s">
        <v>1125</v>
      </c>
      <c r="L306" s="11">
        <f>(H306+F306)/Dengue!K240*100000</f>
        <v>140.88475626937165</v>
      </c>
      <c r="M306" s="10" t="str">
        <f t="shared" si="9"/>
        <v>Média</v>
      </c>
      <c r="N306" s="10" t="str">
        <f>VLOOKUP($B306,LIRAa!$1:$1048576,3,FALSE)</f>
        <v>Sem Informação</v>
      </c>
      <c r="O306" s="10" t="str">
        <f>VLOOKUP($B306,LIRAa!$1:$1048576,4,FALSE)</f>
        <v>Sem Informação</v>
      </c>
      <c r="P306" s="10" t="str">
        <f>VLOOKUP($B306,LIRAa!$1:$1048576,5,FALSE)</f>
        <v>Sem Informação</v>
      </c>
      <c r="Q306" s="41"/>
    </row>
    <row r="307" spans="1:17" ht="15.75" x14ac:dyDescent="0.25">
      <c r="A307" s="45">
        <v>291</v>
      </c>
      <c r="B307" s="10">
        <v>312610</v>
      </c>
      <c r="C307" s="20" t="s">
        <v>1115</v>
      </c>
      <c r="D307" s="39" t="s">
        <v>26</v>
      </c>
      <c r="E307" s="39" t="s">
        <v>322</v>
      </c>
      <c r="F307" s="15">
        <f>VLOOKUP(A307,Dengue!$1:$1048576,10,FALSE)</f>
        <v>22</v>
      </c>
      <c r="G307" s="15">
        <f>VLOOKUP($A307,Chik!$1:$1048576,10,FALSE)</f>
        <v>0</v>
      </c>
      <c r="H307" s="15">
        <f>VLOOKUP($A307,zika!$1:$1048576,10,FALSE)</f>
        <v>0</v>
      </c>
      <c r="I307" s="15">
        <f t="shared" si="8"/>
        <v>22</v>
      </c>
      <c r="J307" s="14">
        <v>67540</v>
      </c>
      <c r="K307" s="58" t="s">
        <v>1126</v>
      </c>
      <c r="L307" s="11">
        <f>(H307+F307)/Dengue!K295*100000</f>
        <v>32.573289902280131</v>
      </c>
      <c r="M307" s="10" t="str">
        <f t="shared" si="9"/>
        <v>Baixa</v>
      </c>
      <c r="N307" s="10">
        <f>VLOOKUP($B307,LIRAa!$1:$1048576,3,FALSE)</f>
        <v>2.6</v>
      </c>
      <c r="O307" s="10">
        <f>VLOOKUP($B307,LIRAa!$1:$1048576,4,FALSE)</f>
        <v>6.4</v>
      </c>
      <c r="P307" s="10">
        <f>VLOOKUP($B307,LIRAa!$1:$1048576,5,FALSE)</f>
        <v>5.7</v>
      </c>
      <c r="Q307" s="41"/>
    </row>
    <row r="308" spans="1:17" ht="15.75" x14ac:dyDescent="0.25">
      <c r="A308" s="45">
        <v>190</v>
      </c>
      <c r="B308" s="10">
        <v>311730</v>
      </c>
      <c r="C308" s="20" t="s">
        <v>1114</v>
      </c>
      <c r="D308" s="39" t="s">
        <v>24</v>
      </c>
      <c r="E308" s="39" t="s">
        <v>225</v>
      </c>
      <c r="F308" s="15">
        <f>VLOOKUP(A308,Dengue!$1:$1048576,10,FALSE)</f>
        <v>23</v>
      </c>
      <c r="G308" s="15">
        <f>VLOOKUP($A308,Chik!$1:$1048576,10,FALSE)</f>
        <v>0</v>
      </c>
      <c r="H308" s="15">
        <f>VLOOKUP($A308,zika!$1:$1048576,10,FALSE)</f>
        <v>0</v>
      </c>
      <c r="I308" s="15">
        <f t="shared" si="8"/>
        <v>23</v>
      </c>
      <c r="J308" s="14">
        <v>27425</v>
      </c>
      <c r="K308" s="58" t="s">
        <v>1126</v>
      </c>
      <c r="L308" s="11">
        <f>(H308+F308)/Dengue!K194*100000</f>
        <v>83.865086599817687</v>
      </c>
      <c r="M308" s="10" t="str">
        <f t="shared" si="9"/>
        <v>Baixa</v>
      </c>
      <c r="N308" s="10">
        <f>VLOOKUP($B308,LIRAa!$1:$1048576,3,FALSE)</f>
        <v>0.8</v>
      </c>
      <c r="O308" s="10">
        <f>VLOOKUP($B308,LIRAa!$1:$1048576,4,FALSE)</f>
        <v>3.7</v>
      </c>
      <c r="P308" s="10">
        <f>VLOOKUP($B308,LIRAa!$1:$1048576,5,FALSE)</f>
        <v>3.4</v>
      </c>
      <c r="Q308" s="41"/>
    </row>
    <row r="309" spans="1:17" ht="15.75" x14ac:dyDescent="0.25">
      <c r="A309" s="45">
        <v>428</v>
      </c>
      <c r="B309" s="10">
        <v>313750</v>
      </c>
      <c r="C309" s="20" t="s">
        <v>1120</v>
      </c>
      <c r="D309" s="39" t="s">
        <v>71</v>
      </c>
      <c r="E309" s="39" t="s">
        <v>452</v>
      </c>
      <c r="F309" s="15">
        <f>VLOOKUP(A309,Dengue!$1:$1048576,10,FALSE)</f>
        <v>4</v>
      </c>
      <c r="G309" s="15">
        <f>VLOOKUP($A309,Chik!$1:$1048576,10,FALSE)</f>
        <v>0</v>
      </c>
      <c r="H309" s="15">
        <f>VLOOKUP($A309,zika!$1:$1048576,10,FALSE)</f>
        <v>0</v>
      </c>
      <c r="I309" s="15">
        <f t="shared" si="8"/>
        <v>4</v>
      </c>
      <c r="J309" s="14">
        <v>17991</v>
      </c>
      <c r="K309" s="58" t="s">
        <v>1125</v>
      </c>
      <c r="L309" s="11">
        <f>(H309+F309)/Dengue!K432*100000</f>
        <v>22.233338891668055</v>
      </c>
      <c r="M309" s="10" t="str">
        <f t="shared" si="9"/>
        <v>Baixa</v>
      </c>
      <c r="N309" s="10" t="str">
        <f>VLOOKUP($B309,LIRAa!$1:$1048576,3,FALSE)</f>
        <v>Sem Informação</v>
      </c>
      <c r="O309" s="10" t="str">
        <f>VLOOKUP($B309,LIRAa!$1:$1048576,4,FALSE)</f>
        <v>Sem Informação</v>
      </c>
      <c r="P309" s="10" t="str">
        <f>VLOOKUP($B309,LIRAa!$1:$1048576,5,FALSE)</f>
        <v>Sem Informação</v>
      </c>
      <c r="Q309" s="41"/>
    </row>
    <row r="310" spans="1:17" ht="15.75" x14ac:dyDescent="0.25">
      <c r="A310" s="45">
        <v>124</v>
      </c>
      <c r="B310" s="10">
        <v>311130</v>
      </c>
      <c r="C310" s="20" t="s">
        <v>1117</v>
      </c>
      <c r="D310" s="39" t="s">
        <v>40</v>
      </c>
      <c r="E310" s="39" t="s">
        <v>159</v>
      </c>
      <c r="F310" s="15">
        <f>VLOOKUP(A310,Dengue!$1:$1048576,10,FALSE)</f>
        <v>3</v>
      </c>
      <c r="G310" s="15">
        <f>VLOOKUP($A310,Chik!$1:$1048576,10,FALSE)</f>
        <v>0</v>
      </c>
      <c r="H310" s="15">
        <f>VLOOKUP($A310,zika!$1:$1048576,10,FALSE)</f>
        <v>0</v>
      </c>
      <c r="I310" s="15">
        <f t="shared" si="8"/>
        <v>3</v>
      </c>
      <c r="J310" s="14">
        <v>11658</v>
      </c>
      <c r="K310" s="58" t="s">
        <v>1125</v>
      </c>
      <c r="L310" s="11">
        <f>(H310+F310)/Dengue!K128*100000</f>
        <v>25.73340195573855</v>
      </c>
      <c r="M310" s="10" t="str">
        <f t="shared" si="9"/>
        <v>Baixa</v>
      </c>
      <c r="N310" s="10" t="str">
        <f>VLOOKUP($B310,LIRAa!$1:$1048576,3,FALSE)</f>
        <v>Sem Informação</v>
      </c>
      <c r="O310" s="10" t="str">
        <f>VLOOKUP($B310,LIRAa!$1:$1048576,4,FALSE)</f>
        <v>Sem Informação</v>
      </c>
      <c r="P310" s="10" t="str">
        <f>VLOOKUP($B310,LIRAa!$1:$1048576,5,FALSE)</f>
        <v>Sem Informação</v>
      </c>
      <c r="Q310" s="41"/>
    </row>
    <row r="311" spans="1:17" ht="15.75" x14ac:dyDescent="0.25">
      <c r="A311" s="45">
        <v>379</v>
      </c>
      <c r="B311" s="10">
        <v>313350</v>
      </c>
      <c r="C311" s="20" t="s">
        <v>1115</v>
      </c>
      <c r="D311" s="39" t="s">
        <v>26</v>
      </c>
      <c r="E311" s="39" t="s">
        <v>406</v>
      </c>
      <c r="F311" s="15">
        <f>VLOOKUP(A311,Dengue!$1:$1048576,10,FALSE)</f>
        <v>24</v>
      </c>
      <c r="G311" s="15">
        <f>VLOOKUP($A311,Chik!$1:$1048576,10,FALSE)</f>
        <v>0</v>
      </c>
      <c r="H311" s="15">
        <f>VLOOKUP($A311,zika!$1:$1048576,10,FALSE)</f>
        <v>0</v>
      </c>
      <c r="I311" s="15">
        <f t="shared" si="8"/>
        <v>24</v>
      </c>
      <c r="J311" s="14">
        <v>21763</v>
      </c>
      <c r="K311" s="58" t="s">
        <v>1125</v>
      </c>
      <c r="L311" s="11">
        <f>(H311+F311)/Dengue!K383*100000</f>
        <v>110.27891375269952</v>
      </c>
      <c r="M311" s="10" t="str">
        <f t="shared" si="9"/>
        <v>Média</v>
      </c>
      <c r="N311" s="10" t="str">
        <f>VLOOKUP($B311,LIRAa!$1:$1048576,3,FALSE)</f>
        <v>Sem Informação</v>
      </c>
      <c r="O311" s="10" t="str">
        <f>VLOOKUP($B311,LIRAa!$1:$1048576,4,FALSE)</f>
        <v>Sem Informação</v>
      </c>
      <c r="P311" s="10" t="str">
        <f>VLOOKUP($B311,LIRAa!$1:$1048576,5,FALSE)</f>
        <v>Sem Informação</v>
      </c>
      <c r="Q311" s="41"/>
    </row>
    <row r="312" spans="1:17" ht="15.75" x14ac:dyDescent="0.25">
      <c r="A312" s="45">
        <v>165</v>
      </c>
      <c r="B312" s="10">
        <v>311510</v>
      </c>
      <c r="C312" s="20" t="s">
        <v>1117</v>
      </c>
      <c r="D312" s="39" t="s">
        <v>45</v>
      </c>
      <c r="E312" s="39" t="s">
        <v>200</v>
      </c>
      <c r="F312" s="15">
        <f>VLOOKUP(A312,Dengue!$1:$1048576,10,FALSE)</f>
        <v>19</v>
      </c>
      <c r="G312" s="15">
        <f>VLOOKUP($A312,Chik!$1:$1048576,10,FALSE)</f>
        <v>0</v>
      </c>
      <c r="H312" s="15">
        <f>VLOOKUP($A312,zika!$1:$1048576,10,FALSE)</f>
        <v>0</v>
      </c>
      <c r="I312" s="15">
        <f t="shared" si="8"/>
        <v>19</v>
      </c>
      <c r="J312" s="14">
        <v>17739</v>
      </c>
      <c r="K312" s="58" t="s">
        <v>1125</v>
      </c>
      <c r="L312" s="11">
        <f>(H312+F312)/Dengue!K169*100000</f>
        <v>107.10863070071595</v>
      </c>
      <c r="M312" s="10" t="str">
        <f t="shared" si="9"/>
        <v>Média</v>
      </c>
      <c r="N312" s="10" t="str">
        <f>VLOOKUP($B312,LIRAa!$1:$1048576,3,FALSE)</f>
        <v>Sem Informação</v>
      </c>
      <c r="O312" s="10" t="str">
        <f>VLOOKUP($B312,LIRAa!$1:$1048576,4,FALSE)</f>
        <v>Sem Informação</v>
      </c>
      <c r="P312" s="10" t="str">
        <f>VLOOKUP($B312,LIRAa!$1:$1048576,5,FALSE)</f>
        <v>Sem Informação</v>
      </c>
      <c r="Q312" s="41"/>
    </row>
    <row r="313" spans="1:17" ht="15.75" x14ac:dyDescent="0.25">
      <c r="A313" s="45">
        <v>255</v>
      </c>
      <c r="B313" s="10">
        <v>312270</v>
      </c>
      <c r="C313" s="20" t="s">
        <v>1112</v>
      </c>
      <c r="D313" s="39" t="s">
        <v>17</v>
      </c>
      <c r="E313" s="39" t="s">
        <v>287</v>
      </c>
      <c r="F313" s="15">
        <f>VLOOKUP(A313,Dengue!$1:$1048576,10,FALSE)</f>
        <v>0</v>
      </c>
      <c r="G313" s="15">
        <f>VLOOKUP($A313,Chik!$1:$1048576,10,FALSE)</f>
        <v>0</v>
      </c>
      <c r="H313" s="15">
        <f>VLOOKUP($A313,zika!$1:$1048576,10,FALSE)</f>
        <v>0</v>
      </c>
      <c r="I313" s="15">
        <f t="shared" si="8"/>
        <v>0</v>
      </c>
      <c r="J313" s="14">
        <v>5243</v>
      </c>
      <c r="K313" s="58" t="s">
        <v>1125</v>
      </c>
      <c r="L313" s="11">
        <f>(H313+F313)/Dengue!K259*100000</f>
        <v>0</v>
      </c>
      <c r="M313" s="10" t="str">
        <f t="shared" si="9"/>
        <v>Silencioso</v>
      </c>
      <c r="N313" s="10" t="str">
        <f>VLOOKUP($B313,LIRAa!$1:$1048576,3,FALSE)</f>
        <v>Sem Informação</v>
      </c>
      <c r="O313" s="10" t="str">
        <f>VLOOKUP($B313,LIRAa!$1:$1048576,4,FALSE)</f>
        <v>Sem Informação</v>
      </c>
      <c r="P313" s="10" t="str">
        <f>VLOOKUP($B313,LIRAa!$1:$1048576,5,FALSE)</f>
        <v>Sem Informação</v>
      </c>
      <c r="Q313" s="41"/>
    </row>
    <row r="314" spans="1:17" ht="15.75" x14ac:dyDescent="0.25">
      <c r="A314" s="45">
        <v>617</v>
      </c>
      <c r="B314" s="10">
        <v>315270</v>
      </c>
      <c r="C314" s="20" t="s">
        <v>1119</v>
      </c>
      <c r="D314" s="39" t="s">
        <v>94</v>
      </c>
      <c r="E314" s="39" t="s">
        <v>629</v>
      </c>
      <c r="F314" s="15">
        <f>VLOOKUP(A314,Dengue!$1:$1048576,10,FALSE)</f>
        <v>18</v>
      </c>
      <c r="G314" s="15">
        <f>VLOOKUP($A314,Chik!$1:$1048576,10,FALSE)</f>
        <v>1</v>
      </c>
      <c r="H314" s="15">
        <f>VLOOKUP($A314,zika!$1:$1048576,10,FALSE)</f>
        <v>0</v>
      </c>
      <c r="I314" s="15">
        <f t="shared" si="8"/>
        <v>18</v>
      </c>
      <c r="J314" s="14">
        <v>8979</v>
      </c>
      <c r="K314" s="58" t="s">
        <v>1125</v>
      </c>
      <c r="L314" s="11">
        <f>(H314+F314)/Dengue!K621*100000</f>
        <v>200.46775810223855</v>
      </c>
      <c r="M314" s="10" t="str">
        <f t="shared" si="9"/>
        <v>Média</v>
      </c>
      <c r="N314" s="10" t="str">
        <f>VLOOKUP($B314,LIRAa!$1:$1048576,3,FALSE)</f>
        <v>Sem Informação</v>
      </c>
      <c r="O314" s="10" t="str">
        <f>VLOOKUP($B314,LIRAa!$1:$1048576,4,FALSE)</f>
        <v>Sem Informação</v>
      </c>
      <c r="P314" s="10" t="str">
        <f>VLOOKUP($B314,LIRAa!$1:$1048576,5,FALSE)</f>
        <v>Sem Informação</v>
      </c>
      <c r="Q314" s="41"/>
    </row>
    <row r="315" spans="1:17" ht="15.75" x14ac:dyDescent="0.25">
      <c r="A315" s="45">
        <v>575</v>
      </c>
      <c r="B315" s="10">
        <v>314915</v>
      </c>
      <c r="C315" s="20" t="s">
        <v>1121</v>
      </c>
      <c r="D315" s="39" t="s">
        <v>121</v>
      </c>
      <c r="E315" s="39" t="s">
        <v>592</v>
      </c>
      <c r="F315" s="15">
        <f>VLOOKUP(A315,Dengue!$1:$1048576,10,FALSE)</f>
        <v>0</v>
      </c>
      <c r="G315" s="15">
        <f>VLOOKUP($A315,Chik!$1:$1048576,10,FALSE)</f>
        <v>0</v>
      </c>
      <c r="H315" s="15">
        <f>VLOOKUP($A315,zika!$1:$1048576,10,FALSE)</f>
        <v>0</v>
      </c>
      <c r="I315" s="15">
        <f t="shared" si="8"/>
        <v>0</v>
      </c>
      <c r="J315" s="14">
        <v>11453</v>
      </c>
      <c r="K315" s="58" t="s">
        <v>1125</v>
      </c>
      <c r="L315" s="11">
        <f>(H315+F315)/Dengue!K579*100000</f>
        <v>0</v>
      </c>
      <c r="M315" s="10" t="str">
        <f t="shared" si="9"/>
        <v>Silencioso</v>
      </c>
      <c r="N315" s="10" t="str">
        <f>VLOOKUP($B315,LIRAa!$1:$1048576,3,FALSE)</f>
        <v>Sem Informação</v>
      </c>
      <c r="O315" s="10" t="str">
        <f>VLOOKUP($B315,LIRAa!$1:$1048576,4,FALSE)</f>
        <v>Sem Informação</v>
      </c>
      <c r="P315" s="10" t="str">
        <f>VLOOKUP($B315,LIRAa!$1:$1048576,5,FALSE)</f>
        <v>Sem Informação</v>
      </c>
      <c r="Q315" s="41"/>
    </row>
    <row r="316" spans="1:17" ht="15.75" x14ac:dyDescent="0.25">
      <c r="A316" s="45">
        <v>156</v>
      </c>
      <c r="B316" s="10">
        <v>311430</v>
      </c>
      <c r="C316" s="20" t="s">
        <v>1120</v>
      </c>
      <c r="D316" s="39" t="s">
        <v>71</v>
      </c>
      <c r="E316" s="39" t="s">
        <v>191</v>
      </c>
      <c r="F316" s="15">
        <f>VLOOKUP(A316,Dengue!$1:$1048576,10,FALSE)</f>
        <v>64</v>
      </c>
      <c r="G316" s="15">
        <f>VLOOKUP($A316,Chik!$1:$1048576,10,FALSE)</f>
        <v>0</v>
      </c>
      <c r="H316" s="15">
        <f>VLOOKUP($A316,zika!$1:$1048576,10,FALSE)</f>
        <v>0</v>
      </c>
      <c r="I316" s="15">
        <f t="shared" si="8"/>
        <v>64</v>
      </c>
      <c r="J316" s="14">
        <v>30324</v>
      </c>
      <c r="K316" s="58" t="s">
        <v>1126</v>
      </c>
      <c r="L316" s="11">
        <f>(H316+F316)/Dengue!K160*100000</f>
        <v>211.05395066613903</v>
      </c>
      <c r="M316" s="10" t="str">
        <f t="shared" si="9"/>
        <v>Média</v>
      </c>
      <c r="N316" s="10">
        <f>VLOOKUP($B316,LIRAa!$1:$1048576,3,FALSE)</f>
        <v>0.6</v>
      </c>
      <c r="O316" s="10">
        <f>VLOOKUP($B316,LIRAa!$1:$1048576,4,FALSE)</f>
        <v>1.1000000000000001</v>
      </c>
      <c r="P316" s="10">
        <f>VLOOKUP($B316,LIRAa!$1:$1048576,5,FALSE)</f>
        <v>1.2</v>
      </c>
      <c r="Q316" s="41"/>
    </row>
    <row r="317" spans="1:17" ht="15.75" x14ac:dyDescent="0.25">
      <c r="A317" s="45">
        <v>203</v>
      </c>
      <c r="B317" s="10">
        <v>311830</v>
      </c>
      <c r="C317" s="20" t="s">
        <v>1119</v>
      </c>
      <c r="D317" s="39" t="s">
        <v>41</v>
      </c>
      <c r="E317" s="39" t="s">
        <v>238</v>
      </c>
      <c r="F317" s="15">
        <f>VLOOKUP(A317,Dengue!$1:$1048576,10,FALSE)</f>
        <v>175</v>
      </c>
      <c r="G317" s="15">
        <f>VLOOKUP($A317,Chik!$1:$1048576,10,FALSE)</f>
        <v>2</v>
      </c>
      <c r="H317" s="15">
        <f>VLOOKUP($A317,zika!$1:$1048576,10,FALSE)</f>
        <v>0</v>
      </c>
      <c r="I317" s="15">
        <f t="shared" si="8"/>
        <v>175</v>
      </c>
      <c r="J317" s="14">
        <v>127539</v>
      </c>
      <c r="K317" s="58" t="s">
        <v>1128</v>
      </c>
      <c r="L317" s="11">
        <f>(H317+F317)/Dengue!K207*100000</f>
        <v>137.2129309466124</v>
      </c>
      <c r="M317" s="10" t="str">
        <f t="shared" si="9"/>
        <v>Média</v>
      </c>
      <c r="N317" s="10">
        <f>VLOOKUP($B317,LIRAa!$1:$1048576,3,FALSE)</f>
        <v>0.1</v>
      </c>
      <c r="O317" s="10">
        <f>VLOOKUP($B317,LIRAa!$1:$1048576,4,FALSE)</f>
        <v>0.5</v>
      </c>
      <c r="P317" s="10" t="str">
        <f>VLOOKUP($B317,LIRAa!$1:$1048576,5,FALSE)</f>
        <v>Sem Informação</v>
      </c>
      <c r="Q317" s="41"/>
    </row>
    <row r="318" spans="1:17" ht="15.75" x14ac:dyDescent="0.25">
      <c r="A318" s="45">
        <v>239</v>
      </c>
      <c r="B318" s="10">
        <v>312140</v>
      </c>
      <c r="C318" s="20" t="s">
        <v>1119</v>
      </c>
      <c r="D318" s="39" t="s">
        <v>94</v>
      </c>
      <c r="E318" s="39" t="s">
        <v>273</v>
      </c>
      <c r="F318" s="15">
        <f>VLOOKUP(A318,Dengue!$1:$1048576,10,FALSE)</f>
        <v>3</v>
      </c>
      <c r="G318" s="15">
        <f>VLOOKUP($A318,Chik!$1:$1048576,10,FALSE)</f>
        <v>0</v>
      </c>
      <c r="H318" s="15">
        <f>VLOOKUP($A318,zika!$1:$1048576,10,FALSE)</f>
        <v>0</v>
      </c>
      <c r="I318" s="15">
        <f t="shared" si="8"/>
        <v>3</v>
      </c>
      <c r="J318" s="14">
        <v>7232</v>
      </c>
      <c r="K318" s="58" t="s">
        <v>1125</v>
      </c>
      <c r="L318" s="11">
        <f>(H318+F318)/Dengue!K243*100000</f>
        <v>41.482300884955748</v>
      </c>
      <c r="M318" s="10" t="str">
        <f t="shared" si="9"/>
        <v>Baixa</v>
      </c>
      <c r="N318" s="10" t="str">
        <f>VLOOKUP($B318,LIRAa!$1:$1048576,3,FALSE)</f>
        <v>Sem Informação</v>
      </c>
      <c r="O318" s="10" t="str">
        <f>VLOOKUP($B318,LIRAa!$1:$1048576,4,FALSE)</f>
        <v>Sem Informação</v>
      </c>
      <c r="P318" s="10" t="str">
        <f>VLOOKUP($B318,LIRAa!$1:$1048576,5,FALSE)</f>
        <v>Sem Informação</v>
      </c>
      <c r="Q318" s="41"/>
    </row>
    <row r="319" spans="1:17" ht="15.75" x14ac:dyDescent="0.25">
      <c r="A319" s="45">
        <v>770</v>
      </c>
      <c r="B319" s="10">
        <v>316553</v>
      </c>
      <c r="C319" s="20" t="s">
        <v>1111</v>
      </c>
      <c r="D319" s="39" t="s">
        <v>98</v>
      </c>
      <c r="E319" s="39" t="s">
        <v>779</v>
      </c>
      <c r="F319" s="15">
        <f>VLOOKUP(A319,Dengue!$1:$1048576,10,FALSE)</f>
        <v>3</v>
      </c>
      <c r="G319" s="15">
        <f>VLOOKUP($A319,Chik!$1:$1048576,10,FALSE)</f>
        <v>0</v>
      </c>
      <c r="H319" s="15">
        <f>VLOOKUP($A319,zika!$1:$1048576,10,FALSE)</f>
        <v>0</v>
      </c>
      <c r="I319" s="15">
        <f t="shared" si="8"/>
        <v>3</v>
      </c>
      <c r="J319" s="14">
        <v>32069</v>
      </c>
      <c r="K319" s="58" t="s">
        <v>1126</v>
      </c>
      <c r="L319" s="11">
        <f>(H319+F319)/Dengue!K774*100000</f>
        <v>9.3548286507218812</v>
      </c>
      <c r="M319" s="10" t="str">
        <f t="shared" si="9"/>
        <v>Baixa</v>
      </c>
      <c r="N319" s="10">
        <f>VLOOKUP($B319,LIRAa!$1:$1048576,3,FALSE)</f>
        <v>0.7</v>
      </c>
      <c r="O319" s="10">
        <f>VLOOKUP($B319,LIRAa!$1:$1048576,4,FALSE)</f>
        <v>1.3</v>
      </c>
      <c r="P319" s="10">
        <f>VLOOKUP($B319,LIRAa!$1:$1048576,5,FALSE)</f>
        <v>2.6</v>
      </c>
      <c r="Q319" s="41"/>
    </row>
    <row r="320" spans="1:17" ht="15.75" x14ac:dyDescent="0.25">
      <c r="A320" s="45">
        <v>86</v>
      </c>
      <c r="B320" s="10">
        <v>310810</v>
      </c>
      <c r="C320" s="20" t="s">
        <v>1111</v>
      </c>
      <c r="D320" s="39" t="s">
        <v>98</v>
      </c>
      <c r="E320" s="39" t="s">
        <v>119</v>
      </c>
      <c r="F320" s="15">
        <f>VLOOKUP(A320,Dengue!$1:$1048576,10,FALSE)</f>
        <v>1</v>
      </c>
      <c r="G320" s="15">
        <f>VLOOKUP($A320,Chik!$1:$1048576,10,FALSE)</f>
        <v>0</v>
      </c>
      <c r="H320" s="15">
        <f>VLOOKUP($A320,zika!$1:$1048576,10,FALSE)</f>
        <v>0</v>
      </c>
      <c r="I320" s="15">
        <f t="shared" si="8"/>
        <v>1</v>
      </c>
      <c r="J320" s="14">
        <v>6876</v>
      </c>
      <c r="K320" s="58" t="s">
        <v>1125</v>
      </c>
      <c r="L320" s="11">
        <f>(H320+F320)/Dengue!K90*100000</f>
        <v>14.543339150668993</v>
      </c>
      <c r="M320" s="10" t="str">
        <f t="shared" si="9"/>
        <v>Baixa</v>
      </c>
      <c r="N320" s="10" t="str">
        <f>VLOOKUP($B320,LIRAa!$1:$1048576,3,FALSE)</f>
        <v>Sem Informação</v>
      </c>
      <c r="O320" s="10" t="str">
        <f>VLOOKUP($B320,LIRAa!$1:$1048576,4,FALSE)</f>
        <v>Sem Informação</v>
      </c>
      <c r="P320" s="10">
        <f>VLOOKUP($B320,LIRAa!$1:$1048576,5,FALSE)</f>
        <v>0</v>
      </c>
      <c r="Q320" s="41"/>
    </row>
    <row r="321" spans="1:17" ht="15.75" x14ac:dyDescent="0.25">
      <c r="A321" s="45">
        <v>722</v>
      </c>
      <c r="B321" s="10">
        <v>316190</v>
      </c>
      <c r="C321" s="20" t="s">
        <v>1111</v>
      </c>
      <c r="D321" s="39" t="s">
        <v>90</v>
      </c>
      <c r="E321" s="39" t="s">
        <v>732</v>
      </c>
      <c r="F321" s="15">
        <f>VLOOKUP(A321,Dengue!$1:$1048576,10,FALSE)</f>
        <v>13</v>
      </c>
      <c r="G321" s="15">
        <f>VLOOKUP($A321,Chik!$1:$1048576,10,FALSE)</f>
        <v>0</v>
      </c>
      <c r="H321" s="15">
        <f>VLOOKUP($A321,zika!$1:$1048576,10,FALSE)</f>
        <v>0</v>
      </c>
      <c r="I321" s="15">
        <f t="shared" si="8"/>
        <v>13</v>
      </c>
      <c r="J321" s="14">
        <v>10818</v>
      </c>
      <c r="K321" s="58" t="s">
        <v>1125</v>
      </c>
      <c r="L321" s="11">
        <f>(H321+F321)/Dengue!K726*100000</f>
        <v>120.17008689221669</v>
      </c>
      <c r="M321" s="10" t="str">
        <f t="shared" si="9"/>
        <v>Média</v>
      </c>
      <c r="N321" s="10" t="str">
        <f>VLOOKUP($B321,LIRAa!$1:$1048576,3,FALSE)</f>
        <v>Sem Informação</v>
      </c>
      <c r="O321" s="10" t="str">
        <f>VLOOKUP($B321,LIRAa!$1:$1048576,4,FALSE)</f>
        <v>Sem Informação</v>
      </c>
      <c r="P321" s="10" t="str">
        <f>VLOOKUP($B321,LIRAa!$1:$1048576,5,FALSE)</f>
        <v>Sem Informação</v>
      </c>
      <c r="Q321" s="41"/>
    </row>
    <row r="322" spans="1:17" ht="15.75" x14ac:dyDescent="0.25">
      <c r="A322" s="45">
        <v>330</v>
      </c>
      <c r="B322" s="10">
        <v>312910</v>
      </c>
      <c r="C322" s="20" t="s">
        <v>1110</v>
      </c>
      <c r="D322" s="39" t="s">
        <v>142</v>
      </c>
      <c r="E322" s="48" t="s">
        <v>359</v>
      </c>
      <c r="F322" s="15">
        <f>VLOOKUP(A322,Dengue!$1:$1048576,10,FALSE)</f>
        <v>2</v>
      </c>
      <c r="G322" s="15">
        <f>VLOOKUP($A322,Chik!$1:$1048576,10,FALSE)</f>
        <v>1</v>
      </c>
      <c r="H322" s="15">
        <f>VLOOKUP($A322,zika!$1:$1048576,10,FALSE)</f>
        <v>0</v>
      </c>
      <c r="I322" s="15">
        <f t="shared" si="8"/>
        <v>2</v>
      </c>
      <c r="J322" s="14">
        <v>5704</v>
      </c>
      <c r="K322" s="58" t="s">
        <v>1125</v>
      </c>
      <c r="L322" s="11">
        <f>(H322+F322)/Dengue!K334*100000</f>
        <v>35.06311360448808</v>
      </c>
      <c r="M322" s="10" t="str">
        <f t="shared" si="9"/>
        <v>Baixa</v>
      </c>
      <c r="N322" s="10" t="str">
        <f>VLOOKUP($B322,LIRAa!$1:$1048576,3,FALSE)</f>
        <v>Sem Informação</v>
      </c>
      <c r="O322" s="10" t="str">
        <f>VLOOKUP($B322,LIRAa!$1:$1048576,4,FALSE)</f>
        <v>Sem Informação</v>
      </c>
      <c r="P322" s="10" t="str">
        <f>VLOOKUP($B322,LIRAa!$1:$1048576,5,FALSE)</f>
        <v>Sem Informação</v>
      </c>
      <c r="Q322" s="41"/>
    </row>
    <row r="323" spans="1:17" ht="15.75" x14ac:dyDescent="0.25">
      <c r="A323" s="45">
        <v>827</v>
      </c>
      <c r="B323" s="10">
        <v>317040</v>
      </c>
      <c r="C323" s="20" t="s">
        <v>1120</v>
      </c>
      <c r="D323" s="39" t="s">
        <v>80</v>
      </c>
      <c r="E323" s="39" t="s">
        <v>80</v>
      </c>
      <c r="F323" s="15">
        <f>VLOOKUP(A323,Dengue!$1:$1048576,10,FALSE)</f>
        <v>126</v>
      </c>
      <c r="G323" s="15">
        <f>VLOOKUP($A323,Chik!$1:$1048576,10,FALSE)</f>
        <v>0</v>
      </c>
      <c r="H323" s="15">
        <f>VLOOKUP($A323,zika!$1:$1048576,10,FALSE)</f>
        <v>0</v>
      </c>
      <c r="I323" s="15">
        <f t="shared" si="8"/>
        <v>126</v>
      </c>
      <c r="J323" s="14">
        <v>83808</v>
      </c>
      <c r="K323" s="58" t="s">
        <v>1127</v>
      </c>
      <c r="L323" s="11">
        <f>(H323+F323)/Dengue!K831*100000</f>
        <v>150.34364261168386</v>
      </c>
      <c r="M323" s="10" t="str">
        <f t="shared" si="9"/>
        <v>Média</v>
      </c>
      <c r="N323" s="10">
        <f>VLOOKUP($B323,LIRAa!$1:$1048576,3,FALSE)</f>
        <v>1.3</v>
      </c>
      <c r="O323" s="10">
        <f>VLOOKUP($B323,LIRAa!$1:$1048576,4,FALSE)</f>
        <v>3.2</v>
      </c>
      <c r="P323" s="10">
        <f>VLOOKUP($B323,LIRAa!$1:$1048576,5,FALSE)</f>
        <v>3.1</v>
      </c>
      <c r="Q323" s="41"/>
    </row>
    <row r="324" spans="1:17" ht="15.75" x14ac:dyDescent="0.25">
      <c r="A324" s="45">
        <v>733</v>
      </c>
      <c r="B324" s="10">
        <v>316257</v>
      </c>
      <c r="C324" s="20" t="s">
        <v>1113</v>
      </c>
      <c r="D324" s="39" t="s">
        <v>22</v>
      </c>
      <c r="E324" s="39" t="s">
        <v>743</v>
      </c>
      <c r="F324" s="15">
        <f>VLOOKUP(A324,Dengue!$1:$1048576,10,FALSE)</f>
        <v>18</v>
      </c>
      <c r="G324" s="15">
        <f>VLOOKUP($A324,Chik!$1:$1048576,10,FALSE)</f>
        <v>0</v>
      </c>
      <c r="H324" s="15">
        <f>VLOOKUP($A324,zika!$1:$1048576,10,FALSE)</f>
        <v>0</v>
      </c>
      <c r="I324" s="15">
        <f t="shared" si="8"/>
        <v>18</v>
      </c>
      <c r="J324" s="14">
        <v>5798</v>
      </c>
      <c r="K324" s="58" t="s">
        <v>1125</v>
      </c>
      <c r="L324" s="11">
        <f>(H324+F324)/Dengue!K737*100000</f>
        <v>310.45187995860641</v>
      </c>
      <c r="M324" s="10" t="str">
        <f t="shared" si="9"/>
        <v>Alta</v>
      </c>
      <c r="N324" s="10" t="str">
        <f>VLOOKUP($B324,LIRAa!$1:$1048576,3,FALSE)</f>
        <v>Sem Informação</v>
      </c>
      <c r="O324" s="10" t="str">
        <f>VLOOKUP($B324,LIRAa!$1:$1048576,4,FALSE)</f>
        <v>Sem Informação</v>
      </c>
      <c r="P324" s="10" t="str">
        <f>VLOOKUP($B324,LIRAa!$1:$1048576,5,FALSE)</f>
        <v>Sem Informação</v>
      </c>
      <c r="Q324" s="41"/>
    </row>
    <row r="325" spans="1:17" ht="15.75" x14ac:dyDescent="0.25">
      <c r="A325" s="45">
        <v>108</v>
      </c>
      <c r="B325" s="10">
        <v>310980</v>
      </c>
      <c r="C325" s="20" t="s">
        <v>1110</v>
      </c>
      <c r="D325" s="39" t="s">
        <v>142</v>
      </c>
      <c r="E325" s="39" t="s">
        <v>143</v>
      </c>
      <c r="F325" s="15">
        <f>VLOOKUP(A325,Dengue!$1:$1048576,10,FALSE)</f>
        <v>1</v>
      </c>
      <c r="G325" s="15">
        <f>VLOOKUP($A325,Chik!$1:$1048576,10,FALSE)</f>
        <v>0</v>
      </c>
      <c r="H325" s="15">
        <f>VLOOKUP($A325,zika!$1:$1048576,10,FALSE)</f>
        <v>0</v>
      </c>
      <c r="I325" s="15">
        <f t="shared" si="8"/>
        <v>1</v>
      </c>
      <c r="J325" s="14">
        <v>2677</v>
      </c>
      <c r="K325" s="58" t="s">
        <v>1125</v>
      </c>
      <c r="L325" s="11">
        <f>(H325+F325)/Dengue!K112*100000</f>
        <v>37.355248412401941</v>
      </c>
      <c r="M325" s="10" t="str">
        <f t="shared" si="9"/>
        <v>Baixa</v>
      </c>
      <c r="N325" s="10" t="str">
        <f>VLOOKUP($B325,LIRAa!$1:$1048576,3,FALSE)</f>
        <v>Sem Informação</v>
      </c>
      <c r="O325" s="10" t="str">
        <f>VLOOKUP($B325,LIRAa!$1:$1048576,4,FALSE)</f>
        <v>Sem Informação</v>
      </c>
      <c r="P325" s="10" t="str">
        <f>VLOOKUP($B325,LIRAa!$1:$1048576,5,FALSE)</f>
        <v>Sem Informação</v>
      </c>
      <c r="Q325" s="41"/>
    </row>
    <row r="326" spans="1:17" ht="15.75" x14ac:dyDescent="0.25">
      <c r="A326" s="45">
        <v>533</v>
      </c>
      <c r="B326" s="10">
        <v>314560</v>
      </c>
      <c r="C326" s="20" t="s">
        <v>1115</v>
      </c>
      <c r="D326" s="39" t="s">
        <v>26</v>
      </c>
      <c r="E326" s="39" t="s">
        <v>554</v>
      </c>
      <c r="F326" s="15">
        <f>VLOOKUP(A326,Dengue!$1:$1048576,10,FALSE)</f>
        <v>28</v>
      </c>
      <c r="G326" s="15">
        <f>VLOOKUP($A326,Chik!$1:$1048576,10,FALSE)</f>
        <v>0</v>
      </c>
      <c r="H326" s="15">
        <f>VLOOKUP($A326,zika!$1:$1048576,10,FALSE)</f>
        <v>0</v>
      </c>
      <c r="I326" s="15">
        <f t="shared" ref="I326:I389" si="10">H326+F326</f>
        <v>28</v>
      </c>
      <c r="J326" s="14">
        <v>41529</v>
      </c>
      <c r="K326" s="58" t="s">
        <v>1126</v>
      </c>
      <c r="L326" s="11">
        <f>(H326+F326)/Dengue!K537*100000</f>
        <v>67.422764814948593</v>
      </c>
      <c r="M326" s="10" t="str">
        <f t="shared" ref="M326:M389" si="11">IF(L326=0,"Silencioso",IF(AND(L326&gt;0,L326&lt;100),"Baixa",IF(AND(L326&gt;=100,L326&lt;300),"Média",IF(AND(L326&gt;=300,L326&lt;500),"Alta",IF(L326&gt;=500,"Muito Alta","Avaliar")))))</f>
        <v>Baixa</v>
      </c>
      <c r="N326" s="10">
        <f>VLOOKUP($B326,LIRAa!$1:$1048576,3,FALSE)</f>
        <v>3.1</v>
      </c>
      <c r="O326" s="10">
        <f>VLOOKUP($B326,LIRAa!$1:$1048576,4,FALSE)</f>
        <v>2</v>
      </c>
      <c r="P326" s="10">
        <f>VLOOKUP($B326,LIRAa!$1:$1048576,5,FALSE)</f>
        <v>4.8</v>
      </c>
      <c r="Q326" s="41"/>
    </row>
    <row r="327" spans="1:17" ht="15.75" x14ac:dyDescent="0.25">
      <c r="A327" s="45">
        <v>269</v>
      </c>
      <c r="B327" s="10">
        <v>312390</v>
      </c>
      <c r="C327" s="20" t="s">
        <v>1119</v>
      </c>
      <c r="D327" s="39" t="s">
        <v>94</v>
      </c>
      <c r="E327" s="39" t="s">
        <v>300</v>
      </c>
      <c r="F327" s="15">
        <f>VLOOKUP(A327,Dengue!$1:$1048576,10,FALSE)</f>
        <v>4</v>
      </c>
      <c r="G327" s="15">
        <f>VLOOKUP($A327,Chik!$1:$1048576,10,FALSE)</f>
        <v>0</v>
      </c>
      <c r="H327" s="15">
        <f>VLOOKUP($A327,zika!$1:$1048576,10,FALSE)</f>
        <v>0</v>
      </c>
      <c r="I327" s="15">
        <f t="shared" si="10"/>
        <v>4</v>
      </c>
      <c r="J327" s="14">
        <v>15214</v>
      </c>
      <c r="K327" s="58" t="s">
        <v>1125</v>
      </c>
      <c r="L327" s="11">
        <f>(H327+F327)/Dengue!K273*100000</f>
        <v>26.291573550677008</v>
      </c>
      <c r="M327" s="10" t="str">
        <f t="shared" si="11"/>
        <v>Baixa</v>
      </c>
      <c r="N327" s="10" t="str">
        <f>VLOOKUP($B327,LIRAa!$1:$1048576,3,FALSE)</f>
        <v>Sem Informação</v>
      </c>
      <c r="O327" s="10" t="str">
        <f>VLOOKUP($B327,LIRAa!$1:$1048576,4,FALSE)</f>
        <v>Sem Informação</v>
      </c>
      <c r="P327" s="10" t="str">
        <f>VLOOKUP($B327,LIRAa!$1:$1048576,5,FALSE)</f>
        <v>Sem Informação</v>
      </c>
      <c r="Q327" s="41"/>
    </row>
    <row r="328" spans="1:17" ht="15.75" x14ac:dyDescent="0.25">
      <c r="A328" s="45">
        <v>260</v>
      </c>
      <c r="B328" s="10">
        <v>312320</v>
      </c>
      <c r="C328" s="20" t="s">
        <v>1115</v>
      </c>
      <c r="D328" s="39" t="s">
        <v>26</v>
      </c>
      <c r="E328" s="39" t="s">
        <v>291</v>
      </c>
      <c r="F328" s="15">
        <f>VLOOKUP(A328,Dengue!$1:$1048576,10,FALSE)</f>
        <v>16</v>
      </c>
      <c r="G328" s="15">
        <f>VLOOKUP($A328,Chik!$1:$1048576,10,FALSE)</f>
        <v>1</v>
      </c>
      <c r="H328" s="15">
        <f>VLOOKUP($A328,zika!$1:$1048576,10,FALSE)</f>
        <v>0</v>
      </c>
      <c r="I328" s="15">
        <f t="shared" si="10"/>
        <v>16</v>
      </c>
      <c r="J328" s="14">
        <v>13541</v>
      </c>
      <c r="K328" s="58" t="s">
        <v>1125</v>
      </c>
      <c r="L328" s="11">
        <f>(H328+F328)/Dengue!K264*100000</f>
        <v>118.15966324495975</v>
      </c>
      <c r="M328" s="10" t="str">
        <f t="shared" si="11"/>
        <v>Média</v>
      </c>
      <c r="N328" s="10">
        <f>VLOOKUP($B328,LIRAa!$1:$1048576,3,FALSE)</f>
        <v>3.8</v>
      </c>
      <c r="O328" s="10">
        <f>VLOOKUP($B328,LIRAa!$1:$1048576,4,FALSE)</f>
        <v>5.5</v>
      </c>
      <c r="P328" s="10">
        <f>VLOOKUP($B328,LIRAa!$1:$1048576,5,FALSE)</f>
        <v>6.8</v>
      </c>
      <c r="Q328" s="41"/>
    </row>
    <row r="329" spans="1:17" ht="15.75" x14ac:dyDescent="0.25">
      <c r="A329" s="45">
        <v>493</v>
      </c>
      <c r="B329" s="10">
        <v>314270</v>
      </c>
      <c r="C329" s="20" t="s">
        <v>1121</v>
      </c>
      <c r="D329" s="39" t="s">
        <v>121</v>
      </c>
      <c r="E329" s="39" t="s">
        <v>515</v>
      </c>
      <c r="F329" s="15">
        <f>VLOOKUP(A329,Dengue!$1:$1048576,10,FALSE)</f>
        <v>19</v>
      </c>
      <c r="G329" s="15">
        <f>VLOOKUP($A329,Chik!$1:$1048576,10,FALSE)</f>
        <v>0</v>
      </c>
      <c r="H329" s="15">
        <f>VLOOKUP($A329,zika!$1:$1048576,10,FALSE)</f>
        <v>0</v>
      </c>
      <c r="I329" s="15">
        <f t="shared" si="10"/>
        <v>19</v>
      </c>
      <c r="J329" s="14">
        <v>15012</v>
      </c>
      <c r="K329" s="58" t="s">
        <v>1125</v>
      </c>
      <c r="L329" s="11">
        <f>(H329+F329)/Dengue!K497*100000</f>
        <v>126.56541433519853</v>
      </c>
      <c r="M329" s="10" t="str">
        <f t="shared" si="11"/>
        <v>Média</v>
      </c>
      <c r="N329" s="10" t="str">
        <f>VLOOKUP($B329,LIRAa!$1:$1048576,3,FALSE)</f>
        <v>Sem Informação</v>
      </c>
      <c r="O329" s="10" t="str">
        <f>VLOOKUP($B329,LIRAa!$1:$1048576,4,FALSE)</f>
        <v>Sem Informação</v>
      </c>
      <c r="P329" s="10" t="str">
        <f>VLOOKUP($B329,LIRAa!$1:$1048576,5,FALSE)</f>
        <v>Sem Informação</v>
      </c>
      <c r="Q329" s="41"/>
    </row>
    <row r="330" spans="1:17" ht="15.75" x14ac:dyDescent="0.25">
      <c r="A330" s="45">
        <v>337</v>
      </c>
      <c r="B330" s="10">
        <v>312970</v>
      </c>
      <c r="C330" s="20" t="s">
        <v>1117</v>
      </c>
      <c r="D330" s="39" t="s">
        <v>45</v>
      </c>
      <c r="E330" s="39" t="s">
        <v>366</v>
      </c>
      <c r="F330" s="15">
        <f>VLOOKUP(A330,Dengue!$1:$1048576,10,FALSE)</f>
        <v>11</v>
      </c>
      <c r="G330" s="15">
        <f>VLOOKUP($A330,Chik!$1:$1048576,10,FALSE)</f>
        <v>0</v>
      </c>
      <c r="H330" s="15">
        <f>VLOOKUP($A330,zika!$1:$1048576,10,FALSE)</f>
        <v>0</v>
      </c>
      <c r="I330" s="15">
        <f t="shared" si="10"/>
        <v>11</v>
      </c>
      <c r="J330" s="14">
        <v>13687</v>
      </c>
      <c r="K330" s="58" t="s">
        <v>1125</v>
      </c>
      <c r="L330" s="11">
        <f>(H330+F330)/Dengue!K341*100000</f>
        <v>80.368232629502444</v>
      </c>
      <c r="M330" s="10" t="str">
        <f t="shared" si="11"/>
        <v>Baixa</v>
      </c>
      <c r="N330" s="10" t="str">
        <f>VLOOKUP($B330,LIRAa!$1:$1048576,3,FALSE)</f>
        <v>Sem Informação</v>
      </c>
      <c r="O330" s="10" t="str">
        <f>VLOOKUP($B330,LIRAa!$1:$1048576,4,FALSE)</f>
        <v>Sem Informação</v>
      </c>
      <c r="P330" s="10" t="str">
        <f>VLOOKUP($B330,LIRAa!$1:$1048576,5,FALSE)</f>
        <v>Sem Informação</v>
      </c>
      <c r="Q330" s="41"/>
    </row>
    <row r="331" spans="1:17" ht="15.75" x14ac:dyDescent="0.25">
      <c r="A331" s="45">
        <v>225</v>
      </c>
      <c r="B331" s="10">
        <v>312030</v>
      </c>
      <c r="C331" s="20" t="s">
        <v>1121</v>
      </c>
      <c r="D331" s="39" t="s">
        <v>102</v>
      </c>
      <c r="E331" s="39" t="s">
        <v>259</v>
      </c>
      <c r="F331" s="15">
        <f>VLOOKUP(A331,Dengue!$1:$1048576,10,FALSE)</f>
        <v>1</v>
      </c>
      <c r="G331" s="15">
        <f>VLOOKUP($A331,Chik!$1:$1048576,10,FALSE)</f>
        <v>0</v>
      </c>
      <c r="H331" s="15">
        <f>VLOOKUP($A331,zika!$1:$1048576,10,FALSE)</f>
        <v>0</v>
      </c>
      <c r="I331" s="15">
        <f t="shared" si="10"/>
        <v>1</v>
      </c>
      <c r="J331" s="14">
        <v>5960</v>
      </c>
      <c r="K331" s="58" t="s">
        <v>1125</v>
      </c>
      <c r="L331" s="11">
        <f>(H331+F331)/Dengue!K229*100000</f>
        <v>16.778523489932883</v>
      </c>
      <c r="M331" s="10" t="str">
        <f t="shared" si="11"/>
        <v>Baixa</v>
      </c>
      <c r="N331" s="10" t="str">
        <f>VLOOKUP($B331,LIRAa!$1:$1048576,3,FALSE)</f>
        <v>Sem Informação</v>
      </c>
      <c r="O331" s="10" t="str">
        <f>VLOOKUP($B331,LIRAa!$1:$1048576,4,FALSE)</f>
        <v>Sem Informação</v>
      </c>
      <c r="P331" s="10">
        <f>VLOOKUP($B331,LIRAa!$1:$1048576,5,FALSE)</f>
        <v>2.6</v>
      </c>
      <c r="Q331" s="41"/>
    </row>
    <row r="332" spans="1:17" ht="15.75" x14ac:dyDescent="0.25">
      <c r="A332" s="45">
        <v>467</v>
      </c>
      <c r="B332" s="10">
        <v>314053</v>
      </c>
      <c r="C332" s="20" t="s">
        <v>1112</v>
      </c>
      <c r="D332" s="39" t="s">
        <v>14</v>
      </c>
      <c r="E332" s="39" t="s">
        <v>489</v>
      </c>
      <c r="F332" s="15">
        <f>VLOOKUP(A332,Dengue!$1:$1048576,10,FALSE)</f>
        <v>7</v>
      </c>
      <c r="G332" s="15">
        <f>VLOOKUP($A332,Chik!$1:$1048576,10,FALSE)</f>
        <v>0</v>
      </c>
      <c r="H332" s="15">
        <f>VLOOKUP($A332,zika!$1:$1048576,10,FALSE)</f>
        <v>0</v>
      </c>
      <c r="I332" s="15">
        <f t="shared" si="10"/>
        <v>7</v>
      </c>
      <c r="J332" s="14">
        <v>8299</v>
      </c>
      <c r="K332" s="58" t="s">
        <v>1125</v>
      </c>
      <c r="L332" s="11">
        <f>(H332+F332)/Dengue!K471*100000</f>
        <v>84.34751174840342</v>
      </c>
      <c r="M332" s="10" t="str">
        <f t="shared" si="11"/>
        <v>Baixa</v>
      </c>
      <c r="N332" s="10" t="str">
        <f>VLOOKUP($B332,LIRAa!$1:$1048576,3,FALSE)</f>
        <v>Sem Informação</v>
      </c>
      <c r="O332" s="10" t="str">
        <f>VLOOKUP($B332,LIRAa!$1:$1048576,4,FALSE)</f>
        <v>Sem Informação</v>
      </c>
      <c r="P332" s="10" t="str">
        <f>VLOOKUP($B332,LIRAa!$1:$1048576,5,FALSE)</f>
        <v>Sem Informação</v>
      </c>
      <c r="Q332" s="41"/>
    </row>
    <row r="333" spans="1:17" ht="15.75" x14ac:dyDescent="0.25">
      <c r="A333" s="45">
        <v>648</v>
      </c>
      <c r="B333" s="10">
        <v>315570</v>
      </c>
      <c r="C333" s="20" t="s">
        <v>1111</v>
      </c>
      <c r="D333" s="39" t="s">
        <v>90</v>
      </c>
      <c r="E333" s="39" t="s">
        <v>659</v>
      </c>
      <c r="F333" s="15">
        <f>VLOOKUP(A333,Dengue!$1:$1048576,10,FALSE)</f>
        <v>1</v>
      </c>
      <c r="G333" s="15">
        <f>VLOOKUP($A333,Chik!$1:$1048576,10,FALSE)</f>
        <v>0</v>
      </c>
      <c r="H333" s="15">
        <f>VLOOKUP($A333,zika!$1:$1048576,10,FALSE)</f>
        <v>0</v>
      </c>
      <c r="I333" s="15">
        <f t="shared" si="10"/>
        <v>1</v>
      </c>
      <c r="J333" s="14">
        <v>14346</v>
      </c>
      <c r="K333" s="58" t="s">
        <v>1125</v>
      </c>
      <c r="L333" s="11">
        <f>(H333+F333)/Dengue!K652*100000</f>
        <v>6.9705841349505091</v>
      </c>
      <c r="M333" s="10" t="str">
        <f t="shared" si="11"/>
        <v>Baixa</v>
      </c>
      <c r="N333" s="10" t="str">
        <f>VLOOKUP($B333,LIRAa!$1:$1048576,3,FALSE)</f>
        <v>Sem Informação</v>
      </c>
      <c r="O333" s="10" t="str">
        <f>VLOOKUP($B333,LIRAa!$1:$1048576,4,FALSE)</f>
        <v>Sem Informação</v>
      </c>
      <c r="P333" s="10" t="str">
        <f>VLOOKUP($B333,LIRAa!$1:$1048576,5,FALSE)</f>
        <v>Sem Informação</v>
      </c>
      <c r="Q333" s="41"/>
    </row>
    <row r="334" spans="1:17" ht="15.75" x14ac:dyDescent="0.25">
      <c r="A334" s="45">
        <v>35</v>
      </c>
      <c r="B334" s="10">
        <v>310320</v>
      </c>
      <c r="C334" s="20" t="s">
        <v>1111</v>
      </c>
      <c r="D334" s="39" t="s">
        <v>11</v>
      </c>
      <c r="E334" s="39" t="s">
        <v>64</v>
      </c>
      <c r="F334" s="15">
        <f>VLOOKUP(A334,Dengue!$1:$1048576,10,FALSE)</f>
        <v>5</v>
      </c>
      <c r="G334" s="15">
        <f>VLOOKUP($A334,Chik!$1:$1048576,10,FALSE)</f>
        <v>0</v>
      </c>
      <c r="H334" s="15">
        <f>VLOOKUP($A334,zika!$1:$1048576,10,FALSE)</f>
        <v>0</v>
      </c>
      <c r="I334" s="15">
        <f t="shared" si="10"/>
        <v>5</v>
      </c>
      <c r="J334" s="14">
        <v>2341</v>
      </c>
      <c r="K334" s="58" t="s">
        <v>1125</v>
      </c>
      <c r="L334" s="11">
        <f>(H334+F334)/Dengue!K39*100000</f>
        <v>213.58393848782575</v>
      </c>
      <c r="M334" s="10" t="str">
        <f t="shared" si="11"/>
        <v>Média</v>
      </c>
      <c r="N334" s="10" t="str">
        <f>VLOOKUP($B334,LIRAa!$1:$1048576,3,FALSE)</f>
        <v>Sem Informação</v>
      </c>
      <c r="O334" s="10" t="str">
        <f>VLOOKUP($B334,LIRAa!$1:$1048576,4,FALSE)</f>
        <v>Sem Informação</v>
      </c>
      <c r="P334" s="10" t="str">
        <f>VLOOKUP($B334,LIRAa!$1:$1048576,5,FALSE)</f>
        <v>Sem Informação</v>
      </c>
      <c r="Q334" s="41"/>
    </row>
    <row r="335" spans="1:17" ht="15.75" x14ac:dyDescent="0.25">
      <c r="A335" s="45">
        <v>649</v>
      </c>
      <c r="B335" s="10">
        <v>315580</v>
      </c>
      <c r="C335" s="20" t="s">
        <v>1118</v>
      </c>
      <c r="D335" s="39" t="s">
        <v>62</v>
      </c>
      <c r="E335" s="39" t="s">
        <v>660</v>
      </c>
      <c r="F335" s="15">
        <f>VLOOKUP(A335,Dengue!$1:$1048576,10,FALSE)</f>
        <v>24</v>
      </c>
      <c r="G335" s="15">
        <f>VLOOKUP($A335,Chik!$1:$1048576,10,FALSE)</f>
        <v>0</v>
      </c>
      <c r="H335" s="15">
        <f>VLOOKUP($A335,zika!$1:$1048576,10,FALSE)</f>
        <v>0</v>
      </c>
      <c r="I335" s="15">
        <f t="shared" si="10"/>
        <v>24</v>
      </c>
      <c r="J335" s="14">
        <v>17858</v>
      </c>
      <c r="K335" s="58" t="s">
        <v>1125</v>
      </c>
      <c r="L335" s="11">
        <f>(H335+F335)/Dengue!K653*100000</f>
        <v>134.39354910964272</v>
      </c>
      <c r="M335" s="10" t="str">
        <f t="shared" si="11"/>
        <v>Média</v>
      </c>
      <c r="N335" s="10" t="str">
        <f>VLOOKUP($B335,LIRAa!$1:$1048576,3,FALSE)</f>
        <v>Sem Informação</v>
      </c>
      <c r="O335" s="10" t="str">
        <f>VLOOKUP($B335,LIRAa!$1:$1048576,4,FALSE)</f>
        <v>Sem Informação</v>
      </c>
      <c r="P335" s="10">
        <f>VLOOKUP($B335,LIRAa!$1:$1048576,5,FALSE)</f>
        <v>1.1000000000000001</v>
      </c>
      <c r="Q335" s="41"/>
    </row>
    <row r="336" spans="1:17" ht="15.75" x14ac:dyDescent="0.25">
      <c r="A336" s="45">
        <v>668</v>
      </c>
      <c r="B336" s="10">
        <v>315733</v>
      </c>
      <c r="C336" s="20" t="s">
        <v>1119</v>
      </c>
      <c r="D336" s="39" t="s">
        <v>94</v>
      </c>
      <c r="E336" s="39" t="s">
        <v>679</v>
      </c>
      <c r="F336" s="15">
        <f>VLOOKUP(A336,Dengue!$1:$1048576,10,FALSE)</f>
        <v>16</v>
      </c>
      <c r="G336" s="15">
        <f>VLOOKUP($A336,Chik!$1:$1048576,10,FALSE)</f>
        <v>3</v>
      </c>
      <c r="H336" s="15">
        <f>VLOOKUP($A336,zika!$1:$1048576,10,FALSE)</f>
        <v>0</v>
      </c>
      <c r="I336" s="15">
        <f t="shared" si="10"/>
        <v>16</v>
      </c>
      <c r="J336" s="14">
        <v>8541</v>
      </c>
      <c r="K336" s="58" t="s">
        <v>1125</v>
      </c>
      <c r="L336" s="11">
        <f>(H336+F336)/Dengue!K672*100000</f>
        <v>187.33169418100925</v>
      </c>
      <c r="M336" s="10" t="str">
        <f t="shared" si="11"/>
        <v>Média</v>
      </c>
      <c r="N336" s="10" t="str">
        <f>VLOOKUP($B336,LIRAa!$1:$1048576,3,FALSE)</f>
        <v>Sem Informação</v>
      </c>
      <c r="O336" s="10" t="str">
        <f>VLOOKUP($B336,LIRAa!$1:$1048576,4,FALSE)</f>
        <v>Sem Informação</v>
      </c>
      <c r="P336" s="10" t="str">
        <f>VLOOKUP($B336,LIRAa!$1:$1048576,5,FALSE)</f>
        <v>Sem Informação</v>
      </c>
      <c r="Q336" s="41"/>
    </row>
    <row r="337" spans="1:17" ht="15.75" x14ac:dyDescent="0.25">
      <c r="A337" s="45">
        <v>9</v>
      </c>
      <c r="B337" s="10">
        <v>310090</v>
      </c>
      <c r="C337" s="20" t="s">
        <v>1116</v>
      </c>
      <c r="D337" s="39" t="s">
        <v>28</v>
      </c>
      <c r="E337" s="39" t="s">
        <v>29</v>
      </c>
      <c r="F337" s="15">
        <f>VLOOKUP(A337,Dengue!$1:$1048576,10,FALSE)</f>
        <v>24</v>
      </c>
      <c r="G337" s="15">
        <f>VLOOKUP($A337,Chik!$1:$1048576,10,FALSE)</f>
        <v>1</v>
      </c>
      <c r="H337" s="15">
        <f>VLOOKUP($A337,zika!$1:$1048576,10,FALSE)</f>
        <v>0</v>
      </c>
      <c r="I337" s="15">
        <f t="shared" si="10"/>
        <v>24</v>
      </c>
      <c r="J337" s="14">
        <v>19166</v>
      </c>
      <c r="K337" s="58" t="s">
        <v>1125</v>
      </c>
      <c r="L337" s="11">
        <f>(H337+F337)/Dengue!K13*100000</f>
        <v>125.22174684336845</v>
      </c>
      <c r="M337" s="10" t="str">
        <f t="shared" si="11"/>
        <v>Média</v>
      </c>
      <c r="N337" s="10" t="str">
        <f>VLOOKUP($B337,LIRAa!$1:$1048576,3,FALSE)</f>
        <v>Sem Informação</v>
      </c>
      <c r="O337" s="10" t="str">
        <f>VLOOKUP($B337,LIRAa!$1:$1048576,4,FALSE)</f>
        <v>Sem Informação</v>
      </c>
      <c r="P337" s="10" t="str">
        <f>VLOOKUP($B337,LIRAa!$1:$1048576,5,FALSE)</f>
        <v>Sem Informação</v>
      </c>
      <c r="Q337" s="41"/>
    </row>
    <row r="338" spans="1:17" ht="15.75" x14ac:dyDescent="0.25">
      <c r="A338" s="45">
        <v>37</v>
      </c>
      <c r="B338" s="10">
        <v>310340</v>
      </c>
      <c r="C338" s="20" t="s">
        <v>432</v>
      </c>
      <c r="D338" s="39" t="s">
        <v>53</v>
      </c>
      <c r="E338" s="39" t="s">
        <v>66</v>
      </c>
      <c r="F338" s="15">
        <f>VLOOKUP(A338,Dengue!$1:$1048576,10,FALSE)</f>
        <v>50</v>
      </c>
      <c r="G338" s="15">
        <f>VLOOKUP($A338,Chik!$1:$1048576,10,FALSE)</f>
        <v>0</v>
      </c>
      <c r="H338" s="15">
        <f>VLOOKUP($A338,zika!$1:$1048576,10,FALSE)</f>
        <v>0</v>
      </c>
      <c r="I338" s="15">
        <f t="shared" si="10"/>
        <v>50</v>
      </c>
      <c r="J338" s="14">
        <v>36705</v>
      </c>
      <c r="K338" s="58" t="s">
        <v>1126</v>
      </c>
      <c r="L338" s="11">
        <f>(H338+F338)/Dengue!K41*100000</f>
        <v>136.22122326658493</v>
      </c>
      <c r="M338" s="10" t="str">
        <f t="shared" si="11"/>
        <v>Média</v>
      </c>
      <c r="N338" s="10">
        <f>VLOOKUP($B338,LIRAa!$1:$1048576,3,FALSE)</f>
        <v>2.1</v>
      </c>
      <c r="O338" s="10">
        <f>VLOOKUP($B338,LIRAa!$1:$1048576,4,FALSE)</f>
        <v>4.2</v>
      </c>
      <c r="P338" s="10">
        <f>VLOOKUP($B338,LIRAa!$1:$1048576,5,FALSE)</f>
        <v>4</v>
      </c>
      <c r="Q338" s="41"/>
    </row>
    <row r="339" spans="1:17" ht="15.75" x14ac:dyDescent="0.25">
      <c r="A339" s="45">
        <v>146</v>
      </c>
      <c r="B339" s="10">
        <v>311330</v>
      </c>
      <c r="C339" s="20" t="s">
        <v>1118</v>
      </c>
      <c r="D339" s="39" t="s">
        <v>14</v>
      </c>
      <c r="E339" s="39" t="s">
        <v>181</v>
      </c>
      <c r="F339" s="15">
        <f>VLOOKUP(A339,Dengue!$1:$1048576,10,FALSE)</f>
        <v>17</v>
      </c>
      <c r="G339" s="15">
        <f>VLOOKUP($A339,Chik!$1:$1048576,10,FALSE)</f>
        <v>0</v>
      </c>
      <c r="H339" s="15">
        <f>VLOOKUP($A339,zika!$1:$1048576,10,FALSE)</f>
        <v>0</v>
      </c>
      <c r="I339" s="15">
        <f t="shared" si="10"/>
        <v>17</v>
      </c>
      <c r="J339" s="14">
        <v>32988</v>
      </c>
      <c r="K339" s="58" t="s">
        <v>1126</v>
      </c>
      <c r="L339" s="11">
        <f>(H339+F339)/Dengue!K150*100000</f>
        <v>51.533891111919488</v>
      </c>
      <c r="M339" s="10" t="str">
        <f t="shared" si="11"/>
        <v>Baixa</v>
      </c>
      <c r="N339" s="10">
        <f>VLOOKUP($B339,LIRAa!$1:$1048576,3,FALSE)</f>
        <v>0</v>
      </c>
      <c r="O339" s="10" t="str">
        <f>VLOOKUP($B339,LIRAa!$1:$1048576,4,FALSE)</f>
        <v>Sem Informação</v>
      </c>
      <c r="P339" s="10">
        <f>VLOOKUP($B339,LIRAa!$1:$1048576,5,FALSE)</f>
        <v>0</v>
      </c>
      <c r="Q339" s="41"/>
    </row>
    <row r="340" spans="1:17" ht="15.75" x14ac:dyDescent="0.25">
      <c r="A340" s="45">
        <v>747</v>
      </c>
      <c r="B340" s="10">
        <v>316350</v>
      </c>
      <c r="C340" s="20" t="s">
        <v>1113</v>
      </c>
      <c r="D340" s="39" t="s">
        <v>22</v>
      </c>
      <c r="E340" s="39" t="s">
        <v>757</v>
      </c>
      <c r="F340" s="15">
        <f>VLOOKUP(A340,Dengue!$1:$1048576,10,FALSE)</f>
        <v>3</v>
      </c>
      <c r="G340" s="15">
        <f>VLOOKUP($A340,Chik!$1:$1048576,10,FALSE)</f>
        <v>0</v>
      </c>
      <c r="H340" s="15">
        <f>VLOOKUP($A340,zika!$1:$1048576,10,FALSE)</f>
        <v>0</v>
      </c>
      <c r="I340" s="15">
        <f t="shared" si="10"/>
        <v>3</v>
      </c>
      <c r="J340" s="14">
        <v>6477</v>
      </c>
      <c r="K340" s="58" t="s">
        <v>1125</v>
      </c>
      <c r="L340" s="11">
        <f>(H340+F340)/Dengue!K751*100000</f>
        <v>46.317739694302915</v>
      </c>
      <c r="M340" s="10" t="str">
        <f t="shared" si="11"/>
        <v>Baixa</v>
      </c>
      <c r="N340" s="10" t="str">
        <f>VLOOKUP($B340,LIRAa!$1:$1048576,3,FALSE)</f>
        <v>Sem Informação</v>
      </c>
      <c r="O340" s="10" t="str">
        <f>VLOOKUP($B340,LIRAa!$1:$1048576,4,FALSE)</f>
        <v>Sem Informação</v>
      </c>
      <c r="P340" s="10" t="str">
        <f>VLOOKUP($B340,LIRAa!$1:$1048576,5,FALSE)</f>
        <v>Sem Informação</v>
      </c>
      <c r="Q340" s="41"/>
    </row>
    <row r="341" spans="1:17" ht="15.75" x14ac:dyDescent="0.25">
      <c r="A341" s="45">
        <v>69</v>
      </c>
      <c r="B341" s="10">
        <v>310650</v>
      </c>
      <c r="C341" s="20" t="s">
        <v>432</v>
      </c>
      <c r="D341" s="39" t="s">
        <v>53</v>
      </c>
      <c r="E341" s="39" t="s">
        <v>101</v>
      </c>
      <c r="F341" s="15">
        <f>VLOOKUP(A341,Dengue!$1:$1048576,10,FALSE)</f>
        <v>3</v>
      </c>
      <c r="G341" s="15">
        <f>VLOOKUP($A341,Chik!$1:$1048576,10,FALSE)</f>
        <v>0</v>
      </c>
      <c r="H341" s="15">
        <f>VLOOKUP($A341,zika!$1:$1048576,10,FALSE)</f>
        <v>0</v>
      </c>
      <c r="I341" s="15">
        <f t="shared" si="10"/>
        <v>3</v>
      </c>
      <c r="J341" s="14">
        <v>11995</v>
      </c>
      <c r="K341" s="58" t="s">
        <v>1125</v>
      </c>
      <c r="L341" s="11">
        <f>(H341+F341)/Dengue!K73*100000</f>
        <v>25.010421008753646</v>
      </c>
      <c r="M341" s="10" t="str">
        <f t="shared" si="11"/>
        <v>Baixa</v>
      </c>
      <c r="N341" s="10" t="str">
        <f>VLOOKUP($B341,LIRAa!$1:$1048576,3,FALSE)</f>
        <v>Sem Informação</v>
      </c>
      <c r="O341" s="10" t="str">
        <f>VLOOKUP($B341,LIRAa!$1:$1048576,4,FALSE)</f>
        <v>Sem Informação</v>
      </c>
      <c r="P341" s="10" t="str">
        <f>VLOOKUP($B341,LIRAa!$1:$1048576,5,FALSE)</f>
        <v>Sem Informação</v>
      </c>
      <c r="Q341" s="41"/>
    </row>
    <row r="342" spans="1:17" ht="15.75" x14ac:dyDescent="0.25">
      <c r="A342" s="45">
        <v>313</v>
      </c>
      <c r="B342" s="10">
        <v>312750</v>
      </c>
      <c r="C342" s="20" t="s">
        <v>1113</v>
      </c>
      <c r="D342" s="39" t="s">
        <v>22</v>
      </c>
      <c r="E342" s="39" t="s">
        <v>344</v>
      </c>
      <c r="F342" s="15">
        <f>VLOOKUP(A342,Dengue!$1:$1048576,10,FALSE)</f>
        <v>26</v>
      </c>
      <c r="G342" s="15">
        <f>VLOOKUP($A342,Chik!$1:$1048576,10,FALSE)</f>
        <v>0</v>
      </c>
      <c r="H342" s="15">
        <f>VLOOKUP($A342,zika!$1:$1048576,10,FALSE)</f>
        <v>0</v>
      </c>
      <c r="I342" s="15">
        <f t="shared" si="10"/>
        <v>26</v>
      </c>
      <c r="J342" s="14">
        <v>6145</v>
      </c>
      <c r="K342" s="58" t="s">
        <v>1125</v>
      </c>
      <c r="L342" s="11">
        <f>(H342+F342)/Dengue!K317*100000</f>
        <v>423.10821806346621</v>
      </c>
      <c r="M342" s="10" t="str">
        <f t="shared" si="11"/>
        <v>Alta</v>
      </c>
      <c r="N342" s="10" t="str">
        <f>VLOOKUP($B342,LIRAa!$1:$1048576,3,FALSE)</f>
        <v>Sem Informação</v>
      </c>
      <c r="O342" s="10" t="str">
        <f>VLOOKUP($B342,LIRAa!$1:$1048576,4,FALSE)</f>
        <v>Sem Informação</v>
      </c>
      <c r="P342" s="10" t="str">
        <f>VLOOKUP($B342,LIRAa!$1:$1048576,5,FALSE)</f>
        <v>Sem Informação</v>
      </c>
      <c r="Q342" s="41"/>
    </row>
    <row r="343" spans="1:17" ht="15.75" x14ac:dyDescent="0.25">
      <c r="A343" s="45">
        <v>494</v>
      </c>
      <c r="B343" s="10">
        <v>314280</v>
      </c>
      <c r="C343" s="20" t="s">
        <v>1110</v>
      </c>
      <c r="D343" s="39" t="s">
        <v>8</v>
      </c>
      <c r="E343" s="39" t="s">
        <v>516</v>
      </c>
      <c r="F343" s="15">
        <f>VLOOKUP(A343,Dengue!$1:$1048576,10,FALSE)</f>
        <v>35</v>
      </c>
      <c r="G343" s="15">
        <f>VLOOKUP($A343,Chik!$1:$1048576,10,FALSE)</f>
        <v>0</v>
      </c>
      <c r="H343" s="15">
        <f>VLOOKUP($A343,zika!$1:$1048576,10,FALSE)</f>
        <v>0</v>
      </c>
      <c r="I343" s="15">
        <f t="shared" si="10"/>
        <v>35</v>
      </c>
      <c r="J343" s="14">
        <v>20999</v>
      </c>
      <c r="K343" s="58" t="s">
        <v>1125</v>
      </c>
      <c r="L343" s="11">
        <f>(H343+F343)/Dengue!K498*100000</f>
        <v>166.67460355255011</v>
      </c>
      <c r="M343" s="10" t="str">
        <f t="shared" si="11"/>
        <v>Média</v>
      </c>
      <c r="N343" s="10" t="str">
        <f>VLOOKUP($B343,LIRAa!$1:$1048576,3,FALSE)</f>
        <v>Sem Informação</v>
      </c>
      <c r="O343" s="10">
        <f>VLOOKUP($B343,LIRAa!$1:$1048576,4,FALSE)</f>
        <v>3.7</v>
      </c>
      <c r="P343" s="10">
        <f>VLOOKUP($B343,LIRAa!$1:$1048576,5,FALSE)</f>
        <v>3.9</v>
      </c>
      <c r="Q343" s="41"/>
    </row>
    <row r="344" spans="1:17" ht="15.75" x14ac:dyDescent="0.25">
      <c r="A344" s="45">
        <v>453</v>
      </c>
      <c r="B344" s="10">
        <v>313930</v>
      </c>
      <c r="C344" s="20" t="s">
        <v>1121</v>
      </c>
      <c r="D344" s="39" t="s">
        <v>121</v>
      </c>
      <c r="E344" s="39" t="s">
        <v>476</v>
      </c>
      <c r="F344" s="15">
        <f>VLOOKUP(A344,Dengue!$1:$1048576,10,FALSE)</f>
        <v>65</v>
      </c>
      <c r="G344" s="15">
        <f>VLOOKUP($A344,Chik!$1:$1048576,10,FALSE)</f>
        <v>0</v>
      </c>
      <c r="H344" s="15">
        <f>VLOOKUP($A344,zika!$1:$1048576,10,FALSE)</f>
        <v>0</v>
      </c>
      <c r="I344" s="15">
        <f t="shared" si="10"/>
        <v>65</v>
      </c>
      <c r="J344" s="14">
        <v>18594</v>
      </c>
      <c r="K344" s="58" t="s">
        <v>1125</v>
      </c>
      <c r="L344" s="11">
        <f>(H344+F344)/Dengue!K457*100000</f>
        <v>349.57513176293423</v>
      </c>
      <c r="M344" s="10" t="str">
        <f t="shared" si="11"/>
        <v>Alta</v>
      </c>
      <c r="N344" s="10" t="str">
        <f>VLOOKUP($B344,LIRAa!$1:$1048576,3,FALSE)</f>
        <v>Sem Informação</v>
      </c>
      <c r="O344" s="10" t="str">
        <f>VLOOKUP($B344,LIRAa!$1:$1048576,4,FALSE)</f>
        <v>Sem Informação</v>
      </c>
      <c r="P344" s="10" t="str">
        <f>VLOOKUP($B344,LIRAa!$1:$1048576,5,FALSE)</f>
        <v>Sem Informação</v>
      </c>
      <c r="Q344" s="41"/>
    </row>
    <row r="345" spans="1:17" ht="15.75" x14ac:dyDescent="0.25">
      <c r="A345" s="45">
        <v>657</v>
      </c>
      <c r="B345" s="10">
        <v>315650</v>
      </c>
      <c r="C345" s="20" t="s">
        <v>1121</v>
      </c>
      <c r="D345" s="39" t="s">
        <v>102</v>
      </c>
      <c r="E345" s="39" t="s">
        <v>668</v>
      </c>
      <c r="F345" s="15">
        <f>VLOOKUP(A345,Dengue!$1:$1048576,10,FALSE)</f>
        <v>2</v>
      </c>
      <c r="G345" s="15">
        <f>VLOOKUP($A345,Chik!$1:$1048576,10,FALSE)</f>
        <v>0</v>
      </c>
      <c r="H345" s="15">
        <f>VLOOKUP($A345,zika!$1:$1048576,10,FALSE)</f>
        <v>0</v>
      </c>
      <c r="I345" s="15">
        <f t="shared" si="10"/>
        <v>2</v>
      </c>
      <c r="J345" s="14">
        <v>6198</v>
      </c>
      <c r="K345" s="58" t="s">
        <v>1125</v>
      </c>
      <c r="L345" s="11">
        <f>(H345+F345)/Dengue!K661*100000</f>
        <v>32.268473701193933</v>
      </c>
      <c r="M345" s="10" t="str">
        <f t="shared" si="11"/>
        <v>Baixa</v>
      </c>
      <c r="N345" s="10" t="str">
        <f>VLOOKUP($B345,LIRAa!$1:$1048576,3,FALSE)</f>
        <v>Sem Informação</v>
      </c>
      <c r="O345" s="10" t="str">
        <f>VLOOKUP($B345,LIRAa!$1:$1048576,4,FALSE)</f>
        <v>Sem Informação</v>
      </c>
      <c r="P345" s="10" t="str">
        <f>VLOOKUP($B345,LIRAa!$1:$1048576,5,FALSE)</f>
        <v>Sem Informação</v>
      </c>
      <c r="Q345" s="41"/>
    </row>
    <row r="346" spans="1:17" ht="15.75" x14ac:dyDescent="0.25">
      <c r="A346" s="45">
        <v>175</v>
      </c>
      <c r="B346" s="10">
        <v>311590</v>
      </c>
      <c r="C346" s="20" t="s">
        <v>1118</v>
      </c>
      <c r="D346" s="39" t="s">
        <v>57</v>
      </c>
      <c r="E346" s="39" t="s">
        <v>210</v>
      </c>
      <c r="F346" s="15">
        <f>VLOOKUP(A346,Dengue!$1:$1048576,10,FALSE)</f>
        <v>0</v>
      </c>
      <c r="G346" s="15">
        <f>VLOOKUP($A346,Chik!$1:$1048576,10,FALSE)</f>
        <v>0</v>
      </c>
      <c r="H346" s="15">
        <f>VLOOKUP($A346,zika!$1:$1048576,10,FALSE)</f>
        <v>0</v>
      </c>
      <c r="I346" s="15">
        <f t="shared" si="10"/>
        <v>0</v>
      </c>
      <c r="J346" s="14">
        <v>3121</v>
      </c>
      <c r="K346" s="58" t="s">
        <v>1125</v>
      </c>
      <c r="L346" s="11">
        <f>(H346+F346)/Dengue!K179*100000</f>
        <v>0</v>
      </c>
      <c r="M346" s="10" t="str">
        <f t="shared" si="11"/>
        <v>Silencioso</v>
      </c>
      <c r="N346" s="10" t="str">
        <f>VLOOKUP($B346,LIRAa!$1:$1048576,3,FALSE)</f>
        <v>Sem Informação</v>
      </c>
      <c r="O346" s="10" t="str">
        <f>VLOOKUP($B346,LIRAa!$1:$1048576,4,FALSE)</f>
        <v>Sem Informação</v>
      </c>
      <c r="P346" s="10" t="str">
        <f>VLOOKUP($B346,LIRAa!$1:$1048576,5,FALSE)</f>
        <v>Sem Informação</v>
      </c>
      <c r="Q346" s="41"/>
    </row>
    <row r="347" spans="1:17" ht="15.75" x14ac:dyDescent="0.25">
      <c r="A347" s="45">
        <v>679</v>
      </c>
      <c r="B347" s="10">
        <v>315820</v>
      </c>
      <c r="C347" s="20" t="s">
        <v>1113</v>
      </c>
      <c r="D347" s="39" t="s">
        <v>22</v>
      </c>
      <c r="E347" s="39" t="s">
        <v>690</v>
      </c>
      <c r="F347" s="15">
        <f>VLOOKUP(A347,Dengue!$1:$1048576,10,FALSE)</f>
        <v>5</v>
      </c>
      <c r="G347" s="15">
        <f>VLOOKUP($A347,Chik!$1:$1048576,10,FALSE)</f>
        <v>0</v>
      </c>
      <c r="H347" s="15">
        <f>VLOOKUP($A347,zika!$1:$1048576,10,FALSE)</f>
        <v>0</v>
      </c>
      <c r="I347" s="15">
        <f t="shared" si="10"/>
        <v>5</v>
      </c>
      <c r="J347" s="14">
        <v>14620</v>
      </c>
      <c r="K347" s="58" t="s">
        <v>1125</v>
      </c>
      <c r="L347" s="11">
        <f>(H347+F347)/Dengue!K683*100000</f>
        <v>34.19972640218878</v>
      </c>
      <c r="M347" s="10" t="str">
        <f t="shared" si="11"/>
        <v>Baixa</v>
      </c>
      <c r="N347" s="10" t="str">
        <f>VLOOKUP($B347,LIRAa!$1:$1048576,3,FALSE)</f>
        <v>Sem Informação</v>
      </c>
      <c r="O347" s="10" t="str">
        <f>VLOOKUP($B347,LIRAa!$1:$1048576,4,FALSE)</f>
        <v>Sem Informação</v>
      </c>
      <c r="P347" s="10" t="str">
        <f>VLOOKUP($B347,LIRAa!$1:$1048576,5,FALSE)</f>
        <v>Sem Informação</v>
      </c>
      <c r="Q347" s="41"/>
    </row>
    <row r="348" spans="1:17" ht="15.75" x14ac:dyDescent="0.25">
      <c r="A348" s="45">
        <v>478</v>
      </c>
      <c r="B348" s="10">
        <v>314130</v>
      </c>
      <c r="C348" s="20" t="s">
        <v>1115</v>
      </c>
      <c r="D348" s="39" t="s">
        <v>26</v>
      </c>
      <c r="E348" s="39" t="s">
        <v>500</v>
      </c>
      <c r="F348" s="15">
        <f>VLOOKUP(A348,Dengue!$1:$1048576,10,FALSE)</f>
        <v>0</v>
      </c>
      <c r="G348" s="15">
        <f>VLOOKUP($A348,Chik!$1:$1048576,10,FALSE)</f>
        <v>0</v>
      </c>
      <c r="H348" s="15">
        <f>VLOOKUP($A348,zika!$1:$1048576,10,FALSE)</f>
        <v>0</v>
      </c>
      <c r="I348" s="15">
        <f t="shared" si="10"/>
        <v>0</v>
      </c>
      <c r="J348" s="14">
        <v>3771</v>
      </c>
      <c r="K348" s="58" t="s">
        <v>1125</v>
      </c>
      <c r="L348" s="11">
        <f>(H348+F348)/Dengue!K482*100000</f>
        <v>0</v>
      </c>
      <c r="M348" s="10" t="str">
        <f t="shared" si="11"/>
        <v>Silencioso</v>
      </c>
      <c r="N348" s="10" t="str">
        <f>VLOOKUP($B348,LIRAa!$1:$1048576,3,FALSE)</f>
        <v>Sem Informação</v>
      </c>
      <c r="O348" s="10" t="str">
        <f>VLOOKUP($B348,LIRAa!$1:$1048576,4,FALSE)</f>
        <v>Sem Informação</v>
      </c>
      <c r="P348" s="10" t="str">
        <f>VLOOKUP($B348,LIRAa!$1:$1048576,5,FALSE)</f>
        <v>Sem Informação</v>
      </c>
      <c r="Q348" s="41"/>
    </row>
    <row r="349" spans="1:17" ht="15.75" x14ac:dyDescent="0.25">
      <c r="A349" s="45">
        <v>122</v>
      </c>
      <c r="B349" s="10">
        <v>311115</v>
      </c>
      <c r="C349" s="20" t="s">
        <v>1121</v>
      </c>
      <c r="D349" s="39" t="s">
        <v>121</v>
      </c>
      <c r="E349" s="39" t="s">
        <v>157</v>
      </c>
      <c r="F349" s="15">
        <f>VLOOKUP(A349,Dengue!$1:$1048576,10,FALSE)</f>
        <v>4</v>
      </c>
      <c r="G349" s="15">
        <f>VLOOKUP($A349,Chik!$1:$1048576,10,FALSE)</f>
        <v>0</v>
      </c>
      <c r="H349" s="15">
        <f>VLOOKUP($A349,zika!$1:$1048576,10,FALSE)</f>
        <v>0</v>
      </c>
      <c r="I349" s="15">
        <f t="shared" si="10"/>
        <v>4</v>
      </c>
      <c r="J349" s="14">
        <v>3810</v>
      </c>
      <c r="K349" s="58" t="s">
        <v>1125</v>
      </c>
      <c r="L349" s="11">
        <f>(H349+F349)/Dengue!K126*100000</f>
        <v>104.98687664041995</v>
      </c>
      <c r="M349" s="10" t="str">
        <f t="shared" si="11"/>
        <v>Média</v>
      </c>
      <c r="N349" s="10" t="str">
        <f>VLOOKUP($B349,LIRAa!$1:$1048576,3,FALSE)</f>
        <v>Sem Informação</v>
      </c>
      <c r="O349" s="10" t="str">
        <f>VLOOKUP($B349,LIRAa!$1:$1048576,4,FALSE)</f>
        <v>Sem Informação</v>
      </c>
      <c r="P349" s="10" t="str">
        <f>VLOOKUP($B349,LIRAa!$1:$1048576,5,FALSE)</f>
        <v>Sem Informação</v>
      </c>
      <c r="Q349" s="41"/>
    </row>
    <row r="350" spans="1:17" ht="15.75" x14ac:dyDescent="0.25">
      <c r="A350" s="45">
        <v>452</v>
      </c>
      <c r="B350" s="10">
        <v>313925</v>
      </c>
      <c r="C350" s="20" t="s">
        <v>1121</v>
      </c>
      <c r="D350" s="39" t="s">
        <v>102</v>
      </c>
      <c r="E350" s="39" t="s">
        <v>475</v>
      </c>
      <c r="F350" s="15">
        <f>VLOOKUP(A350,Dengue!$1:$1048576,10,FALSE)</f>
        <v>5</v>
      </c>
      <c r="G350" s="15">
        <f>VLOOKUP($A350,Chik!$1:$1048576,10,FALSE)</f>
        <v>0</v>
      </c>
      <c r="H350" s="15">
        <f>VLOOKUP($A350,zika!$1:$1048576,10,FALSE)</f>
        <v>0</v>
      </c>
      <c r="I350" s="15">
        <f t="shared" si="10"/>
        <v>5</v>
      </c>
      <c r="J350" s="14">
        <v>6532</v>
      </c>
      <c r="K350" s="58" t="s">
        <v>1125</v>
      </c>
      <c r="L350" s="11">
        <f>(H350+F350)/Dengue!K456*100000</f>
        <v>76.546233925290878</v>
      </c>
      <c r="M350" s="10" t="str">
        <f t="shared" si="11"/>
        <v>Baixa</v>
      </c>
      <c r="N350" s="10" t="str">
        <f>VLOOKUP($B350,LIRAa!$1:$1048576,3,FALSE)</f>
        <v>Sem Informação</v>
      </c>
      <c r="O350" s="10" t="str">
        <f>VLOOKUP($B350,LIRAa!$1:$1048576,4,FALSE)</f>
        <v>Sem Informação</v>
      </c>
      <c r="P350" s="10">
        <f>VLOOKUP($B350,LIRAa!$1:$1048576,5,FALSE)</f>
        <v>3.2</v>
      </c>
      <c r="Q350" s="41"/>
    </row>
    <row r="351" spans="1:17" ht="15.75" x14ac:dyDescent="0.25">
      <c r="A351" s="45">
        <v>232</v>
      </c>
      <c r="B351" s="10">
        <v>312087</v>
      </c>
      <c r="C351" s="20" t="s">
        <v>1121</v>
      </c>
      <c r="D351" s="39" t="s">
        <v>102</v>
      </c>
      <c r="E351" s="39" t="s">
        <v>266</v>
      </c>
      <c r="F351" s="15">
        <f>VLOOKUP(A351,Dengue!$1:$1048576,10,FALSE)</f>
        <v>14</v>
      </c>
      <c r="G351" s="15">
        <f>VLOOKUP($A351,Chik!$1:$1048576,10,FALSE)</f>
        <v>0</v>
      </c>
      <c r="H351" s="15">
        <f>VLOOKUP($A351,zika!$1:$1048576,10,FALSE)</f>
        <v>0</v>
      </c>
      <c r="I351" s="15">
        <f t="shared" si="10"/>
        <v>14</v>
      </c>
      <c r="J351" s="14">
        <v>7656</v>
      </c>
      <c r="K351" s="58" t="s">
        <v>1125</v>
      </c>
      <c r="L351" s="11">
        <f>(H351+F351)/Dengue!K236*100000</f>
        <v>182.86311389759666</v>
      </c>
      <c r="M351" s="10" t="str">
        <f t="shared" si="11"/>
        <v>Média</v>
      </c>
      <c r="N351" s="10" t="str">
        <f>VLOOKUP($B351,LIRAa!$1:$1048576,3,FALSE)</f>
        <v>Sem Informação</v>
      </c>
      <c r="O351" s="10" t="str">
        <f>VLOOKUP($B351,LIRAa!$1:$1048576,4,FALSE)</f>
        <v>Sem Informação</v>
      </c>
      <c r="P351" s="10">
        <f>VLOOKUP($B351,LIRAa!$1:$1048576,5,FALSE)</f>
        <v>2.5</v>
      </c>
      <c r="Q351" s="41"/>
    </row>
    <row r="352" spans="1:17" ht="15.75" x14ac:dyDescent="0.25">
      <c r="A352" s="45">
        <v>356</v>
      </c>
      <c r="B352" s="10">
        <v>313120</v>
      </c>
      <c r="C352" s="20" t="s">
        <v>1112</v>
      </c>
      <c r="D352" s="39" t="s">
        <v>14</v>
      </c>
      <c r="E352" s="39" t="s">
        <v>385</v>
      </c>
      <c r="F352" s="15">
        <f>VLOOKUP(A352,Dengue!$1:$1048576,10,FALSE)</f>
        <v>28</v>
      </c>
      <c r="G352" s="15">
        <f>VLOOKUP($A352,Chik!$1:$1048576,10,FALSE)</f>
        <v>1</v>
      </c>
      <c r="H352" s="15">
        <f>VLOOKUP($A352,zika!$1:$1048576,10,FALSE)</f>
        <v>0</v>
      </c>
      <c r="I352" s="15">
        <f t="shared" si="10"/>
        <v>28</v>
      </c>
      <c r="J352" s="14">
        <v>19717</v>
      </c>
      <c r="K352" s="58" t="s">
        <v>1125</v>
      </c>
      <c r="L352" s="11">
        <f>(H352+F352)/Dengue!K360*100000</f>
        <v>142.0094334837957</v>
      </c>
      <c r="M352" s="10" t="str">
        <f t="shared" si="11"/>
        <v>Média</v>
      </c>
      <c r="N352" s="10" t="str">
        <f>VLOOKUP($B352,LIRAa!$1:$1048576,3,FALSE)</f>
        <v>Sem Informação</v>
      </c>
      <c r="O352" s="10" t="str">
        <f>VLOOKUP($B352,LIRAa!$1:$1048576,4,FALSE)</f>
        <v>Sem Informação</v>
      </c>
      <c r="P352" s="10" t="str">
        <f>VLOOKUP($B352,LIRAa!$1:$1048576,5,FALSE)</f>
        <v>Sem Informação</v>
      </c>
      <c r="Q352" s="41"/>
    </row>
    <row r="353" spans="1:17" ht="15.75" x14ac:dyDescent="0.25">
      <c r="A353" s="45">
        <v>47</v>
      </c>
      <c r="B353" s="10">
        <v>310430</v>
      </c>
      <c r="C353" s="20" t="s">
        <v>1117</v>
      </c>
      <c r="D353" s="39" t="s">
        <v>40</v>
      </c>
      <c r="E353" s="39" t="s">
        <v>77</v>
      </c>
      <c r="F353" s="15">
        <f>VLOOKUP(A353,Dengue!$1:$1048576,10,FALSE)</f>
        <v>8</v>
      </c>
      <c r="G353" s="15">
        <f>VLOOKUP($A353,Chik!$1:$1048576,10,FALSE)</f>
        <v>0</v>
      </c>
      <c r="H353" s="15">
        <f>VLOOKUP($A353,zika!$1:$1048576,10,FALSE)</f>
        <v>0</v>
      </c>
      <c r="I353" s="15">
        <f t="shared" si="10"/>
        <v>8</v>
      </c>
      <c r="J353" s="14">
        <v>14955</v>
      </c>
      <c r="K353" s="58" t="s">
        <v>1125</v>
      </c>
      <c r="L353" s="11">
        <f>(H353+F353)/Dengue!K51*100000</f>
        <v>53.49381477766633</v>
      </c>
      <c r="M353" s="10" t="str">
        <f t="shared" si="11"/>
        <v>Baixa</v>
      </c>
      <c r="N353" s="10" t="str">
        <f>VLOOKUP($B353,LIRAa!$1:$1048576,3,FALSE)</f>
        <v>Sem Informação</v>
      </c>
      <c r="O353" s="10" t="str">
        <f>VLOOKUP($B353,LIRAa!$1:$1048576,4,FALSE)</f>
        <v>Sem Informação</v>
      </c>
      <c r="P353" s="10" t="str">
        <f>VLOOKUP($B353,LIRAa!$1:$1048576,5,FALSE)</f>
        <v>Sem Informação</v>
      </c>
      <c r="Q353" s="41"/>
    </row>
    <row r="354" spans="1:17" ht="15.75" x14ac:dyDescent="0.25">
      <c r="A354" s="45">
        <v>94</v>
      </c>
      <c r="B354" s="10">
        <v>310860</v>
      </c>
      <c r="C354" s="20" t="s">
        <v>1121</v>
      </c>
      <c r="D354" s="39" t="s">
        <v>121</v>
      </c>
      <c r="E354" s="39" t="s">
        <v>128</v>
      </c>
      <c r="F354" s="15">
        <f>VLOOKUP(A354,Dengue!$1:$1048576,10,FALSE)</f>
        <v>0</v>
      </c>
      <c r="G354" s="15">
        <f>VLOOKUP($A354,Chik!$1:$1048576,10,FALSE)</f>
        <v>0</v>
      </c>
      <c r="H354" s="15">
        <f>VLOOKUP($A354,zika!$1:$1048576,10,FALSE)</f>
        <v>0</v>
      </c>
      <c r="I354" s="15">
        <f t="shared" si="10"/>
        <v>0</v>
      </c>
      <c r="J354" s="14">
        <v>32288</v>
      </c>
      <c r="K354" s="58" t="s">
        <v>1126</v>
      </c>
      <c r="L354" s="11">
        <f>(H354+F354)/Dengue!K98*100000</f>
        <v>0</v>
      </c>
      <c r="M354" s="10" t="str">
        <f t="shared" si="11"/>
        <v>Silencioso</v>
      </c>
      <c r="N354" s="10">
        <f>VLOOKUP($B354,LIRAa!$1:$1048576,3,FALSE)</f>
        <v>0.2</v>
      </c>
      <c r="O354" s="10">
        <f>VLOOKUP($B354,LIRAa!$1:$1048576,4,FALSE)</f>
        <v>2.5</v>
      </c>
      <c r="P354" s="10" t="str">
        <f>VLOOKUP($B354,LIRAa!$1:$1048576,5,FALSE)</f>
        <v>Sem Informação</v>
      </c>
      <c r="Q354" s="41"/>
    </row>
    <row r="355" spans="1:17" ht="15.75" x14ac:dyDescent="0.25">
      <c r="A355" s="45">
        <v>536</v>
      </c>
      <c r="B355" s="10">
        <v>314585</v>
      </c>
      <c r="C355" s="20" t="s">
        <v>1112</v>
      </c>
      <c r="D355" s="39" t="s">
        <v>17</v>
      </c>
      <c r="E355" s="39" t="s">
        <v>557</v>
      </c>
      <c r="F355" s="15">
        <f>VLOOKUP(A355,Dengue!$1:$1048576,10,FALSE)</f>
        <v>1</v>
      </c>
      <c r="G355" s="15">
        <f>VLOOKUP($A355,Chik!$1:$1048576,10,FALSE)</f>
        <v>0</v>
      </c>
      <c r="H355" s="15">
        <f>VLOOKUP($A355,zika!$1:$1048576,10,FALSE)</f>
        <v>0</v>
      </c>
      <c r="I355" s="15">
        <f t="shared" si="10"/>
        <v>1</v>
      </c>
      <c r="J355" s="14">
        <v>4647</v>
      </c>
      <c r="K355" s="58" t="s">
        <v>1125</v>
      </c>
      <c r="L355" s="11">
        <f>(H355+F355)/Dengue!K540*100000</f>
        <v>21.519259737465031</v>
      </c>
      <c r="M355" s="10" t="str">
        <f t="shared" si="11"/>
        <v>Baixa</v>
      </c>
      <c r="N355" s="10" t="str">
        <f>VLOOKUP($B355,LIRAa!$1:$1048576,3,FALSE)</f>
        <v>Sem Informação</v>
      </c>
      <c r="O355" s="10" t="str">
        <f>VLOOKUP($B355,LIRAa!$1:$1048576,4,FALSE)</f>
        <v>Sem Informação</v>
      </c>
      <c r="P355" s="10" t="str">
        <f>VLOOKUP($B355,LIRAa!$1:$1048576,5,FALSE)</f>
        <v>Sem Informação</v>
      </c>
      <c r="Q355" s="41"/>
    </row>
    <row r="356" spans="1:17" ht="15.75" x14ac:dyDescent="0.25">
      <c r="A356" s="45">
        <v>334</v>
      </c>
      <c r="B356" s="10">
        <v>312950</v>
      </c>
      <c r="C356" s="20" t="s">
        <v>1114</v>
      </c>
      <c r="D356" s="39" t="s">
        <v>24</v>
      </c>
      <c r="E356" s="39" t="s">
        <v>363</v>
      </c>
      <c r="F356" s="15">
        <f>VLOOKUP(A356,Dengue!$1:$1048576,10,FALSE)</f>
        <v>21</v>
      </c>
      <c r="G356" s="15">
        <f>VLOOKUP($A356,Chik!$1:$1048576,10,FALSE)</f>
        <v>0</v>
      </c>
      <c r="H356" s="15">
        <f>VLOOKUP($A356,zika!$1:$1048576,10,FALSE)</f>
        <v>0</v>
      </c>
      <c r="I356" s="15">
        <f t="shared" si="10"/>
        <v>21</v>
      </c>
      <c r="J356" s="14">
        <v>25035</v>
      </c>
      <c r="K356" s="58" t="s">
        <v>1126</v>
      </c>
      <c r="L356" s="11">
        <f>(H356+F356)/Dengue!K338*100000</f>
        <v>83.882564409826244</v>
      </c>
      <c r="M356" s="10" t="str">
        <f t="shared" si="11"/>
        <v>Baixa</v>
      </c>
      <c r="N356" s="10" t="str">
        <f>VLOOKUP($B356,LIRAa!$1:$1048576,3,FALSE)</f>
        <v>Sem Informação</v>
      </c>
      <c r="O356" s="10" t="str">
        <f>VLOOKUP($B356,LIRAa!$1:$1048576,4,FALSE)</f>
        <v>Sem Informação</v>
      </c>
      <c r="P356" s="10" t="str">
        <f>VLOOKUP($B356,LIRAa!$1:$1048576,5,FALSE)</f>
        <v>Sem Informação</v>
      </c>
      <c r="Q356" s="41"/>
    </row>
    <row r="357" spans="1:17" ht="15.75" x14ac:dyDescent="0.25">
      <c r="A357" s="45">
        <v>646</v>
      </c>
      <c r="B357" s="10">
        <v>315550</v>
      </c>
      <c r="C357" s="20" t="s">
        <v>1120</v>
      </c>
      <c r="D357" s="39" t="s">
        <v>71</v>
      </c>
      <c r="E357" s="39" t="s">
        <v>657</v>
      </c>
      <c r="F357" s="15">
        <f>VLOOKUP(A357,Dengue!$1:$1048576,10,FALSE)</f>
        <v>8</v>
      </c>
      <c r="G357" s="15">
        <f>VLOOKUP($A357,Chik!$1:$1048576,10,FALSE)</f>
        <v>0</v>
      </c>
      <c r="H357" s="15">
        <f>VLOOKUP($A357,zika!$1:$1048576,10,FALSE)</f>
        <v>0</v>
      </c>
      <c r="I357" s="15">
        <f t="shared" si="10"/>
        <v>8</v>
      </c>
      <c r="J357" s="14">
        <v>12291</v>
      </c>
      <c r="K357" s="58" t="s">
        <v>1125</v>
      </c>
      <c r="L357" s="11">
        <f>(H357+F357)/Dengue!K650*100000</f>
        <v>65.088275974290127</v>
      </c>
      <c r="M357" s="10" t="str">
        <f t="shared" si="11"/>
        <v>Baixa</v>
      </c>
      <c r="N357" s="10" t="str">
        <f>VLOOKUP($B357,LIRAa!$1:$1048576,3,FALSE)</f>
        <v>Sem Informação</v>
      </c>
      <c r="O357" s="10" t="str">
        <f>VLOOKUP($B357,LIRAa!$1:$1048576,4,FALSE)</f>
        <v>Sem Informação</v>
      </c>
      <c r="P357" s="10" t="str">
        <f>VLOOKUP($B357,LIRAa!$1:$1048576,5,FALSE)</f>
        <v>Sem Informação</v>
      </c>
      <c r="Q357" s="41"/>
    </row>
    <row r="358" spans="1:17" ht="15.75" x14ac:dyDescent="0.25">
      <c r="A358" s="45">
        <v>529</v>
      </c>
      <c r="B358" s="10">
        <v>314537</v>
      </c>
      <c r="C358" s="20" t="s">
        <v>1121</v>
      </c>
      <c r="D358" s="39" t="s">
        <v>102</v>
      </c>
      <c r="E358" s="39" t="s">
        <v>550</v>
      </c>
      <c r="F358" s="15">
        <f>VLOOKUP(A358,Dengue!$1:$1048576,10,FALSE)</f>
        <v>7</v>
      </c>
      <c r="G358" s="15">
        <f>VLOOKUP($A358,Chik!$1:$1048576,10,FALSE)</f>
        <v>0</v>
      </c>
      <c r="H358" s="15">
        <f>VLOOKUP($A358,zika!$1:$1048576,10,FALSE)</f>
        <v>0</v>
      </c>
      <c r="I358" s="15">
        <f t="shared" si="10"/>
        <v>7</v>
      </c>
      <c r="J358" s="14">
        <v>5273</v>
      </c>
      <c r="K358" s="58" t="s">
        <v>1125</v>
      </c>
      <c r="L358" s="11">
        <f>(H358+F358)/Dengue!K533*100000</f>
        <v>132.75175421960932</v>
      </c>
      <c r="M358" s="10" t="str">
        <f t="shared" si="11"/>
        <v>Média</v>
      </c>
      <c r="N358" s="10" t="str">
        <f>VLOOKUP($B358,LIRAa!$1:$1048576,3,FALSE)</f>
        <v>Sem Informação</v>
      </c>
      <c r="O358" s="10" t="str">
        <f>VLOOKUP($B358,LIRAa!$1:$1048576,4,FALSE)</f>
        <v>Sem Informação</v>
      </c>
      <c r="P358" s="10" t="str">
        <f>VLOOKUP($B358,LIRAa!$1:$1048576,5,FALSE)</f>
        <v>Sem Informação</v>
      </c>
      <c r="Q358" s="41"/>
    </row>
    <row r="359" spans="1:17" ht="15.75" x14ac:dyDescent="0.25">
      <c r="A359" s="45">
        <v>83</v>
      </c>
      <c r="B359" s="10">
        <v>310780</v>
      </c>
      <c r="C359" s="20" t="s">
        <v>1113</v>
      </c>
      <c r="D359" s="39" t="s">
        <v>20</v>
      </c>
      <c r="E359" s="39" t="s">
        <v>116</v>
      </c>
      <c r="F359" s="15">
        <f>VLOOKUP(A359,Dengue!$1:$1048576,10,FALSE)</f>
        <v>19</v>
      </c>
      <c r="G359" s="15">
        <f>VLOOKUP($A359,Chik!$1:$1048576,10,FALSE)</f>
        <v>0</v>
      </c>
      <c r="H359" s="15">
        <f>VLOOKUP($A359,zika!$1:$1048576,10,FALSE)</f>
        <v>0</v>
      </c>
      <c r="I359" s="15">
        <f t="shared" si="10"/>
        <v>19</v>
      </c>
      <c r="J359" s="14">
        <v>15010</v>
      </c>
      <c r="K359" s="58" t="s">
        <v>1125</v>
      </c>
      <c r="L359" s="11">
        <f>(H359+F359)/Dengue!K87*100000</f>
        <v>126.58227848101266</v>
      </c>
      <c r="M359" s="10" t="str">
        <f t="shared" si="11"/>
        <v>Média</v>
      </c>
      <c r="N359" s="10" t="str">
        <f>VLOOKUP($B359,LIRAa!$1:$1048576,3,FALSE)</f>
        <v>Sem Informação</v>
      </c>
      <c r="O359" s="10" t="str">
        <f>VLOOKUP($B359,LIRAa!$1:$1048576,4,FALSE)</f>
        <v>Sem Informação</v>
      </c>
      <c r="P359" s="10" t="str">
        <f>VLOOKUP($B359,LIRAa!$1:$1048576,5,FALSE)</f>
        <v>Sem Informação</v>
      </c>
      <c r="Q359" s="41"/>
    </row>
    <row r="360" spans="1:17" ht="15.75" x14ac:dyDescent="0.25">
      <c r="A360" s="45">
        <v>181</v>
      </c>
      <c r="B360" s="10">
        <v>311640</v>
      </c>
      <c r="C360" s="20" t="s">
        <v>1117</v>
      </c>
      <c r="D360" s="39" t="s">
        <v>45</v>
      </c>
      <c r="E360" s="39" t="s">
        <v>216</v>
      </c>
      <c r="F360" s="15">
        <f>VLOOKUP(A360,Dengue!$1:$1048576,10,FALSE)</f>
        <v>3</v>
      </c>
      <c r="G360" s="15">
        <f>VLOOKUP($A360,Chik!$1:$1048576,10,FALSE)</f>
        <v>0</v>
      </c>
      <c r="H360" s="15">
        <f>VLOOKUP($A360,zika!$1:$1048576,10,FALSE)</f>
        <v>0</v>
      </c>
      <c r="I360" s="15">
        <f t="shared" si="10"/>
        <v>3</v>
      </c>
      <c r="J360" s="14">
        <v>4810</v>
      </c>
      <c r="K360" s="58" t="s">
        <v>1125</v>
      </c>
      <c r="L360" s="11">
        <f>(H360+F360)/Dengue!K185*100000</f>
        <v>62.370062370062371</v>
      </c>
      <c r="M360" s="10" t="str">
        <f t="shared" si="11"/>
        <v>Baixa</v>
      </c>
      <c r="N360" s="10" t="str">
        <f>VLOOKUP($B360,LIRAa!$1:$1048576,3,FALSE)</f>
        <v>Sem Informação</v>
      </c>
      <c r="O360" s="10" t="str">
        <f>VLOOKUP($B360,LIRAa!$1:$1048576,4,FALSE)</f>
        <v>Sem Informação</v>
      </c>
      <c r="P360" s="10" t="str">
        <f>VLOOKUP($B360,LIRAa!$1:$1048576,5,FALSE)</f>
        <v>Sem Informação</v>
      </c>
      <c r="Q360" s="41"/>
    </row>
    <row r="361" spans="1:17" ht="15.75" x14ac:dyDescent="0.25">
      <c r="A361" s="45">
        <v>764</v>
      </c>
      <c r="B361" s="10">
        <v>316500</v>
      </c>
      <c r="C361" s="20" t="s">
        <v>1119</v>
      </c>
      <c r="D361" s="39" t="s">
        <v>94</v>
      </c>
      <c r="E361" s="39" t="s">
        <v>774</v>
      </c>
      <c r="F361" s="15">
        <f>VLOOKUP(A361,Dengue!$1:$1048576,10,FALSE)</f>
        <v>4</v>
      </c>
      <c r="G361" s="15">
        <f>VLOOKUP($A361,Chik!$1:$1048576,10,FALSE)</f>
        <v>1</v>
      </c>
      <c r="H361" s="15">
        <f>VLOOKUP($A361,zika!$1:$1048576,10,FALSE)</f>
        <v>0</v>
      </c>
      <c r="I361" s="15">
        <f t="shared" si="10"/>
        <v>4</v>
      </c>
      <c r="J361" s="14">
        <v>10922</v>
      </c>
      <c r="K361" s="58" t="s">
        <v>1125</v>
      </c>
      <c r="L361" s="11">
        <f>(H361+F361)/Dengue!K768*100000</f>
        <v>36.62332906061161</v>
      </c>
      <c r="M361" s="10" t="str">
        <f t="shared" si="11"/>
        <v>Baixa</v>
      </c>
      <c r="N361" s="10" t="str">
        <f>VLOOKUP($B361,LIRAa!$1:$1048576,3,FALSE)</f>
        <v>Sem Informação</v>
      </c>
      <c r="O361" s="10" t="str">
        <f>VLOOKUP($B361,LIRAa!$1:$1048576,4,FALSE)</f>
        <v>Sem Informação</v>
      </c>
      <c r="P361" s="10" t="str">
        <f>VLOOKUP($B361,LIRAa!$1:$1048576,5,FALSE)</f>
        <v>Sem Informação</v>
      </c>
      <c r="Q361" s="41"/>
    </row>
    <row r="362" spans="1:17" ht="15.75" x14ac:dyDescent="0.25">
      <c r="A362" s="45">
        <v>454</v>
      </c>
      <c r="B362" s="10">
        <v>313940</v>
      </c>
      <c r="C362" s="20" t="s">
        <v>1112</v>
      </c>
      <c r="D362" s="39" t="s">
        <v>14</v>
      </c>
      <c r="E362" s="39" t="s">
        <v>477</v>
      </c>
      <c r="F362" s="15">
        <f>VLOOKUP(A362,Dengue!$1:$1048576,10,FALSE)</f>
        <v>76</v>
      </c>
      <c r="G362" s="15">
        <f>VLOOKUP($A362,Chik!$1:$1048576,10,FALSE)</f>
        <v>1</v>
      </c>
      <c r="H362" s="15">
        <f>VLOOKUP($A362,zika!$1:$1048576,10,FALSE)</f>
        <v>0</v>
      </c>
      <c r="I362" s="15">
        <f t="shared" si="10"/>
        <v>76</v>
      </c>
      <c r="J362" s="14">
        <v>89256</v>
      </c>
      <c r="K362" s="58" t="s">
        <v>1127</v>
      </c>
      <c r="L362" s="11">
        <f>(H362+F362)/Dengue!K458*100000</f>
        <v>85.148337366675634</v>
      </c>
      <c r="M362" s="10" t="str">
        <f t="shared" si="11"/>
        <v>Baixa</v>
      </c>
      <c r="N362" s="10">
        <f>VLOOKUP($B362,LIRAa!$1:$1048576,3,FALSE)</f>
        <v>1.4</v>
      </c>
      <c r="O362" s="10">
        <f>VLOOKUP($B362,LIRAa!$1:$1048576,4,FALSE)</f>
        <v>3.8</v>
      </c>
      <c r="P362" s="10">
        <f>VLOOKUP($B362,LIRAa!$1:$1048576,5,FALSE)</f>
        <v>3.8</v>
      </c>
      <c r="Q362" s="41"/>
    </row>
    <row r="363" spans="1:17" ht="15.75" x14ac:dyDescent="0.25">
      <c r="A363" s="45">
        <v>538</v>
      </c>
      <c r="B363" s="10">
        <v>314590</v>
      </c>
      <c r="C363" s="20" t="s">
        <v>1119</v>
      </c>
      <c r="D363" s="39" t="s">
        <v>41</v>
      </c>
      <c r="E363" s="39" t="s">
        <v>559</v>
      </c>
      <c r="F363" s="15">
        <f>VLOOKUP(A363,Dengue!$1:$1048576,10,FALSE)</f>
        <v>24</v>
      </c>
      <c r="G363" s="15">
        <f>VLOOKUP($A363,Chik!$1:$1048576,10,FALSE)</f>
        <v>1</v>
      </c>
      <c r="H363" s="15">
        <f>VLOOKUP($A363,zika!$1:$1048576,10,FALSE)</f>
        <v>0</v>
      </c>
      <c r="I363" s="15">
        <f t="shared" si="10"/>
        <v>24</v>
      </c>
      <c r="J363" s="14">
        <v>39121</v>
      </c>
      <c r="K363" s="58" t="s">
        <v>1126</v>
      </c>
      <c r="L363" s="11">
        <f>(H363+F363)/Dengue!K542*100000</f>
        <v>61.348125047928221</v>
      </c>
      <c r="M363" s="10" t="str">
        <f t="shared" si="11"/>
        <v>Baixa</v>
      </c>
      <c r="N363" s="10">
        <f>VLOOKUP($B363,LIRAa!$1:$1048576,3,FALSE)</f>
        <v>0</v>
      </c>
      <c r="O363" s="10" t="str">
        <f>VLOOKUP($B363,LIRAa!$1:$1048576,4,FALSE)</f>
        <v>Sem Informação</v>
      </c>
      <c r="P363" s="10" t="str">
        <f>VLOOKUP($B363,LIRAa!$1:$1048576,5,FALSE)</f>
        <v>Sem Informação</v>
      </c>
      <c r="Q363" s="41"/>
    </row>
    <row r="364" spans="1:17" ht="15.75" x14ac:dyDescent="0.25">
      <c r="A364" s="45">
        <v>297</v>
      </c>
      <c r="B364" s="10">
        <v>312670</v>
      </c>
      <c r="C364" s="20" t="s">
        <v>1121</v>
      </c>
      <c r="D364" s="39" t="s">
        <v>102</v>
      </c>
      <c r="E364" s="39" t="s">
        <v>328</v>
      </c>
      <c r="F364" s="15">
        <f>VLOOKUP(A364,Dengue!$1:$1048576,10,FALSE)</f>
        <v>10</v>
      </c>
      <c r="G364" s="15">
        <f>VLOOKUP($A364,Chik!$1:$1048576,10,FALSE)</f>
        <v>0</v>
      </c>
      <c r="H364" s="15">
        <f>VLOOKUP($A364,zika!$1:$1048576,10,FALSE)</f>
        <v>1</v>
      </c>
      <c r="I364" s="15">
        <f t="shared" si="10"/>
        <v>11</v>
      </c>
      <c r="J364" s="14">
        <v>26181</v>
      </c>
      <c r="K364" s="58" t="s">
        <v>1126</v>
      </c>
      <c r="L364" s="11">
        <f>(H364+F364)/Dengue!K301*100000</f>
        <v>42.015201863947141</v>
      </c>
      <c r="M364" s="10" t="str">
        <f t="shared" si="11"/>
        <v>Baixa</v>
      </c>
      <c r="N364" s="10">
        <f>VLOOKUP($B364,LIRAa!$1:$1048576,3,FALSE)</f>
        <v>3.5</v>
      </c>
      <c r="O364" s="10">
        <f>VLOOKUP($B364,LIRAa!$1:$1048576,4,FALSE)</f>
        <v>2.4</v>
      </c>
      <c r="P364" s="10">
        <f>VLOOKUP($B364,LIRAa!$1:$1048576,5,FALSE)</f>
        <v>11.4</v>
      </c>
      <c r="Q364" s="41"/>
    </row>
    <row r="365" spans="1:17" ht="15.75" x14ac:dyDescent="0.25">
      <c r="A365" s="45">
        <v>238</v>
      </c>
      <c r="B365" s="10">
        <v>312130</v>
      </c>
      <c r="C365" s="20" t="s">
        <v>1118</v>
      </c>
      <c r="D365" s="39" t="s">
        <v>57</v>
      </c>
      <c r="E365" s="39" t="s">
        <v>272</v>
      </c>
      <c r="F365" s="15">
        <f>VLOOKUP(A365,Dengue!$1:$1048576,10,FALSE)</f>
        <v>4</v>
      </c>
      <c r="G365" s="15">
        <f>VLOOKUP($A365,Chik!$1:$1048576,10,FALSE)</f>
        <v>0</v>
      </c>
      <c r="H365" s="15">
        <f>VLOOKUP($A365,zika!$1:$1048576,10,FALSE)</f>
        <v>0</v>
      </c>
      <c r="I365" s="15">
        <f t="shared" si="10"/>
        <v>4</v>
      </c>
      <c r="J365" s="14">
        <v>4996</v>
      </c>
      <c r="K365" s="58" t="s">
        <v>1125</v>
      </c>
      <c r="L365" s="11">
        <f>(H365+F365)/Dengue!K242*100000</f>
        <v>80.064051240992782</v>
      </c>
      <c r="M365" s="10" t="str">
        <f t="shared" si="11"/>
        <v>Baixa</v>
      </c>
      <c r="N365" s="10" t="str">
        <f>VLOOKUP($B365,LIRAa!$1:$1048576,3,FALSE)</f>
        <v>Sem Informação</v>
      </c>
      <c r="O365" s="10" t="str">
        <f>VLOOKUP($B365,LIRAa!$1:$1048576,4,FALSE)</f>
        <v>Sem Informação</v>
      </c>
      <c r="P365" s="10" t="str">
        <f>VLOOKUP($B365,LIRAa!$1:$1048576,5,FALSE)</f>
        <v>Sem Informação</v>
      </c>
      <c r="Q365" s="41"/>
    </row>
    <row r="366" spans="1:17" ht="15.75" x14ac:dyDescent="0.25">
      <c r="A366" s="45">
        <v>761</v>
      </c>
      <c r="B366" s="10">
        <v>316470</v>
      </c>
      <c r="C366" s="20" t="s">
        <v>1117</v>
      </c>
      <c r="D366" s="39" t="s">
        <v>45</v>
      </c>
      <c r="E366" s="39" t="s">
        <v>771</v>
      </c>
      <c r="F366" s="15">
        <f>VLOOKUP(A366,Dengue!$1:$1048576,10,FALSE)</f>
        <v>25</v>
      </c>
      <c r="G366" s="15">
        <f>VLOOKUP($A366,Chik!$1:$1048576,10,FALSE)</f>
        <v>0</v>
      </c>
      <c r="H366" s="15">
        <f>VLOOKUP($A366,zika!$1:$1048576,10,FALSE)</f>
        <v>0</v>
      </c>
      <c r="I366" s="15">
        <f t="shared" si="10"/>
        <v>25</v>
      </c>
      <c r="J366" s="14">
        <v>70450</v>
      </c>
      <c r="K366" s="58" t="s">
        <v>1127</v>
      </c>
      <c r="L366" s="11">
        <f>(H366+F366)/Dengue!K765*100000</f>
        <v>35.486160397444998</v>
      </c>
      <c r="M366" s="10" t="str">
        <f t="shared" si="11"/>
        <v>Baixa</v>
      </c>
      <c r="N366" s="10">
        <f>VLOOKUP($B366,LIRAa!$1:$1048576,3,FALSE)</f>
        <v>2</v>
      </c>
      <c r="O366" s="10">
        <f>VLOOKUP($B366,LIRAa!$1:$1048576,4,FALSE)</f>
        <v>2.1</v>
      </c>
      <c r="P366" s="10">
        <f>VLOOKUP($B366,LIRAa!$1:$1048576,5,FALSE)</f>
        <v>2.1</v>
      </c>
      <c r="Q366" s="41"/>
    </row>
    <row r="367" spans="1:17" ht="15.75" x14ac:dyDescent="0.25">
      <c r="A367" s="45">
        <v>497</v>
      </c>
      <c r="B367" s="10">
        <v>314310</v>
      </c>
      <c r="C367" s="20" t="s">
        <v>1110</v>
      </c>
      <c r="D367" s="39" t="s">
        <v>8</v>
      </c>
      <c r="E367" s="39" t="s">
        <v>519</v>
      </c>
      <c r="F367" s="15">
        <f>VLOOKUP(A367,Dengue!$1:$1048576,10,FALSE)</f>
        <v>44</v>
      </c>
      <c r="G367" s="15">
        <f>VLOOKUP($A367,Chik!$1:$1048576,10,FALSE)</f>
        <v>0</v>
      </c>
      <c r="H367" s="15">
        <f>VLOOKUP($A367,zika!$1:$1048576,10,FALSE)</f>
        <v>0</v>
      </c>
      <c r="I367" s="15">
        <f t="shared" si="10"/>
        <v>44</v>
      </c>
      <c r="J367" s="14">
        <v>47682</v>
      </c>
      <c r="K367" s="58" t="s">
        <v>1126</v>
      </c>
      <c r="L367" s="11">
        <f>(H367+F367)/Dengue!K501*100000</f>
        <v>92.278008472798959</v>
      </c>
      <c r="M367" s="10" t="str">
        <f t="shared" si="11"/>
        <v>Baixa</v>
      </c>
      <c r="N367" s="10">
        <f>VLOOKUP($B367,LIRAa!$1:$1048576,3,FALSE)</f>
        <v>1.1000000000000001</v>
      </c>
      <c r="O367" s="10">
        <f>VLOOKUP($B367,LIRAa!$1:$1048576,4,FALSE)</f>
        <v>1.4</v>
      </c>
      <c r="P367" s="10">
        <f>VLOOKUP($B367,LIRAa!$1:$1048576,5,FALSE)</f>
        <v>0.6</v>
      </c>
      <c r="Q367" s="41"/>
    </row>
    <row r="368" spans="1:17" ht="15.75" x14ac:dyDescent="0.25">
      <c r="A368" s="45">
        <v>711</v>
      </c>
      <c r="B368" s="10">
        <v>316100</v>
      </c>
      <c r="C368" s="20" t="s">
        <v>1111</v>
      </c>
      <c r="D368" s="39" t="s">
        <v>90</v>
      </c>
      <c r="E368" s="39" t="s">
        <v>721</v>
      </c>
      <c r="F368" s="15">
        <f>VLOOKUP(A368,Dengue!$1:$1048576,10,FALSE)</f>
        <v>25</v>
      </c>
      <c r="G368" s="15">
        <f>VLOOKUP($A368,Chik!$1:$1048576,10,FALSE)</f>
        <v>0</v>
      </c>
      <c r="H368" s="15">
        <f>VLOOKUP($A368,zika!$1:$1048576,10,FALSE)</f>
        <v>0</v>
      </c>
      <c r="I368" s="15">
        <f t="shared" si="10"/>
        <v>25</v>
      </c>
      <c r="J368" s="14">
        <v>17393</v>
      </c>
      <c r="K368" s="58" t="s">
        <v>1125</v>
      </c>
      <c r="L368" s="11">
        <f>(H368+F368)/Dengue!K715*100000</f>
        <v>143.73598574139021</v>
      </c>
      <c r="M368" s="10" t="str">
        <f t="shared" si="11"/>
        <v>Média</v>
      </c>
      <c r="N368" s="10">
        <f>VLOOKUP($B368,LIRAa!$1:$1048576,3,FALSE)</f>
        <v>1.4</v>
      </c>
      <c r="O368" s="10" t="str">
        <f>VLOOKUP($B368,LIRAa!$1:$1048576,4,FALSE)</f>
        <v>Sem Informação</v>
      </c>
      <c r="P368" s="10" t="str">
        <f>VLOOKUP($B368,LIRAa!$1:$1048576,5,FALSE)</f>
        <v>Sem Informação</v>
      </c>
      <c r="Q368" s="41"/>
    </row>
    <row r="369" spans="1:17" ht="15.75" x14ac:dyDescent="0.25">
      <c r="A369" s="45">
        <v>88</v>
      </c>
      <c r="B369" s="10">
        <v>310825</v>
      </c>
      <c r="C369" s="20" t="s">
        <v>1121</v>
      </c>
      <c r="D369" s="39" t="s">
        <v>121</v>
      </c>
      <c r="E369" s="39" t="s">
        <v>122</v>
      </c>
      <c r="F369" s="15">
        <f>VLOOKUP(A369,Dengue!$1:$1048576,10,FALSE)</f>
        <v>0</v>
      </c>
      <c r="G369" s="15">
        <f>VLOOKUP($A369,Chik!$1:$1048576,10,FALSE)</f>
        <v>0</v>
      </c>
      <c r="H369" s="15">
        <f>VLOOKUP($A369,zika!$1:$1048576,10,FALSE)</f>
        <v>0</v>
      </c>
      <c r="I369" s="15">
        <f t="shared" si="10"/>
        <v>0</v>
      </c>
      <c r="J369" s="14">
        <v>11088</v>
      </c>
      <c r="K369" s="58" t="s">
        <v>1125</v>
      </c>
      <c r="L369" s="11">
        <f>(H369+F369)/Dengue!K92*100000</f>
        <v>0</v>
      </c>
      <c r="M369" s="10" t="str">
        <f t="shared" si="11"/>
        <v>Silencioso</v>
      </c>
      <c r="N369" s="10" t="str">
        <f>VLOOKUP($B369,LIRAa!$1:$1048576,3,FALSE)</f>
        <v>Sem Informação</v>
      </c>
      <c r="O369" s="10" t="str">
        <f>VLOOKUP($B369,LIRAa!$1:$1048576,4,FALSE)</f>
        <v>Sem Informação</v>
      </c>
      <c r="P369" s="10" t="str">
        <f>VLOOKUP($B369,LIRAa!$1:$1048576,5,FALSE)</f>
        <v>Sem Informação</v>
      </c>
      <c r="Q369" s="41"/>
    </row>
    <row r="370" spans="1:17" ht="15.75" x14ac:dyDescent="0.25">
      <c r="A370" s="45">
        <v>121</v>
      </c>
      <c r="B370" s="10">
        <v>311110</v>
      </c>
      <c r="C370" s="20" t="s">
        <v>1110</v>
      </c>
      <c r="D370" s="39" t="s">
        <v>142</v>
      </c>
      <c r="E370" s="39" t="s">
        <v>156</v>
      </c>
      <c r="F370" s="15">
        <f>VLOOKUP(A370,Dengue!$1:$1048576,10,FALSE)</f>
        <v>10</v>
      </c>
      <c r="G370" s="15">
        <f>VLOOKUP($A370,Chik!$1:$1048576,10,FALSE)</f>
        <v>0</v>
      </c>
      <c r="H370" s="15">
        <f>VLOOKUP($A370,zika!$1:$1048576,10,FALSE)</f>
        <v>0</v>
      </c>
      <c r="I370" s="15">
        <f t="shared" si="10"/>
        <v>10</v>
      </c>
      <c r="J370" s="14">
        <v>19738</v>
      </c>
      <c r="K370" s="58" t="s">
        <v>1125</v>
      </c>
      <c r="L370" s="11">
        <f>(H370+F370)/Dengue!K125*100000</f>
        <v>50.663694396595396</v>
      </c>
      <c r="M370" s="10" t="str">
        <f t="shared" si="11"/>
        <v>Baixa</v>
      </c>
      <c r="N370" s="10" t="str">
        <f>VLOOKUP($B370,LIRAa!$1:$1048576,3,FALSE)</f>
        <v>Sem Informação</v>
      </c>
      <c r="O370" s="10">
        <f>VLOOKUP($B370,LIRAa!$1:$1048576,4,FALSE)</f>
        <v>2.4</v>
      </c>
      <c r="P370" s="10">
        <f>VLOOKUP($B370,LIRAa!$1:$1048576,5,FALSE)</f>
        <v>2</v>
      </c>
      <c r="Q370" s="41"/>
    </row>
    <row r="371" spans="1:17" ht="15.75" x14ac:dyDescent="0.25">
      <c r="A371" s="45">
        <v>364</v>
      </c>
      <c r="B371" s="10">
        <v>313200</v>
      </c>
      <c r="C371" s="20" t="s">
        <v>1121</v>
      </c>
      <c r="D371" s="39" t="s">
        <v>102</v>
      </c>
      <c r="E371" s="39" t="s">
        <v>391</v>
      </c>
      <c r="F371" s="15">
        <f>VLOOKUP(A371,Dengue!$1:$1048576,10,FALSE)</f>
        <v>1</v>
      </c>
      <c r="G371" s="15">
        <f>VLOOKUP($A371,Chik!$1:$1048576,10,FALSE)</f>
        <v>0</v>
      </c>
      <c r="H371" s="15">
        <f>VLOOKUP($A371,zika!$1:$1048576,10,FALSE)</f>
        <v>0</v>
      </c>
      <c r="I371" s="15">
        <f t="shared" si="10"/>
        <v>1</v>
      </c>
      <c r="J371" s="14">
        <v>5353</v>
      </c>
      <c r="K371" s="58" t="s">
        <v>1125</v>
      </c>
      <c r="L371" s="11">
        <f>(H371+F371)/Dengue!K368*100000</f>
        <v>18.681113394358302</v>
      </c>
      <c r="M371" s="10" t="str">
        <f t="shared" si="11"/>
        <v>Baixa</v>
      </c>
      <c r="N371" s="10" t="str">
        <f>VLOOKUP($B371,LIRAa!$1:$1048576,3,FALSE)</f>
        <v>Sem Informação</v>
      </c>
      <c r="O371" s="10" t="str">
        <f>VLOOKUP($B371,LIRAa!$1:$1048576,4,FALSE)</f>
        <v>Sem Informação</v>
      </c>
      <c r="P371" s="10" t="str">
        <f>VLOOKUP($B371,LIRAa!$1:$1048576,5,FALSE)</f>
        <v>Sem Informação</v>
      </c>
      <c r="Q371" s="41"/>
    </row>
    <row r="372" spans="1:17" ht="15.75" x14ac:dyDescent="0.25">
      <c r="A372" s="45">
        <v>457</v>
      </c>
      <c r="B372" s="10">
        <v>313980</v>
      </c>
      <c r="C372" s="20" t="s">
        <v>1118</v>
      </c>
      <c r="D372" s="39" t="s">
        <v>57</v>
      </c>
      <c r="E372" s="39" t="s">
        <v>479</v>
      </c>
      <c r="F372" s="15">
        <f>VLOOKUP(A372,Dengue!$1:$1048576,10,FALSE)</f>
        <v>17</v>
      </c>
      <c r="G372" s="15">
        <f>VLOOKUP($A372,Chik!$1:$1048576,10,FALSE)</f>
        <v>0</v>
      </c>
      <c r="H372" s="15">
        <f>VLOOKUP($A372,zika!$1:$1048576,10,FALSE)</f>
        <v>0</v>
      </c>
      <c r="I372" s="15">
        <f t="shared" si="10"/>
        <v>17</v>
      </c>
      <c r="J372" s="14">
        <v>12725</v>
      </c>
      <c r="K372" s="58" t="s">
        <v>1125</v>
      </c>
      <c r="L372" s="11">
        <f>(H372+F372)/Dengue!K461*100000</f>
        <v>133.59528487229863</v>
      </c>
      <c r="M372" s="10" t="str">
        <f t="shared" si="11"/>
        <v>Média</v>
      </c>
      <c r="N372" s="10" t="str">
        <f>VLOOKUP($B372,LIRAa!$1:$1048576,3,FALSE)</f>
        <v>Sem Informação</v>
      </c>
      <c r="O372" s="10" t="str">
        <f>VLOOKUP($B372,LIRAa!$1:$1048576,4,FALSE)</f>
        <v>Sem Informação</v>
      </c>
      <c r="P372" s="10" t="str">
        <f>VLOOKUP($B372,LIRAa!$1:$1048576,5,FALSE)</f>
        <v>Sem Informação</v>
      </c>
      <c r="Q372" s="41"/>
    </row>
    <row r="373" spans="1:17" ht="15.75" x14ac:dyDescent="0.25">
      <c r="A373" s="45">
        <v>519</v>
      </c>
      <c r="B373" s="10">
        <v>314470</v>
      </c>
      <c r="C373" s="20" t="s">
        <v>1111</v>
      </c>
      <c r="D373" s="39" t="s">
        <v>90</v>
      </c>
      <c r="E373" s="39" t="s">
        <v>540</v>
      </c>
      <c r="F373" s="15">
        <f>VLOOKUP(A373,Dengue!$1:$1048576,10,FALSE)</f>
        <v>7</v>
      </c>
      <c r="G373" s="15">
        <f>VLOOKUP($A373,Chik!$1:$1048576,10,FALSE)</f>
        <v>0</v>
      </c>
      <c r="H373" s="15">
        <f>VLOOKUP($A373,zika!$1:$1048576,10,FALSE)</f>
        <v>0</v>
      </c>
      <c r="I373" s="15">
        <f t="shared" si="10"/>
        <v>7</v>
      </c>
      <c r="J373" s="14">
        <v>17607</v>
      </c>
      <c r="K373" s="58" t="s">
        <v>1125</v>
      </c>
      <c r="L373" s="11">
        <f>(H373+F373)/Dengue!K523*100000</f>
        <v>39.7569148634066</v>
      </c>
      <c r="M373" s="10" t="str">
        <f t="shared" si="11"/>
        <v>Baixa</v>
      </c>
      <c r="N373" s="10" t="str">
        <f>VLOOKUP($B373,LIRAa!$1:$1048576,3,FALSE)</f>
        <v>Sem Informação</v>
      </c>
      <c r="O373" s="10" t="str">
        <f>VLOOKUP($B373,LIRAa!$1:$1048576,4,FALSE)</f>
        <v>Sem Informação</v>
      </c>
      <c r="P373" s="10" t="str">
        <f>VLOOKUP($B373,LIRAa!$1:$1048576,5,FALSE)</f>
        <v>Sem Informação</v>
      </c>
      <c r="Q373" s="41"/>
    </row>
    <row r="374" spans="1:17" ht="15.75" x14ac:dyDescent="0.25">
      <c r="A374" s="45">
        <v>566</v>
      </c>
      <c r="B374" s="10">
        <v>314840</v>
      </c>
      <c r="C374" s="20" t="s">
        <v>1113</v>
      </c>
      <c r="D374" s="39" t="s">
        <v>22</v>
      </c>
      <c r="E374" s="39" t="s">
        <v>584</v>
      </c>
      <c r="F374" s="15">
        <f>VLOOKUP(A374,Dengue!$1:$1048576,10,FALSE)</f>
        <v>4</v>
      </c>
      <c r="G374" s="15">
        <f>VLOOKUP($A374,Chik!$1:$1048576,10,FALSE)</f>
        <v>0</v>
      </c>
      <c r="H374" s="15">
        <f>VLOOKUP($A374,zika!$1:$1048576,10,FALSE)</f>
        <v>0</v>
      </c>
      <c r="I374" s="15">
        <f t="shared" si="10"/>
        <v>4</v>
      </c>
      <c r="J374" s="14">
        <v>4849</v>
      </c>
      <c r="K374" s="58" t="s">
        <v>1125</v>
      </c>
      <c r="L374" s="11">
        <f>(H374+F374)/Dengue!K570*100000</f>
        <v>82.491235306248711</v>
      </c>
      <c r="M374" s="10" t="str">
        <f t="shared" si="11"/>
        <v>Baixa</v>
      </c>
      <c r="N374" s="10" t="str">
        <f>VLOOKUP($B374,LIRAa!$1:$1048576,3,FALSE)</f>
        <v>Sem Informação</v>
      </c>
      <c r="O374" s="10" t="str">
        <f>VLOOKUP($B374,LIRAa!$1:$1048576,4,FALSE)</f>
        <v>Sem Informação</v>
      </c>
      <c r="P374" s="10" t="str">
        <f>VLOOKUP($B374,LIRAa!$1:$1048576,5,FALSE)</f>
        <v>Sem Informação</v>
      </c>
      <c r="Q374" s="41"/>
    </row>
    <row r="375" spans="1:17" ht="15.75" x14ac:dyDescent="0.25">
      <c r="A375" s="45">
        <v>126</v>
      </c>
      <c r="B375" s="10">
        <v>311150</v>
      </c>
      <c r="C375" s="20" t="s">
        <v>1114</v>
      </c>
      <c r="D375" s="39" t="s">
        <v>24</v>
      </c>
      <c r="E375" s="39" t="s">
        <v>161</v>
      </c>
      <c r="F375" s="15">
        <f>VLOOKUP(A375,Dengue!$1:$1048576,10,FALSE)</f>
        <v>9</v>
      </c>
      <c r="G375" s="15">
        <f>VLOOKUP($A375,Chik!$1:$1048576,10,FALSE)</f>
        <v>0</v>
      </c>
      <c r="H375" s="15">
        <f>VLOOKUP($A375,zika!$1:$1048576,10,FALSE)</f>
        <v>0</v>
      </c>
      <c r="I375" s="15">
        <f t="shared" si="10"/>
        <v>9</v>
      </c>
      <c r="J375" s="14">
        <v>15356</v>
      </c>
      <c r="K375" s="58" t="s">
        <v>1125</v>
      </c>
      <c r="L375" s="11">
        <f>(H375+F375)/Dengue!K130*100000</f>
        <v>58.609012763740559</v>
      </c>
      <c r="M375" s="10" t="str">
        <f t="shared" si="11"/>
        <v>Baixa</v>
      </c>
      <c r="N375" s="10" t="str">
        <f>VLOOKUP($B375,LIRAa!$1:$1048576,3,FALSE)</f>
        <v>Sem Informação</v>
      </c>
      <c r="O375" s="10" t="str">
        <f>VLOOKUP($B375,LIRAa!$1:$1048576,4,FALSE)</f>
        <v>Sem Informação</v>
      </c>
      <c r="P375" s="10" t="str">
        <f>VLOOKUP($B375,LIRAa!$1:$1048576,5,FALSE)</f>
        <v>Sem Informação</v>
      </c>
      <c r="Q375" s="41"/>
    </row>
    <row r="376" spans="1:17" ht="15.75" x14ac:dyDescent="0.25">
      <c r="A376" s="45">
        <v>81</v>
      </c>
      <c r="B376" s="10">
        <v>310760</v>
      </c>
      <c r="C376" s="20" t="s">
        <v>1117</v>
      </c>
      <c r="D376" s="39" t="s">
        <v>45</v>
      </c>
      <c r="E376" s="39" t="s">
        <v>114</v>
      </c>
      <c r="F376" s="15">
        <f>VLOOKUP(A376,Dengue!$1:$1048576,10,FALSE)</f>
        <v>4</v>
      </c>
      <c r="G376" s="15">
        <f>VLOOKUP($A376,Chik!$1:$1048576,10,FALSE)</f>
        <v>0</v>
      </c>
      <c r="H376" s="15">
        <f>VLOOKUP($A376,zika!$1:$1048576,10,FALSE)</f>
        <v>0</v>
      </c>
      <c r="I376" s="15">
        <f t="shared" si="10"/>
        <v>4</v>
      </c>
      <c r="J376" s="14">
        <v>4190</v>
      </c>
      <c r="K376" s="58" t="s">
        <v>1125</v>
      </c>
      <c r="L376" s="11">
        <f>(H376+F376)/Dengue!K85*100000</f>
        <v>95.465393794749403</v>
      </c>
      <c r="M376" s="10" t="str">
        <f t="shared" si="11"/>
        <v>Baixa</v>
      </c>
      <c r="N376" s="10" t="str">
        <f>VLOOKUP($B376,LIRAa!$1:$1048576,3,FALSE)</f>
        <v>Sem Informação</v>
      </c>
      <c r="O376" s="10" t="str">
        <f>VLOOKUP($B376,LIRAa!$1:$1048576,4,FALSE)</f>
        <v>Sem Informação</v>
      </c>
      <c r="P376" s="10" t="str">
        <f>VLOOKUP($B376,LIRAa!$1:$1048576,5,FALSE)</f>
        <v>Sem Informação</v>
      </c>
      <c r="Q376" s="41"/>
    </row>
    <row r="377" spans="1:17" ht="15.75" x14ac:dyDescent="0.25">
      <c r="A377" s="45">
        <v>610</v>
      </c>
      <c r="B377" s="10">
        <v>315213</v>
      </c>
      <c r="C377" s="20" t="s">
        <v>1121</v>
      </c>
      <c r="D377" s="39" t="s">
        <v>135</v>
      </c>
      <c r="E377" s="39" t="s">
        <v>623</v>
      </c>
      <c r="F377" s="15">
        <f>VLOOKUP(A377,Dengue!$1:$1048576,10,FALSE)</f>
        <v>4</v>
      </c>
      <c r="G377" s="15">
        <f>VLOOKUP($A377,Chik!$1:$1048576,10,FALSE)</f>
        <v>0</v>
      </c>
      <c r="H377" s="15">
        <f>VLOOKUP($A377,zika!$1:$1048576,10,FALSE)</f>
        <v>0</v>
      </c>
      <c r="I377" s="15">
        <f t="shared" si="10"/>
        <v>4</v>
      </c>
      <c r="J377" s="14">
        <v>4237</v>
      </c>
      <c r="K377" s="58" t="s">
        <v>1125</v>
      </c>
      <c r="L377" s="11">
        <f>(H377+F377)/Dengue!K614*100000</f>
        <v>94.406419636535276</v>
      </c>
      <c r="M377" s="10" t="str">
        <f t="shared" si="11"/>
        <v>Baixa</v>
      </c>
      <c r="N377" s="10" t="str">
        <f>VLOOKUP($B377,LIRAa!$1:$1048576,3,FALSE)</f>
        <v>Sem Informação</v>
      </c>
      <c r="O377" s="10" t="str">
        <f>VLOOKUP($B377,LIRAa!$1:$1048576,4,FALSE)</f>
        <v>Sem Informação</v>
      </c>
      <c r="P377" s="10" t="str">
        <f>VLOOKUP($B377,LIRAa!$1:$1048576,5,FALSE)</f>
        <v>Sem Informação</v>
      </c>
      <c r="Q377" s="41"/>
    </row>
    <row r="378" spans="1:17" ht="15.75" x14ac:dyDescent="0.25">
      <c r="A378" s="45">
        <v>609</v>
      </c>
      <c r="B378" s="10">
        <v>315210</v>
      </c>
      <c r="C378" s="20" t="s">
        <v>1112</v>
      </c>
      <c r="D378" s="39" t="s">
        <v>17</v>
      </c>
      <c r="E378" s="39" t="s">
        <v>17</v>
      </c>
      <c r="F378" s="15">
        <f>VLOOKUP(A378,Dengue!$1:$1048576,10,FALSE)</f>
        <v>40</v>
      </c>
      <c r="G378" s="15">
        <f>VLOOKUP($A378,Chik!$1:$1048576,10,FALSE)</f>
        <v>0</v>
      </c>
      <c r="H378" s="15">
        <f>VLOOKUP($A378,zika!$1:$1048576,10,FALSE)</f>
        <v>0</v>
      </c>
      <c r="I378" s="15">
        <f t="shared" si="10"/>
        <v>40</v>
      </c>
      <c r="J378" s="14">
        <v>59605</v>
      </c>
      <c r="K378" s="58" t="s">
        <v>1126</v>
      </c>
      <c r="L378" s="11">
        <f>(H378+F378)/Dengue!K613*100000</f>
        <v>67.108464055028946</v>
      </c>
      <c r="M378" s="10" t="str">
        <f t="shared" si="11"/>
        <v>Baixa</v>
      </c>
      <c r="N378" s="10">
        <f>VLOOKUP($B378,LIRAa!$1:$1048576,3,FALSE)</f>
        <v>1.3</v>
      </c>
      <c r="O378" s="10">
        <f>VLOOKUP($B378,LIRAa!$1:$1048576,4,FALSE)</f>
        <v>0</v>
      </c>
      <c r="P378" s="10" t="str">
        <f>VLOOKUP($B378,LIRAa!$1:$1048576,5,FALSE)</f>
        <v>Sem Informação</v>
      </c>
      <c r="Q378" s="41"/>
    </row>
    <row r="379" spans="1:17" ht="15.75" x14ac:dyDescent="0.25">
      <c r="A379" s="45">
        <v>92</v>
      </c>
      <c r="B379" s="10">
        <v>310870</v>
      </c>
      <c r="C379" s="20" t="s">
        <v>1118</v>
      </c>
      <c r="D379" s="39" t="s">
        <v>62</v>
      </c>
      <c r="E379" s="39" t="s">
        <v>126</v>
      </c>
      <c r="F379" s="15">
        <f>VLOOKUP(A379,Dengue!$1:$1048576,10,FALSE)</f>
        <v>1</v>
      </c>
      <c r="G379" s="15">
        <f>VLOOKUP($A379,Chik!$1:$1048576,10,FALSE)</f>
        <v>1</v>
      </c>
      <c r="H379" s="15">
        <f>VLOOKUP($A379,zika!$1:$1048576,10,FALSE)</f>
        <v>0</v>
      </c>
      <c r="I379" s="15">
        <f t="shared" si="10"/>
        <v>1</v>
      </c>
      <c r="J379" s="14">
        <v>4374</v>
      </c>
      <c r="K379" s="58" t="s">
        <v>1125</v>
      </c>
      <c r="L379" s="11">
        <f>(H379+F379)/Dengue!K96*100000</f>
        <v>22.862368541380885</v>
      </c>
      <c r="M379" s="10" t="str">
        <f t="shared" si="11"/>
        <v>Baixa</v>
      </c>
      <c r="N379" s="10" t="str">
        <f>VLOOKUP($B379,LIRAa!$1:$1048576,3,FALSE)</f>
        <v>Sem Informação</v>
      </c>
      <c r="O379" s="10" t="str">
        <f>VLOOKUP($B379,LIRAa!$1:$1048576,4,FALSE)</f>
        <v>Sem Informação</v>
      </c>
      <c r="P379" s="10" t="str">
        <f>VLOOKUP($B379,LIRAa!$1:$1048576,5,FALSE)</f>
        <v>Sem Informação</v>
      </c>
      <c r="Q379" s="41"/>
    </row>
    <row r="380" spans="1:17" ht="15.75" x14ac:dyDescent="0.25">
      <c r="A380" s="45">
        <v>455</v>
      </c>
      <c r="B380" s="10">
        <v>313950</v>
      </c>
      <c r="C380" s="20" t="s">
        <v>1112</v>
      </c>
      <c r="D380" s="39" t="s">
        <v>14</v>
      </c>
      <c r="E380" s="39" t="s">
        <v>14</v>
      </c>
      <c r="F380" s="15">
        <f>VLOOKUP(A380,Dengue!$1:$1048576,10,FALSE)</f>
        <v>5</v>
      </c>
      <c r="G380" s="15">
        <f>VLOOKUP($A380,Chik!$1:$1048576,10,FALSE)</f>
        <v>0</v>
      </c>
      <c r="H380" s="15">
        <f>VLOOKUP($A380,zika!$1:$1048576,10,FALSE)</f>
        <v>0</v>
      </c>
      <c r="I380" s="15">
        <f t="shared" si="10"/>
        <v>5</v>
      </c>
      <c r="J380" s="14">
        <v>22608</v>
      </c>
      <c r="K380" s="58" t="s">
        <v>1125</v>
      </c>
      <c r="L380" s="11">
        <f>(H380+F380)/Dengue!K459*100000</f>
        <v>22.116065109695683</v>
      </c>
      <c r="M380" s="10" t="str">
        <f t="shared" si="11"/>
        <v>Baixa</v>
      </c>
      <c r="N380" s="10" t="str">
        <f>VLOOKUP($B380,LIRAa!$1:$1048576,3,FALSE)</f>
        <v>Sem Informação</v>
      </c>
      <c r="O380" s="10" t="str">
        <f>VLOOKUP($B380,LIRAa!$1:$1048576,4,FALSE)</f>
        <v>Sem Informação</v>
      </c>
      <c r="P380" s="10" t="str">
        <f>VLOOKUP($B380,LIRAa!$1:$1048576,5,FALSE)</f>
        <v>Sem Informação</v>
      </c>
      <c r="Q380" s="41"/>
    </row>
    <row r="381" spans="1:17" ht="15.75" x14ac:dyDescent="0.25">
      <c r="A381" s="45">
        <v>636</v>
      </c>
      <c r="B381" s="10">
        <v>315450</v>
      </c>
      <c r="C381" s="20" t="s">
        <v>1121</v>
      </c>
      <c r="D381" s="39" t="s">
        <v>102</v>
      </c>
      <c r="E381" s="39" t="s">
        <v>647</v>
      </c>
      <c r="F381" s="15">
        <f>VLOOKUP(A381,Dengue!$1:$1048576,10,FALSE)</f>
        <v>7</v>
      </c>
      <c r="G381" s="15">
        <f>VLOOKUP($A381,Chik!$1:$1048576,10,FALSE)</f>
        <v>0</v>
      </c>
      <c r="H381" s="15">
        <f>VLOOKUP($A381,zika!$1:$1048576,10,FALSE)</f>
        <v>1</v>
      </c>
      <c r="I381" s="15">
        <f t="shared" si="10"/>
        <v>8</v>
      </c>
      <c r="J381" s="14">
        <v>9487</v>
      </c>
      <c r="K381" s="58" t="s">
        <v>1125</v>
      </c>
      <c r="L381" s="11">
        <f>(H381+F381)/Dengue!K640*100000</f>
        <v>84.325919679561508</v>
      </c>
      <c r="M381" s="10" t="str">
        <f t="shared" si="11"/>
        <v>Baixa</v>
      </c>
      <c r="N381" s="10" t="str">
        <f>VLOOKUP($B381,LIRAa!$1:$1048576,3,FALSE)</f>
        <v>Sem Informação</v>
      </c>
      <c r="O381" s="10" t="str">
        <f>VLOOKUP($B381,LIRAa!$1:$1048576,4,FALSE)</f>
        <v>Sem Informação</v>
      </c>
      <c r="P381" s="10">
        <f>VLOOKUP($B381,LIRAa!$1:$1048576,5,FALSE)</f>
        <v>3.1</v>
      </c>
      <c r="Q381" s="41"/>
    </row>
    <row r="382" spans="1:17" ht="15.75" x14ac:dyDescent="0.25">
      <c r="A382" s="45">
        <v>799</v>
      </c>
      <c r="B382" s="10">
        <v>316800</v>
      </c>
      <c r="C382" s="20" t="s">
        <v>1121</v>
      </c>
      <c r="D382" s="39" t="s">
        <v>102</v>
      </c>
      <c r="E382" s="39" t="s">
        <v>807</v>
      </c>
      <c r="F382" s="15">
        <f>VLOOKUP(A382,Dengue!$1:$1048576,10,FALSE)</f>
        <v>65</v>
      </c>
      <c r="G382" s="15">
        <f>VLOOKUP($A382,Chik!$1:$1048576,10,FALSE)</f>
        <v>1</v>
      </c>
      <c r="H382" s="15">
        <f>VLOOKUP($A382,zika!$1:$1048576,10,FALSE)</f>
        <v>4</v>
      </c>
      <c r="I382" s="15">
        <f t="shared" si="10"/>
        <v>69</v>
      </c>
      <c r="J382" s="14">
        <v>33858</v>
      </c>
      <c r="K382" s="58" t="s">
        <v>1126</v>
      </c>
      <c r="L382" s="11">
        <f>(H382+F382)/Dengue!K803*100000</f>
        <v>203.79230905546694</v>
      </c>
      <c r="M382" s="10" t="str">
        <f t="shared" si="11"/>
        <v>Média</v>
      </c>
      <c r="N382" s="10">
        <f>VLOOKUP($B382,LIRAa!$1:$1048576,3,FALSE)</f>
        <v>1</v>
      </c>
      <c r="O382" s="10">
        <f>VLOOKUP($B382,LIRAa!$1:$1048576,4,FALSE)</f>
        <v>1.7</v>
      </c>
      <c r="P382" s="10">
        <f>VLOOKUP($B382,LIRAa!$1:$1048576,5,FALSE)</f>
        <v>2.9</v>
      </c>
      <c r="Q382" s="41"/>
    </row>
    <row r="383" spans="1:17" ht="15.75" x14ac:dyDescent="0.25">
      <c r="A383" s="45">
        <v>63</v>
      </c>
      <c r="B383" s="10">
        <v>310590</v>
      </c>
      <c r="C383" s="20" t="s">
        <v>1119</v>
      </c>
      <c r="D383" s="39" t="s">
        <v>94</v>
      </c>
      <c r="E383" s="39" t="s">
        <v>95</v>
      </c>
      <c r="F383" s="15">
        <f>VLOOKUP(A383,Dengue!$1:$1048576,10,FALSE)</f>
        <v>3</v>
      </c>
      <c r="G383" s="15">
        <f>VLOOKUP($A383,Chik!$1:$1048576,10,FALSE)</f>
        <v>2</v>
      </c>
      <c r="H383" s="15">
        <f>VLOOKUP($A383,zika!$1:$1048576,10,FALSE)</f>
        <v>0</v>
      </c>
      <c r="I383" s="15">
        <f t="shared" si="10"/>
        <v>3</v>
      </c>
      <c r="J383" s="14">
        <v>20720</v>
      </c>
      <c r="K383" s="58" t="s">
        <v>1125</v>
      </c>
      <c r="L383" s="11">
        <f>(H383+F383)/Dengue!K67*100000</f>
        <v>14.478764478764479</v>
      </c>
      <c r="M383" s="10" t="str">
        <f t="shared" si="11"/>
        <v>Baixa</v>
      </c>
      <c r="N383" s="10" t="str">
        <f>VLOOKUP($B383,LIRAa!$1:$1048576,3,FALSE)</f>
        <v>Sem Informação</v>
      </c>
      <c r="O383" s="10" t="str">
        <f>VLOOKUP($B383,LIRAa!$1:$1048576,4,FALSE)</f>
        <v>Sem Informação</v>
      </c>
      <c r="P383" s="10" t="str">
        <f>VLOOKUP($B383,LIRAa!$1:$1048576,5,FALSE)</f>
        <v>Sem Informação</v>
      </c>
      <c r="Q383" s="41"/>
    </row>
    <row r="384" spans="1:17" ht="15.75" x14ac:dyDescent="0.25">
      <c r="A384" s="45">
        <v>821</v>
      </c>
      <c r="B384" s="10">
        <v>316990</v>
      </c>
      <c r="C384" s="20" t="s">
        <v>1118</v>
      </c>
      <c r="D384" s="39" t="s">
        <v>62</v>
      </c>
      <c r="E384" s="48" t="s">
        <v>62</v>
      </c>
      <c r="F384" s="15">
        <f>VLOOKUP(A384,Dengue!$1:$1048576,10,FALSE)</f>
        <v>135</v>
      </c>
      <c r="G384" s="15">
        <f>VLOOKUP($A384,Chik!$1:$1048576,10,FALSE)</f>
        <v>26</v>
      </c>
      <c r="H384" s="15">
        <f>VLOOKUP($A384,zika!$1:$1048576,10,FALSE)</f>
        <v>5</v>
      </c>
      <c r="I384" s="15">
        <f t="shared" si="10"/>
        <v>140</v>
      </c>
      <c r="J384" s="14">
        <v>114265</v>
      </c>
      <c r="K384" s="58" t="s">
        <v>1128</v>
      </c>
      <c r="L384" s="11">
        <f>(H384+F384)/Dengue!K825*100000</f>
        <v>122.52220715004594</v>
      </c>
      <c r="M384" s="10" t="str">
        <f t="shared" si="11"/>
        <v>Média</v>
      </c>
      <c r="N384" s="10">
        <f>VLOOKUP($B384,LIRAa!$1:$1048576,3,FALSE)</f>
        <v>3.8</v>
      </c>
      <c r="O384" s="10">
        <f>VLOOKUP($B384,LIRAa!$1:$1048576,4,FALSE)</f>
        <v>4.9000000000000004</v>
      </c>
      <c r="P384" s="10">
        <f>VLOOKUP($B384,LIRAa!$1:$1048576,5,FALSE)</f>
        <v>5.0999999999999996</v>
      </c>
      <c r="Q384" s="41"/>
    </row>
    <row r="385" spans="1:17" ht="15.75" x14ac:dyDescent="0.25">
      <c r="A385" s="45">
        <v>813</v>
      </c>
      <c r="B385" s="10">
        <v>316920</v>
      </c>
      <c r="C385" s="20" t="s">
        <v>1118</v>
      </c>
      <c r="D385" s="39" t="s">
        <v>14</v>
      </c>
      <c r="E385" s="39" t="s">
        <v>820</v>
      </c>
      <c r="F385" s="15">
        <f>VLOOKUP(A385,Dengue!$1:$1048576,10,FALSE)</f>
        <v>8</v>
      </c>
      <c r="G385" s="15">
        <f>VLOOKUP($A385,Chik!$1:$1048576,10,FALSE)</f>
        <v>1</v>
      </c>
      <c r="H385" s="15">
        <f>VLOOKUP($A385,zika!$1:$1048576,10,FALSE)</f>
        <v>0</v>
      </c>
      <c r="I385" s="15">
        <f t="shared" si="10"/>
        <v>8</v>
      </c>
      <c r="J385" s="14">
        <v>8201</v>
      </c>
      <c r="K385" s="58" t="s">
        <v>1125</v>
      </c>
      <c r="L385" s="11">
        <f>(H385+F385)/Dengue!K817*100000</f>
        <v>97.549079380563356</v>
      </c>
      <c r="M385" s="10" t="str">
        <f t="shared" si="11"/>
        <v>Baixa</v>
      </c>
      <c r="N385" s="10" t="str">
        <f>VLOOKUP($B385,LIRAa!$1:$1048576,3,FALSE)</f>
        <v>Sem Informação</v>
      </c>
      <c r="O385" s="10" t="str">
        <f>VLOOKUP($B385,LIRAa!$1:$1048576,4,FALSE)</f>
        <v>Sem Informação</v>
      </c>
      <c r="P385" s="10" t="str">
        <f>VLOOKUP($B385,LIRAa!$1:$1048576,5,FALSE)</f>
        <v>Sem Informação</v>
      </c>
      <c r="Q385" s="41"/>
    </row>
    <row r="386" spans="1:17" ht="15.75" x14ac:dyDescent="0.25">
      <c r="A386" s="45">
        <v>623</v>
      </c>
      <c r="B386" s="10">
        <v>315330</v>
      </c>
      <c r="C386" s="20" t="s">
        <v>432</v>
      </c>
      <c r="D386" s="39" t="s">
        <v>53</v>
      </c>
      <c r="E386" s="39" t="s">
        <v>635</v>
      </c>
      <c r="F386" s="15">
        <f>VLOOKUP(A386,Dengue!$1:$1048576,10,FALSE)</f>
        <v>1</v>
      </c>
      <c r="G386" s="15">
        <f>VLOOKUP($A386,Chik!$1:$1048576,10,FALSE)</f>
        <v>0</v>
      </c>
      <c r="H386" s="15">
        <f>VLOOKUP($A386,zika!$1:$1048576,10,FALSE)</f>
        <v>0</v>
      </c>
      <c r="I386" s="15">
        <f t="shared" si="10"/>
        <v>1</v>
      </c>
      <c r="J386" s="14">
        <v>3004</v>
      </c>
      <c r="K386" s="58" t="s">
        <v>1125</v>
      </c>
      <c r="L386" s="11">
        <f>(H386+F386)/Dengue!K627*100000</f>
        <v>33.288948069241016</v>
      </c>
      <c r="M386" s="10" t="str">
        <f t="shared" si="11"/>
        <v>Baixa</v>
      </c>
      <c r="N386" s="10" t="str">
        <f>VLOOKUP($B386,LIRAa!$1:$1048576,3,FALSE)</f>
        <v>Sem Informação</v>
      </c>
      <c r="O386" s="10" t="str">
        <f>VLOOKUP($B386,LIRAa!$1:$1048576,4,FALSE)</f>
        <v>Sem Informação</v>
      </c>
      <c r="P386" s="10" t="str">
        <f>VLOOKUP($B386,LIRAa!$1:$1048576,5,FALSE)</f>
        <v>Sem Informação</v>
      </c>
      <c r="Q386" s="41"/>
    </row>
    <row r="387" spans="1:17" ht="15.75" x14ac:dyDescent="0.25">
      <c r="A387" s="45">
        <v>419</v>
      </c>
      <c r="B387" s="10">
        <v>313670</v>
      </c>
      <c r="C387" s="20" t="s">
        <v>1118</v>
      </c>
      <c r="D387" s="39" t="s">
        <v>57</v>
      </c>
      <c r="E387" s="39" t="s">
        <v>57</v>
      </c>
      <c r="F387" s="15">
        <f>VLOOKUP(A387,Dengue!$1:$1048576,10,FALSE)</f>
        <v>218</v>
      </c>
      <c r="G387" s="15">
        <f>VLOOKUP($A387,Chik!$1:$1048576,10,FALSE)</f>
        <v>7</v>
      </c>
      <c r="H387" s="15">
        <f>VLOOKUP($A387,zika!$1:$1048576,10,FALSE)</f>
        <v>3</v>
      </c>
      <c r="I387" s="15">
        <f t="shared" si="10"/>
        <v>221</v>
      </c>
      <c r="J387" s="14">
        <v>564310</v>
      </c>
      <c r="K387" s="58" t="s">
        <v>1129</v>
      </c>
      <c r="L387" s="11">
        <f>(H387+F387)/Dengue!K423*100000</f>
        <v>39.1628714713544</v>
      </c>
      <c r="M387" s="10" t="str">
        <f t="shared" si="11"/>
        <v>Baixa</v>
      </c>
      <c r="N387" s="10">
        <f>VLOOKUP($B387,LIRAa!$1:$1048576,3,FALSE)</f>
        <v>1.6</v>
      </c>
      <c r="O387" s="10">
        <f>VLOOKUP($B387,LIRAa!$1:$1048576,4,FALSE)</f>
        <v>3.4</v>
      </c>
      <c r="P387" s="10">
        <f>VLOOKUP($B387,LIRAa!$1:$1048576,5,FALSE)</f>
        <v>3.4</v>
      </c>
      <c r="Q387" s="41"/>
    </row>
    <row r="388" spans="1:17" ht="15.75" x14ac:dyDescent="0.25">
      <c r="A388" s="45">
        <v>652</v>
      </c>
      <c r="B388" s="10">
        <v>315610</v>
      </c>
      <c r="C388" s="20" t="s">
        <v>1119</v>
      </c>
      <c r="D388" s="39" t="s">
        <v>94</v>
      </c>
      <c r="E388" s="39" t="s">
        <v>663</v>
      </c>
      <c r="F388" s="15">
        <f>VLOOKUP(A388,Dengue!$1:$1048576,10,FALSE)</f>
        <v>4</v>
      </c>
      <c r="G388" s="15">
        <f>VLOOKUP($A388,Chik!$1:$1048576,10,FALSE)</f>
        <v>0</v>
      </c>
      <c r="H388" s="15">
        <f>VLOOKUP($A388,zika!$1:$1048576,10,FALSE)</f>
        <v>0</v>
      </c>
      <c r="I388" s="15">
        <f t="shared" si="10"/>
        <v>4</v>
      </c>
      <c r="J388" s="14">
        <v>4648</v>
      </c>
      <c r="K388" s="58" t="s">
        <v>1125</v>
      </c>
      <c r="L388" s="11">
        <f>(H388+F388)/Dengue!K656*100000</f>
        <v>86.058519793459553</v>
      </c>
      <c r="M388" s="10" t="str">
        <f t="shared" si="11"/>
        <v>Baixa</v>
      </c>
      <c r="N388" s="10" t="str">
        <f>VLOOKUP($B388,LIRAa!$1:$1048576,3,FALSE)</f>
        <v>Sem Informação</v>
      </c>
      <c r="O388" s="10" t="str">
        <f>VLOOKUP($B388,LIRAa!$1:$1048576,4,FALSE)</f>
        <v>Sem Informação</v>
      </c>
      <c r="P388" s="10" t="str">
        <f>VLOOKUP($B388,LIRAa!$1:$1048576,5,FALSE)</f>
        <v>Sem Informação</v>
      </c>
      <c r="Q388" s="41"/>
    </row>
    <row r="389" spans="1:17" ht="15.75" x14ac:dyDescent="0.25">
      <c r="A389" s="45">
        <v>612</v>
      </c>
      <c r="B389" s="10">
        <v>315220</v>
      </c>
      <c r="C389" s="20" t="s">
        <v>1121</v>
      </c>
      <c r="D389" s="39" t="s">
        <v>102</v>
      </c>
      <c r="E389" s="39" t="s">
        <v>625</v>
      </c>
      <c r="F389" s="15">
        <f>VLOOKUP(A389,Dengue!$1:$1048576,10,FALSE)</f>
        <v>15</v>
      </c>
      <c r="G389" s="15">
        <f>VLOOKUP($A389,Chik!$1:$1048576,10,FALSE)</f>
        <v>0</v>
      </c>
      <c r="H389" s="15">
        <f>VLOOKUP($A389,zika!$1:$1048576,10,FALSE)</f>
        <v>0</v>
      </c>
      <c r="I389" s="15">
        <f t="shared" si="10"/>
        <v>15</v>
      </c>
      <c r="J389" s="14">
        <v>37950</v>
      </c>
      <c r="K389" s="58" t="s">
        <v>1126</v>
      </c>
      <c r="L389" s="11">
        <f>(H389+F389)/Dengue!K616*100000</f>
        <v>39.525691699604742</v>
      </c>
      <c r="M389" s="10" t="str">
        <f t="shared" si="11"/>
        <v>Baixa</v>
      </c>
      <c r="N389" s="10">
        <f>VLOOKUP($B389,LIRAa!$1:$1048576,3,FALSE)</f>
        <v>0.2</v>
      </c>
      <c r="O389" s="10">
        <f>VLOOKUP($B389,LIRAa!$1:$1048576,4,FALSE)</f>
        <v>0.2</v>
      </c>
      <c r="P389" s="10">
        <f>VLOOKUP($B389,LIRAa!$1:$1048576,5,FALSE)</f>
        <v>1.1000000000000001</v>
      </c>
      <c r="Q389" s="41"/>
    </row>
    <row r="390" spans="1:17" ht="15.75" x14ac:dyDescent="0.25">
      <c r="A390" s="45">
        <v>688</v>
      </c>
      <c r="B390" s="10">
        <v>315830</v>
      </c>
      <c r="C390" s="20" t="s">
        <v>1117</v>
      </c>
      <c r="D390" s="39" t="s">
        <v>33</v>
      </c>
      <c r="E390" s="39" t="s">
        <v>698</v>
      </c>
      <c r="F390" s="15">
        <f>VLOOKUP(A390,Dengue!$1:$1048576,10,FALSE)</f>
        <v>2</v>
      </c>
      <c r="G390" s="15">
        <f>VLOOKUP($A390,Chik!$1:$1048576,10,FALSE)</f>
        <v>0</v>
      </c>
      <c r="H390" s="15">
        <f>VLOOKUP($A390,zika!$1:$1048576,10,FALSE)</f>
        <v>0</v>
      </c>
      <c r="I390" s="15">
        <f t="shared" ref="I390:I453" si="12">H390+F390</f>
        <v>2</v>
      </c>
      <c r="J390" s="14">
        <v>7128</v>
      </c>
      <c r="K390" s="58" t="s">
        <v>1125</v>
      </c>
      <c r="L390" s="11">
        <f>(H390+F390)/Dengue!K692*100000</f>
        <v>28.058361391694728</v>
      </c>
      <c r="M390" s="10" t="str">
        <f t="shared" ref="M390:M453" si="13">IF(L390=0,"Silencioso",IF(AND(L390&gt;0,L390&lt;100),"Baixa",IF(AND(L390&gt;=100,L390&lt;300),"Média",IF(AND(L390&gt;=300,L390&lt;500),"Alta",IF(L390&gt;=500,"Muito Alta","Avaliar")))))</f>
        <v>Baixa</v>
      </c>
      <c r="N390" s="10" t="str">
        <f>VLOOKUP($B390,LIRAa!$1:$1048576,3,FALSE)</f>
        <v>Sem Informação</v>
      </c>
      <c r="O390" s="10" t="str">
        <f>VLOOKUP($B390,LIRAa!$1:$1048576,4,FALSE)</f>
        <v>Sem Informação</v>
      </c>
      <c r="P390" s="10" t="str">
        <f>VLOOKUP($B390,LIRAa!$1:$1048576,5,FALSE)</f>
        <v>Sem Informação</v>
      </c>
      <c r="Q390" s="41"/>
    </row>
    <row r="391" spans="1:17" ht="15.75" x14ac:dyDescent="0.25">
      <c r="A391" s="45">
        <v>282</v>
      </c>
      <c r="B391" s="10">
        <v>312520</v>
      </c>
      <c r="C391" s="20" t="s">
        <v>1117</v>
      </c>
      <c r="D391" s="39" t="s">
        <v>40</v>
      </c>
      <c r="E391" s="39" t="s">
        <v>313</v>
      </c>
      <c r="F391" s="15">
        <f>VLOOKUP(A391,Dengue!$1:$1048576,10,FALSE)</f>
        <v>0</v>
      </c>
      <c r="G391" s="15">
        <f>VLOOKUP($A391,Chik!$1:$1048576,10,FALSE)</f>
        <v>0</v>
      </c>
      <c r="H391" s="15">
        <f>VLOOKUP($A391,zika!$1:$1048576,10,FALSE)</f>
        <v>0</v>
      </c>
      <c r="I391" s="15">
        <f t="shared" si="12"/>
        <v>0</v>
      </c>
      <c r="J391" s="14">
        <v>2379</v>
      </c>
      <c r="K391" s="58" t="s">
        <v>1125</v>
      </c>
      <c r="L391" s="11">
        <f>(H391+F391)/Dengue!K286*100000</f>
        <v>0</v>
      </c>
      <c r="M391" s="10" t="str">
        <f t="shared" si="13"/>
        <v>Silencioso</v>
      </c>
      <c r="N391" s="10" t="str">
        <f>VLOOKUP($B391,LIRAa!$1:$1048576,3,FALSE)</f>
        <v>Sem Informação</v>
      </c>
      <c r="O391" s="10" t="str">
        <f>VLOOKUP($B391,LIRAa!$1:$1048576,4,FALSE)</f>
        <v>Sem Informação</v>
      </c>
      <c r="P391" s="10" t="str">
        <f>VLOOKUP($B391,LIRAa!$1:$1048576,5,FALSE)</f>
        <v>Sem Informação</v>
      </c>
      <c r="Q391" s="41"/>
    </row>
    <row r="392" spans="1:17" ht="15.75" x14ac:dyDescent="0.25">
      <c r="A392" s="45">
        <v>638</v>
      </c>
      <c r="B392" s="10">
        <v>315470</v>
      </c>
      <c r="C392" s="20" t="s">
        <v>1117</v>
      </c>
      <c r="D392" s="39" t="s">
        <v>33</v>
      </c>
      <c r="E392" s="39" t="s">
        <v>649</v>
      </c>
      <c r="F392" s="15">
        <f>VLOOKUP(A392,Dengue!$1:$1048576,10,FALSE)</f>
        <v>0</v>
      </c>
      <c r="G392" s="15">
        <f>VLOOKUP($A392,Chik!$1:$1048576,10,FALSE)</f>
        <v>1</v>
      </c>
      <c r="H392" s="15">
        <f>VLOOKUP($A392,zika!$1:$1048576,10,FALSE)</f>
        <v>0</v>
      </c>
      <c r="I392" s="15">
        <f t="shared" si="12"/>
        <v>0</v>
      </c>
      <c r="J392" s="14">
        <v>4019</v>
      </c>
      <c r="K392" s="58" t="s">
        <v>1125</v>
      </c>
      <c r="L392" s="11">
        <f>(H392+F392)/Dengue!K642*100000</f>
        <v>0</v>
      </c>
      <c r="M392" s="10" t="str">
        <f t="shared" si="13"/>
        <v>Silencioso</v>
      </c>
      <c r="N392" s="10" t="str">
        <f>VLOOKUP($B392,LIRAa!$1:$1048576,3,FALSE)</f>
        <v>Sem Informação</v>
      </c>
      <c r="O392" s="10" t="str">
        <f>VLOOKUP($B392,LIRAa!$1:$1048576,4,FALSE)</f>
        <v>Sem Informação</v>
      </c>
      <c r="P392" s="10" t="str">
        <f>VLOOKUP($B392,LIRAa!$1:$1048576,5,FALSE)</f>
        <v>Sem Informação</v>
      </c>
      <c r="Q392" s="41"/>
    </row>
    <row r="393" spans="1:17" ht="15.75" x14ac:dyDescent="0.25">
      <c r="A393" s="45">
        <v>345</v>
      </c>
      <c r="B393" s="10">
        <v>313040</v>
      </c>
      <c r="C393" s="20" t="s">
        <v>1117</v>
      </c>
      <c r="D393" s="39" t="s">
        <v>33</v>
      </c>
      <c r="E393" s="39" t="s">
        <v>374</v>
      </c>
      <c r="F393" s="15">
        <f>VLOOKUP(A393,Dengue!$1:$1048576,10,FALSE)</f>
        <v>2</v>
      </c>
      <c r="G393" s="15">
        <f>VLOOKUP($A393,Chik!$1:$1048576,10,FALSE)</f>
        <v>0</v>
      </c>
      <c r="H393" s="15">
        <f>VLOOKUP($A393,zika!$1:$1048576,10,FALSE)</f>
        <v>0</v>
      </c>
      <c r="I393" s="15">
        <f t="shared" si="12"/>
        <v>2</v>
      </c>
      <c r="J393" s="14">
        <v>6488</v>
      </c>
      <c r="K393" s="58" t="s">
        <v>1125</v>
      </c>
      <c r="L393" s="11">
        <f>(H393+F393)/Dengue!K349*100000</f>
        <v>30.826140567200987</v>
      </c>
      <c r="M393" s="10" t="str">
        <f t="shared" si="13"/>
        <v>Baixa</v>
      </c>
      <c r="N393" s="10" t="str">
        <f>VLOOKUP($B393,LIRAa!$1:$1048576,3,FALSE)</f>
        <v>Sem Informação</v>
      </c>
      <c r="O393" s="10" t="str">
        <f>VLOOKUP($B393,LIRAa!$1:$1048576,4,FALSE)</f>
        <v>Sem Informação</v>
      </c>
      <c r="P393" s="10" t="str">
        <f>VLOOKUP($B393,LIRAa!$1:$1048576,5,FALSE)</f>
        <v>Sem Informação</v>
      </c>
      <c r="Q393" s="41"/>
    </row>
    <row r="394" spans="1:17" ht="15.75" x14ac:dyDescent="0.25">
      <c r="A394" s="45">
        <v>645</v>
      </c>
      <c r="B394" s="10">
        <v>315540</v>
      </c>
      <c r="C394" s="20" t="s">
        <v>1118</v>
      </c>
      <c r="D394" s="39" t="s">
        <v>57</v>
      </c>
      <c r="E394" s="39" t="s">
        <v>656</v>
      </c>
      <c r="F394" s="15">
        <f>VLOOKUP(A394,Dengue!$1:$1048576,10,FALSE)</f>
        <v>8</v>
      </c>
      <c r="G394" s="15">
        <f>VLOOKUP($A394,Chik!$1:$1048576,10,FALSE)</f>
        <v>0</v>
      </c>
      <c r="H394" s="15">
        <f>VLOOKUP($A394,zika!$1:$1048576,10,FALSE)</f>
        <v>0</v>
      </c>
      <c r="I394" s="15">
        <f t="shared" si="12"/>
        <v>8</v>
      </c>
      <c r="J394" s="14">
        <v>8941</v>
      </c>
      <c r="K394" s="58" t="s">
        <v>1125</v>
      </c>
      <c r="L394" s="11">
        <f>(H394+F394)/Dengue!K649*100000</f>
        <v>89.475450173358681</v>
      </c>
      <c r="M394" s="10" t="str">
        <f t="shared" si="13"/>
        <v>Baixa</v>
      </c>
      <c r="N394" s="10" t="str">
        <f>VLOOKUP($B394,LIRAa!$1:$1048576,3,FALSE)</f>
        <v>Sem Informação</v>
      </c>
      <c r="O394" s="10" t="str">
        <f>VLOOKUP($B394,LIRAa!$1:$1048576,4,FALSE)</f>
        <v>Sem Informação</v>
      </c>
      <c r="P394" s="10" t="str">
        <f>VLOOKUP($B394,LIRAa!$1:$1048576,5,FALSE)</f>
        <v>Sem Informação</v>
      </c>
      <c r="Q394" s="41"/>
    </row>
    <row r="395" spans="1:17" ht="15.75" x14ac:dyDescent="0.25">
      <c r="A395" s="45">
        <v>628</v>
      </c>
      <c r="B395" s="10">
        <v>315390</v>
      </c>
      <c r="C395" s="20" t="s">
        <v>1111</v>
      </c>
      <c r="D395" s="39" t="s">
        <v>98</v>
      </c>
      <c r="E395" s="39" t="s">
        <v>639</v>
      </c>
      <c r="F395" s="15">
        <f>VLOOKUP(A395,Dengue!$1:$1048576,10,FALSE)</f>
        <v>3</v>
      </c>
      <c r="G395" s="15">
        <f>VLOOKUP($A395,Chik!$1:$1048576,10,FALSE)</f>
        <v>0</v>
      </c>
      <c r="H395" s="15">
        <f>VLOOKUP($A395,zika!$1:$1048576,10,FALSE)</f>
        <v>0</v>
      </c>
      <c r="I395" s="15">
        <f t="shared" si="12"/>
        <v>3</v>
      </c>
      <c r="J395" s="14">
        <v>16277</v>
      </c>
      <c r="K395" s="58" t="s">
        <v>1125</v>
      </c>
      <c r="L395" s="11">
        <f>(H395+F395)/Dengue!K632*100000</f>
        <v>18.430914787737297</v>
      </c>
      <c r="M395" s="10" t="str">
        <f t="shared" si="13"/>
        <v>Baixa</v>
      </c>
      <c r="N395" s="10" t="str">
        <f>VLOOKUP($B395,LIRAa!$1:$1048576,3,FALSE)</f>
        <v>Sem Informação</v>
      </c>
      <c r="O395" s="10" t="str">
        <f>VLOOKUP($B395,LIRAa!$1:$1048576,4,FALSE)</f>
        <v>Sem Informação</v>
      </c>
      <c r="P395" s="10">
        <f>VLOOKUP($B395,LIRAa!$1:$1048576,5,FALSE)</f>
        <v>0.4</v>
      </c>
      <c r="Q395" s="41"/>
    </row>
    <row r="396" spans="1:17" ht="15.75" x14ac:dyDescent="0.25">
      <c r="A396" s="45">
        <v>355</v>
      </c>
      <c r="B396" s="10">
        <v>313115</v>
      </c>
      <c r="C396" s="20" t="s">
        <v>1113</v>
      </c>
      <c r="D396" s="39" t="s">
        <v>20</v>
      </c>
      <c r="E396" s="39" t="s">
        <v>384</v>
      </c>
      <c r="F396" s="15">
        <f>VLOOKUP(A396,Dengue!$1:$1048576,10,FALSE)</f>
        <v>27</v>
      </c>
      <c r="G396" s="15">
        <f>VLOOKUP($A396,Chik!$1:$1048576,10,FALSE)</f>
        <v>1</v>
      </c>
      <c r="H396" s="15">
        <f>VLOOKUP($A396,zika!$1:$1048576,10,FALSE)</f>
        <v>0</v>
      </c>
      <c r="I396" s="15">
        <f t="shared" si="12"/>
        <v>27</v>
      </c>
      <c r="J396" s="14">
        <v>18438</v>
      </c>
      <c r="K396" s="58" t="s">
        <v>1125</v>
      </c>
      <c r="L396" s="11">
        <f>(H396+F396)/Dengue!K359*100000</f>
        <v>146.43670680117151</v>
      </c>
      <c r="M396" s="10" t="str">
        <f t="shared" si="13"/>
        <v>Média</v>
      </c>
      <c r="N396" s="10" t="str">
        <f>VLOOKUP($B396,LIRAa!$1:$1048576,3,FALSE)</f>
        <v>Sem Informação</v>
      </c>
      <c r="O396" s="10" t="str">
        <f>VLOOKUP($B396,LIRAa!$1:$1048576,4,FALSE)</f>
        <v>Sem Informação</v>
      </c>
      <c r="P396" s="10" t="str">
        <f>VLOOKUP($B396,LIRAa!$1:$1048576,5,FALSE)</f>
        <v>Sem Informação</v>
      </c>
      <c r="Q396" s="41"/>
    </row>
    <row r="397" spans="1:17" ht="15.75" x14ac:dyDescent="0.25">
      <c r="A397" s="45">
        <v>149</v>
      </c>
      <c r="B397" s="10">
        <v>311360</v>
      </c>
      <c r="C397" s="20" t="s">
        <v>1117</v>
      </c>
      <c r="D397" s="39" t="s">
        <v>36</v>
      </c>
      <c r="E397" s="39" t="s">
        <v>184</v>
      </c>
      <c r="F397" s="15">
        <f>VLOOKUP(A397,Dengue!$1:$1048576,10,FALSE)</f>
        <v>1</v>
      </c>
      <c r="G397" s="15">
        <f>VLOOKUP($A397,Chik!$1:$1048576,10,FALSE)</f>
        <v>0</v>
      </c>
      <c r="H397" s="15">
        <f>VLOOKUP($A397,zika!$1:$1048576,10,FALSE)</f>
        <v>0</v>
      </c>
      <c r="I397" s="15">
        <f t="shared" si="12"/>
        <v>1</v>
      </c>
      <c r="J397" s="14">
        <v>6721</v>
      </c>
      <c r="K397" s="58" t="s">
        <v>1125</v>
      </c>
      <c r="L397" s="11">
        <f>(H397+F397)/Dengue!K153*100000</f>
        <v>14.878738282993602</v>
      </c>
      <c r="M397" s="10" t="str">
        <f t="shared" si="13"/>
        <v>Baixa</v>
      </c>
      <c r="N397" s="10" t="str">
        <f>VLOOKUP($B397,LIRAa!$1:$1048576,3,FALSE)</f>
        <v>Sem Informação</v>
      </c>
      <c r="O397" s="10" t="str">
        <f>VLOOKUP($B397,LIRAa!$1:$1048576,4,FALSE)</f>
        <v>Sem Informação</v>
      </c>
      <c r="P397" s="10" t="str">
        <f>VLOOKUP($B397,LIRAa!$1:$1048576,5,FALSE)</f>
        <v>Sem Informação</v>
      </c>
      <c r="Q397" s="41"/>
    </row>
    <row r="398" spans="1:17" ht="15.75" x14ac:dyDescent="0.25">
      <c r="A398" s="45">
        <v>582</v>
      </c>
      <c r="B398" s="10">
        <v>314980</v>
      </c>
      <c r="C398" s="20" t="s">
        <v>1114</v>
      </c>
      <c r="D398" s="39" t="s">
        <v>24</v>
      </c>
      <c r="E398" s="39" t="s">
        <v>599</v>
      </c>
      <c r="F398" s="15">
        <f>VLOOKUP(A398,Dengue!$1:$1048576,10,FALSE)</f>
        <v>6</v>
      </c>
      <c r="G398" s="15">
        <f>VLOOKUP($A398,Chik!$1:$1048576,10,FALSE)</f>
        <v>0</v>
      </c>
      <c r="H398" s="15">
        <f>VLOOKUP($A398,zika!$1:$1048576,10,FALSE)</f>
        <v>0</v>
      </c>
      <c r="I398" s="15">
        <f t="shared" si="12"/>
        <v>6</v>
      </c>
      <c r="J398" s="14">
        <v>16009</v>
      </c>
      <c r="K398" s="58" t="s">
        <v>1125</v>
      </c>
      <c r="L398" s="11">
        <f>(H398+F398)/Dengue!K586*100000</f>
        <v>37.478918108563931</v>
      </c>
      <c r="M398" s="10" t="str">
        <f t="shared" si="13"/>
        <v>Baixa</v>
      </c>
      <c r="N398" s="10" t="str">
        <f>VLOOKUP($B398,LIRAa!$1:$1048576,3,FALSE)</f>
        <v>Sem Informação</v>
      </c>
      <c r="O398" s="10" t="str">
        <f>VLOOKUP($B398,LIRAa!$1:$1048576,4,FALSE)</f>
        <v>Sem Informação</v>
      </c>
      <c r="P398" s="10" t="str">
        <f>VLOOKUP($B398,LIRAa!$1:$1048576,5,FALSE)</f>
        <v>Sem Informação</v>
      </c>
      <c r="Q398" s="41"/>
    </row>
    <row r="399" spans="1:17" ht="15.75" x14ac:dyDescent="0.25">
      <c r="A399" s="45">
        <v>183</v>
      </c>
      <c r="B399" s="10">
        <v>311660</v>
      </c>
      <c r="C399" s="20" t="s">
        <v>1115</v>
      </c>
      <c r="D399" s="39" t="s">
        <v>26</v>
      </c>
      <c r="E399" s="39" t="s">
        <v>218</v>
      </c>
      <c r="F399" s="15">
        <f>VLOOKUP(A399,Dengue!$1:$1048576,10,FALSE)</f>
        <v>6</v>
      </c>
      <c r="G399" s="15">
        <f>VLOOKUP($A399,Chik!$1:$1048576,10,FALSE)</f>
        <v>0</v>
      </c>
      <c r="H399" s="15">
        <f>VLOOKUP($A399,zika!$1:$1048576,10,FALSE)</f>
        <v>0</v>
      </c>
      <c r="I399" s="15">
        <f t="shared" si="12"/>
        <v>6</v>
      </c>
      <c r="J399" s="14">
        <v>28366</v>
      </c>
      <c r="K399" s="58" t="s">
        <v>1126</v>
      </c>
      <c r="L399" s="11">
        <f>(H399+F399)/Dengue!K187*100000</f>
        <v>21.152083480222803</v>
      </c>
      <c r="M399" s="10" t="str">
        <f t="shared" si="13"/>
        <v>Baixa</v>
      </c>
      <c r="N399" s="10">
        <f>VLOOKUP($B399,LIRAa!$1:$1048576,3,FALSE)</f>
        <v>1.3</v>
      </c>
      <c r="O399" s="10">
        <f>VLOOKUP($B399,LIRAa!$1:$1048576,4,FALSE)</f>
        <v>3.6</v>
      </c>
      <c r="P399" s="10">
        <f>VLOOKUP($B399,LIRAa!$1:$1048576,5,FALSE)</f>
        <v>3.8</v>
      </c>
      <c r="Q399" s="41"/>
    </row>
    <row r="400" spans="1:17" ht="15.75" x14ac:dyDescent="0.25">
      <c r="A400" s="45">
        <v>301</v>
      </c>
      <c r="B400" s="10">
        <v>312695</v>
      </c>
      <c r="C400" s="20" t="s">
        <v>1113</v>
      </c>
      <c r="D400" s="39" t="s">
        <v>22</v>
      </c>
      <c r="E400" s="39" t="s">
        <v>332</v>
      </c>
      <c r="F400" s="15">
        <f>VLOOKUP(A400,Dengue!$1:$1048576,10,FALSE)</f>
        <v>1</v>
      </c>
      <c r="G400" s="15">
        <f>VLOOKUP($A400,Chik!$1:$1048576,10,FALSE)</f>
        <v>0</v>
      </c>
      <c r="H400" s="15">
        <f>VLOOKUP($A400,zika!$1:$1048576,10,FALSE)</f>
        <v>0</v>
      </c>
      <c r="I400" s="15">
        <f t="shared" si="12"/>
        <v>1</v>
      </c>
      <c r="J400" s="14">
        <v>3469</v>
      </c>
      <c r="K400" s="58" t="s">
        <v>1125</v>
      </c>
      <c r="L400" s="11">
        <f>(H400+F400)/Dengue!K305*100000</f>
        <v>28.826751225136928</v>
      </c>
      <c r="M400" s="10" t="str">
        <f t="shared" si="13"/>
        <v>Baixa</v>
      </c>
      <c r="N400" s="10" t="str">
        <f>VLOOKUP($B400,LIRAa!$1:$1048576,3,FALSE)</f>
        <v>Sem Informação</v>
      </c>
      <c r="O400" s="10" t="str">
        <f>VLOOKUP($B400,LIRAa!$1:$1048576,4,FALSE)</f>
        <v>Sem Informação</v>
      </c>
      <c r="P400" s="10" t="str">
        <f>VLOOKUP($B400,LIRAa!$1:$1048576,5,FALSE)</f>
        <v>Sem Informação</v>
      </c>
      <c r="Q400" s="41"/>
    </row>
    <row r="401" spans="1:17" ht="15.75" x14ac:dyDescent="0.25">
      <c r="A401" s="45">
        <v>753</v>
      </c>
      <c r="B401" s="10">
        <v>316400</v>
      </c>
      <c r="C401" s="20" t="s">
        <v>1112</v>
      </c>
      <c r="D401" s="39" t="s">
        <v>17</v>
      </c>
      <c r="E401" s="39" t="s">
        <v>763</v>
      </c>
      <c r="F401" s="15">
        <f>VLOOKUP(A401,Dengue!$1:$1048576,10,FALSE)</f>
        <v>7</v>
      </c>
      <c r="G401" s="15">
        <f>VLOOKUP($A401,Chik!$1:$1048576,10,FALSE)</f>
        <v>0</v>
      </c>
      <c r="H401" s="15">
        <f>VLOOKUP($A401,zika!$1:$1048576,10,FALSE)</f>
        <v>0</v>
      </c>
      <c r="I401" s="15">
        <f t="shared" si="12"/>
        <v>7</v>
      </c>
      <c r="J401" s="14">
        <v>7858</v>
      </c>
      <c r="K401" s="58" t="s">
        <v>1125</v>
      </c>
      <c r="L401" s="11">
        <f>(H401+F401)/Dengue!K757*100000</f>
        <v>89.081191142784419</v>
      </c>
      <c r="M401" s="10" t="str">
        <f t="shared" si="13"/>
        <v>Baixa</v>
      </c>
      <c r="N401" s="10" t="str">
        <f>VLOOKUP($B401,LIRAa!$1:$1048576,3,FALSE)</f>
        <v>Sem Informação</v>
      </c>
      <c r="O401" s="10" t="str">
        <f>VLOOKUP($B401,LIRAa!$1:$1048576,4,FALSE)</f>
        <v>Sem Informação</v>
      </c>
      <c r="P401" s="10" t="str">
        <f>VLOOKUP($B401,LIRAa!$1:$1048576,5,FALSE)</f>
        <v>Sem Informação</v>
      </c>
      <c r="Q401" s="41"/>
    </row>
    <row r="402" spans="1:17" ht="15.75" x14ac:dyDescent="0.25">
      <c r="A402" s="45">
        <v>852</v>
      </c>
      <c r="B402" s="10">
        <v>317210</v>
      </c>
      <c r="C402" s="20" t="s">
        <v>1118</v>
      </c>
      <c r="D402" s="39" t="s">
        <v>38</v>
      </c>
      <c r="E402" s="39" t="s">
        <v>854</v>
      </c>
      <c r="F402" s="15">
        <f>VLOOKUP(A402,Dengue!$1:$1048576,10,FALSE)</f>
        <v>3</v>
      </c>
      <c r="G402" s="15">
        <f>VLOOKUP($A402,Chik!$1:$1048576,10,FALSE)</f>
        <v>0</v>
      </c>
      <c r="H402" s="15">
        <f>VLOOKUP($A402,zika!$1:$1048576,10,FALSE)</f>
        <v>0</v>
      </c>
      <c r="I402" s="15">
        <f t="shared" si="12"/>
        <v>3</v>
      </c>
      <c r="J402" s="14">
        <v>5243</v>
      </c>
      <c r="K402" s="58" t="s">
        <v>1125</v>
      </c>
      <c r="L402" s="11">
        <f>(H402+F402)/Dengue!K856*100000</f>
        <v>57.219149341979787</v>
      </c>
      <c r="M402" s="10" t="str">
        <f t="shared" si="13"/>
        <v>Baixa</v>
      </c>
      <c r="N402" s="10" t="str">
        <f>VLOOKUP($B402,LIRAa!$1:$1048576,3,FALSE)</f>
        <v>Sem Informação</v>
      </c>
      <c r="O402" s="10" t="str">
        <f>VLOOKUP($B402,LIRAa!$1:$1048576,4,FALSE)</f>
        <v>Sem Informação</v>
      </c>
      <c r="P402" s="10" t="str">
        <f>VLOOKUP($B402,LIRAa!$1:$1048576,5,FALSE)</f>
        <v>Sem Informação</v>
      </c>
      <c r="Q402" s="41"/>
    </row>
    <row r="403" spans="1:17" ht="15.75" x14ac:dyDescent="0.25">
      <c r="A403" s="45">
        <v>789</v>
      </c>
      <c r="B403" s="10">
        <v>316710</v>
      </c>
      <c r="C403" s="20" t="s">
        <v>432</v>
      </c>
      <c r="D403" s="39" t="s">
        <v>53</v>
      </c>
      <c r="E403" s="39" t="s">
        <v>798</v>
      </c>
      <c r="F403" s="15">
        <f>VLOOKUP(A403,Dengue!$1:$1048576,10,FALSE)</f>
        <v>23</v>
      </c>
      <c r="G403" s="15">
        <f>VLOOKUP($A403,Chik!$1:$1048576,10,FALSE)</f>
        <v>1</v>
      </c>
      <c r="H403" s="15">
        <f>VLOOKUP($A403,zika!$1:$1048576,10,FALSE)</f>
        <v>0</v>
      </c>
      <c r="I403" s="15">
        <f t="shared" si="12"/>
        <v>23</v>
      </c>
      <c r="J403" s="14">
        <v>20993</v>
      </c>
      <c r="K403" s="58" t="s">
        <v>1125</v>
      </c>
      <c r="L403" s="11">
        <f>(H403+F403)/Dengue!K793*100000</f>
        <v>109.56032963368742</v>
      </c>
      <c r="M403" s="10" t="str">
        <f t="shared" si="13"/>
        <v>Média</v>
      </c>
      <c r="N403" s="10" t="str">
        <f>VLOOKUP($B403,LIRAa!$1:$1048576,3,FALSE)</f>
        <v>Sem Informação</v>
      </c>
      <c r="O403" s="10" t="str">
        <f>VLOOKUP($B403,LIRAa!$1:$1048576,4,FALSE)</f>
        <v>Sem Informação</v>
      </c>
      <c r="P403" s="10" t="str">
        <f>VLOOKUP($B403,LIRAa!$1:$1048576,5,FALSE)</f>
        <v>Sem Informação</v>
      </c>
      <c r="Q403" s="41"/>
    </row>
    <row r="404" spans="1:17" ht="15.75" x14ac:dyDescent="0.25">
      <c r="A404" s="45">
        <v>326</v>
      </c>
      <c r="B404" s="10">
        <v>312870</v>
      </c>
      <c r="C404" s="20" t="s">
        <v>1117</v>
      </c>
      <c r="D404" s="39" t="s">
        <v>40</v>
      </c>
      <c r="E404" s="39" t="s">
        <v>355</v>
      </c>
      <c r="F404" s="15">
        <f>VLOOKUP(A404,Dengue!$1:$1048576,10,FALSE)</f>
        <v>24</v>
      </c>
      <c r="G404" s="15">
        <f>VLOOKUP($A404,Chik!$1:$1048576,10,FALSE)</f>
        <v>0</v>
      </c>
      <c r="H404" s="15">
        <f>VLOOKUP($A404,zika!$1:$1048576,10,FALSE)</f>
        <v>0</v>
      </c>
      <c r="I404" s="15">
        <f t="shared" si="12"/>
        <v>24</v>
      </c>
      <c r="J404" s="14">
        <v>51750</v>
      </c>
      <c r="K404" s="58" t="s">
        <v>1126</v>
      </c>
      <c r="L404" s="11">
        <f>(H404+F404)/Dengue!K330*100000</f>
        <v>46.376811594202898</v>
      </c>
      <c r="M404" s="10" t="str">
        <f t="shared" si="13"/>
        <v>Baixa</v>
      </c>
      <c r="N404" s="10">
        <f>VLOOKUP($B404,LIRAa!$1:$1048576,3,FALSE)</f>
        <v>0.6</v>
      </c>
      <c r="O404" s="10">
        <f>VLOOKUP($B404,LIRAa!$1:$1048576,4,FALSE)</f>
        <v>0.1</v>
      </c>
      <c r="P404" s="10">
        <f>VLOOKUP($B404,LIRAa!$1:$1048576,5,FALSE)</f>
        <v>1.9</v>
      </c>
      <c r="Q404" s="41"/>
    </row>
    <row r="405" spans="1:17" ht="15.75" x14ac:dyDescent="0.25">
      <c r="A405" s="45">
        <v>631</v>
      </c>
      <c r="B405" s="10">
        <v>315415</v>
      </c>
      <c r="C405" s="20" t="s">
        <v>1112</v>
      </c>
      <c r="D405" s="39" t="s">
        <v>14</v>
      </c>
      <c r="E405" s="39" t="s">
        <v>642</v>
      </c>
      <c r="F405" s="15">
        <f>VLOOKUP(A405,Dengue!$1:$1048576,10,FALSE)</f>
        <v>1</v>
      </c>
      <c r="G405" s="15">
        <f>VLOOKUP($A405,Chik!$1:$1048576,10,FALSE)</f>
        <v>0</v>
      </c>
      <c r="H405" s="15">
        <f>VLOOKUP($A405,zika!$1:$1048576,10,FALSE)</f>
        <v>0</v>
      </c>
      <c r="I405" s="15">
        <f t="shared" si="12"/>
        <v>1</v>
      </c>
      <c r="J405" s="14">
        <v>7105</v>
      </c>
      <c r="K405" s="58" t="s">
        <v>1125</v>
      </c>
      <c r="L405" s="11">
        <f>(H405+F405)/Dengue!K635*100000</f>
        <v>14.074595355383533</v>
      </c>
      <c r="M405" s="10" t="str">
        <f t="shared" si="13"/>
        <v>Baixa</v>
      </c>
      <c r="N405" s="10" t="str">
        <f>VLOOKUP($B405,LIRAa!$1:$1048576,3,FALSE)</f>
        <v>Sem Informação</v>
      </c>
      <c r="O405" s="10" t="str">
        <f>VLOOKUP($B405,LIRAa!$1:$1048576,4,FALSE)</f>
        <v>Sem Informação</v>
      </c>
      <c r="P405" s="10" t="str">
        <f>VLOOKUP($B405,LIRAa!$1:$1048576,5,FALSE)</f>
        <v>Sem Informação</v>
      </c>
      <c r="Q405" s="41"/>
    </row>
    <row r="406" spans="1:17" ht="15.75" x14ac:dyDescent="0.25">
      <c r="A406" s="45">
        <v>319</v>
      </c>
      <c r="B406" s="10">
        <v>312810</v>
      </c>
      <c r="C406" s="20" t="s">
        <v>1117</v>
      </c>
      <c r="D406" s="39" t="s">
        <v>45</v>
      </c>
      <c r="E406" s="39" t="s">
        <v>348</v>
      </c>
      <c r="F406" s="15">
        <f>VLOOKUP(A406,Dengue!$1:$1048576,10,FALSE)</f>
        <v>6</v>
      </c>
      <c r="G406" s="15">
        <f>VLOOKUP($A406,Chik!$1:$1048576,10,FALSE)</f>
        <v>0</v>
      </c>
      <c r="H406" s="15">
        <f>VLOOKUP($A406,zika!$1:$1048576,10,FALSE)</f>
        <v>0</v>
      </c>
      <c r="I406" s="15">
        <f t="shared" si="12"/>
        <v>6</v>
      </c>
      <c r="J406" s="14">
        <v>14233</v>
      </c>
      <c r="K406" s="58" t="s">
        <v>1125</v>
      </c>
      <c r="L406" s="11">
        <f>(H406+F406)/Dengue!K323*100000</f>
        <v>42.155553994238737</v>
      </c>
      <c r="M406" s="10" t="str">
        <f t="shared" si="13"/>
        <v>Baixa</v>
      </c>
      <c r="N406" s="10" t="str">
        <f>VLOOKUP($B406,LIRAa!$1:$1048576,3,FALSE)</f>
        <v>Sem Informação</v>
      </c>
      <c r="O406" s="10" t="str">
        <f>VLOOKUP($B406,LIRAa!$1:$1048576,4,FALSE)</f>
        <v>Sem Informação</v>
      </c>
      <c r="P406" s="10" t="str">
        <f>VLOOKUP($B406,LIRAa!$1:$1048576,5,FALSE)</f>
        <v>Sem Informação</v>
      </c>
      <c r="Q406" s="41"/>
    </row>
    <row r="407" spans="1:17" ht="15.75" x14ac:dyDescent="0.25">
      <c r="A407" s="45">
        <v>404</v>
      </c>
      <c r="B407" s="10">
        <v>313550</v>
      </c>
      <c r="C407" s="20" t="s">
        <v>1112</v>
      </c>
      <c r="D407" s="39" t="s">
        <v>17</v>
      </c>
      <c r="E407" s="39" t="s">
        <v>429</v>
      </c>
      <c r="F407" s="15">
        <f>VLOOKUP(A407,Dengue!$1:$1048576,10,FALSE)</f>
        <v>2</v>
      </c>
      <c r="G407" s="15">
        <f>VLOOKUP($A407,Chik!$1:$1048576,10,FALSE)</f>
        <v>0</v>
      </c>
      <c r="H407" s="15">
        <f>VLOOKUP($A407,zika!$1:$1048576,10,FALSE)</f>
        <v>0</v>
      </c>
      <c r="I407" s="15">
        <f t="shared" si="12"/>
        <v>2</v>
      </c>
      <c r="J407" s="14">
        <v>12460</v>
      </c>
      <c r="K407" s="58" t="s">
        <v>1125</v>
      </c>
      <c r="L407" s="11">
        <f>(H407+F407)/Dengue!K408*100000</f>
        <v>16.051364365971107</v>
      </c>
      <c r="M407" s="10" t="str">
        <f t="shared" si="13"/>
        <v>Baixa</v>
      </c>
      <c r="N407" s="10" t="str">
        <f>VLOOKUP($B407,LIRAa!$1:$1048576,3,FALSE)</f>
        <v>Sem Informação</v>
      </c>
      <c r="O407" s="10" t="str">
        <f>VLOOKUP($B407,LIRAa!$1:$1048576,4,FALSE)</f>
        <v>Sem Informação</v>
      </c>
      <c r="P407" s="10" t="str">
        <f>VLOOKUP($B407,LIRAa!$1:$1048576,5,FALSE)</f>
        <v>Sem Informação</v>
      </c>
      <c r="Q407" s="41"/>
    </row>
    <row r="408" spans="1:17" ht="15.75" x14ac:dyDescent="0.25">
      <c r="A408" s="45">
        <v>474</v>
      </c>
      <c r="B408" s="10">
        <v>314090</v>
      </c>
      <c r="C408" s="20" t="s">
        <v>1112</v>
      </c>
      <c r="D408" s="39" t="s">
        <v>14</v>
      </c>
      <c r="E408" s="39" t="s">
        <v>496</v>
      </c>
      <c r="F408" s="15">
        <f>VLOOKUP(A408,Dengue!$1:$1048576,10,FALSE)</f>
        <v>2</v>
      </c>
      <c r="G408" s="15">
        <f>VLOOKUP($A408,Chik!$1:$1048576,10,FALSE)</f>
        <v>0</v>
      </c>
      <c r="H408" s="15">
        <f>VLOOKUP($A408,zika!$1:$1048576,10,FALSE)</f>
        <v>0</v>
      </c>
      <c r="I408" s="15">
        <f t="shared" si="12"/>
        <v>2</v>
      </c>
      <c r="J408" s="14">
        <v>18808</v>
      </c>
      <c r="K408" s="58" t="s">
        <v>1125</v>
      </c>
      <c r="L408" s="11">
        <f>(H408+F408)/Dengue!K478*100000</f>
        <v>10.633772862611655</v>
      </c>
      <c r="M408" s="10" t="str">
        <f t="shared" si="13"/>
        <v>Baixa</v>
      </c>
      <c r="N408" s="10" t="str">
        <f>VLOOKUP($B408,LIRAa!$1:$1048576,3,FALSE)</f>
        <v>Sem Informação</v>
      </c>
      <c r="O408" s="10" t="str">
        <f>VLOOKUP($B408,LIRAa!$1:$1048576,4,FALSE)</f>
        <v>Sem Informação</v>
      </c>
      <c r="P408" s="10" t="str">
        <f>VLOOKUP($B408,LIRAa!$1:$1048576,5,FALSE)</f>
        <v>Sem Informação</v>
      </c>
      <c r="Q408" s="41"/>
    </row>
    <row r="409" spans="1:17" ht="15.75" x14ac:dyDescent="0.25">
      <c r="A409" s="45">
        <v>850</v>
      </c>
      <c r="B409" s="10">
        <v>317190</v>
      </c>
      <c r="C409" s="20" t="s">
        <v>1113</v>
      </c>
      <c r="D409" s="39" t="s">
        <v>22</v>
      </c>
      <c r="E409" s="39" t="s">
        <v>852</v>
      </c>
      <c r="F409" s="15">
        <f>VLOOKUP(A409,Dengue!$1:$1048576,10,FALSE)</f>
        <v>1</v>
      </c>
      <c r="G409" s="15">
        <f>VLOOKUP($A409,Chik!$1:$1048576,10,FALSE)</f>
        <v>0</v>
      </c>
      <c r="H409" s="15">
        <f>VLOOKUP($A409,zika!$1:$1048576,10,FALSE)</f>
        <v>0</v>
      </c>
      <c r="I409" s="15">
        <f t="shared" si="12"/>
        <v>1</v>
      </c>
      <c r="J409" s="14">
        <v>5420</v>
      </c>
      <c r="K409" s="58" t="s">
        <v>1125</v>
      </c>
      <c r="L409" s="11">
        <f>(H409+F409)/Dengue!K854*100000</f>
        <v>18.450184501845019</v>
      </c>
      <c r="M409" s="10" t="str">
        <f t="shared" si="13"/>
        <v>Baixa</v>
      </c>
      <c r="N409" s="10" t="str">
        <f>VLOOKUP($B409,LIRAa!$1:$1048576,3,FALSE)</f>
        <v>Sem Informação</v>
      </c>
      <c r="O409" s="10" t="str">
        <f>VLOOKUP($B409,LIRAa!$1:$1048576,4,FALSE)</f>
        <v>Sem Informação</v>
      </c>
      <c r="P409" s="10" t="str">
        <f>VLOOKUP($B409,LIRAa!$1:$1048576,5,FALSE)</f>
        <v>Sem Informação</v>
      </c>
      <c r="Q409" s="41"/>
    </row>
    <row r="410" spans="1:17" ht="15.75" x14ac:dyDescent="0.25">
      <c r="A410" s="45">
        <v>298</v>
      </c>
      <c r="B410" s="10">
        <v>312675</v>
      </c>
      <c r="C410" s="20" t="s">
        <v>1116</v>
      </c>
      <c r="D410" s="39" t="s">
        <v>28</v>
      </c>
      <c r="E410" s="39" t="s">
        <v>329</v>
      </c>
      <c r="F410" s="15">
        <f>VLOOKUP(A410,Dengue!$1:$1048576,10,FALSE)</f>
        <v>10</v>
      </c>
      <c r="G410" s="15">
        <f>VLOOKUP($A410,Chik!$1:$1048576,10,FALSE)</f>
        <v>0</v>
      </c>
      <c r="H410" s="15">
        <f>VLOOKUP($A410,zika!$1:$1048576,10,FALSE)</f>
        <v>0</v>
      </c>
      <c r="I410" s="15">
        <f t="shared" si="12"/>
        <v>10</v>
      </c>
      <c r="J410" s="14">
        <v>5446</v>
      </c>
      <c r="K410" s="58" t="s">
        <v>1125</v>
      </c>
      <c r="L410" s="11">
        <f>(H410+F410)/Dengue!K302*100000</f>
        <v>183.62100624311421</v>
      </c>
      <c r="M410" s="10" t="str">
        <f t="shared" si="13"/>
        <v>Média</v>
      </c>
      <c r="N410" s="10" t="str">
        <f>VLOOKUP($B410,LIRAa!$1:$1048576,3,FALSE)</f>
        <v>Sem Informação</v>
      </c>
      <c r="O410" s="10" t="str">
        <f>VLOOKUP($B410,LIRAa!$1:$1048576,4,FALSE)</f>
        <v>Sem Informação</v>
      </c>
      <c r="P410" s="10" t="str">
        <f>VLOOKUP($B410,LIRAa!$1:$1048576,5,FALSE)</f>
        <v>Sem Informação</v>
      </c>
      <c r="Q410" s="41"/>
    </row>
    <row r="411" spans="1:17" ht="15.75" x14ac:dyDescent="0.25">
      <c r="A411" s="45">
        <v>204</v>
      </c>
      <c r="B411" s="10">
        <v>311840</v>
      </c>
      <c r="C411" s="20" t="s">
        <v>1113</v>
      </c>
      <c r="D411" s="39" t="s">
        <v>22</v>
      </c>
      <c r="E411" s="39" t="s">
        <v>239</v>
      </c>
      <c r="F411" s="15">
        <f>VLOOKUP(A411,Dengue!$1:$1048576,10,FALSE)</f>
        <v>30</v>
      </c>
      <c r="G411" s="15">
        <f>VLOOKUP($A411,Chik!$1:$1048576,10,FALSE)</f>
        <v>1</v>
      </c>
      <c r="H411" s="15">
        <f>VLOOKUP($A411,zika!$1:$1048576,10,FALSE)</f>
        <v>0</v>
      </c>
      <c r="I411" s="15">
        <f t="shared" si="12"/>
        <v>30</v>
      </c>
      <c r="J411" s="14">
        <v>22892</v>
      </c>
      <c r="K411" s="58" t="s">
        <v>1125</v>
      </c>
      <c r="L411" s="11">
        <f>(H411+F411)/Dengue!K208*100000</f>
        <v>131.05014852350166</v>
      </c>
      <c r="M411" s="10" t="str">
        <f t="shared" si="13"/>
        <v>Média</v>
      </c>
      <c r="N411" s="10" t="str">
        <f>VLOOKUP($B411,LIRAa!$1:$1048576,3,FALSE)</f>
        <v>Sem Informação</v>
      </c>
      <c r="O411" s="10" t="str">
        <f>VLOOKUP($B411,LIRAa!$1:$1048576,4,FALSE)</f>
        <v>Sem Informação</v>
      </c>
      <c r="P411" s="10" t="str">
        <f>VLOOKUP($B411,LIRAa!$1:$1048576,5,FALSE)</f>
        <v>Sem Informação</v>
      </c>
      <c r="Q411" s="41"/>
    </row>
    <row r="412" spans="1:17" ht="15.75" x14ac:dyDescent="0.25">
      <c r="A412" s="45">
        <v>97</v>
      </c>
      <c r="B412" s="10">
        <v>310900</v>
      </c>
      <c r="C412" s="20" t="s">
        <v>1111</v>
      </c>
      <c r="D412" s="39" t="s">
        <v>98</v>
      </c>
      <c r="E412" s="39" t="s">
        <v>130</v>
      </c>
      <c r="F412" s="15">
        <f>VLOOKUP(A412,Dengue!$1:$1048576,10,FALSE)</f>
        <v>52</v>
      </c>
      <c r="G412" s="15">
        <f>VLOOKUP($A412,Chik!$1:$1048576,10,FALSE)</f>
        <v>0</v>
      </c>
      <c r="H412" s="15">
        <f>VLOOKUP($A412,zika!$1:$1048576,10,FALSE)</f>
        <v>0</v>
      </c>
      <c r="I412" s="15">
        <f t="shared" si="12"/>
        <v>52</v>
      </c>
      <c r="J412" s="14">
        <v>39520</v>
      </c>
      <c r="K412" s="58" t="s">
        <v>1126</v>
      </c>
      <c r="L412" s="11">
        <f>(H412+F412)/Dengue!K101*100000</f>
        <v>131.57894736842104</v>
      </c>
      <c r="M412" s="10" t="str">
        <f t="shared" si="13"/>
        <v>Média</v>
      </c>
      <c r="N412" s="10">
        <f>VLOOKUP($B412,LIRAa!$1:$1048576,3,FALSE)</f>
        <v>0.7</v>
      </c>
      <c r="O412" s="10" t="str">
        <f>VLOOKUP($B412,LIRAa!$1:$1048576,4,FALSE)</f>
        <v>Sem Informação</v>
      </c>
      <c r="P412" s="10">
        <f>VLOOKUP($B412,LIRAa!$1:$1048576,5,FALSE)</f>
        <v>4.5</v>
      </c>
      <c r="Q412" s="41"/>
    </row>
    <row r="413" spans="1:17" ht="15.75" x14ac:dyDescent="0.25">
      <c r="A413" s="45">
        <v>439</v>
      </c>
      <c r="B413" s="10">
        <v>313840</v>
      </c>
      <c r="C413" s="20" t="s">
        <v>1118</v>
      </c>
      <c r="D413" s="39" t="s">
        <v>38</v>
      </c>
      <c r="E413" s="39" t="s">
        <v>38</v>
      </c>
      <c r="F413" s="15">
        <f>VLOOKUP(A413,Dengue!$1:$1048576,10,FALSE)</f>
        <v>35</v>
      </c>
      <c r="G413" s="15">
        <f>VLOOKUP($A413,Chik!$1:$1048576,10,FALSE)</f>
        <v>9</v>
      </c>
      <c r="H413" s="15">
        <f>VLOOKUP($A413,zika!$1:$1048576,10,FALSE)</f>
        <v>0</v>
      </c>
      <c r="I413" s="15">
        <f t="shared" si="12"/>
        <v>35</v>
      </c>
      <c r="J413" s="14">
        <v>52532</v>
      </c>
      <c r="K413" s="58" t="s">
        <v>1126</v>
      </c>
      <c r="L413" s="11">
        <f>(H413+F413)/Dengue!K443*100000</f>
        <v>66.62605649889592</v>
      </c>
      <c r="M413" s="10" t="str">
        <f t="shared" si="13"/>
        <v>Baixa</v>
      </c>
      <c r="N413" s="10">
        <f>VLOOKUP($B413,LIRAa!$1:$1048576,3,FALSE)</f>
        <v>2.2000000000000002</v>
      </c>
      <c r="O413" s="10">
        <f>VLOOKUP($B413,LIRAa!$1:$1048576,4,FALSE)</f>
        <v>4.3</v>
      </c>
      <c r="P413" s="10">
        <f>VLOOKUP($B413,LIRAa!$1:$1048576,5,FALSE)</f>
        <v>2.9</v>
      </c>
      <c r="Q413" s="41"/>
    </row>
    <row r="414" spans="1:17" ht="15.75" x14ac:dyDescent="0.25">
      <c r="A414" s="45">
        <v>751</v>
      </c>
      <c r="B414" s="10">
        <v>316390</v>
      </c>
      <c r="C414" s="20" t="s">
        <v>1117</v>
      </c>
      <c r="D414" s="39" t="s">
        <v>40</v>
      </c>
      <c r="E414" s="39" t="s">
        <v>761</v>
      </c>
      <c r="F414" s="15">
        <f>VLOOKUP(A414,Dengue!$1:$1048576,10,FALSE)</f>
        <v>1</v>
      </c>
      <c r="G414" s="15">
        <f>VLOOKUP($A414,Chik!$1:$1048576,10,FALSE)</f>
        <v>0</v>
      </c>
      <c r="H414" s="15">
        <f>VLOOKUP($A414,zika!$1:$1048576,10,FALSE)</f>
        <v>0</v>
      </c>
      <c r="I414" s="15">
        <f t="shared" si="12"/>
        <v>1</v>
      </c>
      <c r="J414" s="14">
        <v>4709</v>
      </c>
      <c r="K414" s="58" t="s">
        <v>1125</v>
      </c>
      <c r="L414" s="11">
        <f>(H414+F414)/Dengue!K755*100000</f>
        <v>21.235931195582928</v>
      </c>
      <c r="M414" s="10" t="str">
        <f t="shared" si="13"/>
        <v>Baixa</v>
      </c>
      <c r="N414" s="10" t="str">
        <f>VLOOKUP($B414,LIRAa!$1:$1048576,3,FALSE)</f>
        <v>Sem Informação</v>
      </c>
      <c r="O414" s="10" t="str">
        <f>VLOOKUP($B414,LIRAa!$1:$1048576,4,FALSE)</f>
        <v>Sem Informação</v>
      </c>
      <c r="P414" s="10" t="str">
        <f>VLOOKUP($B414,LIRAa!$1:$1048576,5,FALSE)</f>
        <v>Sem Informação</v>
      </c>
      <c r="Q414" s="41"/>
    </row>
    <row r="415" spans="1:17" ht="15.75" x14ac:dyDescent="0.25">
      <c r="A415" s="45">
        <v>42</v>
      </c>
      <c r="B415" s="10">
        <v>310380</v>
      </c>
      <c r="C415" s="20" t="s">
        <v>1120</v>
      </c>
      <c r="D415" s="39" t="s">
        <v>71</v>
      </c>
      <c r="E415" s="39" t="s">
        <v>72</v>
      </c>
      <c r="F415" s="15">
        <f>VLOOKUP(A415,Dengue!$1:$1048576,10,FALSE)</f>
        <v>2</v>
      </c>
      <c r="G415" s="15">
        <f>VLOOKUP($A415,Chik!$1:$1048576,10,FALSE)</f>
        <v>0</v>
      </c>
      <c r="H415" s="15">
        <f>VLOOKUP($A415,zika!$1:$1048576,10,FALSE)</f>
        <v>0</v>
      </c>
      <c r="I415" s="15">
        <f t="shared" si="12"/>
        <v>2</v>
      </c>
      <c r="J415" s="14">
        <v>2833</v>
      </c>
      <c r="K415" s="58" t="s">
        <v>1125</v>
      </c>
      <c r="L415" s="11">
        <f>(H415+F415)/Dengue!K46*100000</f>
        <v>70.596540769502298</v>
      </c>
      <c r="M415" s="10" t="str">
        <f t="shared" si="13"/>
        <v>Baixa</v>
      </c>
      <c r="N415" s="10" t="str">
        <f>VLOOKUP($B415,LIRAa!$1:$1048576,3,FALSE)</f>
        <v>Sem Informação</v>
      </c>
      <c r="O415" s="10" t="str">
        <f>VLOOKUP($B415,LIRAa!$1:$1048576,4,FALSE)</f>
        <v>Sem Informação</v>
      </c>
      <c r="P415" s="10" t="str">
        <f>VLOOKUP($B415,LIRAa!$1:$1048576,5,FALSE)</f>
        <v>Sem Informação</v>
      </c>
      <c r="Q415" s="41"/>
    </row>
    <row r="416" spans="1:17" ht="15.75" x14ac:dyDescent="0.25">
      <c r="A416" s="45">
        <v>153</v>
      </c>
      <c r="B416" s="10">
        <v>311400</v>
      </c>
      <c r="C416" s="20" t="s">
        <v>1115</v>
      </c>
      <c r="D416" s="39" t="s">
        <v>26</v>
      </c>
      <c r="E416" s="39" t="s">
        <v>188</v>
      </c>
      <c r="F416" s="15">
        <f>VLOOKUP(A416,Dengue!$1:$1048576,10,FALSE)</f>
        <v>10</v>
      </c>
      <c r="G416" s="15">
        <f>VLOOKUP($A416,Chik!$1:$1048576,10,FALSE)</f>
        <v>0</v>
      </c>
      <c r="H416" s="15">
        <f>VLOOKUP($A416,zika!$1:$1048576,10,FALSE)</f>
        <v>0</v>
      </c>
      <c r="I416" s="15">
        <f t="shared" si="12"/>
        <v>10</v>
      </c>
      <c r="J416" s="14">
        <v>11439</v>
      </c>
      <c r="K416" s="58" t="s">
        <v>1125</v>
      </c>
      <c r="L416" s="11">
        <f>(H416+F416)/Dengue!K157*100000</f>
        <v>87.420229041000084</v>
      </c>
      <c r="M416" s="10" t="str">
        <f t="shared" si="13"/>
        <v>Baixa</v>
      </c>
      <c r="N416" s="10" t="str">
        <f>VLOOKUP($B416,LIRAa!$1:$1048576,3,FALSE)</f>
        <v>Sem Informação</v>
      </c>
      <c r="O416" s="10" t="str">
        <f>VLOOKUP($B416,LIRAa!$1:$1048576,4,FALSE)</f>
        <v>Sem Informação</v>
      </c>
      <c r="P416" s="10" t="str">
        <f>VLOOKUP($B416,LIRAa!$1:$1048576,5,FALSE)</f>
        <v>Sem Informação</v>
      </c>
      <c r="Q416" s="41"/>
    </row>
    <row r="417" spans="1:17" ht="15.75" x14ac:dyDescent="0.25">
      <c r="A417" s="45">
        <v>324</v>
      </c>
      <c r="B417" s="10">
        <v>312850</v>
      </c>
      <c r="C417" s="20" t="s">
        <v>1118</v>
      </c>
      <c r="D417" s="39" t="s">
        <v>57</v>
      </c>
      <c r="E417" s="39" t="s">
        <v>353</v>
      </c>
      <c r="F417" s="15">
        <f>VLOOKUP(A417,Dengue!$1:$1048576,10,FALSE)</f>
        <v>1</v>
      </c>
      <c r="G417" s="15">
        <f>VLOOKUP($A417,Chik!$1:$1048576,10,FALSE)</f>
        <v>0</v>
      </c>
      <c r="H417" s="15">
        <f>VLOOKUP($A417,zika!$1:$1048576,10,FALSE)</f>
        <v>0</v>
      </c>
      <c r="I417" s="15">
        <f t="shared" si="12"/>
        <v>1</v>
      </c>
      <c r="J417" s="14">
        <v>3818</v>
      </c>
      <c r="K417" s="58" t="s">
        <v>1125</v>
      </c>
      <c r="L417" s="11">
        <f>(H417+F417)/Dengue!K328*100000</f>
        <v>26.191723415400734</v>
      </c>
      <c r="M417" s="10" t="str">
        <f t="shared" si="13"/>
        <v>Baixa</v>
      </c>
      <c r="N417" s="10" t="str">
        <f>VLOOKUP($B417,LIRAa!$1:$1048576,3,FALSE)</f>
        <v>Sem Informação</v>
      </c>
      <c r="O417" s="10" t="str">
        <f>VLOOKUP($B417,LIRAa!$1:$1048576,4,FALSE)</f>
        <v>Sem Informação</v>
      </c>
      <c r="P417" s="10" t="str">
        <f>VLOOKUP($B417,LIRAa!$1:$1048576,5,FALSE)</f>
        <v>Sem Informação</v>
      </c>
      <c r="Q417" s="41"/>
    </row>
    <row r="418" spans="1:17" ht="15.75" x14ac:dyDescent="0.25">
      <c r="A418" s="45">
        <v>460</v>
      </c>
      <c r="B418" s="10">
        <v>314000</v>
      </c>
      <c r="C418" s="20" t="s">
        <v>1111</v>
      </c>
      <c r="D418" s="39" t="s">
        <v>98</v>
      </c>
      <c r="E418" s="39" t="s">
        <v>482</v>
      </c>
      <c r="F418" s="15">
        <f>VLOOKUP(A418,Dengue!$1:$1048576,10,FALSE)</f>
        <v>55</v>
      </c>
      <c r="G418" s="15">
        <f>VLOOKUP($A418,Chik!$1:$1048576,10,FALSE)</f>
        <v>0</v>
      </c>
      <c r="H418" s="15">
        <f>VLOOKUP($A418,zika!$1:$1048576,10,FALSE)</f>
        <v>0</v>
      </c>
      <c r="I418" s="15">
        <f t="shared" si="12"/>
        <v>55</v>
      </c>
      <c r="J418" s="14">
        <v>60142</v>
      </c>
      <c r="K418" s="58" t="s">
        <v>1126</v>
      </c>
      <c r="L418" s="11">
        <f>(H418+F418)/Dengue!K464*100000</f>
        <v>91.450234445146478</v>
      </c>
      <c r="M418" s="10" t="str">
        <f t="shared" si="13"/>
        <v>Baixa</v>
      </c>
      <c r="N418" s="10">
        <f>VLOOKUP($B418,LIRAa!$1:$1048576,3,FALSE)</f>
        <v>0.8</v>
      </c>
      <c r="O418" s="10">
        <f>VLOOKUP($B418,LIRAa!$1:$1048576,4,FALSE)</f>
        <v>1.2</v>
      </c>
      <c r="P418" s="10">
        <f>VLOOKUP($B418,LIRAa!$1:$1048576,5,FALSE)</f>
        <v>1.3</v>
      </c>
      <c r="Q418" s="41"/>
    </row>
    <row r="419" spans="1:17" ht="15.75" x14ac:dyDescent="0.25">
      <c r="A419" s="45">
        <v>280</v>
      </c>
      <c r="B419" s="10">
        <v>312500</v>
      </c>
      <c r="C419" s="20" t="s">
        <v>1118</v>
      </c>
      <c r="D419" s="39" t="s">
        <v>57</v>
      </c>
      <c r="E419" s="39" t="s">
        <v>311</v>
      </c>
      <c r="F419" s="15">
        <f>VLOOKUP(A419,Dengue!$1:$1048576,10,FALSE)</f>
        <v>1</v>
      </c>
      <c r="G419" s="15">
        <f>VLOOKUP($A419,Chik!$1:$1048576,10,FALSE)</f>
        <v>0</v>
      </c>
      <c r="H419" s="15">
        <f>VLOOKUP($A419,zika!$1:$1048576,10,FALSE)</f>
        <v>0</v>
      </c>
      <c r="I419" s="15">
        <f t="shared" si="12"/>
        <v>1</v>
      </c>
      <c r="J419" s="14">
        <v>3904</v>
      </c>
      <c r="K419" s="58" t="s">
        <v>1125</v>
      </c>
      <c r="L419" s="11">
        <f>(H419+F419)/Dengue!K284*100000</f>
        <v>25.614754098360656</v>
      </c>
      <c r="M419" s="10" t="str">
        <f t="shared" si="13"/>
        <v>Baixa</v>
      </c>
      <c r="N419" s="10" t="str">
        <f>VLOOKUP($B419,LIRAa!$1:$1048576,3,FALSE)</f>
        <v>Sem Informação</v>
      </c>
      <c r="O419" s="10" t="str">
        <f>VLOOKUP($B419,LIRAa!$1:$1048576,4,FALSE)</f>
        <v>Sem Informação</v>
      </c>
      <c r="P419" s="10" t="str">
        <f>VLOOKUP($B419,LIRAa!$1:$1048576,5,FALSE)</f>
        <v>Sem Informação</v>
      </c>
      <c r="Q419" s="41"/>
    </row>
    <row r="420" spans="1:17" ht="15.75" x14ac:dyDescent="0.25">
      <c r="A420" s="45">
        <v>369</v>
      </c>
      <c r="B420" s="10">
        <v>313250</v>
      </c>
      <c r="C420" s="20" t="s">
        <v>432</v>
      </c>
      <c r="D420" s="39" t="s">
        <v>53</v>
      </c>
      <c r="E420" s="39" t="s">
        <v>396</v>
      </c>
      <c r="F420" s="15">
        <f>VLOOKUP(A420,Dengue!$1:$1048576,10,FALSE)</f>
        <v>44</v>
      </c>
      <c r="G420" s="15">
        <f>VLOOKUP($A420,Chik!$1:$1048576,10,FALSE)</f>
        <v>0</v>
      </c>
      <c r="H420" s="15">
        <f>VLOOKUP($A420,zika!$1:$1048576,10,FALSE)</f>
        <v>0</v>
      </c>
      <c r="I420" s="15">
        <f t="shared" si="12"/>
        <v>44</v>
      </c>
      <c r="J420" s="14">
        <v>34527</v>
      </c>
      <c r="K420" s="58" t="s">
        <v>1126</v>
      </c>
      <c r="L420" s="11">
        <f>(H420+F420)/Dengue!K373*100000</f>
        <v>127.43649897181916</v>
      </c>
      <c r="M420" s="10" t="str">
        <f t="shared" si="13"/>
        <v>Média</v>
      </c>
      <c r="N420" s="10">
        <f>VLOOKUP($B420,LIRAa!$1:$1048576,3,FALSE)</f>
        <v>0.3</v>
      </c>
      <c r="O420" s="10">
        <f>VLOOKUP($B420,LIRAa!$1:$1048576,4,FALSE)</f>
        <v>1.1000000000000001</v>
      </c>
      <c r="P420" s="10" t="str">
        <f>VLOOKUP($B420,LIRAa!$1:$1048576,5,FALSE)</f>
        <v>Sem Informação</v>
      </c>
      <c r="Q420" s="41"/>
    </row>
    <row r="421" spans="1:17" ht="15.75" x14ac:dyDescent="0.25">
      <c r="A421" s="45">
        <v>691</v>
      </c>
      <c r="B421" s="10">
        <v>315860</v>
      </c>
      <c r="C421" s="20" t="s">
        <v>1118</v>
      </c>
      <c r="D421" s="39" t="s">
        <v>57</v>
      </c>
      <c r="E421" s="39" t="s">
        <v>701</v>
      </c>
      <c r="F421" s="15">
        <f>VLOOKUP(A421,Dengue!$1:$1048576,10,FALSE)</f>
        <v>0</v>
      </c>
      <c r="G421" s="15">
        <f>VLOOKUP($A421,Chik!$1:$1048576,10,FALSE)</f>
        <v>4</v>
      </c>
      <c r="H421" s="15">
        <f>VLOOKUP($A421,zika!$1:$1048576,10,FALSE)</f>
        <v>0</v>
      </c>
      <c r="I421" s="15">
        <f t="shared" si="12"/>
        <v>0</v>
      </c>
      <c r="J421" s="14">
        <v>3971</v>
      </c>
      <c r="K421" s="58" t="s">
        <v>1125</v>
      </c>
      <c r="L421" s="11">
        <f>(H421+F421)/Dengue!K695*100000</f>
        <v>0</v>
      </c>
      <c r="M421" s="10" t="str">
        <f t="shared" si="13"/>
        <v>Silencioso</v>
      </c>
      <c r="N421" s="10" t="str">
        <f>VLOOKUP($B421,LIRAa!$1:$1048576,3,FALSE)</f>
        <v>Sem Informação</v>
      </c>
      <c r="O421" s="10" t="str">
        <f>VLOOKUP($B421,LIRAa!$1:$1048576,4,FALSE)</f>
        <v>Sem Informação</v>
      </c>
      <c r="P421" s="10" t="str">
        <f>VLOOKUP($B421,LIRAa!$1:$1048576,5,FALSE)</f>
        <v>Sem Informação</v>
      </c>
      <c r="Q421" s="41"/>
    </row>
    <row r="422" spans="1:17" ht="15.75" x14ac:dyDescent="0.25">
      <c r="A422" s="45">
        <v>160</v>
      </c>
      <c r="B422" s="10">
        <v>311460</v>
      </c>
      <c r="C422" s="20" t="s">
        <v>1117</v>
      </c>
      <c r="D422" s="39" t="s">
        <v>33</v>
      </c>
      <c r="E422" s="39" t="s">
        <v>195</v>
      </c>
      <c r="F422" s="15">
        <f>VLOOKUP(A422,Dengue!$1:$1048576,10,FALSE)</f>
        <v>0</v>
      </c>
      <c r="G422" s="15">
        <f>VLOOKUP($A422,Chik!$1:$1048576,10,FALSE)</f>
        <v>0</v>
      </c>
      <c r="H422" s="15">
        <f>VLOOKUP($A422,zika!$1:$1048576,10,FALSE)</f>
        <v>0</v>
      </c>
      <c r="I422" s="15">
        <f t="shared" si="12"/>
        <v>0</v>
      </c>
      <c r="J422" s="14">
        <v>4044</v>
      </c>
      <c r="K422" s="58" t="s">
        <v>1125</v>
      </c>
      <c r="L422" s="11">
        <f>(H422+F422)/Dengue!K164*100000</f>
        <v>0</v>
      </c>
      <c r="M422" s="10" t="str">
        <f t="shared" si="13"/>
        <v>Silencioso</v>
      </c>
      <c r="N422" s="10" t="str">
        <f>VLOOKUP($B422,LIRAa!$1:$1048576,3,FALSE)</f>
        <v>Sem Informação</v>
      </c>
      <c r="O422" s="10" t="str">
        <f>VLOOKUP($B422,LIRAa!$1:$1048576,4,FALSE)</f>
        <v>Sem Informação</v>
      </c>
      <c r="P422" s="10" t="str">
        <f>VLOOKUP($B422,LIRAa!$1:$1048576,5,FALSE)</f>
        <v>Sem Informação</v>
      </c>
      <c r="Q422" s="41"/>
    </row>
    <row r="423" spans="1:17" ht="15.75" x14ac:dyDescent="0.25">
      <c r="A423" s="45">
        <v>464</v>
      </c>
      <c r="B423" s="10">
        <v>314030</v>
      </c>
      <c r="C423" s="20" t="s">
        <v>1113</v>
      </c>
      <c r="D423" s="39" t="s">
        <v>20</v>
      </c>
      <c r="E423" s="39" t="s">
        <v>486</v>
      </c>
      <c r="F423" s="15">
        <f>VLOOKUP(A423,Dengue!$1:$1048576,10,FALSE)</f>
        <v>1</v>
      </c>
      <c r="G423" s="15">
        <f>VLOOKUP($A423,Chik!$1:$1048576,10,FALSE)</f>
        <v>0</v>
      </c>
      <c r="H423" s="15">
        <f>VLOOKUP($A423,zika!$1:$1048576,10,FALSE)</f>
        <v>0</v>
      </c>
      <c r="I423" s="15">
        <f t="shared" si="12"/>
        <v>1</v>
      </c>
      <c r="J423" s="14">
        <v>4044</v>
      </c>
      <c r="K423" s="58" t="s">
        <v>1125</v>
      </c>
      <c r="L423" s="11">
        <f>(H423+F423)/Dengue!K468*100000</f>
        <v>24.72799208704253</v>
      </c>
      <c r="M423" s="10" t="str">
        <f t="shared" si="13"/>
        <v>Baixa</v>
      </c>
      <c r="N423" s="10" t="str">
        <f>VLOOKUP($B423,LIRAa!$1:$1048576,3,FALSE)</f>
        <v>Sem Informação</v>
      </c>
      <c r="O423" s="10" t="str">
        <f>VLOOKUP($B423,LIRAa!$1:$1048576,4,FALSE)</f>
        <v>Sem Informação</v>
      </c>
      <c r="P423" s="10" t="str">
        <f>VLOOKUP($B423,LIRAa!$1:$1048576,5,FALSE)</f>
        <v>Sem Informação</v>
      </c>
      <c r="Q423" s="41"/>
    </row>
    <row r="424" spans="1:17" ht="15.75" x14ac:dyDescent="0.25">
      <c r="A424" s="45">
        <v>557</v>
      </c>
      <c r="B424" s="10">
        <v>314770</v>
      </c>
      <c r="C424" s="20" t="s">
        <v>1115</v>
      </c>
      <c r="D424" s="39" t="s">
        <v>26</v>
      </c>
      <c r="E424" s="39" t="s">
        <v>578</v>
      </c>
      <c r="F424" s="15">
        <f>VLOOKUP(A424,Dengue!$1:$1048576,10,FALSE)</f>
        <v>10</v>
      </c>
      <c r="G424" s="15">
        <f>VLOOKUP($A424,Chik!$1:$1048576,10,FALSE)</f>
        <v>0</v>
      </c>
      <c r="H424" s="15">
        <f>VLOOKUP($A424,zika!$1:$1048576,10,FALSE)</f>
        <v>0</v>
      </c>
      <c r="I424" s="15">
        <f t="shared" si="12"/>
        <v>10</v>
      </c>
      <c r="J424" s="14">
        <v>8112</v>
      </c>
      <c r="K424" s="58" t="s">
        <v>1125</v>
      </c>
      <c r="L424" s="11">
        <f>(H424+F424)/Dengue!K561*100000</f>
        <v>123.2741617357002</v>
      </c>
      <c r="M424" s="10" t="str">
        <f t="shared" si="13"/>
        <v>Média</v>
      </c>
      <c r="N424" s="10" t="str">
        <f>VLOOKUP($B424,LIRAa!$1:$1048576,3,FALSE)</f>
        <v>Sem Informação</v>
      </c>
      <c r="O424" s="10" t="str">
        <f>VLOOKUP($B424,LIRAa!$1:$1048576,4,FALSE)</f>
        <v>Sem Informação</v>
      </c>
      <c r="P424" s="10" t="str">
        <f>VLOOKUP($B424,LIRAa!$1:$1048576,5,FALSE)</f>
        <v>Sem Informação</v>
      </c>
      <c r="Q424" s="41"/>
    </row>
    <row r="425" spans="1:17" ht="15.75" x14ac:dyDescent="0.25">
      <c r="A425" s="45">
        <v>226</v>
      </c>
      <c r="B425" s="10">
        <v>312040</v>
      </c>
      <c r="C425" s="20" t="s">
        <v>1119</v>
      </c>
      <c r="D425" s="39" t="s">
        <v>41</v>
      </c>
      <c r="E425" s="39" t="s">
        <v>260</v>
      </c>
      <c r="F425" s="15">
        <f>VLOOKUP(A425,Dengue!$1:$1048576,10,FALSE)</f>
        <v>6</v>
      </c>
      <c r="G425" s="15">
        <f>VLOOKUP($A425,Chik!$1:$1048576,10,FALSE)</f>
        <v>0</v>
      </c>
      <c r="H425" s="15">
        <f>VLOOKUP($A425,zika!$1:$1048576,10,FALSE)</f>
        <v>0</v>
      </c>
      <c r="I425" s="15">
        <f t="shared" si="12"/>
        <v>6</v>
      </c>
      <c r="J425" s="14">
        <v>5145</v>
      </c>
      <c r="K425" s="58" t="s">
        <v>1125</v>
      </c>
      <c r="L425" s="11">
        <f>(H425+F425)/Dengue!K230*100000</f>
        <v>116.61807580174927</v>
      </c>
      <c r="M425" s="10" t="str">
        <f t="shared" si="13"/>
        <v>Média</v>
      </c>
      <c r="N425" s="10" t="str">
        <f>VLOOKUP($B425,LIRAa!$1:$1048576,3,FALSE)</f>
        <v>Sem Informação</v>
      </c>
      <c r="O425" s="10" t="str">
        <f>VLOOKUP($B425,LIRAa!$1:$1048576,4,FALSE)</f>
        <v>Sem Informação</v>
      </c>
      <c r="P425" s="10" t="str">
        <f>VLOOKUP($B425,LIRAa!$1:$1048576,5,FALSE)</f>
        <v>Sem Informação</v>
      </c>
      <c r="Q425" s="41"/>
    </row>
    <row r="426" spans="1:17" ht="15.75" x14ac:dyDescent="0.25">
      <c r="A426" s="45">
        <v>38</v>
      </c>
      <c r="B426" s="10">
        <v>310350</v>
      </c>
      <c r="C426" s="20" t="s">
        <v>1110</v>
      </c>
      <c r="D426" s="39" t="s">
        <v>8</v>
      </c>
      <c r="E426" s="39" t="s">
        <v>67</v>
      </c>
      <c r="F426" s="15">
        <f>VLOOKUP(A426,Dengue!$1:$1048576,10,FALSE)</f>
        <v>6</v>
      </c>
      <c r="G426" s="15">
        <f>VLOOKUP($A426,Chik!$1:$1048576,10,FALSE)</f>
        <v>0</v>
      </c>
      <c r="H426" s="15">
        <f>VLOOKUP($A426,zika!$1:$1048576,10,FALSE)</f>
        <v>0</v>
      </c>
      <c r="I426" s="15">
        <f t="shared" si="12"/>
        <v>6</v>
      </c>
      <c r="J426" s="14">
        <v>116691</v>
      </c>
      <c r="K426" s="58" t="s">
        <v>1128</v>
      </c>
      <c r="L426" s="11">
        <f>(H426+F426)/Dengue!K42*100000</f>
        <v>5.1417847134740464</v>
      </c>
      <c r="M426" s="10" t="str">
        <f t="shared" si="13"/>
        <v>Baixa</v>
      </c>
      <c r="N426" s="10">
        <f>VLOOKUP($B426,LIRAa!$1:$1048576,3,FALSE)</f>
        <v>1.6</v>
      </c>
      <c r="O426" s="10">
        <f>VLOOKUP($B426,LIRAa!$1:$1048576,4,FALSE)</f>
        <v>3.8</v>
      </c>
      <c r="P426" s="10">
        <f>VLOOKUP($B426,LIRAa!$1:$1048576,5,FALSE)</f>
        <v>4.5</v>
      </c>
      <c r="Q426" s="41"/>
    </row>
    <row r="427" spans="1:17" ht="15.75" x14ac:dyDescent="0.25">
      <c r="A427" s="45">
        <v>641</v>
      </c>
      <c r="B427" s="10">
        <v>315510</v>
      </c>
      <c r="C427" s="20" t="s">
        <v>1116</v>
      </c>
      <c r="D427" s="39" t="s">
        <v>30</v>
      </c>
      <c r="E427" s="39" t="s">
        <v>652</v>
      </c>
      <c r="F427" s="15">
        <f>VLOOKUP(A427,Dengue!$1:$1048576,10,FALSE)</f>
        <v>0</v>
      </c>
      <c r="G427" s="15">
        <f>VLOOKUP($A427,Chik!$1:$1048576,10,FALSE)</f>
        <v>0</v>
      </c>
      <c r="H427" s="15">
        <f>VLOOKUP($A427,zika!$1:$1048576,10,FALSE)</f>
        <v>0</v>
      </c>
      <c r="I427" s="15">
        <f t="shared" si="12"/>
        <v>0</v>
      </c>
      <c r="J427" s="14">
        <v>5167</v>
      </c>
      <c r="K427" s="58" t="s">
        <v>1125</v>
      </c>
      <c r="L427" s="11">
        <f>(H427+F427)/Dengue!K645*100000</f>
        <v>0</v>
      </c>
      <c r="M427" s="10" t="str">
        <f t="shared" si="13"/>
        <v>Silencioso</v>
      </c>
      <c r="N427" s="10" t="str">
        <f>VLOOKUP($B427,LIRAa!$1:$1048576,3,FALSE)</f>
        <v>Sem Informação</v>
      </c>
      <c r="O427" s="10" t="str">
        <f>VLOOKUP($B427,LIRAa!$1:$1048576,4,FALSE)</f>
        <v>Sem Informação</v>
      </c>
      <c r="P427" s="10" t="str">
        <f>VLOOKUP($B427,LIRAa!$1:$1048576,5,FALSE)</f>
        <v>Sem Informação</v>
      </c>
      <c r="Q427" s="41"/>
    </row>
    <row r="428" spans="1:17" ht="15.75" x14ac:dyDescent="0.25">
      <c r="A428" s="45">
        <v>780</v>
      </c>
      <c r="B428" s="10">
        <v>316630</v>
      </c>
      <c r="C428" s="20" t="s">
        <v>1112</v>
      </c>
      <c r="D428" s="39" t="s">
        <v>17</v>
      </c>
      <c r="E428" s="39" t="s">
        <v>789</v>
      </c>
      <c r="F428" s="15">
        <f>VLOOKUP(A428,Dengue!$1:$1048576,10,FALSE)</f>
        <v>4</v>
      </c>
      <c r="G428" s="15">
        <f>VLOOKUP($A428,Chik!$1:$1048576,10,FALSE)</f>
        <v>0</v>
      </c>
      <c r="H428" s="15">
        <f>VLOOKUP($A428,zika!$1:$1048576,10,FALSE)</f>
        <v>0</v>
      </c>
      <c r="I428" s="15">
        <f t="shared" si="12"/>
        <v>4</v>
      </c>
      <c r="J428" s="14">
        <v>7319</v>
      </c>
      <c r="K428" s="58" t="s">
        <v>1125</v>
      </c>
      <c r="L428" s="11">
        <f>(H428+F428)/Dengue!K784*100000</f>
        <v>54.65227490094275</v>
      </c>
      <c r="M428" s="10" t="str">
        <f t="shared" si="13"/>
        <v>Baixa</v>
      </c>
      <c r="N428" s="10" t="str">
        <f>VLOOKUP($B428,LIRAa!$1:$1048576,3,FALSE)</f>
        <v>Sem Informação</v>
      </c>
      <c r="O428" s="10" t="str">
        <f>VLOOKUP($B428,LIRAa!$1:$1048576,4,FALSE)</f>
        <v>Sem Informação</v>
      </c>
      <c r="P428" s="10" t="str">
        <f>VLOOKUP($B428,LIRAa!$1:$1048576,5,FALSE)</f>
        <v>Sem Informação</v>
      </c>
      <c r="Q428" s="41"/>
    </row>
    <row r="429" spans="1:17" ht="15.75" x14ac:dyDescent="0.25">
      <c r="A429" s="45">
        <v>640</v>
      </c>
      <c r="B429" s="10">
        <v>315490</v>
      </c>
      <c r="C429" s="20" t="s">
        <v>1112</v>
      </c>
      <c r="D429" s="39" t="s">
        <v>17</v>
      </c>
      <c r="E429" s="39" t="s">
        <v>651</v>
      </c>
      <c r="F429" s="15">
        <f>VLOOKUP(A429,Dengue!$1:$1048576,10,FALSE)</f>
        <v>6</v>
      </c>
      <c r="G429" s="15">
        <f>VLOOKUP($A429,Chik!$1:$1048576,10,FALSE)</f>
        <v>0</v>
      </c>
      <c r="H429" s="15">
        <f>VLOOKUP($A429,zika!$1:$1048576,10,FALSE)</f>
        <v>0</v>
      </c>
      <c r="I429" s="15">
        <f t="shared" si="12"/>
        <v>6</v>
      </c>
      <c r="J429" s="14">
        <v>13659</v>
      </c>
      <c r="K429" s="58" t="s">
        <v>1125</v>
      </c>
      <c r="L429" s="11">
        <f>(H429+F429)/Dengue!K644*100000</f>
        <v>43.927081045464533</v>
      </c>
      <c r="M429" s="10" t="str">
        <f t="shared" si="13"/>
        <v>Baixa</v>
      </c>
      <c r="N429" s="10" t="str">
        <f>VLOOKUP($B429,LIRAa!$1:$1048576,3,FALSE)</f>
        <v>Sem Informação</v>
      </c>
      <c r="O429" s="10" t="str">
        <f>VLOOKUP($B429,LIRAa!$1:$1048576,4,FALSE)</f>
        <v>Sem Informação</v>
      </c>
      <c r="P429" s="10" t="str">
        <f>VLOOKUP($B429,LIRAa!$1:$1048576,5,FALSE)</f>
        <v>Sem Informação</v>
      </c>
      <c r="Q429" s="41"/>
    </row>
    <row r="430" spans="1:17" ht="15.75" x14ac:dyDescent="0.25">
      <c r="A430" s="45">
        <v>500</v>
      </c>
      <c r="B430" s="10">
        <v>314340</v>
      </c>
      <c r="C430" s="20" t="s">
        <v>1117</v>
      </c>
      <c r="D430" s="39" t="s">
        <v>36</v>
      </c>
      <c r="E430" s="39" t="s">
        <v>522</v>
      </c>
      <c r="F430" s="15">
        <f>VLOOKUP(A430,Dengue!$1:$1048576,10,FALSE)</f>
        <v>1</v>
      </c>
      <c r="G430" s="15">
        <f>VLOOKUP($A430,Chik!$1:$1048576,10,FALSE)</f>
        <v>0</v>
      </c>
      <c r="H430" s="15">
        <f>VLOOKUP($A430,zika!$1:$1048576,10,FALSE)</f>
        <v>0</v>
      </c>
      <c r="I430" s="15">
        <f t="shared" si="12"/>
        <v>1</v>
      </c>
      <c r="J430" s="14">
        <v>23569</v>
      </c>
      <c r="K430" s="58" t="s">
        <v>1125</v>
      </c>
      <c r="L430" s="11">
        <f>(H430+F430)/Dengue!K504*100000</f>
        <v>4.2428613857185287</v>
      </c>
      <c r="M430" s="10" t="str">
        <f t="shared" si="13"/>
        <v>Baixa</v>
      </c>
      <c r="N430" s="10" t="str">
        <f>VLOOKUP($B430,LIRAa!$1:$1048576,3,FALSE)</f>
        <v>Sem Informação</v>
      </c>
      <c r="O430" s="10" t="str">
        <f>VLOOKUP($B430,LIRAa!$1:$1048576,4,FALSE)</f>
        <v>Sem Informação</v>
      </c>
      <c r="P430" s="10" t="str">
        <f>VLOOKUP($B430,LIRAa!$1:$1048576,5,FALSE)</f>
        <v>Sem Informação</v>
      </c>
      <c r="Q430" s="41"/>
    </row>
    <row r="431" spans="1:17" ht="15.75" x14ac:dyDescent="0.25">
      <c r="A431" s="45">
        <v>686</v>
      </c>
      <c r="B431" s="10">
        <v>315970</v>
      </c>
      <c r="C431" s="20" t="s">
        <v>1120</v>
      </c>
      <c r="D431" s="39" t="s">
        <v>71</v>
      </c>
      <c r="E431" s="39" t="s">
        <v>696</v>
      </c>
      <c r="F431" s="15">
        <f>VLOOKUP(A431,Dengue!$1:$1048576,10,FALSE)</f>
        <v>3</v>
      </c>
      <c r="G431" s="15">
        <f>VLOOKUP($A431,Chik!$1:$1048576,10,FALSE)</f>
        <v>0</v>
      </c>
      <c r="H431" s="15">
        <f>VLOOKUP($A431,zika!$1:$1048576,10,FALSE)</f>
        <v>0</v>
      </c>
      <c r="I431" s="15">
        <f t="shared" si="12"/>
        <v>3</v>
      </c>
      <c r="J431" s="14">
        <v>3343</v>
      </c>
      <c r="K431" s="58" t="s">
        <v>1125</v>
      </c>
      <c r="L431" s="11">
        <f>(H431+F431)/Dengue!K690*100000</f>
        <v>89.739754711337113</v>
      </c>
      <c r="M431" s="10" t="str">
        <f t="shared" si="13"/>
        <v>Baixa</v>
      </c>
      <c r="N431" s="10" t="str">
        <f>VLOOKUP($B431,LIRAa!$1:$1048576,3,FALSE)</f>
        <v>Sem Informação</v>
      </c>
      <c r="O431" s="10" t="str">
        <f>VLOOKUP($B431,LIRAa!$1:$1048576,4,FALSE)</f>
        <v>Sem Informação</v>
      </c>
      <c r="P431" s="10" t="str">
        <f>VLOOKUP($B431,LIRAa!$1:$1048576,5,FALSE)</f>
        <v>Sem Informação</v>
      </c>
      <c r="Q431" s="41"/>
    </row>
    <row r="432" spans="1:17" ht="15.75" x14ac:dyDescent="0.25">
      <c r="A432" s="45">
        <v>3</v>
      </c>
      <c r="B432" s="10">
        <v>310030</v>
      </c>
      <c r="C432" s="20" t="s">
        <v>1112</v>
      </c>
      <c r="D432" s="39" t="s">
        <v>14</v>
      </c>
      <c r="E432" s="39" t="s">
        <v>15</v>
      </c>
      <c r="F432" s="15">
        <f>VLOOKUP(A432,Dengue!$1:$1048576,10,FALSE)</f>
        <v>5</v>
      </c>
      <c r="G432" s="15">
        <f>VLOOKUP($A432,Chik!$1:$1048576,10,FALSE)</f>
        <v>0</v>
      </c>
      <c r="H432" s="15">
        <f>VLOOKUP($A432,zika!$1:$1048576,10,FALSE)</f>
        <v>0</v>
      </c>
      <c r="I432" s="15">
        <f t="shared" si="12"/>
        <v>5</v>
      </c>
      <c r="J432" s="14">
        <v>13465</v>
      </c>
      <c r="K432" s="58" t="s">
        <v>1125</v>
      </c>
      <c r="L432" s="11">
        <f>(H432+F432)/Dengue!K7*100000</f>
        <v>37.133308577794281</v>
      </c>
      <c r="M432" s="10" t="str">
        <f t="shared" si="13"/>
        <v>Baixa</v>
      </c>
      <c r="N432" s="10" t="str">
        <f>VLOOKUP($B432,LIRAa!$1:$1048576,3,FALSE)</f>
        <v>Sem Informação</v>
      </c>
      <c r="O432" s="10" t="str">
        <f>VLOOKUP($B432,LIRAa!$1:$1048576,4,FALSE)</f>
        <v>Sem Informação</v>
      </c>
      <c r="P432" s="10" t="str">
        <f>VLOOKUP($B432,LIRAa!$1:$1048576,5,FALSE)</f>
        <v>Sem Informação</v>
      </c>
      <c r="Q432" s="41"/>
    </row>
    <row r="433" spans="1:17" ht="15.75" x14ac:dyDescent="0.25">
      <c r="A433" s="45">
        <v>499</v>
      </c>
      <c r="B433" s="10">
        <v>314320</v>
      </c>
      <c r="C433" s="20" t="s">
        <v>1117</v>
      </c>
      <c r="D433" s="39" t="s">
        <v>45</v>
      </c>
      <c r="E433" s="39" t="s">
        <v>521</v>
      </c>
      <c r="F433" s="15">
        <f>VLOOKUP(A433,Dengue!$1:$1048576,10,FALSE)</f>
        <v>3</v>
      </c>
      <c r="G433" s="15">
        <f>VLOOKUP($A433,Chik!$1:$1048576,10,FALSE)</f>
        <v>0</v>
      </c>
      <c r="H433" s="15">
        <f>VLOOKUP($A433,zika!$1:$1048576,10,FALSE)</f>
        <v>0</v>
      </c>
      <c r="I433" s="15">
        <f t="shared" si="12"/>
        <v>3</v>
      </c>
      <c r="J433" s="14">
        <v>21534</v>
      </c>
      <c r="K433" s="58" t="s">
        <v>1125</v>
      </c>
      <c r="L433" s="11">
        <f>(H433+F433)/Dengue!K503*100000</f>
        <v>13.931457230426304</v>
      </c>
      <c r="M433" s="10" t="str">
        <f t="shared" si="13"/>
        <v>Baixa</v>
      </c>
      <c r="N433" s="10" t="str">
        <f>VLOOKUP($B433,LIRAa!$1:$1048576,3,FALSE)</f>
        <v>Sem Informação</v>
      </c>
      <c r="O433" s="10" t="str">
        <f>VLOOKUP($B433,LIRAa!$1:$1048576,4,FALSE)</f>
        <v>Sem Informação</v>
      </c>
      <c r="P433" s="10" t="str">
        <f>VLOOKUP($B433,LIRAa!$1:$1048576,5,FALSE)</f>
        <v>Sem Informação</v>
      </c>
      <c r="Q433" s="41"/>
    </row>
    <row r="434" spans="1:17" ht="15.75" x14ac:dyDescent="0.25">
      <c r="A434" s="45">
        <v>217</v>
      </c>
      <c r="B434" s="10">
        <v>311970</v>
      </c>
      <c r="C434" s="20" t="s">
        <v>1119</v>
      </c>
      <c r="D434" s="39" t="s">
        <v>94</v>
      </c>
      <c r="E434" s="39" t="s">
        <v>251</v>
      </c>
      <c r="F434" s="15">
        <f>VLOOKUP(A434,Dengue!$1:$1048576,10,FALSE)</f>
        <v>0</v>
      </c>
      <c r="G434" s="15">
        <f>VLOOKUP($A434,Chik!$1:$1048576,10,FALSE)</f>
        <v>0</v>
      </c>
      <c r="H434" s="15">
        <f>VLOOKUP($A434,zika!$1:$1048576,10,FALSE)</f>
        <v>0</v>
      </c>
      <c r="I434" s="15">
        <f t="shared" si="12"/>
        <v>0</v>
      </c>
      <c r="J434" s="14">
        <v>3426</v>
      </c>
      <c r="K434" s="58" t="s">
        <v>1125</v>
      </c>
      <c r="L434" s="11">
        <f>(H434+F434)/Dengue!K221*100000</f>
        <v>0</v>
      </c>
      <c r="M434" s="10" t="str">
        <f t="shared" si="13"/>
        <v>Silencioso</v>
      </c>
      <c r="N434" s="10" t="str">
        <f>VLOOKUP($B434,LIRAa!$1:$1048576,3,FALSE)</f>
        <v>Sem Informação</v>
      </c>
      <c r="O434" s="10" t="str">
        <f>VLOOKUP($B434,LIRAa!$1:$1048576,4,FALSE)</f>
        <v>Sem Informação</v>
      </c>
      <c r="P434" s="10" t="str">
        <f>VLOOKUP($B434,LIRAa!$1:$1048576,5,FALSE)</f>
        <v>Sem Informação</v>
      </c>
      <c r="Q434" s="41"/>
    </row>
    <row r="435" spans="1:17" ht="15.75" x14ac:dyDescent="0.25">
      <c r="A435" s="45">
        <v>653</v>
      </c>
      <c r="B435" s="10">
        <v>315620</v>
      </c>
      <c r="C435" s="20" t="s">
        <v>1118</v>
      </c>
      <c r="D435" s="39" t="s">
        <v>57</v>
      </c>
      <c r="E435" s="39" t="s">
        <v>664</v>
      </c>
      <c r="F435" s="15">
        <f>VLOOKUP(A435,Dengue!$1:$1048576,10,FALSE)</f>
        <v>2</v>
      </c>
      <c r="G435" s="15">
        <f>VLOOKUP($A435,Chik!$1:$1048576,10,FALSE)</f>
        <v>0</v>
      </c>
      <c r="H435" s="15">
        <f>VLOOKUP($A435,zika!$1:$1048576,10,FALSE)</f>
        <v>0</v>
      </c>
      <c r="I435" s="15">
        <f t="shared" si="12"/>
        <v>2</v>
      </c>
      <c r="J435" s="14">
        <v>2289</v>
      </c>
      <c r="K435" s="58" t="s">
        <v>1125</v>
      </c>
      <c r="L435" s="11">
        <f>(H435+F435)/Dengue!K657*100000</f>
        <v>87.3743993010048</v>
      </c>
      <c r="M435" s="10" t="str">
        <f t="shared" si="13"/>
        <v>Baixa</v>
      </c>
      <c r="N435" s="10" t="str">
        <f>VLOOKUP($B435,LIRAa!$1:$1048576,3,FALSE)</f>
        <v>Sem Informação</v>
      </c>
      <c r="O435" s="10" t="str">
        <f>VLOOKUP($B435,LIRAa!$1:$1048576,4,FALSE)</f>
        <v>Sem Informação</v>
      </c>
      <c r="P435" s="10" t="str">
        <f>VLOOKUP($B435,LIRAa!$1:$1048576,5,FALSE)</f>
        <v>Sem Informação</v>
      </c>
      <c r="Q435" s="41"/>
    </row>
    <row r="436" spans="1:17" ht="15.75" x14ac:dyDescent="0.25">
      <c r="A436" s="45">
        <v>436</v>
      </c>
      <c r="B436" s="10">
        <v>313820</v>
      </c>
      <c r="C436" s="20" t="s">
        <v>1117</v>
      </c>
      <c r="D436" s="39" t="s">
        <v>33</v>
      </c>
      <c r="E436" s="39" t="s">
        <v>460</v>
      </c>
      <c r="F436" s="15">
        <f>VLOOKUP(A436,Dengue!$1:$1048576,10,FALSE)</f>
        <v>3</v>
      </c>
      <c r="G436" s="15">
        <f>VLOOKUP($A436,Chik!$1:$1048576,10,FALSE)</f>
        <v>0</v>
      </c>
      <c r="H436" s="15">
        <f>VLOOKUP($A436,zika!$1:$1048576,10,FALSE)</f>
        <v>0</v>
      </c>
      <c r="I436" s="15">
        <f t="shared" si="12"/>
        <v>3</v>
      </c>
      <c r="J436" s="14">
        <v>102728</v>
      </c>
      <c r="K436" s="58" t="s">
        <v>1128</v>
      </c>
      <c r="L436" s="11">
        <f>(H436+F436)/Dengue!K440*100000</f>
        <v>2.9203333073748148</v>
      </c>
      <c r="M436" s="10" t="str">
        <f t="shared" si="13"/>
        <v>Baixa</v>
      </c>
      <c r="N436" s="10">
        <f>VLOOKUP($B436,LIRAa!$1:$1048576,3,FALSE)</f>
        <v>0.1</v>
      </c>
      <c r="O436" s="10">
        <f>VLOOKUP($B436,LIRAa!$1:$1048576,4,FALSE)</f>
        <v>2.1</v>
      </c>
      <c r="P436" s="10" t="str">
        <f>VLOOKUP($B436,LIRAa!$1:$1048576,5,FALSE)</f>
        <v>Sem Informação</v>
      </c>
      <c r="Q436" s="41"/>
    </row>
    <row r="437" spans="1:17" ht="15.75" x14ac:dyDescent="0.25">
      <c r="A437" s="45">
        <v>633</v>
      </c>
      <c r="B437" s="10">
        <v>315430</v>
      </c>
      <c r="C437" s="20" t="s">
        <v>1113</v>
      </c>
      <c r="D437" s="39" t="s">
        <v>22</v>
      </c>
      <c r="E437" s="39" t="s">
        <v>644</v>
      </c>
      <c r="F437" s="15">
        <f>VLOOKUP(A437,Dengue!$1:$1048576,10,FALSE)</f>
        <v>32</v>
      </c>
      <c r="G437" s="15">
        <f>VLOOKUP($A437,Chik!$1:$1048576,10,FALSE)</f>
        <v>3</v>
      </c>
      <c r="H437" s="15">
        <f>VLOOKUP($A437,zika!$1:$1048576,10,FALSE)</f>
        <v>0</v>
      </c>
      <c r="I437" s="15">
        <f t="shared" si="12"/>
        <v>32</v>
      </c>
      <c r="J437" s="14">
        <v>17398</v>
      </c>
      <c r="K437" s="58" t="s">
        <v>1125</v>
      </c>
      <c r="L437" s="11">
        <f>(H437+F437)/Dengue!K637*100000</f>
        <v>183.92918726290378</v>
      </c>
      <c r="M437" s="10" t="str">
        <f t="shared" si="13"/>
        <v>Média</v>
      </c>
      <c r="N437" s="10" t="str">
        <f>VLOOKUP($B437,LIRAa!$1:$1048576,3,FALSE)</f>
        <v>Sem Informação</v>
      </c>
      <c r="O437" s="10" t="str">
        <f>VLOOKUP($B437,LIRAa!$1:$1048576,4,FALSE)</f>
        <v>Sem Informação</v>
      </c>
      <c r="P437" s="10" t="str">
        <f>VLOOKUP($B437,LIRAa!$1:$1048576,5,FALSE)</f>
        <v>Sem Informação</v>
      </c>
      <c r="Q437" s="41"/>
    </row>
    <row r="438" spans="1:17" ht="15.75" x14ac:dyDescent="0.25">
      <c r="A438" s="45">
        <v>399</v>
      </c>
      <c r="B438" s="10">
        <v>313520</v>
      </c>
      <c r="C438" s="20" t="s">
        <v>1121</v>
      </c>
      <c r="D438" s="39" t="s">
        <v>121</v>
      </c>
      <c r="E438" s="39" t="s">
        <v>121</v>
      </c>
      <c r="F438" s="15">
        <f>VLOOKUP(A438,Dengue!$1:$1048576,10,FALSE)</f>
        <v>14</v>
      </c>
      <c r="G438" s="15">
        <f>VLOOKUP($A438,Chik!$1:$1048576,10,FALSE)</f>
        <v>0</v>
      </c>
      <c r="H438" s="15">
        <f>VLOOKUP($A438,zika!$1:$1048576,10,FALSE)</f>
        <v>1</v>
      </c>
      <c r="I438" s="15">
        <f t="shared" si="12"/>
        <v>15</v>
      </c>
      <c r="J438" s="14">
        <v>67628</v>
      </c>
      <c r="K438" s="58" t="s">
        <v>1126</v>
      </c>
      <c r="L438" s="11">
        <f>(H438+F438)/Dengue!K403*100000</f>
        <v>22.180162063050808</v>
      </c>
      <c r="M438" s="10" t="str">
        <f t="shared" si="13"/>
        <v>Baixa</v>
      </c>
      <c r="N438" s="10">
        <f>VLOOKUP($B438,LIRAa!$1:$1048576,3,FALSE)</f>
        <v>0</v>
      </c>
      <c r="O438" s="10">
        <f>VLOOKUP($B438,LIRAa!$1:$1048576,4,FALSE)</f>
        <v>0.6</v>
      </c>
      <c r="P438" s="10" t="str">
        <f>VLOOKUP($B438,LIRAa!$1:$1048576,5,FALSE)</f>
        <v>Sem Informação</v>
      </c>
      <c r="Q438" s="41"/>
    </row>
    <row r="439" spans="1:17" ht="15.75" x14ac:dyDescent="0.25">
      <c r="A439" s="45">
        <v>265</v>
      </c>
      <c r="B439" s="10">
        <v>312360</v>
      </c>
      <c r="C439" s="20" t="s">
        <v>1117</v>
      </c>
      <c r="D439" s="39" t="s">
        <v>33</v>
      </c>
      <c r="E439" s="39" t="s">
        <v>296</v>
      </c>
      <c r="F439" s="15">
        <f>VLOOKUP(A439,Dengue!$1:$1048576,10,FALSE)</f>
        <v>7</v>
      </c>
      <c r="G439" s="15">
        <f>VLOOKUP($A439,Chik!$1:$1048576,10,FALSE)</f>
        <v>0</v>
      </c>
      <c r="H439" s="15">
        <f>VLOOKUP($A439,zika!$1:$1048576,10,FALSE)</f>
        <v>0</v>
      </c>
      <c r="I439" s="15">
        <f t="shared" si="12"/>
        <v>7</v>
      </c>
      <c r="J439" s="14">
        <v>27823</v>
      </c>
      <c r="K439" s="58" t="s">
        <v>1126</v>
      </c>
      <c r="L439" s="11">
        <f>(H439+F439)/Dengue!K269*100000</f>
        <v>25.159041081119934</v>
      </c>
      <c r="M439" s="10" t="str">
        <f t="shared" si="13"/>
        <v>Baixa</v>
      </c>
      <c r="N439" s="10">
        <f>VLOOKUP($B439,LIRAa!$1:$1048576,3,FALSE)</f>
        <v>0.4</v>
      </c>
      <c r="O439" s="10">
        <f>VLOOKUP($B439,LIRAa!$1:$1048576,4,FALSE)</f>
        <v>2</v>
      </c>
      <c r="P439" s="10" t="str">
        <f>VLOOKUP($B439,LIRAa!$1:$1048576,5,FALSE)</f>
        <v>Sem Informação</v>
      </c>
      <c r="Q439" s="41"/>
    </row>
    <row r="440" spans="1:17" ht="15.75" x14ac:dyDescent="0.25">
      <c r="A440" s="45">
        <v>348</v>
      </c>
      <c r="B440" s="10">
        <v>313060</v>
      </c>
      <c r="C440" s="20" t="s">
        <v>1117</v>
      </c>
      <c r="D440" s="39" t="s">
        <v>36</v>
      </c>
      <c r="E440" s="39" t="s">
        <v>377</v>
      </c>
      <c r="F440" s="15">
        <f>VLOOKUP(A440,Dengue!$1:$1048576,10,FALSE)</f>
        <v>1</v>
      </c>
      <c r="G440" s="15">
        <f>VLOOKUP($A440,Chik!$1:$1048576,10,FALSE)</f>
        <v>0</v>
      </c>
      <c r="H440" s="15">
        <f>VLOOKUP($A440,zika!$1:$1048576,10,FALSE)</f>
        <v>0</v>
      </c>
      <c r="I440" s="15">
        <f t="shared" si="12"/>
        <v>1</v>
      </c>
      <c r="J440" s="14">
        <v>7297</v>
      </c>
      <c r="K440" s="58" t="s">
        <v>1125</v>
      </c>
      <c r="L440" s="11">
        <f>(H440+F440)/Dengue!K352*100000</f>
        <v>13.704262025489927</v>
      </c>
      <c r="M440" s="10" t="str">
        <f t="shared" si="13"/>
        <v>Baixa</v>
      </c>
      <c r="N440" s="10" t="str">
        <f>VLOOKUP($B440,LIRAa!$1:$1048576,3,FALSE)</f>
        <v>Sem Informação</v>
      </c>
      <c r="O440" s="10" t="str">
        <f>VLOOKUP($B440,LIRAa!$1:$1048576,4,FALSE)</f>
        <v>Sem Informação</v>
      </c>
      <c r="P440" s="10" t="str">
        <f>VLOOKUP($B440,LIRAa!$1:$1048576,5,FALSE)</f>
        <v>Sem Informação</v>
      </c>
      <c r="Q440" s="41"/>
    </row>
    <row r="441" spans="1:17" ht="15.75" x14ac:dyDescent="0.25">
      <c r="A441" s="45">
        <v>118</v>
      </c>
      <c r="B441" s="10">
        <v>311080</v>
      </c>
      <c r="C441" s="20" t="s">
        <v>1116</v>
      </c>
      <c r="D441" s="39" t="s">
        <v>28</v>
      </c>
      <c r="E441" s="39" t="s">
        <v>153</v>
      </c>
      <c r="F441" s="15">
        <f>VLOOKUP(A441,Dengue!$1:$1048576,10,FALSE)</f>
        <v>10</v>
      </c>
      <c r="G441" s="15">
        <f>VLOOKUP($A441,Chik!$1:$1048576,10,FALSE)</f>
        <v>0</v>
      </c>
      <c r="H441" s="15">
        <f>VLOOKUP($A441,zika!$1:$1048576,10,FALSE)</f>
        <v>0</v>
      </c>
      <c r="I441" s="15">
        <f t="shared" si="12"/>
        <v>10</v>
      </c>
      <c r="J441" s="14">
        <v>3711</v>
      </c>
      <c r="K441" s="58" t="s">
        <v>1125</v>
      </c>
      <c r="L441" s="11">
        <f>(H441+F441)/Dengue!K122*100000</f>
        <v>269.46914578280786</v>
      </c>
      <c r="M441" s="10" t="str">
        <f t="shared" si="13"/>
        <v>Média</v>
      </c>
      <c r="N441" s="10" t="str">
        <f>VLOOKUP($B441,LIRAa!$1:$1048576,3,FALSE)</f>
        <v>Sem Informação</v>
      </c>
      <c r="O441" s="10" t="str">
        <f>VLOOKUP($B441,LIRAa!$1:$1048576,4,FALSE)</f>
        <v>Sem Informação</v>
      </c>
      <c r="P441" s="10" t="str">
        <f>VLOOKUP($B441,LIRAa!$1:$1048576,5,FALSE)</f>
        <v>Sem Informação</v>
      </c>
      <c r="Q441" s="41"/>
    </row>
    <row r="442" spans="1:17" ht="15.75" x14ac:dyDescent="0.25">
      <c r="A442" s="45">
        <v>736</v>
      </c>
      <c r="B442" s="10">
        <v>316270</v>
      </c>
      <c r="C442" s="20" t="s">
        <v>1121</v>
      </c>
      <c r="D442" s="39" t="s">
        <v>102</v>
      </c>
      <c r="E442" s="39" t="s">
        <v>746</v>
      </c>
      <c r="F442" s="15">
        <f>VLOOKUP(A442,Dengue!$1:$1048576,10,FALSE)</f>
        <v>10</v>
      </c>
      <c r="G442" s="15">
        <f>VLOOKUP($A442,Chik!$1:$1048576,10,FALSE)</f>
        <v>0</v>
      </c>
      <c r="H442" s="15">
        <f>VLOOKUP($A442,zika!$1:$1048576,10,FALSE)</f>
        <v>0</v>
      </c>
      <c r="I442" s="15">
        <f t="shared" si="12"/>
        <v>10</v>
      </c>
      <c r="J442" s="14">
        <v>23524</v>
      </c>
      <c r="K442" s="58" t="s">
        <v>1125</v>
      </c>
      <c r="L442" s="11">
        <f>(H442+F442)/Dengue!K740*100000</f>
        <v>42.509777248767215</v>
      </c>
      <c r="M442" s="10" t="str">
        <f t="shared" si="13"/>
        <v>Baixa</v>
      </c>
      <c r="N442" s="10" t="str">
        <f>VLOOKUP($B442,LIRAa!$1:$1048576,3,FALSE)</f>
        <v>Sem Informação</v>
      </c>
      <c r="O442" s="10" t="str">
        <f>VLOOKUP($B442,LIRAa!$1:$1048576,4,FALSE)</f>
        <v>Sem Informação</v>
      </c>
      <c r="P442" s="10">
        <f>VLOOKUP($B442,LIRAa!$1:$1048576,5,FALSE)</f>
        <v>3.3</v>
      </c>
      <c r="Q442" s="41"/>
    </row>
    <row r="443" spans="1:17" ht="15.75" x14ac:dyDescent="0.25">
      <c r="A443" s="45">
        <v>818</v>
      </c>
      <c r="B443" s="10">
        <v>316960</v>
      </c>
      <c r="C443" s="20" t="s">
        <v>1110</v>
      </c>
      <c r="D443" s="39" t="s">
        <v>8</v>
      </c>
      <c r="E443" s="39" t="s">
        <v>825</v>
      </c>
      <c r="F443" s="15">
        <f>VLOOKUP(A443,Dengue!$1:$1048576,10,FALSE)</f>
        <v>5</v>
      </c>
      <c r="G443" s="15">
        <f>VLOOKUP($A443,Chik!$1:$1048576,10,FALSE)</f>
        <v>0</v>
      </c>
      <c r="H443" s="15">
        <f>VLOOKUP($A443,zika!$1:$1048576,10,FALSE)</f>
        <v>0</v>
      </c>
      <c r="I443" s="15">
        <f t="shared" si="12"/>
        <v>5</v>
      </c>
      <c r="J443" s="14">
        <v>25253</v>
      </c>
      <c r="K443" s="58" t="s">
        <v>1126</v>
      </c>
      <c r="L443" s="11">
        <f>(H443+F443)/Dengue!K822*100000</f>
        <v>19.799627766997983</v>
      </c>
      <c r="M443" s="10" t="str">
        <f t="shared" si="13"/>
        <v>Baixa</v>
      </c>
      <c r="N443" s="10" t="str">
        <f>VLOOKUP($B443,LIRAa!$1:$1048576,3,FALSE)</f>
        <v>Sem Informação</v>
      </c>
      <c r="O443" s="10">
        <f>VLOOKUP($B443,LIRAa!$1:$1048576,4,FALSE)</f>
        <v>3.5</v>
      </c>
      <c r="P443" s="10">
        <f>VLOOKUP($B443,LIRAa!$1:$1048576,5,FALSE)</f>
        <v>0</v>
      </c>
      <c r="Q443" s="41"/>
    </row>
    <row r="444" spans="1:17" ht="15.75" x14ac:dyDescent="0.25">
      <c r="A444" s="45">
        <v>166</v>
      </c>
      <c r="B444" s="10">
        <v>311530</v>
      </c>
      <c r="C444" s="20" t="s">
        <v>1118</v>
      </c>
      <c r="D444" s="39" t="s">
        <v>38</v>
      </c>
      <c r="E444" s="39" t="s">
        <v>201</v>
      </c>
      <c r="F444" s="15">
        <f>VLOOKUP(A444,Dengue!$1:$1048576,10,FALSE)</f>
        <v>45</v>
      </c>
      <c r="G444" s="15">
        <f>VLOOKUP($A444,Chik!$1:$1048576,10,FALSE)</f>
        <v>12</v>
      </c>
      <c r="H444" s="15">
        <f>VLOOKUP($A444,zika!$1:$1048576,10,FALSE)</f>
        <v>1</v>
      </c>
      <c r="I444" s="15">
        <f t="shared" si="12"/>
        <v>46</v>
      </c>
      <c r="J444" s="14">
        <v>74691</v>
      </c>
      <c r="K444" s="58" t="s">
        <v>1127</v>
      </c>
      <c r="L444" s="11">
        <f>(H444+F444)/Dengue!K170*100000</f>
        <v>61.587072070262813</v>
      </c>
      <c r="M444" s="10" t="str">
        <f t="shared" si="13"/>
        <v>Baixa</v>
      </c>
      <c r="N444" s="10">
        <f>VLOOKUP($B444,LIRAa!$1:$1048576,3,FALSE)</f>
        <v>1.1000000000000001</v>
      </c>
      <c r="O444" s="10">
        <f>VLOOKUP($B444,LIRAa!$1:$1048576,4,FALSE)</f>
        <v>1.5</v>
      </c>
      <c r="P444" s="10">
        <f>VLOOKUP($B444,LIRAa!$1:$1048576,5,FALSE)</f>
        <v>2</v>
      </c>
      <c r="Q444" s="41"/>
    </row>
    <row r="445" spans="1:17" ht="15.75" x14ac:dyDescent="0.25">
      <c r="A445" s="45">
        <v>363</v>
      </c>
      <c r="B445" s="10">
        <v>313190</v>
      </c>
      <c r="C445" s="20" t="s">
        <v>1111</v>
      </c>
      <c r="D445" s="39" t="s">
        <v>98</v>
      </c>
      <c r="E445" s="39" t="s">
        <v>390</v>
      </c>
      <c r="F445" s="15">
        <f>VLOOKUP(A445,Dengue!$1:$1048576,10,FALSE)</f>
        <v>13</v>
      </c>
      <c r="G445" s="15">
        <f>VLOOKUP($A445,Chik!$1:$1048576,10,FALSE)</f>
        <v>0</v>
      </c>
      <c r="H445" s="15">
        <f>VLOOKUP($A445,zika!$1:$1048576,10,FALSE)</f>
        <v>0</v>
      </c>
      <c r="I445" s="15">
        <f t="shared" si="12"/>
        <v>13</v>
      </c>
      <c r="J445" s="14">
        <v>51281</v>
      </c>
      <c r="K445" s="58" t="s">
        <v>1126</v>
      </c>
      <c r="L445" s="11">
        <f>(H445+F445)/Dengue!K367*100000</f>
        <v>25.350519685653559</v>
      </c>
      <c r="M445" s="10" t="str">
        <f t="shared" si="13"/>
        <v>Baixa</v>
      </c>
      <c r="N445" s="10">
        <f>VLOOKUP($B445,LIRAa!$1:$1048576,3,FALSE)</f>
        <v>1.3</v>
      </c>
      <c r="O445" s="10">
        <f>VLOOKUP($B445,LIRAa!$1:$1048576,4,FALSE)</f>
        <v>1.5</v>
      </c>
      <c r="P445" s="10">
        <f>VLOOKUP($B445,LIRAa!$1:$1048576,5,FALSE)</f>
        <v>0.6</v>
      </c>
      <c r="Q445" s="41"/>
    </row>
    <row r="446" spans="1:17" ht="15.75" x14ac:dyDescent="0.25">
      <c r="A446" s="45">
        <v>472</v>
      </c>
      <c r="B446" s="10">
        <v>314080</v>
      </c>
      <c r="C446" s="20" t="s">
        <v>1118</v>
      </c>
      <c r="D446" s="39" t="s">
        <v>57</v>
      </c>
      <c r="E446" s="39" t="s">
        <v>494</v>
      </c>
      <c r="F446" s="15">
        <f>VLOOKUP(A446,Dengue!$1:$1048576,10,FALSE)</f>
        <v>1</v>
      </c>
      <c r="G446" s="15">
        <f>VLOOKUP($A446,Chik!$1:$1048576,10,FALSE)</f>
        <v>0</v>
      </c>
      <c r="H446" s="15">
        <f>VLOOKUP($A446,zika!$1:$1048576,10,FALSE)</f>
        <v>0</v>
      </c>
      <c r="I446" s="15">
        <f t="shared" si="12"/>
        <v>1</v>
      </c>
      <c r="J446" s="14">
        <v>14385</v>
      </c>
      <c r="K446" s="58" t="s">
        <v>1125</v>
      </c>
      <c r="L446" s="11">
        <f>(H446+F446)/Dengue!K476*100000</f>
        <v>6.9516857838025716</v>
      </c>
      <c r="M446" s="10" t="str">
        <f t="shared" si="13"/>
        <v>Baixa</v>
      </c>
      <c r="N446" s="10" t="str">
        <f>VLOOKUP($B446,LIRAa!$1:$1048576,3,FALSE)</f>
        <v>Sem Informação</v>
      </c>
      <c r="O446" s="10" t="str">
        <f>VLOOKUP($B446,LIRAa!$1:$1048576,4,FALSE)</f>
        <v>Sem Informação</v>
      </c>
      <c r="P446" s="10" t="str">
        <f>VLOOKUP($B446,LIRAa!$1:$1048576,5,FALSE)</f>
        <v>Sem Informação</v>
      </c>
      <c r="Q446" s="41"/>
    </row>
    <row r="447" spans="1:17" ht="15.75" x14ac:dyDescent="0.25">
      <c r="A447" s="45">
        <v>151</v>
      </c>
      <c r="B447" s="10">
        <v>311380</v>
      </c>
      <c r="C447" s="20" t="s">
        <v>1111</v>
      </c>
      <c r="D447" s="39" t="s">
        <v>90</v>
      </c>
      <c r="E447" s="39" t="s">
        <v>186</v>
      </c>
      <c r="F447" s="15">
        <f>VLOOKUP(A447,Dengue!$1:$1048576,10,FALSE)</f>
        <v>0</v>
      </c>
      <c r="G447" s="15">
        <f>VLOOKUP($A447,Chik!$1:$1048576,10,FALSE)</f>
        <v>0</v>
      </c>
      <c r="H447" s="15">
        <f>VLOOKUP($A447,zika!$1:$1048576,10,FALSE)</f>
        <v>0</v>
      </c>
      <c r="I447" s="15">
        <f t="shared" si="12"/>
        <v>0</v>
      </c>
      <c r="J447" s="14">
        <v>2617</v>
      </c>
      <c r="K447" s="58" t="s">
        <v>1125</v>
      </c>
      <c r="L447" s="11">
        <f>(H447+F447)/Dengue!K155*100000</f>
        <v>0</v>
      </c>
      <c r="M447" s="10" t="str">
        <f t="shared" si="13"/>
        <v>Silencioso</v>
      </c>
      <c r="N447" s="10" t="str">
        <f>VLOOKUP($B447,LIRAa!$1:$1048576,3,FALSE)</f>
        <v>Sem Informação</v>
      </c>
      <c r="O447" s="10" t="str">
        <f>VLOOKUP($B447,LIRAa!$1:$1048576,4,FALSE)</f>
        <v>Sem Informação</v>
      </c>
      <c r="P447" s="10" t="str">
        <f>VLOOKUP($B447,LIRAa!$1:$1048576,5,FALSE)</f>
        <v>Sem Informação</v>
      </c>
      <c r="Q447" s="41"/>
    </row>
    <row r="448" spans="1:17" ht="15.75" x14ac:dyDescent="0.25">
      <c r="A448" s="45">
        <v>278</v>
      </c>
      <c r="B448" s="10">
        <v>312480</v>
      </c>
      <c r="C448" s="20" t="s">
        <v>1110</v>
      </c>
      <c r="D448" s="39" t="s">
        <v>8</v>
      </c>
      <c r="E448" s="39" t="s">
        <v>309</v>
      </c>
      <c r="F448" s="15">
        <f>VLOOKUP(A448,Dengue!$1:$1048576,10,FALSE)</f>
        <v>5</v>
      </c>
      <c r="G448" s="15">
        <f>VLOOKUP($A448,Chik!$1:$1048576,10,FALSE)</f>
        <v>0</v>
      </c>
      <c r="H448" s="15">
        <f>VLOOKUP($A448,zika!$1:$1048576,10,FALSE)</f>
        <v>0</v>
      </c>
      <c r="I448" s="15">
        <f t="shared" si="12"/>
        <v>5</v>
      </c>
      <c r="J448" s="14">
        <v>7936</v>
      </c>
      <c r="K448" s="58" t="s">
        <v>1125</v>
      </c>
      <c r="L448" s="11">
        <f>(H448+F448)/Dengue!K282*100000</f>
        <v>63.004032258064512</v>
      </c>
      <c r="M448" s="10" t="str">
        <f t="shared" si="13"/>
        <v>Baixa</v>
      </c>
      <c r="N448" s="10" t="str">
        <f>VLOOKUP($B448,LIRAa!$1:$1048576,3,FALSE)</f>
        <v>Sem Informação</v>
      </c>
      <c r="O448" s="10" t="str">
        <f>VLOOKUP($B448,LIRAa!$1:$1048576,4,FALSE)</f>
        <v>Sem Informação</v>
      </c>
      <c r="P448" s="10" t="str">
        <f>VLOOKUP($B448,LIRAa!$1:$1048576,5,FALSE)</f>
        <v>Sem Informação</v>
      </c>
      <c r="Q448" s="41"/>
    </row>
    <row r="449" spans="1:17" ht="15.75" x14ac:dyDescent="0.25">
      <c r="A449" s="45">
        <v>572</v>
      </c>
      <c r="B449" s="10">
        <v>314890</v>
      </c>
      <c r="C449" s="20" t="s">
        <v>1115</v>
      </c>
      <c r="D449" s="39" t="s">
        <v>26</v>
      </c>
      <c r="E449" s="39" t="s">
        <v>589</v>
      </c>
      <c r="F449" s="15">
        <f>VLOOKUP(A449,Dengue!$1:$1048576,10,FALSE)</f>
        <v>6</v>
      </c>
      <c r="G449" s="15">
        <f>VLOOKUP($A449,Chik!$1:$1048576,10,FALSE)</f>
        <v>0</v>
      </c>
      <c r="H449" s="15">
        <f>VLOOKUP($A449,zika!$1:$1048576,10,FALSE)</f>
        <v>0</v>
      </c>
      <c r="I449" s="15">
        <f t="shared" si="12"/>
        <v>6</v>
      </c>
      <c r="J449" s="14">
        <v>3969</v>
      </c>
      <c r="K449" s="58" t="s">
        <v>1125</v>
      </c>
      <c r="L449" s="11">
        <f>(H449+F449)/Dengue!K576*100000</f>
        <v>151.17157974300832</v>
      </c>
      <c r="M449" s="10" t="str">
        <f t="shared" si="13"/>
        <v>Média</v>
      </c>
      <c r="N449" s="10" t="str">
        <f>VLOOKUP($B449,LIRAa!$1:$1048576,3,FALSE)</f>
        <v>Sem Informação</v>
      </c>
      <c r="O449" s="10" t="str">
        <f>VLOOKUP($B449,LIRAa!$1:$1048576,4,FALSE)</f>
        <v>Sem Informação</v>
      </c>
      <c r="P449" s="10" t="str">
        <f>VLOOKUP($B449,LIRAa!$1:$1048576,5,FALSE)</f>
        <v>Sem Informação</v>
      </c>
      <c r="Q449" s="41"/>
    </row>
    <row r="450" spans="1:17" ht="15.75" x14ac:dyDescent="0.25">
      <c r="A450" s="45">
        <v>245</v>
      </c>
      <c r="B450" s="10">
        <v>312200</v>
      </c>
      <c r="C450" s="20" t="s">
        <v>1118</v>
      </c>
      <c r="D450" s="39" t="s">
        <v>14</v>
      </c>
      <c r="E450" s="39" t="s">
        <v>278</v>
      </c>
      <c r="F450" s="15">
        <f>VLOOKUP(A450,Dengue!$1:$1048576,10,FALSE)</f>
        <v>6</v>
      </c>
      <c r="G450" s="15">
        <f>VLOOKUP($A450,Chik!$1:$1048576,10,FALSE)</f>
        <v>0</v>
      </c>
      <c r="H450" s="15">
        <f>VLOOKUP($A450,zika!$1:$1048576,10,FALSE)</f>
        <v>0</v>
      </c>
      <c r="I450" s="15">
        <f t="shared" si="12"/>
        <v>6</v>
      </c>
      <c r="J450" s="14">
        <v>19884</v>
      </c>
      <c r="K450" s="58" t="s">
        <v>1125</v>
      </c>
      <c r="L450" s="11">
        <f>(H450+F450)/Dengue!K249*100000</f>
        <v>30.175015087507543</v>
      </c>
      <c r="M450" s="10" t="str">
        <f t="shared" si="13"/>
        <v>Baixa</v>
      </c>
      <c r="N450" s="10" t="str">
        <f>VLOOKUP($B450,LIRAa!$1:$1048576,3,FALSE)</f>
        <v>Sem Informação</v>
      </c>
      <c r="O450" s="10" t="str">
        <f>VLOOKUP($B450,LIRAa!$1:$1048576,4,FALSE)</f>
        <v>Sem Informação</v>
      </c>
      <c r="P450" s="10" t="str">
        <f>VLOOKUP($B450,LIRAa!$1:$1048576,5,FALSE)</f>
        <v>Sem Informação</v>
      </c>
      <c r="Q450" s="41"/>
    </row>
    <row r="451" spans="1:17" ht="15.75" x14ac:dyDescent="0.25">
      <c r="A451" s="45">
        <v>145</v>
      </c>
      <c r="B451" s="10">
        <v>311320</v>
      </c>
      <c r="C451" s="20" t="s">
        <v>1119</v>
      </c>
      <c r="D451" s="39" t="s">
        <v>41</v>
      </c>
      <c r="E451" s="39" t="s">
        <v>180</v>
      </c>
      <c r="F451" s="15">
        <f>VLOOKUP(A451,Dengue!$1:$1048576,10,FALSE)</f>
        <v>15</v>
      </c>
      <c r="G451" s="15">
        <f>VLOOKUP($A451,Chik!$1:$1048576,10,FALSE)</f>
        <v>0</v>
      </c>
      <c r="H451" s="15">
        <f>VLOOKUP($A451,zika!$1:$1048576,10,FALSE)</f>
        <v>0</v>
      </c>
      <c r="I451" s="15">
        <f t="shared" si="12"/>
        <v>15</v>
      </c>
      <c r="J451" s="14">
        <v>25327</v>
      </c>
      <c r="K451" s="58" t="s">
        <v>1126</v>
      </c>
      <c r="L451" s="11">
        <f>(H451+F451)/Dengue!K149*100000</f>
        <v>59.225332648951714</v>
      </c>
      <c r="M451" s="10" t="str">
        <f t="shared" si="13"/>
        <v>Baixa</v>
      </c>
      <c r="N451" s="10" t="str">
        <f>VLOOKUP($B451,LIRAa!$1:$1048576,3,FALSE)</f>
        <v>Sem Informação</v>
      </c>
      <c r="O451" s="10" t="str">
        <f>VLOOKUP($B451,LIRAa!$1:$1048576,4,FALSE)</f>
        <v>Sem Informação</v>
      </c>
      <c r="P451" s="10" t="str">
        <f>VLOOKUP($B451,LIRAa!$1:$1048576,5,FALSE)</f>
        <v>Sem Informação</v>
      </c>
      <c r="Q451" s="41"/>
    </row>
    <row r="452" spans="1:17" ht="15.75" x14ac:dyDescent="0.25">
      <c r="A452" s="45">
        <v>112</v>
      </c>
      <c r="B452" s="10">
        <v>311020</v>
      </c>
      <c r="C452" s="20" t="s">
        <v>1112</v>
      </c>
      <c r="D452" s="39" t="s">
        <v>17</v>
      </c>
      <c r="E452" s="39" t="s">
        <v>147</v>
      </c>
      <c r="F452" s="15">
        <f>VLOOKUP(A452,Dengue!$1:$1048576,10,FALSE)</f>
        <v>1</v>
      </c>
      <c r="G452" s="15">
        <f>VLOOKUP($A452,Chik!$1:$1048576,10,FALSE)</f>
        <v>0</v>
      </c>
      <c r="H452" s="15">
        <f>VLOOKUP($A452,zika!$1:$1048576,10,FALSE)</f>
        <v>0</v>
      </c>
      <c r="I452" s="15">
        <f t="shared" si="12"/>
        <v>1</v>
      </c>
      <c r="J452" s="14">
        <v>4002</v>
      </c>
      <c r="K452" s="58" t="s">
        <v>1125</v>
      </c>
      <c r="L452" s="11">
        <f>(H452+F452)/Dengue!K116*100000</f>
        <v>24.98750624687656</v>
      </c>
      <c r="M452" s="10" t="str">
        <f t="shared" si="13"/>
        <v>Baixa</v>
      </c>
      <c r="N452" s="10" t="str">
        <f>VLOOKUP($B452,LIRAa!$1:$1048576,3,FALSE)</f>
        <v>Sem Informação</v>
      </c>
      <c r="O452" s="10" t="str">
        <f>VLOOKUP($B452,LIRAa!$1:$1048576,4,FALSE)</f>
        <v>Sem Informação</v>
      </c>
      <c r="P452" s="10" t="str">
        <f>VLOOKUP($B452,LIRAa!$1:$1048576,5,FALSE)</f>
        <v>Sem Informação</v>
      </c>
      <c r="Q452" s="41"/>
    </row>
    <row r="453" spans="1:17" ht="15.75" x14ac:dyDescent="0.25">
      <c r="A453" s="45">
        <v>234</v>
      </c>
      <c r="B453" s="10">
        <v>312100</v>
      </c>
      <c r="C453" s="20" t="s">
        <v>432</v>
      </c>
      <c r="D453" s="39" t="s">
        <v>53</v>
      </c>
      <c r="E453" s="39" t="s">
        <v>268</v>
      </c>
      <c r="F453" s="15">
        <f>VLOOKUP(A453,Dengue!$1:$1048576,10,FALSE)</f>
        <v>19</v>
      </c>
      <c r="G453" s="15">
        <f>VLOOKUP($A453,Chik!$1:$1048576,10,FALSE)</f>
        <v>0</v>
      </c>
      <c r="H453" s="15">
        <f>VLOOKUP($A453,zika!$1:$1048576,10,FALSE)</f>
        <v>0</v>
      </c>
      <c r="I453" s="15">
        <f t="shared" si="12"/>
        <v>19</v>
      </c>
      <c r="J453" s="14">
        <v>5399</v>
      </c>
      <c r="K453" s="58" t="s">
        <v>1125</v>
      </c>
      <c r="L453" s="11">
        <f>(H453+F453)/Dengue!K238*100000</f>
        <v>351.91702167067979</v>
      </c>
      <c r="M453" s="10" t="str">
        <f t="shared" si="13"/>
        <v>Alta</v>
      </c>
      <c r="N453" s="10" t="str">
        <f>VLOOKUP($B453,LIRAa!$1:$1048576,3,FALSE)</f>
        <v>Sem Informação</v>
      </c>
      <c r="O453" s="10" t="str">
        <f>VLOOKUP($B453,LIRAa!$1:$1048576,4,FALSE)</f>
        <v>Sem Informação</v>
      </c>
      <c r="P453" s="10" t="str">
        <f>VLOOKUP($B453,LIRAa!$1:$1048576,5,FALSE)</f>
        <v>Sem Informação</v>
      </c>
      <c r="Q453" s="41"/>
    </row>
    <row r="454" spans="1:17" ht="15.75" x14ac:dyDescent="0.25">
      <c r="A454" s="45">
        <v>100</v>
      </c>
      <c r="B454" s="10">
        <v>310925</v>
      </c>
      <c r="C454" s="20" t="s">
        <v>1113</v>
      </c>
      <c r="D454" s="39" t="s">
        <v>20</v>
      </c>
      <c r="E454" s="39" t="s">
        <v>133</v>
      </c>
      <c r="F454" s="15">
        <f>VLOOKUP(A454,Dengue!$1:$1048576,10,FALSE)</f>
        <v>1</v>
      </c>
      <c r="G454" s="15">
        <f>VLOOKUP($A454,Chik!$1:$1048576,10,FALSE)</f>
        <v>0</v>
      </c>
      <c r="H454" s="15">
        <f>VLOOKUP($A454,zika!$1:$1048576,10,FALSE)</f>
        <v>0</v>
      </c>
      <c r="I454" s="15">
        <f t="shared" ref="I454:I517" si="14">H454+F454</f>
        <v>1</v>
      </c>
      <c r="J454" s="14">
        <v>4074</v>
      </c>
      <c r="K454" s="58" t="s">
        <v>1125</v>
      </c>
      <c r="L454" s="11">
        <f>(H454+F454)/Dengue!K104*100000</f>
        <v>24.545900834560626</v>
      </c>
      <c r="M454" s="10" t="str">
        <f t="shared" ref="M454:M517" si="15">IF(L454=0,"Silencioso",IF(AND(L454&gt;0,L454&lt;100),"Baixa",IF(AND(L454&gt;=100,L454&lt;300),"Média",IF(AND(L454&gt;=300,L454&lt;500),"Alta",IF(L454&gt;=500,"Muito Alta","Avaliar")))))</f>
        <v>Baixa</v>
      </c>
      <c r="N454" s="10" t="str">
        <f>VLOOKUP($B454,LIRAa!$1:$1048576,3,FALSE)</f>
        <v>Sem Informação</v>
      </c>
      <c r="O454" s="10" t="str">
        <f>VLOOKUP($B454,LIRAa!$1:$1048576,4,FALSE)</f>
        <v>Sem Informação</v>
      </c>
      <c r="P454" s="10" t="str">
        <f>VLOOKUP($B454,LIRAa!$1:$1048576,5,FALSE)</f>
        <v>Sem Informação</v>
      </c>
      <c r="Q454" s="41"/>
    </row>
    <row r="455" spans="1:17" ht="15.75" x14ac:dyDescent="0.25">
      <c r="A455" s="45">
        <v>750</v>
      </c>
      <c r="B455" s="10">
        <v>316380</v>
      </c>
      <c r="C455" s="20" t="s">
        <v>1112</v>
      </c>
      <c r="D455" s="39" t="s">
        <v>17</v>
      </c>
      <c r="E455" s="39" t="s">
        <v>760</v>
      </c>
      <c r="F455" s="15">
        <f>VLOOKUP(A455,Dengue!$1:$1048576,10,FALSE)</f>
        <v>1</v>
      </c>
      <c r="G455" s="15">
        <f>VLOOKUP($A455,Chik!$1:$1048576,10,FALSE)</f>
        <v>0</v>
      </c>
      <c r="H455" s="15">
        <f>VLOOKUP($A455,zika!$1:$1048576,10,FALSE)</f>
        <v>0</v>
      </c>
      <c r="I455" s="15">
        <f t="shared" si="14"/>
        <v>1</v>
      </c>
      <c r="J455" s="14">
        <v>6933</v>
      </c>
      <c r="K455" s="58" t="s">
        <v>1125</v>
      </c>
      <c r="L455" s="11">
        <f>(H455+F455)/Dengue!K754*100000</f>
        <v>14.423770373575653</v>
      </c>
      <c r="M455" s="10" t="str">
        <f t="shared" si="15"/>
        <v>Baixa</v>
      </c>
      <c r="N455" s="10" t="str">
        <f>VLOOKUP($B455,LIRAa!$1:$1048576,3,FALSE)</f>
        <v>Sem Informação</v>
      </c>
      <c r="O455" s="10" t="str">
        <f>VLOOKUP($B455,LIRAa!$1:$1048576,4,FALSE)</f>
        <v>Sem Informação</v>
      </c>
      <c r="P455" s="10" t="str">
        <f>VLOOKUP($B455,LIRAa!$1:$1048576,5,FALSE)</f>
        <v>Sem Informação</v>
      </c>
      <c r="Q455" s="41"/>
    </row>
    <row r="456" spans="1:17" ht="15.75" x14ac:dyDescent="0.25">
      <c r="A456" s="45">
        <v>128</v>
      </c>
      <c r="B456" s="10">
        <v>311190</v>
      </c>
      <c r="C456" s="20" t="s">
        <v>1115</v>
      </c>
      <c r="D456" s="39" t="s">
        <v>26</v>
      </c>
      <c r="E456" s="39" t="s">
        <v>163</v>
      </c>
      <c r="F456" s="15">
        <f>VLOOKUP(A456,Dengue!$1:$1048576,10,FALSE)</f>
        <v>1</v>
      </c>
      <c r="G456" s="15">
        <f>VLOOKUP($A456,Chik!$1:$1048576,10,FALSE)</f>
        <v>0</v>
      </c>
      <c r="H456" s="15">
        <f>VLOOKUP($A456,zika!$1:$1048576,10,FALSE)</f>
        <v>0</v>
      </c>
      <c r="I456" s="15">
        <f t="shared" si="14"/>
        <v>1</v>
      </c>
      <c r="J456" s="14">
        <v>5612</v>
      </c>
      <c r="K456" s="58" t="s">
        <v>1125</v>
      </c>
      <c r="L456" s="11">
        <f>(H456+F456)/Dengue!K132*100000</f>
        <v>17.818959372772632</v>
      </c>
      <c r="M456" s="10" t="str">
        <f t="shared" si="15"/>
        <v>Baixa</v>
      </c>
      <c r="N456" s="10" t="str">
        <f>VLOOKUP($B456,LIRAa!$1:$1048576,3,FALSE)</f>
        <v>Sem Informação</v>
      </c>
      <c r="O456" s="10" t="str">
        <f>VLOOKUP($B456,LIRAa!$1:$1048576,4,FALSE)</f>
        <v>Sem Informação</v>
      </c>
      <c r="P456" s="10" t="str">
        <f>VLOOKUP($B456,LIRAa!$1:$1048576,5,FALSE)</f>
        <v>Sem Informação</v>
      </c>
      <c r="Q456" s="41"/>
    </row>
    <row r="457" spans="1:17" ht="15.75" x14ac:dyDescent="0.25">
      <c r="A457" s="45">
        <v>776</v>
      </c>
      <c r="B457" s="10">
        <v>316590</v>
      </c>
      <c r="C457" s="20" t="s">
        <v>432</v>
      </c>
      <c r="D457" s="39" t="s">
        <v>53</v>
      </c>
      <c r="E457" s="39" t="s">
        <v>785</v>
      </c>
      <c r="F457" s="15">
        <f>VLOOKUP(A457,Dengue!$1:$1048576,10,FALSE)</f>
        <v>6</v>
      </c>
      <c r="G457" s="15">
        <f>VLOOKUP($A457,Chik!$1:$1048576,10,FALSE)</f>
        <v>0</v>
      </c>
      <c r="H457" s="15">
        <f>VLOOKUP($A457,zika!$1:$1048576,10,FALSE)</f>
        <v>0</v>
      </c>
      <c r="I457" s="15">
        <f t="shared" si="14"/>
        <v>6</v>
      </c>
      <c r="J457" s="14">
        <v>4209</v>
      </c>
      <c r="K457" s="58" t="s">
        <v>1125</v>
      </c>
      <c r="L457" s="11">
        <f>(H457+F457)/Dengue!K780*100000</f>
        <v>142.55167498218105</v>
      </c>
      <c r="M457" s="10" t="str">
        <f t="shared" si="15"/>
        <v>Média</v>
      </c>
      <c r="N457" s="10" t="str">
        <f>VLOOKUP($B457,LIRAa!$1:$1048576,3,FALSE)</f>
        <v>Sem Informação</v>
      </c>
      <c r="O457" s="10" t="str">
        <f>VLOOKUP($B457,LIRAa!$1:$1048576,4,FALSE)</f>
        <v>Sem Informação</v>
      </c>
      <c r="P457" s="10" t="str">
        <f>VLOOKUP($B457,LIRAa!$1:$1048576,5,FALSE)</f>
        <v>Sem Informação</v>
      </c>
      <c r="Q457" s="41"/>
    </row>
    <row r="458" spans="1:17" ht="15.75" x14ac:dyDescent="0.25">
      <c r="A458" s="45">
        <v>261</v>
      </c>
      <c r="B458" s="10">
        <v>312330</v>
      </c>
      <c r="C458" s="20" t="s">
        <v>1118</v>
      </c>
      <c r="D458" s="39" t="s">
        <v>62</v>
      </c>
      <c r="E458" s="39" t="s">
        <v>292</v>
      </c>
      <c r="F458" s="15">
        <f>VLOOKUP(A458,Dengue!$1:$1048576,10,FALSE)</f>
        <v>0</v>
      </c>
      <c r="G458" s="15">
        <f>VLOOKUP($A458,Chik!$1:$1048576,10,FALSE)</f>
        <v>0</v>
      </c>
      <c r="H458" s="15">
        <f>VLOOKUP($A458,zika!$1:$1048576,10,FALSE)</f>
        <v>0</v>
      </c>
      <c r="I458" s="15">
        <f t="shared" si="14"/>
        <v>0</v>
      </c>
      <c r="J458" s="14">
        <v>4289</v>
      </c>
      <c r="K458" s="58" t="s">
        <v>1125</v>
      </c>
      <c r="L458" s="11">
        <f>(H458+F458)/Dengue!K265*100000</f>
        <v>0</v>
      </c>
      <c r="M458" s="10" t="str">
        <f t="shared" si="15"/>
        <v>Silencioso</v>
      </c>
      <c r="N458" s="10" t="str">
        <f>VLOOKUP($B458,LIRAa!$1:$1048576,3,FALSE)</f>
        <v>Sem Informação</v>
      </c>
      <c r="O458" s="10" t="str">
        <f>VLOOKUP($B458,LIRAa!$1:$1048576,4,FALSE)</f>
        <v>Sem Informação</v>
      </c>
      <c r="P458" s="10" t="str">
        <f>VLOOKUP($B458,LIRAa!$1:$1048576,5,FALSE)</f>
        <v>Sem Informação</v>
      </c>
      <c r="Q458" s="41"/>
    </row>
    <row r="459" spans="1:17" ht="15.75" x14ac:dyDescent="0.25">
      <c r="A459" s="45">
        <v>188</v>
      </c>
      <c r="B459" s="10">
        <v>311710</v>
      </c>
      <c r="C459" s="20" t="s">
        <v>1117</v>
      </c>
      <c r="D459" s="39" t="s">
        <v>40</v>
      </c>
      <c r="E459" s="39" t="s">
        <v>223</v>
      </c>
      <c r="F459" s="15">
        <f>VLOOKUP(A459,Dengue!$1:$1048576,10,FALSE)</f>
        <v>2</v>
      </c>
      <c r="G459" s="15">
        <f>VLOOKUP($A459,Chik!$1:$1048576,10,FALSE)</f>
        <v>0</v>
      </c>
      <c r="H459" s="15">
        <f>VLOOKUP($A459,zika!$1:$1048576,10,FALSE)</f>
        <v>0</v>
      </c>
      <c r="I459" s="15">
        <f t="shared" si="14"/>
        <v>2</v>
      </c>
      <c r="J459" s="14">
        <v>10261</v>
      </c>
      <c r="K459" s="58" t="s">
        <v>1125</v>
      </c>
      <c r="L459" s="11">
        <f>(H459+F459)/Dengue!K192*100000</f>
        <v>19.491277653250169</v>
      </c>
      <c r="M459" s="10" t="str">
        <f t="shared" si="15"/>
        <v>Baixa</v>
      </c>
      <c r="N459" s="10" t="str">
        <f>VLOOKUP($B459,LIRAa!$1:$1048576,3,FALSE)</f>
        <v>Sem Informação</v>
      </c>
      <c r="O459" s="10" t="str">
        <f>VLOOKUP($B459,LIRAa!$1:$1048576,4,FALSE)</f>
        <v>Sem Informação</v>
      </c>
      <c r="P459" s="10" t="str">
        <f>VLOOKUP($B459,LIRAa!$1:$1048576,5,FALSE)</f>
        <v>Sem Informação</v>
      </c>
      <c r="Q459" s="41"/>
    </row>
    <row r="460" spans="1:17" ht="15.75" x14ac:dyDescent="0.25">
      <c r="A460" s="45">
        <v>114</v>
      </c>
      <c r="B460" s="10">
        <v>311040</v>
      </c>
      <c r="C460" s="20" t="s">
        <v>1115</v>
      </c>
      <c r="D460" s="39" t="s">
        <v>26</v>
      </c>
      <c r="E460" s="39" t="s">
        <v>149</v>
      </c>
      <c r="F460" s="15">
        <f>VLOOKUP(A460,Dengue!$1:$1048576,10,FALSE)</f>
        <v>0</v>
      </c>
      <c r="G460" s="15">
        <f>VLOOKUP($A460,Chik!$1:$1048576,10,FALSE)</f>
        <v>0</v>
      </c>
      <c r="H460" s="15">
        <f>VLOOKUP($A460,zika!$1:$1048576,10,FALSE)</f>
        <v>0</v>
      </c>
      <c r="I460" s="15">
        <f t="shared" si="14"/>
        <v>0</v>
      </c>
      <c r="J460" s="14">
        <v>2934</v>
      </c>
      <c r="K460" s="58" t="s">
        <v>1125</v>
      </c>
      <c r="L460" s="11">
        <f>(H460+F460)/Dengue!K118*100000</f>
        <v>0</v>
      </c>
      <c r="M460" s="10" t="str">
        <f t="shared" si="15"/>
        <v>Silencioso</v>
      </c>
      <c r="N460" s="10" t="str">
        <f>VLOOKUP($B460,LIRAa!$1:$1048576,3,FALSE)</f>
        <v>Sem Informação</v>
      </c>
      <c r="O460" s="10" t="str">
        <f>VLOOKUP($B460,LIRAa!$1:$1048576,4,FALSE)</f>
        <v>Sem Informação</v>
      </c>
      <c r="P460" s="10" t="str">
        <f>VLOOKUP($B460,LIRAa!$1:$1048576,5,FALSE)</f>
        <v>Sem Informação</v>
      </c>
      <c r="Q460" s="41"/>
    </row>
    <row r="461" spans="1:17" ht="15.75" x14ac:dyDescent="0.25">
      <c r="A461" s="45">
        <v>671</v>
      </c>
      <c r="B461" s="10">
        <v>315750</v>
      </c>
      <c r="C461" s="20" t="s">
        <v>1113</v>
      </c>
      <c r="D461" s="39" t="s">
        <v>22</v>
      </c>
      <c r="E461" s="39" t="s">
        <v>682</v>
      </c>
      <c r="F461" s="15">
        <f>VLOOKUP(A461,Dengue!$1:$1048576,10,FALSE)</f>
        <v>4</v>
      </c>
      <c r="G461" s="15">
        <f>VLOOKUP($A461,Chik!$1:$1048576,10,FALSE)</f>
        <v>0</v>
      </c>
      <c r="H461" s="15">
        <f>VLOOKUP($A461,zika!$1:$1048576,10,FALSE)</f>
        <v>1</v>
      </c>
      <c r="I461" s="15">
        <f t="shared" si="14"/>
        <v>5</v>
      </c>
      <c r="J461" s="14">
        <v>4438</v>
      </c>
      <c r="K461" s="58" t="s">
        <v>1125</v>
      </c>
      <c r="L461" s="11">
        <f>(H461+F461)/Dengue!K675*100000</f>
        <v>112.66336187471835</v>
      </c>
      <c r="M461" s="10" t="str">
        <f t="shared" si="15"/>
        <v>Média</v>
      </c>
      <c r="N461" s="10" t="str">
        <f>VLOOKUP($B461,LIRAa!$1:$1048576,3,FALSE)</f>
        <v>Sem Informação</v>
      </c>
      <c r="O461" s="10" t="str">
        <f>VLOOKUP($B461,LIRAa!$1:$1048576,4,FALSE)</f>
        <v>Sem Informação</v>
      </c>
      <c r="P461" s="10" t="str">
        <f>VLOOKUP($B461,LIRAa!$1:$1048576,5,FALSE)</f>
        <v>Sem Informação</v>
      </c>
      <c r="Q461" s="41"/>
    </row>
    <row r="462" spans="1:17" ht="15.75" x14ac:dyDescent="0.25">
      <c r="A462" s="45">
        <v>540</v>
      </c>
      <c r="B462" s="10">
        <v>314610</v>
      </c>
      <c r="C462" s="20" t="s">
        <v>1111</v>
      </c>
      <c r="D462" s="39" t="s">
        <v>98</v>
      </c>
      <c r="E462" s="39" t="s">
        <v>561</v>
      </c>
      <c r="F462" s="15">
        <f>VLOOKUP(A462,Dengue!$1:$1048576,10,FALSE)</f>
        <v>17</v>
      </c>
      <c r="G462" s="15">
        <f>VLOOKUP($A462,Chik!$1:$1048576,10,FALSE)</f>
        <v>0</v>
      </c>
      <c r="H462" s="15">
        <f>VLOOKUP($A462,zika!$1:$1048576,10,FALSE)</f>
        <v>0</v>
      </c>
      <c r="I462" s="15">
        <f t="shared" si="14"/>
        <v>17</v>
      </c>
      <c r="J462" s="14">
        <v>73994</v>
      </c>
      <c r="K462" s="58" t="s">
        <v>1127</v>
      </c>
      <c r="L462" s="11">
        <f>(H462+F462)/Dengue!K544*100000</f>
        <v>22.974835797497096</v>
      </c>
      <c r="M462" s="10" t="str">
        <f t="shared" si="15"/>
        <v>Baixa</v>
      </c>
      <c r="N462" s="10">
        <f>VLOOKUP($B462,LIRAa!$1:$1048576,3,FALSE)</f>
        <v>0</v>
      </c>
      <c r="O462" s="10">
        <f>VLOOKUP($B462,LIRAa!$1:$1048576,4,FALSE)</f>
        <v>0.4</v>
      </c>
      <c r="P462" s="10">
        <f>VLOOKUP($B462,LIRAa!$1:$1048576,5,FALSE)</f>
        <v>0.4</v>
      </c>
      <c r="Q462" s="41"/>
    </row>
    <row r="463" spans="1:17" ht="15.75" x14ac:dyDescent="0.25">
      <c r="A463" s="45">
        <v>341</v>
      </c>
      <c r="B463" s="10">
        <v>313005</v>
      </c>
      <c r="C463" s="20" t="s">
        <v>1121</v>
      </c>
      <c r="D463" s="39" t="s">
        <v>121</v>
      </c>
      <c r="E463" s="39" t="s">
        <v>370</v>
      </c>
      <c r="F463" s="15">
        <f>VLOOKUP(A463,Dengue!$1:$1048576,10,FALSE)</f>
        <v>3</v>
      </c>
      <c r="G463" s="15">
        <f>VLOOKUP($A463,Chik!$1:$1048576,10,FALSE)</f>
        <v>0</v>
      </c>
      <c r="H463" s="15">
        <f>VLOOKUP($A463,zika!$1:$1048576,10,FALSE)</f>
        <v>0</v>
      </c>
      <c r="I463" s="15">
        <f t="shared" si="14"/>
        <v>3</v>
      </c>
      <c r="J463" s="14">
        <v>11879</v>
      </c>
      <c r="K463" s="58" t="s">
        <v>1125</v>
      </c>
      <c r="L463" s="11">
        <f>(H463+F463)/Dengue!K345*100000</f>
        <v>25.254651064904451</v>
      </c>
      <c r="M463" s="10" t="str">
        <f t="shared" si="15"/>
        <v>Baixa</v>
      </c>
      <c r="N463" s="10" t="str">
        <f>VLOOKUP($B463,LIRAa!$1:$1048576,3,FALSE)</f>
        <v>Sem Informação</v>
      </c>
      <c r="O463" s="10" t="str">
        <f>VLOOKUP($B463,LIRAa!$1:$1048576,4,FALSE)</f>
        <v>Sem Informação</v>
      </c>
      <c r="P463" s="10" t="str">
        <f>VLOOKUP($B463,LIRAa!$1:$1048576,5,FALSE)</f>
        <v>Sem Informação</v>
      </c>
      <c r="Q463" s="41"/>
    </row>
    <row r="464" spans="1:17" ht="15.75" x14ac:dyDescent="0.25">
      <c r="A464" s="45">
        <v>184</v>
      </c>
      <c r="B464" s="10">
        <v>311670</v>
      </c>
      <c r="C464" s="20" t="s">
        <v>1118</v>
      </c>
      <c r="D464" s="39" t="s">
        <v>62</v>
      </c>
      <c r="E464" s="39" t="s">
        <v>219</v>
      </c>
      <c r="F464" s="15">
        <f>VLOOKUP(A464,Dengue!$1:$1048576,10,FALSE)</f>
        <v>8</v>
      </c>
      <c r="G464" s="15">
        <f>VLOOKUP($A464,Chik!$1:$1048576,10,FALSE)</f>
        <v>0</v>
      </c>
      <c r="H464" s="15">
        <f>VLOOKUP($A464,zika!$1:$1048576,10,FALSE)</f>
        <v>0</v>
      </c>
      <c r="I464" s="15">
        <f t="shared" si="14"/>
        <v>8</v>
      </c>
      <c r="J464" s="14">
        <v>7517</v>
      </c>
      <c r="K464" s="58" t="s">
        <v>1125</v>
      </c>
      <c r="L464" s="11">
        <f>(H464+F464)/Dengue!K188*100000</f>
        <v>106.42543567912732</v>
      </c>
      <c r="M464" s="10" t="str">
        <f t="shared" si="15"/>
        <v>Média</v>
      </c>
      <c r="N464" s="10" t="str">
        <f>VLOOKUP($B464,LIRAa!$1:$1048576,3,FALSE)</f>
        <v>Sem Informação</v>
      </c>
      <c r="O464" s="10" t="str">
        <f>VLOOKUP($B464,LIRAa!$1:$1048576,4,FALSE)</f>
        <v>Sem Informação</v>
      </c>
      <c r="P464" s="10" t="str">
        <f>VLOOKUP($B464,LIRAa!$1:$1048576,5,FALSE)</f>
        <v>Sem Informação</v>
      </c>
      <c r="Q464" s="41"/>
    </row>
    <row r="465" spans="1:17" ht="15.75" x14ac:dyDescent="0.25">
      <c r="A465" s="45">
        <v>171</v>
      </c>
      <c r="B465" s="10">
        <v>311550</v>
      </c>
      <c r="C465" s="20" t="s">
        <v>1117</v>
      </c>
      <c r="D465" s="39" t="s">
        <v>33</v>
      </c>
      <c r="E465" s="39" t="s">
        <v>206</v>
      </c>
      <c r="F465" s="15">
        <f>VLOOKUP(A465,Dengue!$1:$1048576,10,FALSE)</f>
        <v>3</v>
      </c>
      <c r="G465" s="15">
        <f>VLOOKUP($A465,Chik!$1:$1048576,10,FALSE)</f>
        <v>2</v>
      </c>
      <c r="H465" s="15">
        <f>VLOOKUP($A465,zika!$1:$1048576,10,FALSE)</f>
        <v>1</v>
      </c>
      <c r="I465" s="15">
        <f t="shared" si="14"/>
        <v>4</v>
      </c>
      <c r="J465" s="14">
        <v>21703</v>
      </c>
      <c r="K465" s="58" t="s">
        <v>1125</v>
      </c>
      <c r="L465" s="11">
        <f>(H465+F465)/Dengue!K175*100000</f>
        <v>18.430631709901856</v>
      </c>
      <c r="M465" s="10" t="str">
        <f t="shared" si="15"/>
        <v>Baixa</v>
      </c>
      <c r="N465" s="10" t="str">
        <f>VLOOKUP($B465,LIRAa!$1:$1048576,3,FALSE)</f>
        <v>Sem Informação</v>
      </c>
      <c r="O465" s="10" t="str">
        <f>VLOOKUP($B465,LIRAa!$1:$1048576,4,FALSE)</f>
        <v>Sem Informação</v>
      </c>
      <c r="P465" s="10" t="str">
        <f>VLOOKUP($B465,LIRAa!$1:$1048576,5,FALSE)</f>
        <v>Sem Informação</v>
      </c>
      <c r="Q465" s="41"/>
    </row>
    <row r="466" spans="1:17" ht="15.75" x14ac:dyDescent="0.25">
      <c r="A466" s="45">
        <v>220</v>
      </c>
      <c r="B466" s="10">
        <v>311995</v>
      </c>
      <c r="C466" s="20" t="s">
        <v>1115</v>
      </c>
      <c r="D466" s="39" t="s">
        <v>26</v>
      </c>
      <c r="E466" s="39" t="s">
        <v>254</v>
      </c>
      <c r="F466" s="15">
        <f>VLOOKUP(A466,Dengue!$1:$1048576,10,FALSE)</f>
        <v>1</v>
      </c>
      <c r="G466" s="15">
        <f>VLOOKUP($A466,Chik!$1:$1048576,10,FALSE)</f>
        <v>0</v>
      </c>
      <c r="H466" s="15">
        <f>VLOOKUP($A466,zika!$1:$1048576,10,FALSE)</f>
        <v>0</v>
      </c>
      <c r="I466" s="15">
        <f t="shared" si="14"/>
        <v>1</v>
      </c>
      <c r="J466" s="14">
        <v>6290</v>
      </c>
      <c r="K466" s="58" t="s">
        <v>1125</v>
      </c>
      <c r="L466" s="11">
        <f>(H466+F466)/Dengue!K224*100000</f>
        <v>15.898251192368839</v>
      </c>
      <c r="M466" s="10" t="str">
        <f t="shared" si="15"/>
        <v>Baixa</v>
      </c>
      <c r="N466" s="10" t="str">
        <f>VLOOKUP($B466,LIRAa!$1:$1048576,3,FALSE)</f>
        <v>Sem Informação</v>
      </c>
      <c r="O466" s="10" t="str">
        <f>VLOOKUP($B466,LIRAa!$1:$1048576,4,FALSE)</f>
        <v>Sem Informação</v>
      </c>
      <c r="P466" s="10" t="str">
        <f>VLOOKUP($B466,LIRAa!$1:$1048576,5,FALSE)</f>
        <v>Sem Informação</v>
      </c>
      <c r="Q466" s="41"/>
    </row>
    <row r="467" spans="1:17" ht="15.75" x14ac:dyDescent="0.25">
      <c r="A467" s="45">
        <v>787</v>
      </c>
      <c r="B467" s="10">
        <v>316695</v>
      </c>
      <c r="C467" s="20" t="s">
        <v>1121</v>
      </c>
      <c r="D467" s="39" t="s">
        <v>102</v>
      </c>
      <c r="E467" s="39" t="s">
        <v>796</v>
      </c>
      <c r="F467" s="15">
        <f>VLOOKUP(A467,Dengue!$1:$1048576,10,FALSE)</f>
        <v>2</v>
      </c>
      <c r="G467" s="15">
        <f>VLOOKUP($A467,Chik!$1:$1048576,10,FALSE)</f>
        <v>0</v>
      </c>
      <c r="H467" s="15">
        <f>VLOOKUP($A467,zika!$1:$1048576,10,FALSE)</f>
        <v>0</v>
      </c>
      <c r="I467" s="15">
        <f t="shared" si="14"/>
        <v>2</v>
      </c>
      <c r="J467" s="14">
        <v>4752</v>
      </c>
      <c r="K467" s="58" t="s">
        <v>1125</v>
      </c>
      <c r="L467" s="11">
        <f>(H467+F467)/Dengue!K791*100000</f>
        <v>42.087542087542083</v>
      </c>
      <c r="M467" s="10" t="str">
        <f t="shared" si="15"/>
        <v>Baixa</v>
      </c>
      <c r="N467" s="10" t="str">
        <f>VLOOKUP($B467,LIRAa!$1:$1048576,3,FALSE)</f>
        <v>Sem Informação</v>
      </c>
      <c r="O467" s="10" t="str">
        <f>VLOOKUP($B467,LIRAa!$1:$1048576,4,FALSE)</f>
        <v>Sem Informação</v>
      </c>
      <c r="P467" s="10" t="str">
        <f>VLOOKUP($B467,LIRAa!$1:$1048576,5,FALSE)</f>
        <v>Sem Informação</v>
      </c>
      <c r="Q467" s="41"/>
    </row>
    <row r="468" spans="1:17" ht="15.75" x14ac:dyDescent="0.25">
      <c r="A468" s="45">
        <v>670</v>
      </c>
      <c r="B468" s="10">
        <v>315740</v>
      </c>
      <c r="C468" s="20" t="s">
        <v>1112</v>
      </c>
      <c r="D468" s="39" t="s">
        <v>17</v>
      </c>
      <c r="E468" s="39" t="s">
        <v>681</v>
      </c>
      <c r="F468" s="15">
        <f>VLOOKUP(A468,Dengue!$1:$1048576,10,FALSE)</f>
        <v>2</v>
      </c>
      <c r="G468" s="15">
        <f>VLOOKUP($A468,Chik!$1:$1048576,10,FALSE)</f>
        <v>0</v>
      </c>
      <c r="H468" s="15">
        <f>VLOOKUP($A468,zika!$1:$1048576,10,FALSE)</f>
        <v>0</v>
      </c>
      <c r="I468" s="15">
        <f t="shared" si="14"/>
        <v>2</v>
      </c>
      <c r="J468" s="14">
        <v>4793</v>
      </c>
      <c r="K468" s="58" t="s">
        <v>1125</v>
      </c>
      <c r="L468" s="11">
        <f>(H468+F468)/Dengue!K674*100000</f>
        <v>41.727519298977676</v>
      </c>
      <c r="M468" s="10" t="str">
        <f t="shared" si="15"/>
        <v>Baixa</v>
      </c>
      <c r="N468" s="10" t="str">
        <f>VLOOKUP($B468,LIRAa!$1:$1048576,3,FALSE)</f>
        <v>Sem Informação</v>
      </c>
      <c r="O468" s="10" t="str">
        <f>VLOOKUP($B468,LIRAa!$1:$1048576,4,FALSE)</f>
        <v>Sem Informação</v>
      </c>
      <c r="P468" s="10" t="str">
        <f>VLOOKUP($B468,LIRAa!$1:$1048576,5,FALSE)</f>
        <v>Sem Informação</v>
      </c>
      <c r="Q468" s="41"/>
    </row>
    <row r="469" spans="1:17" ht="15.75" x14ac:dyDescent="0.25">
      <c r="A469" s="45">
        <v>34</v>
      </c>
      <c r="B469" s="10">
        <v>310310</v>
      </c>
      <c r="C469" s="20" t="s">
        <v>1118</v>
      </c>
      <c r="D469" s="39" t="s">
        <v>62</v>
      </c>
      <c r="E469" s="39" t="s">
        <v>63</v>
      </c>
      <c r="F469" s="15">
        <f>VLOOKUP(A469,Dengue!$1:$1048576,10,FALSE)</f>
        <v>0</v>
      </c>
      <c r="G469" s="15">
        <f>VLOOKUP($A469,Chik!$1:$1048576,10,FALSE)</f>
        <v>0</v>
      </c>
      <c r="H469" s="15">
        <f>VLOOKUP($A469,zika!$1:$1048576,10,FALSE)</f>
        <v>0</v>
      </c>
      <c r="I469" s="15">
        <f t="shared" si="14"/>
        <v>0</v>
      </c>
      <c r="J469" s="14">
        <v>1609</v>
      </c>
      <c r="K469" s="58" t="s">
        <v>1125</v>
      </c>
      <c r="L469" s="11">
        <f>(H469+F469)/Dengue!K38*100000</f>
        <v>0</v>
      </c>
      <c r="M469" s="10" t="str">
        <f t="shared" si="15"/>
        <v>Silencioso</v>
      </c>
      <c r="N469" s="10" t="str">
        <f>VLOOKUP($B469,LIRAa!$1:$1048576,3,FALSE)</f>
        <v>Sem Informação</v>
      </c>
      <c r="O469" s="10" t="str">
        <f>VLOOKUP($B469,LIRAa!$1:$1048576,4,FALSE)</f>
        <v>Sem Informação</v>
      </c>
      <c r="P469" s="10" t="str">
        <f>VLOOKUP($B469,LIRAa!$1:$1048576,5,FALSE)</f>
        <v>Sem Informação</v>
      </c>
      <c r="Q469" s="41"/>
    </row>
    <row r="470" spans="1:17" ht="15.75" x14ac:dyDescent="0.25">
      <c r="A470" s="45">
        <v>357</v>
      </c>
      <c r="B470" s="10">
        <v>313130</v>
      </c>
      <c r="C470" s="20" t="s">
        <v>1113</v>
      </c>
      <c r="D470" s="39" t="s">
        <v>20</v>
      </c>
      <c r="E470" s="39" t="s">
        <v>386</v>
      </c>
      <c r="F470" s="15">
        <f>VLOOKUP(A470,Dengue!$1:$1048576,10,FALSE)</f>
        <v>141</v>
      </c>
      <c r="G470" s="15">
        <f>VLOOKUP($A470,Chik!$1:$1048576,10,FALSE)</f>
        <v>30</v>
      </c>
      <c r="H470" s="15">
        <f>VLOOKUP($A470,zika!$1:$1048576,10,FALSE)</f>
        <v>2</v>
      </c>
      <c r="I470" s="15">
        <f t="shared" si="14"/>
        <v>143</v>
      </c>
      <c r="J470" s="14">
        <v>261344</v>
      </c>
      <c r="K470" s="58" t="s">
        <v>1128</v>
      </c>
      <c r="L470" s="11">
        <f>(H470+F470)/Dengue!K361*100000</f>
        <v>54.717154401861144</v>
      </c>
      <c r="M470" s="10" t="str">
        <f t="shared" si="15"/>
        <v>Baixa</v>
      </c>
      <c r="N470" s="10">
        <f>VLOOKUP($B470,LIRAa!$1:$1048576,3,FALSE)</f>
        <v>1.4</v>
      </c>
      <c r="O470" s="10">
        <f>VLOOKUP($B470,LIRAa!$1:$1048576,4,FALSE)</f>
        <v>1.5</v>
      </c>
      <c r="P470" s="10">
        <f>VLOOKUP($B470,LIRAa!$1:$1048576,5,FALSE)</f>
        <v>1.9</v>
      </c>
      <c r="Q470" s="41"/>
    </row>
    <row r="471" spans="1:17" ht="15.75" x14ac:dyDescent="0.25">
      <c r="A471" s="45">
        <v>518</v>
      </c>
      <c r="B471" s="10">
        <v>314467</v>
      </c>
      <c r="C471" s="20" t="s">
        <v>1113</v>
      </c>
      <c r="D471" s="39" t="s">
        <v>22</v>
      </c>
      <c r="E471" s="39" t="s">
        <v>539</v>
      </c>
      <c r="F471" s="15">
        <f>VLOOKUP(A471,Dengue!$1:$1048576,10,FALSE)</f>
        <v>0</v>
      </c>
      <c r="G471" s="15">
        <f>VLOOKUP($A471,Chik!$1:$1048576,10,FALSE)</f>
        <v>0</v>
      </c>
      <c r="H471" s="15">
        <f>VLOOKUP($A471,zika!$1:$1048576,10,FALSE)</f>
        <v>0</v>
      </c>
      <c r="I471" s="15">
        <f t="shared" si="14"/>
        <v>0</v>
      </c>
      <c r="J471" s="14">
        <v>3255</v>
      </c>
      <c r="K471" s="58" t="s">
        <v>1125</v>
      </c>
      <c r="L471" s="11">
        <f>(H471+F471)/Dengue!K522*100000</f>
        <v>0</v>
      </c>
      <c r="M471" s="10" t="str">
        <f t="shared" si="15"/>
        <v>Silencioso</v>
      </c>
      <c r="N471" s="10" t="str">
        <f>VLOOKUP($B471,LIRAa!$1:$1048576,3,FALSE)</f>
        <v>Sem Informação</v>
      </c>
      <c r="O471" s="10" t="str">
        <f>VLOOKUP($B471,LIRAa!$1:$1048576,4,FALSE)</f>
        <v>Sem Informação</v>
      </c>
      <c r="P471" s="10" t="str">
        <f>VLOOKUP($B471,LIRAa!$1:$1048576,5,FALSE)</f>
        <v>Sem Informação</v>
      </c>
      <c r="Q471" s="41"/>
    </row>
    <row r="472" spans="1:17" ht="15.75" x14ac:dyDescent="0.25">
      <c r="A472" s="45">
        <v>483</v>
      </c>
      <c r="B472" s="10">
        <v>314180</v>
      </c>
      <c r="C472" s="20" t="s">
        <v>432</v>
      </c>
      <c r="D472" s="39" t="s">
        <v>53</v>
      </c>
      <c r="E472" s="39" t="s">
        <v>505</v>
      </c>
      <c r="F472" s="15">
        <f>VLOOKUP(A472,Dengue!$1:$1048576,10,FALSE)</f>
        <v>17</v>
      </c>
      <c r="G472" s="15">
        <f>VLOOKUP($A472,Chik!$1:$1048576,10,FALSE)</f>
        <v>0</v>
      </c>
      <c r="H472" s="15">
        <f>VLOOKUP($A472,zika!$1:$1048576,10,FALSE)</f>
        <v>0</v>
      </c>
      <c r="I472" s="15">
        <f t="shared" si="14"/>
        <v>17</v>
      </c>
      <c r="J472" s="14">
        <v>31471</v>
      </c>
      <c r="K472" s="58" t="s">
        <v>1126</v>
      </c>
      <c r="L472" s="11">
        <f>(H472+F472)/Dengue!K487*100000</f>
        <v>54.01798481141369</v>
      </c>
      <c r="M472" s="10" t="str">
        <f t="shared" si="15"/>
        <v>Baixa</v>
      </c>
      <c r="N472" s="10" t="str">
        <f>VLOOKUP($B472,LIRAa!$1:$1048576,3,FALSE)</f>
        <v>Sem Informação</v>
      </c>
      <c r="O472" s="10" t="str">
        <f>VLOOKUP($B472,LIRAa!$1:$1048576,4,FALSE)</f>
        <v>Sem Informação</v>
      </c>
      <c r="P472" s="10" t="str">
        <f>VLOOKUP($B472,LIRAa!$1:$1048576,5,FALSE)</f>
        <v>Sem Informação</v>
      </c>
      <c r="Q472" s="41"/>
    </row>
    <row r="473" spans="1:17" ht="15.75" x14ac:dyDescent="0.25">
      <c r="A473" s="45">
        <v>513</v>
      </c>
      <c r="B473" s="10">
        <v>314437</v>
      </c>
      <c r="C473" s="20" t="s">
        <v>1120</v>
      </c>
      <c r="D473" s="39" t="s">
        <v>80</v>
      </c>
      <c r="E473" s="39" t="s">
        <v>534</v>
      </c>
      <c r="F473" s="15">
        <f>VLOOKUP(A473,Dengue!$1:$1048576,10,FALSE)</f>
        <v>1</v>
      </c>
      <c r="G473" s="15">
        <f>VLOOKUP($A473,Chik!$1:$1048576,10,FALSE)</f>
        <v>0</v>
      </c>
      <c r="H473" s="15">
        <f>VLOOKUP($A473,zika!$1:$1048576,10,FALSE)</f>
        <v>0</v>
      </c>
      <c r="I473" s="15">
        <f t="shared" si="14"/>
        <v>1</v>
      </c>
      <c r="J473" s="14">
        <v>3314</v>
      </c>
      <c r="K473" s="58" t="s">
        <v>1125</v>
      </c>
      <c r="L473" s="11">
        <f>(H473+F473)/Dengue!K517*100000</f>
        <v>30.175015087507543</v>
      </c>
      <c r="M473" s="10" t="str">
        <f t="shared" si="15"/>
        <v>Baixa</v>
      </c>
      <c r="N473" s="10" t="str">
        <f>VLOOKUP($B473,LIRAa!$1:$1048576,3,FALSE)</f>
        <v>Sem Informação</v>
      </c>
      <c r="O473" s="10" t="str">
        <f>VLOOKUP($B473,LIRAa!$1:$1048576,4,FALSE)</f>
        <v>Sem Informação</v>
      </c>
      <c r="P473" s="10" t="str">
        <f>VLOOKUP($B473,LIRAa!$1:$1048576,5,FALSE)</f>
        <v>Sem Informação</v>
      </c>
      <c r="Q473" s="41"/>
    </row>
    <row r="474" spans="1:17" ht="15.75" x14ac:dyDescent="0.25">
      <c r="A474" s="45">
        <v>834</v>
      </c>
      <c r="B474" s="10">
        <v>317065</v>
      </c>
      <c r="C474" s="20" t="s">
        <v>1121</v>
      </c>
      <c r="D474" s="39" t="s">
        <v>102</v>
      </c>
      <c r="E474" s="39" t="s">
        <v>837</v>
      </c>
      <c r="F474" s="15">
        <f>VLOOKUP(A474,Dengue!$1:$1048576,10,FALSE)</f>
        <v>0</v>
      </c>
      <c r="G474" s="15">
        <f>VLOOKUP($A474,Chik!$1:$1048576,10,FALSE)</f>
        <v>0</v>
      </c>
      <c r="H474" s="15">
        <f>VLOOKUP($A474,zika!$1:$1048576,10,FALSE)</f>
        <v>0</v>
      </c>
      <c r="I474" s="15">
        <f t="shared" si="14"/>
        <v>0</v>
      </c>
      <c r="J474" s="14">
        <v>4987</v>
      </c>
      <c r="K474" s="58" t="s">
        <v>1125</v>
      </c>
      <c r="L474" s="11">
        <f>(H474+F474)/Dengue!K838*100000</f>
        <v>0</v>
      </c>
      <c r="M474" s="10" t="str">
        <f t="shared" si="15"/>
        <v>Silencioso</v>
      </c>
      <c r="N474" s="10" t="str">
        <f>VLOOKUP($B474,LIRAa!$1:$1048576,3,FALSE)</f>
        <v>Sem Informação</v>
      </c>
      <c r="O474" s="10" t="str">
        <f>VLOOKUP($B474,LIRAa!$1:$1048576,4,FALSE)</f>
        <v>Sem Informação</v>
      </c>
      <c r="P474" s="10" t="str">
        <f>VLOOKUP($B474,LIRAa!$1:$1048576,5,FALSE)</f>
        <v>Sem Informação</v>
      </c>
      <c r="Q474" s="41"/>
    </row>
    <row r="475" spans="1:17" ht="15.75" x14ac:dyDescent="0.25">
      <c r="A475" s="45">
        <v>347</v>
      </c>
      <c r="B475" s="10">
        <v>313055</v>
      </c>
      <c r="C475" s="20" t="s">
        <v>1113</v>
      </c>
      <c r="D475" s="39" t="s">
        <v>20</v>
      </c>
      <c r="E475" s="39" t="s">
        <v>376</v>
      </c>
      <c r="F475" s="15">
        <f>VLOOKUP(A475,Dengue!$1:$1048576,10,FALSE)</f>
        <v>2</v>
      </c>
      <c r="G475" s="15">
        <f>VLOOKUP($A475,Chik!$1:$1048576,10,FALSE)</f>
        <v>0</v>
      </c>
      <c r="H475" s="15">
        <f>VLOOKUP($A475,zika!$1:$1048576,10,FALSE)</f>
        <v>0</v>
      </c>
      <c r="I475" s="15">
        <f t="shared" si="14"/>
        <v>2</v>
      </c>
      <c r="J475" s="14">
        <v>6865</v>
      </c>
      <c r="K475" s="58" t="s">
        <v>1125</v>
      </c>
      <c r="L475" s="11">
        <f>(H475+F475)/Dengue!K351*100000</f>
        <v>29.133284777858702</v>
      </c>
      <c r="M475" s="10" t="str">
        <f t="shared" si="15"/>
        <v>Baixa</v>
      </c>
      <c r="N475" s="10" t="str">
        <f>VLOOKUP($B475,LIRAa!$1:$1048576,3,FALSE)</f>
        <v>Sem Informação</v>
      </c>
      <c r="O475" s="10" t="str">
        <f>VLOOKUP($B475,LIRAa!$1:$1048576,4,FALSE)</f>
        <v>Sem Informação</v>
      </c>
      <c r="P475" s="10" t="str">
        <f>VLOOKUP($B475,LIRAa!$1:$1048576,5,FALSE)</f>
        <v>Sem Informação</v>
      </c>
      <c r="Q475" s="41"/>
    </row>
    <row r="476" spans="1:17" ht="15.75" x14ac:dyDescent="0.25">
      <c r="A476" s="45">
        <v>135</v>
      </c>
      <c r="B476" s="10">
        <v>311230</v>
      </c>
      <c r="C476" s="20" t="s">
        <v>432</v>
      </c>
      <c r="D476" s="39" t="s">
        <v>53</v>
      </c>
      <c r="E476" s="39" t="s">
        <v>170</v>
      </c>
      <c r="F476" s="15">
        <f>VLOOKUP(A476,Dengue!$1:$1048576,10,FALSE)</f>
        <v>52</v>
      </c>
      <c r="G476" s="15">
        <f>VLOOKUP($A476,Chik!$1:$1048576,10,FALSE)</f>
        <v>0</v>
      </c>
      <c r="H476" s="15">
        <f>VLOOKUP($A476,zika!$1:$1048576,10,FALSE)</f>
        <v>0</v>
      </c>
      <c r="I476" s="15">
        <f t="shared" si="14"/>
        <v>52</v>
      </c>
      <c r="J476" s="14">
        <v>37856</v>
      </c>
      <c r="K476" s="58" t="s">
        <v>1126</v>
      </c>
      <c r="L476" s="11">
        <f>(H476+F476)/Dengue!K139*100000</f>
        <v>137.36263736263737</v>
      </c>
      <c r="M476" s="10" t="str">
        <f t="shared" si="15"/>
        <v>Média</v>
      </c>
      <c r="N476" s="10" t="str">
        <f>VLOOKUP($B476,LIRAa!$1:$1048576,3,FALSE)</f>
        <v>Sem Informação</v>
      </c>
      <c r="O476" s="10" t="str">
        <f>VLOOKUP($B476,LIRAa!$1:$1048576,4,FALSE)</f>
        <v>Sem Informação</v>
      </c>
      <c r="P476" s="10" t="str">
        <f>VLOOKUP($B476,LIRAa!$1:$1048576,5,FALSE)</f>
        <v>Sem Informação</v>
      </c>
      <c r="Q476" s="41"/>
    </row>
    <row r="477" spans="1:17" ht="15.75" x14ac:dyDescent="0.25">
      <c r="A477" s="45">
        <v>830</v>
      </c>
      <c r="B477" s="10">
        <v>317050</v>
      </c>
      <c r="C477" s="20" t="s">
        <v>1112</v>
      </c>
      <c r="D477" s="39" t="s">
        <v>17</v>
      </c>
      <c r="E477" s="39" t="s">
        <v>833</v>
      </c>
      <c r="F477" s="15">
        <f>VLOOKUP(A477,Dengue!$1:$1048576,10,FALSE)</f>
        <v>1</v>
      </c>
      <c r="G477" s="15">
        <f>VLOOKUP($A477,Chik!$1:$1048576,10,FALSE)</f>
        <v>0</v>
      </c>
      <c r="H477" s="15">
        <f>VLOOKUP($A477,zika!$1:$1048576,10,FALSE)</f>
        <v>0</v>
      </c>
      <c r="I477" s="15">
        <f t="shared" si="14"/>
        <v>1</v>
      </c>
      <c r="J477" s="14">
        <v>10371</v>
      </c>
      <c r="K477" s="58" t="s">
        <v>1125</v>
      </c>
      <c r="L477" s="11">
        <f>(H477+F477)/Dengue!K834*100000</f>
        <v>9.6422717192170477</v>
      </c>
      <c r="M477" s="10" t="str">
        <f t="shared" si="15"/>
        <v>Baixa</v>
      </c>
      <c r="N477" s="10" t="str">
        <f>VLOOKUP($B477,LIRAa!$1:$1048576,3,FALSE)</f>
        <v>Sem Informação</v>
      </c>
      <c r="O477" s="10" t="str">
        <f>VLOOKUP($B477,LIRAa!$1:$1048576,4,FALSE)</f>
        <v>Sem Informação</v>
      </c>
      <c r="P477" s="10" t="str">
        <f>VLOOKUP($B477,LIRAa!$1:$1048576,5,FALSE)</f>
        <v>Sem Informação</v>
      </c>
      <c r="Q477" s="41"/>
    </row>
    <row r="478" spans="1:17" ht="15.75" x14ac:dyDescent="0.25">
      <c r="A478" s="45">
        <v>754</v>
      </c>
      <c r="B478" s="10">
        <v>316420</v>
      </c>
      <c r="C478" s="20" t="s">
        <v>1121</v>
      </c>
      <c r="D478" s="39" t="s">
        <v>121</v>
      </c>
      <c r="E478" s="39" t="s">
        <v>764</v>
      </c>
      <c r="F478" s="15">
        <f>VLOOKUP(A478,Dengue!$1:$1048576,10,FALSE)</f>
        <v>0</v>
      </c>
      <c r="G478" s="15">
        <f>VLOOKUP($A478,Chik!$1:$1048576,10,FALSE)</f>
        <v>0</v>
      </c>
      <c r="H478" s="15">
        <f>VLOOKUP($A478,zika!$1:$1048576,10,FALSE)</f>
        <v>0</v>
      </c>
      <c r="I478" s="15">
        <f t="shared" si="14"/>
        <v>0</v>
      </c>
      <c r="J478" s="14">
        <v>12139</v>
      </c>
      <c r="K478" s="58" t="s">
        <v>1125</v>
      </c>
      <c r="L478" s="11">
        <f>(H478+F478)/Dengue!K758*100000</f>
        <v>0</v>
      </c>
      <c r="M478" s="10" t="str">
        <f t="shared" si="15"/>
        <v>Silencioso</v>
      </c>
      <c r="N478" s="10" t="str">
        <f>VLOOKUP($B478,LIRAa!$1:$1048576,3,FALSE)</f>
        <v>Sem Informação</v>
      </c>
      <c r="O478" s="10" t="str">
        <f>VLOOKUP($B478,LIRAa!$1:$1048576,4,FALSE)</f>
        <v>Sem Informação</v>
      </c>
      <c r="P478" s="10" t="str">
        <f>VLOOKUP($B478,LIRAa!$1:$1048576,5,FALSE)</f>
        <v>Sem Informação</v>
      </c>
      <c r="Q478" s="41"/>
    </row>
    <row r="479" spans="1:17" ht="15.75" x14ac:dyDescent="0.25">
      <c r="A479" s="45">
        <v>578</v>
      </c>
      <c r="B479" s="10">
        <v>314940</v>
      </c>
      <c r="C479" s="20" t="s">
        <v>1118</v>
      </c>
      <c r="D479" s="39" t="s">
        <v>57</v>
      </c>
      <c r="E479" s="39" t="s">
        <v>595</v>
      </c>
      <c r="F479" s="15">
        <f>VLOOKUP(A479,Dengue!$1:$1048576,10,FALSE)</f>
        <v>0</v>
      </c>
      <c r="G479" s="15">
        <f>VLOOKUP($A479,Chik!$1:$1048576,10,FALSE)</f>
        <v>0</v>
      </c>
      <c r="H479" s="15">
        <f>VLOOKUP($A479,zika!$1:$1048576,10,FALSE)</f>
        <v>0</v>
      </c>
      <c r="I479" s="15">
        <f t="shared" si="14"/>
        <v>0</v>
      </c>
      <c r="J479" s="14">
        <v>1808</v>
      </c>
      <c r="K479" s="58" t="s">
        <v>1125</v>
      </c>
      <c r="L479" s="11">
        <f>(H479+F479)/Dengue!K582*100000</f>
        <v>0</v>
      </c>
      <c r="M479" s="10" t="str">
        <f t="shared" si="15"/>
        <v>Silencioso</v>
      </c>
      <c r="N479" s="10" t="str">
        <f>VLOOKUP($B479,LIRAa!$1:$1048576,3,FALSE)</f>
        <v>Sem Informação</v>
      </c>
      <c r="O479" s="10" t="str">
        <f>VLOOKUP($B479,LIRAa!$1:$1048576,4,FALSE)</f>
        <v>Sem Informação</v>
      </c>
      <c r="P479" s="10" t="str">
        <f>VLOOKUP($B479,LIRAa!$1:$1048576,5,FALSE)</f>
        <v>Sem Informação</v>
      </c>
      <c r="Q479" s="41"/>
    </row>
    <row r="480" spans="1:17" ht="15.75" x14ac:dyDescent="0.25">
      <c r="A480" s="45">
        <v>543</v>
      </c>
      <c r="B480" s="10">
        <v>314630</v>
      </c>
      <c r="C480" s="20" t="s">
        <v>1116</v>
      </c>
      <c r="D480" s="39" t="s">
        <v>28</v>
      </c>
      <c r="E480" s="39" t="s">
        <v>564</v>
      </c>
      <c r="F480" s="15">
        <f>VLOOKUP(A480,Dengue!$1:$1048576,10,FALSE)</f>
        <v>33</v>
      </c>
      <c r="G480" s="15">
        <f>VLOOKUP($A480,Chik!$1:$1048576,10,FALSE)</f>
        <v>0</v>
      </c>
      <c r="H480" s="15">
        <f>VLOOKUP($A480,zika!$1:$1048576,10,FALSE)</f>
        <v>0</v>
      </c>
      <c r="I480" s="15">
        <f t="shared" si="14"/>
        <v>33</v>
      </c>
      <c r="J480" s="14">
        <v>20052</v>
      </c>
      <c r="K480" s="58" t="s">
        <v>1125</v>
      </c>
      <c r="L480" s="11">
        <f>(H480+F480)/Dengue!K547*100000</f>
        <v>164.57211250748054</v>
      </c>
      <c r="M480" s="10" t="str">
        <f t="shared" si="15"/>
        <v>Média</v>
      </c>
      <c r="N480" s="10" t="str">
        <f>VLOOKUP($B480,LIRAa!$1:$1048576,3,FALSE)</f>
        <v>Sem Informação</v>
      </c>
      <c r="O480" s="10" t="str">
        <f>VLOOKUP($B480,LIRAa!$1:$1048576,4,FALSE)</f>
        <v>Sem Informação</v>
      </c>
      <c r="P480" s="10" t="str">
        <f>VLOOKUP($B480,LIRAa!$1:$1048576,5,FALSE)</f>
        <v>Sem Informação</v>
      </c>
      <c r="Q480" s="41"/>
    </row>
    <row r="481" spans="1:17" ht="15.75" x14ac:dyDescent="0.25">
      <c r="A481" s="45">
        <v>215</v>
      </c>
      <c r="B481" s="10">
        <v>311950</v>
      </c>
      <c r="C481" s="20" t="s">
        <v>432</v>
      </c>
      <c r="D481" s="39" t="s">
        <v>53</v>
      </c>
      <c r="E481" s="39" t="s">
        <v>249</v>
      </c>
      <c r="F481" s="15">
        <f>VLOOKUP(A481,Dengue!$1:$1048576,10,FALSE)</f>
        <v>0</v>
      </c>
      <c r="G481" s="15">
        <f>VLOOKUP($A481,Chik!$1:$1048576,10,FALSE)</f>
        <v>0</v>
      </c>
      <c r="H481" s="15">
        <f>VLOOKUP($A481,zika!$1:$1048576,10,FALSE)</f>
        <v>0</v>
      </c>
      <c r="I481" s="15">
        <f t="shared" si="14"/>
        <v>0</v>
      </c>
      <c r="J481" s="14">
        <v>9228</v>
      </c>
      <c r="K481" s="58" t="s">
        <v>1125</v>
      </c>
      <c r="L481" s="11">
        <f>(H481+F481)/Dengue!K219*100000</f>
        <v>0</v>
      </c>
      <c r="M481" s="10" t="str">
        <f t="shared" si="15"/>
        <v>Silencioso</v>
      </c>
      <c r="N481" s="10" t="str">
        <f>VLOOKUP($B481,LIRAa!$1:$1048576,3,FALSE)</f>
        <v>Sem Informação</v>
      </c>
      <c r="O481" s="10" t="str">
        <f>VLOOKUP($B481,LIRAa!$1:$1048576,4,FALSE)</f>
        <v>Sem Informação</v>
      </c>
      <c r="P481" s="10" t="str">
        <f>VLOOKUP($B481,LIRAa!$1:$1048576,5,FALSE)</f>
        <v>Sem Informação</v>
      </c>
      <c r="Q481" s="41"/>
    </row>
    <row r="482" spans="1:17" ht="15.75" x14ac:dyDescent="0.25">
      <c r="A482" s="45">
        <v>840</v>
      </c>
      <c r="B482" s="10">
        <v>317103</v>
      </c>
      <c r="C482" s="20" t="s">
        <v>1121</v>
      </c>
      <c r="D482" s="39" t="s">
        <v>102</v>
      </c>
      <c r="E482" s="39" t="s">
        <v>842</v>
      </c>
      <c r="F482" s="15">
        <f>VLOOKUP(A482,Dengue!$1:$1048576,10,FALSE)</f>
        <v>15</v>
      </c>
      <c r="G482" s="15">
        <f>VLOOKUP($A482,Chik!$1:$1048576,10,FALSE)</f>
        <v>0</v>
      </c>
      <c r="H482" s="15">
        <f>VLOOKUP($A482,zika!$1:$1048576,10,FALSE)</f>
        <v>0</v>
      </c>
      <c r="I482" s="15">
        <f t="shared" si="14"/>
        <v>15</v>
      </c>
      <c r="J482" s="14">
        <v>9265</v>
      </c>
      <c r="K482" s="58" t="s">
        <v>1125</v>
      </c>
      <c r="L482" s="11">
        <f>(H482+F482)/Dengue!K844*100000</f>
        <v>161.89962223421477</v>
      </c>
      <c r="M482" s="10" t="str">
        <f t="shared" si="15"/>
        <v>Média</v>
      </c>
      <c r="N482" s="10" t="str">
        <f>VLOOKUP($B482,LIRAa!$1:$1048576,3,FALSE)</f>
        <v>Sem Informação</v>
      </c>
      <c r="O482" s="10" t="str">
        <f>VLOOKUP($B482,LIRAa!$1:$1048576,4,FALSE)</f>
        <v>Sem Informação</v>
      </c>
      <c r="P482" s="10" t="str">
        <f>VLOOKUP($B482,LIRAa!$1:$1048576,5,FALSE)</f>
        <v>Sem Informação</v>
      </c>
      <c r="Q482" s="41"/>
    </row>
    <row r="483" spans="1:17" ht="15.75" x14ac:dyDescent="0.25">
      <c r="A483" s="45">
        <v>102</v>
      </c>
      <c r="B483" s="10">
        <v>310940</v>
      </c>
      <c r="C483" s="20" t="s">
        <v>1121</v>
      </c>
      <c r="D483" s="39" t="s">
        <v>135</v>
      </c>
      <c r="E483" s="39" t="s">
        <v>136</v>
      </c>
      <c r="F483" s="15">
        <f>VLOOKUP(A483,Dengue!$1:$1048576,10,FALSE)</f>
        <v>4</v>
      </c>
      <c r="G483" s="15">
        <f>VLOOKUP($A483,Chik!$1:$1048576,10,FALSE)</f>
        <v>0</v>
      </c>
      <c r="H483" s="15">
        <f>VLOOKUP($A483,zika!$1:$1048576,10,FALSE)</f>
        <v>0</v>
      </c>
      <c r="I483" s="15">
        <f t="shared" si="14"/>
        <v>4</v>
      </c>
      <c r="J483" s="14">
        <v>27988</v>
      </c>
      <c r="K483" s="58" t="s">
        <v>1126</v>
      </c>
      <c r="L483" s="11">
        <f>(H483+F483)/Dengue!K106*100000</f>
        <v>14.291839359725596</v>
      </c>
      <c r="M483" s="10" t="str">
        <f t="shared" si="15"/>
        <v>Baixa</v>
      </c>
      <c r="N483" s="10" t="str">
        <f>VLOOKUP($B483,LIRAa!$1:$1048576,3,FALSE)</f>
        <v>Sem Informação</v>
      </c>
      <c r="O483" s="10" t="str">
        <f>VLOOKUP($B483,LIRAa!$1:$1048576,4,FALSE)</f>
        <v>Sem Informação</v>
      </c>
      <c r="P483" s="10" t="str">
        <f>VLOOKUP($B483,LIRAa!$1:$1048576,5,FALSE)</f>
        <v>Sem Informação</v>
      </c>
      <c r="Q483" s="41"/>
    </row>
    <row r="484" spans="1:17" ht="15.75" x14ac:dyDescent="0.25">
      <c r="A484" s="45">
        <v>148</v>
      </c>
      <c r="B484" s="10">
        <v>311350</v>
      </c>
      <c r="C484" s="20" t="s">
        <v>432</v>
      </c>
      <c r="D484" s="39" t="s">
        <v>53</v>
      </c>
      <c r="E484" s="39" t="s">
        <v>183</v>
      </c>
      <c r="F484" s="15">
        <f>VLOOKUP(A484,Dengue!$1:$1048576,10,FALSE)</f>
        <v>8</v>
      </c>
      <c r="G484" s="15">
        <f>VLOOKUP($A484,Chik!$1:$1048576,10,FALSE)</f>
        <v>0</v>
      </c>
      <c r="H484" s="15">
        <f>VLOOKUP($A484,zika!$1:$1048576,10,FALSE)</f>
        <v>0</v>
      </c>
      <c r="I484" s="15">
        <f t="shared" si="14"/>
        <v>8</v>
      </c>
      <c r="J484" s="14">
        <v>9396</v>
      </c>
      <c r="K484" s="58" t="s">
        <v>1125</v>
      </c>
      <c r="L484" s="11">
        <f>(H484+F484)/Dengue!K152*100000</f>
        <v>85.142613878246067</v>
      </c>
      <c r="M484" s="10" t="str">
        <f t="shared" si="15"/>
        <v>Baixa</v>
      </c>
      <c r="N484" s="10" t="str">
        <f>VLOOKUP($B484,LIRAa!$1:$1048576,3,FALSE)</f>
        <v>Sem Informação</v>
      </c>
      <c r="O484" s="10" t="str">
        <f>VLOOKUP($B484,LIRAa!$1:$1048576,4,FALSE)</f>
        <v>Sem Informação</v>
      </c>
      <c r="P484" s="10" t="str">
        <f>VLOOKUP($B484,LIRAa!$1:$1048576,5,FALSE)</f>
        <v>Sem Informação</v>
      </c>
      <c r="Q484" s="41"/>
    </row>
    <row r="485" spans="1:17" ht="15.75" x14ac:dyDescent="0.25">
      <c r="A485" s="45">
        <v>697</v>
      </c>
      <c r="B485" s="10">
        <v>315910</v>
      </c>
      <c r="C485" s="20" t="s">
        <v>1119</v>
      </c>
      <c r="D485" s="39" t="s">
        <v>41</v>
      </c>
      <c r="E485" s="39" t="s">
        <v>707</v>
      </c>
      <c r="F485" s="15">
        <f>VLOOKUP(A485,Dengue!$1:$1048576,10,FALSE)</f>
        <v>0</v>
      </c>
      <c r="G485" s="15">
        <f>VLOOKUP($A485,Chik!$1:$1048576,10,FALSE)</f>
        <v>0</v>
      </c>
      <c r="H485" s="15">
        <f>VLOOKUP($A485,zika!$1:$1048576,10,FALSE)</f>
        <v>0</v>
      </c>
      <c r="I485" s="15">
        <f t="shared" si="14"/>
        <v>0</v>
      </c>
      <c r="J485" s="14">
        <v>3789</v>
      </c>
      <c r="K485" s="58" t="s">
        <v>1125</v>
      </c>
      <c r="L485" s="11">
        <f>(H485+F485)/Dengue!K701*100000</f>
        <v>0</v>
      </c>
      <c r="M485" s="10" t="str">
        <f t="shared" si="15"/>
        <v>Silencioso</v>
      </c>
      <c r="N485" s="10" t="str">
        <f>VLOOKUP($B485,LIRAa!$1:$1048576,3,FALSE)</f>
        <v>Sem Informação</v>
      </c>
      <c r="O485" s="10" t="str">
        <f>VLOOKUP($B485,LIRAa!$1:$1048576,4,FALSE)</f>
        <v>Sem Informação</v>
      </c>
      <c r="P485" s="10" t="str">
        <f>VLOOKUP($B485,LIRAa!$1:$1048576,5,FALSE)</f>
        <v>Sem Informação</v>
      </c>
      <c r="Q485" s="41"/>
    </row>
    <row r="486" spans="1:17" ht="15.75" x14ac:dyDescent="0.25">
      <c r="A486" s="45">
        <v>272</v>
      </c>
      <c r="B486" s="10">
        <v>312420</v>
      </c>
      <c r="C486" s="20" t="s">
        <v>1118</v>
      </c>
      <c r="D486" s="39" t="s">
        <v>14</v>
      </c>
      <c r="E486" s="39" t="s">
        <v>303</v>
      </c>
      <c r="F486" s="15">
        <f>VLOOKUP(A486,Dengue!$1:$1048576,10,FALSE)</f>
        <v>4</v>
      </c>
      <c r="G486" s="15">
        <f>VLOOKUP($A486,Chik!$1:$1048576,10,FALSE)</f>
        <v>0</v>
      </c>
      <c r="H486" s="15">
        <f>VLOOKUP($A486,zika!$1:$1048576,10,FALSE)</f>
        <v>0</v>
      </c>
      <c r="I486" s="15">
        <f t="shared" si="14"/>
        <v>4</v>
      </c>
      <c r="J486" s="14">
        <v>24773</v>
      </c>
      <c r="K486" s="58" t="s">
        <v>1125</v>
      </c>
      <c r="L486" s="11">
        <f>(H486+F486)/Dengue!K276*100000</f>
        <v>16.146611229968112</v>
      </c>
      <c r="M486" s="10" t="str">
        <f t="shared" si="15"/>
        <v>Baixa</v>
      </c>
      <c r="N486" s="10" t="str">
        <f>VLOOKUP($B486,LIRAa!$1:$1048576,3,FALSE)</f>
        <v>Sem Informação</v>
      </c>
      <c r="O486" s="10" t="str">
        <f>VLOOKUP($B486,LIRAa!$1:$1048576,4,FALSE)</f>
        <v>Sem Informação</v>
      </c>
      <c r="P486" s="10" t="str">
        <f>VLOOKUP($B486,LIRAa!$1:$1048576,5,FALSE)</f>
        <v>Sem Informação</v>
      </c>
      <c r="Q486" s="41"/>
    </row>
    <row r="487" spans="1:17" ht="15.75" x14ac:dyDescent="0.25">
      <c r="A487" s="45">
        <v>745</v>
      </c>
      <c r="B487" s="10">
        <v>316330</v>
      </c>
      <c r="C487" s="20" t="s">
        <v>1116</v>
      </c>
      <c r="D487" s="39" t="s">
        <v>28</v>
      </c>
      <c r="E487" s="39" t="s">
        <v>755</v>
      </c>
      <c r="F487" s="15">
        <f>VLOOKUP(A487,Dengue!$1:$1048576,10,FALSE)</f>
        <v>0</v>
      </c>
      <c r="G487" s="15">
        <f>VLOOKUP($A487,Chik!$1:$1048576,10,FALSE)</f>
        <v>0</v>
      </c>
      <c r="H487" s="15">
        <f>VLOOKUP($A487,zika!$1:$1048576,10,FALSE)</f>
        <v>0</v>
      </c>
      <c r="I487" s="15">
        <f t="shared" si="14"/>
        <v>0</v>
      </c>
      <c r="J487" s="14">
        <v>3865</v>
      </c>
      <c r="K487" s="58" t="s">
        <v>1125</v>
      </c>
      <c r="L487" s="11">
        <f>(H487+F487)/Dengue!K749*100000</f>
        <v>0</v>
      </c>
      <c r="M487" s="10" t="str">
        <f t="shared" si="15"/>
        <v>Silencioso</v>
      </c>
      <c r="N487" s="10" t="str">
        <f>VLOOKUP($B487,LIRAa!$1:$1048576,3,FALSE)</f>
        <v>Sem Informação</v>
      </c>
      <c r="O487" s="10" t="str">
        <f>VLOOKUP($B487,LIRAa!$1:$1048576,4,FALSE)</f>
        <v>Sem Informação</v>
      </c>
      <c r="P487" s="10" t="str">
        <f>VLOOKUP($B487,LIRAa!$1:$1048576,5,FALSE)</f>
        <v>Sem Informação</v>
      </c>
      <c r="Q487" s="41"/>
    </row>
    <row r="488" spans="1:17" ht="15.75" x14ac:dyDescent="0.25">
      <c r="A488" s="45">
        <v>627</v>
      </c>
      <c r="B488" s="10">
        <v>315380</v>
      </c>
      <c r="C488" s="20" t="s">
        <v>1119</v>
      </c>
      <c r="D488" s="39" t="s">
        <v>41</v>
      </c>
      <c r="E488" s="39" t="s">
        <v>863</v>
      </c>
      <c r="F488" s="15">
        <f>VLOOKUP(A488,Dengue!$1:$1048576,10,FALSE)</f>
        <v>0</v>
      </c>
      <c r="G488" s="15">
        <f>VLOOKUP($A488,Chik!$1:$1048576,10,FALSE)</f>
        <v>0</v>
      </c>
      <c r="H488" s="15">
        <f>VLOOKUP($A488,zika!$1:$1048576,10,FALSE)</f>
        <v>0</v>
      </c>
      <c r="I488" s="15">
        <f t="shared" si="14"/>
        <v>0</v>
      </c>
      <c r="J488" s="14">
        <v>1934</v>
      </c>
      <c r="K488" s="58" t="s">
        <v>1125</v>
      </c>
      <c r="L488" s="11">
        <f>(H488+F488)/Dengue!K631*100000</f>
        <v>0</v>
      </c>
      <c r="M488" s="10" t="str">
        <f t="shared" si="15"/>
        <v>Silencioso</v>
      </c>
      <c r="N488" s="10" t="str">
        <f>VLOOKUP($B488,LIRAa!$1:$1048576,3,FALSE)</f>
        <v>Sem Informação</v>
      </c>
      <c r="O488" s="10" t="str">
        <f>VLOOKUP($B488,LIRAa!$1:$1048576,4,FALSE)</f>
        <v>Sem Informação</v>
      </c>
      <c r="P488" s="10" t="str">
        <f>VLOOKUP($B488,LIRAa!$1:$1048576,5,FALSE)</f>
        <v>Sem Informação</v>
      </c>
      <c r="Q488" s="41"/>
    </row>
    <row r="489" spans="1:17" ht="15.75" x14ac:dyDescent="0.25">
      <c r="A489" s="45">
        <v>189</v>
      </c>
      <c r="B489" s="10">
        <v>311520</v>
      </c>
      <c r="C489" s="20" t="s">
        <v>1119</v>
      </c>
      <c r="D489" s="39" t="s">
        <v>94</v>
      </c>
      <c r="E489" s="39" t="s">
        <v>224</v>
      </c>
      <c r="F489" s="15">
        <f>VLOOKUP(A489,Dengue!$1:$1048576,10,FALSE)</f>
        <v>1</v>
      </c>
      <c r="G489" s="15">
        <f>VLOOKUP($A489,Chik!$1:$1048576,10,FALSE)</f>
        <v>0</v>
      </c>
      <c r="H489" s="15">
        <f>VLOOKUP($A489,zika!$1:$1048576,10,FALSE)</f>
        <v>0</v>
      </c>
      <c r="I489" s="15">
        <f t="shared" si="14"/>
        <v>1</v>
      </c>
      <c r="J489" s="14">
        <v>3962</v>
      </c>
      <c r="K489" s="58" t="s">
        <v>1125</v>
      </c>
      <c r="L489" s="11">
        <f>(H489+F489)/Dengue!K193*100000</f>
        <v>25.239777889954567</v>
      </c>
      <c r="M489" s="10" t="str">
        <f t="shared" si="15"/>
        <v>Baixa</v>
      </c>
      <c r="N489" s="10" t="str">
        <f>VLOOKUP($B489,LIRAa!$1:$1048576,3,FALSE)</f>
        <v>Sem Informação</v>
      </c>
      <c r="O489" s="10" t="str">
        <f>VLOOKUP($B489,LIRAa!$1:$1048576,4,FALSE)</f>
        <v>Sem Informação</v>
      </c>
      <c r="P489" s="10" t="str">
        <f>VLOOKUP($B489,LIRAa!$1:$1048576,5,FALSE)</f>
        <v>Sem Informação</v>
      </c>
      <c r="Q489" s="41"/>
    </row>
    <row r="490" spans="1:17" ht="15.75" x14ac:dyDescent="0.25">
      <c r="A490" s="45">
        <v>288</v>
      </c>
      <c r="B490" s="10">
        <v>312590</v>
      </c>
      <c r="C490" s="20" t="s">
        <v>1111</v>
      </c>
      <c r="D490" s="39" t="s">
        <v>90</v>
      </c>
      <c r="E490" s="39" t="s">
        <v>319</v>
      </c>
      <c r="F490" s="15">
        <f>VLOOKUP(A490,Dengue!$1:$1048576,10,FALSE)</f>
        <v>0</v>
      </c>
      <c r="G490" s="15">
        <f>VLOOKUP($A490,Chik!$1:$1048576,10,FALSE)</f>
        <v>0</v>
      </c>
      <c r="H490" s="15">
        <f>VLOOKUP($A490,zika!$1:$1048576,10,FALSE)</f>
        <v>0</v>
      </c>
      <c r="I490" s="15">
        <f t="shared" si="14"/>
        <v>0</v>
      </c>
      <c r="J490" s="14">
        <v>9949</v>
      </c>
      <c r="K490" s="58" t="s">
        <v>1125</v>
      </c>
      <c r="L490" s="11">
        <f>(H490+F490)/Dengue!K292*100000</f>
        <v>0</v>
      </c>
      <c r="M490" s="10" t="str">
        <f t="shared" si="15"/>
        <v>Silencioso</v>
      </c>
      <c r="N490" s="10" t="str">
        <f>VLOOKUP($B490,LIRAa!$1:$1048576,3,FALSE)</f>
        <v>Sem Informação</v>
      </c>
      <c r="O490" s="10" t="str">
        <f>VLOOKUP($B490,LIRAa!$1:$1048576,4,FALSE)</f>
        <v>Sem Informação</v>
      </c>
      <c r="P490" s="10" t="str">
        <f>VLOOKUP($B490,LIRAa!$1:$1048576,5,FALSE)</f>
        <v>Sem Informação</v>
      </c>
      <c r="Q490" s="41"/>
    </row>
    <row r="491" spans="1:17" ht="15.75" x14ac:dyDescent="0.25">
      <c r="A491" s="45">
        <v>431</v>
      </c>
      <c r="B491" s="10">
        <v>313770</v>
      </c>
      <c r="C491" s="20" t="s">
        <v>1112</v>
      </c>
      <c r="D491" s="39" t="s">
        <v>14</v>
      </c>
      <c r="E491" s="39" t="s">
        <v>455</v>
      </c>
      <c r="F491" s="15">
        <f>VLOOKUP(A491,Dengue!$1:$1048576,10,FALSE)</f>
        <v>9</v>
      </c>
      <c r="G491" s="15">
        <f>VLOOKUP($A491,Chik!$1:$1048576,10,FALSE)</f>
        <v>0</v>
      </c>
      <c r="H491" s="15">
        <f>VLOOKUP($A491,zika!$1:$1048576,10,FALSE)</f>
        <v>0</v>
      </c>
      <c r="I491" s="15">
        <f t="shared" si="14"/>
        <v>9</v>
      </c>
      <c r="J491" s="14">
        <v>19928</v>
      </c>
      <c r="K491" s="58" t="s">
        <v>1125</v>
      </c>
      <c r="L491" s="11">
        <f>(H491+F491)/Dengue!K435*100000</f>
        <v>45.16258530710558</v>
      </c>
      <c r="M491" s="10" t="str">
        <f t="shared" si="15"/>
        <v>Baixa</v>
      </c>
      <c r="N491" s="10" t="str">
        <f>VLOOKUP($B491,LIRAa!$1:$1048576,3,FALSE)</f>
        <v>Sem Informação</v>
      </c>
      <c r="O491" s="10" t="str">
        <f>VLOOKUP($B491,LIRAa!$1:$1048576,4,FALSE)</f>
        <v>Sem Informação</v>
      </c>
      <c r="P491" s="10" t="str">
        <f>VLOOKUP($B491,LIRAa!$1:$1048576,5,FALSE)</f>
        <v>Sem Informação</v>
      </c>
      <c r="Q491" s="41"/>
    </row>
    <row r="492" spans="1:17" ht="15.75" x14ac:dyDescent="0.25">
      <c r="A492" s="45">
        <v>392</v>
      </c>
      <c r="B492" s="10">
        <v>313470</v>
      </c>
      <c r="C492" s="20" t="s">
        <v>1116</v>
      </c>
      <c r="D492" s="39" t="s">
        <v>30</v>
      </c>
      <c r="E492" s="39" t="s">
        <v>418</v>
      </c>
      <c r="F492" s="15">
        <f>VLOOKUP(A492,Dengue!$1:$1048576,10,FALSE)</f>
        <v>0</v>
      </c>
      <c r="G492" s="15">
        <f>VLOOKUP($A492,Chik!$1:$1048576,10,FALSE)</f>
        <v>0</v>
      </c>
      <c r="H492" s="15">
        <f>VLOOKUP($A492,zika!$1:$1048576,10,FALSE)</f>
        <v>0</v>
      </c>
      <c r="I492" s="15">
        <f t="shared" si="14"/>
        <v>0</v>
      </c>
      <c r="J492" s="14">
        <v>12329</v>
      </c>
      <c r="K492" s="58" t="s">
        <v>1125</v>
      </c>
      <c r="L492" s="11">
        <f>(H492+F492)/Dengue!K396*100000</f>
        <v>0</v>
      </c>
      <c r="M492" s="10" t="str">
        <f t="shared" si="15"/>
        <v>Silencioso</v>
      </c>
      <c r="N492" s="10" t="str">
        <f>VLOOKUP($B492,LIRAa!$1:$1048576,3,FALSE)</f>
        <v>Sem Informação</v>
      </c>
      <c r="O492" s="10" t="str">
        <f>VLOOKUP($B492,LIRAa!$1:$1048576,4,FALSE)</f>
        <v>Sem Informação</v>
      </c>
      <c r="P492" s="10" t="str">
        <f>VLOOKUP($B492,LIRAa!$1:$1048576,5,FALSE)</f>
        <v>Sem Informação</v>
      </c>
      <c r="Q492" s="41"/>
    </row>
    <row r="493" spans="1:17" ht="15.75" x14ac:dyDescent="0.25">
      <c r="A493" s="45">
        <v>421</v>
      </c>
      <c r="B493" s="10">
        <v>313690</v>
      </c>
      <c r="C493" s="20" t="s">
        <v>1117</v>
      </c>
      <c r="D493" s="39" t="s">
        <v>40</v>
      </c>
      <c r="E493" s="39" t="s">
        <v>445</v>
      </c>
      <c r="F493" s="15">
        <f>VLOOKUP(A493,Dengue!$1:$1048576,10,FALSE)</f>
        <v>3</v>
      </c>
      <c r="G493" s="15">
        <f>VLOOKUP($A493,Chik!$1:$1048576,10,FALSE)</f>
        <v>0</v>
      </c>
      <c r="H493" s="15">
        <f>VLOOKUP($A493,zika!$1:$1048576,10,FALSE)</f>
        <v>0</v>
      </c>
      <c r="I493" s="15">
        <f t="shared" si="14"/>
        <v>3</v>
      </c>
      <c r="J493" s="14">
        <v>10441</v>
      </c>
      <c r="K493" s="58" t="s">
        <v>1125</v>
      </c>
      <c r="L493" s="11">
        <f>(H493+F493)/Dengue!K425*100000</f>
        <v>28.732879992337899</v>
      </c>
      <c r="M493" s="10" t="str">
        <f t="shared" si="15"/>
        <v>Baixa</v>
      </c>
      <c r="N493" s="10" t="str">
        <f>VLOOKUP($B493,LIRAa!$1:$1048576,3,FALSE)</f>
        <v>Sem Informação</v>
      </c>
      <c r="O493" s="10" t="str">
        <f>VLOOKUP($B493,LIRAa!$1:$1048576,4,FALSE)</f>
        <v>Sem Informação</v>
      </c>
      <c r="P493" s="10" t="str">
        <f>VLOOKUP($B493,LIRAa!$1:$1048576,5,FALSE)</f>
        <v>Sem Informação</v>
      </c>
      <c r="Q493" s="41"/>
    </row>
    <row r="494" spans="1:17" ht="15.75" x14ac:dyDescent="0.25">
      <c r="A494" s="45">
        <v>315</v>
      </c>
      <c r="B494" s="10">
        <v>312770</v>
      </c>
      <c r="C494" s="20" t="s">
        <v>1113</v>
      </c>
      <c r="D494" s="39" t="s">
        <v>22</v>
      </c>
      <c r="E494" s="39" t="s">
        <v>22</v>
      </c>
      <c r="F494" s="15">
        <f>VLOOKUP(A494,Dengue!$1:$1048576,10,FALSE)</f>
        <v>148</v>
      </c>
      <c r="G494" s="15">
        <f>VLOOKUP($A494,Chik!$1:$1048576,10,FALSE)</f>
        <v>11</v>
      </c>
      <c r="H494" s="15">
        <f>VLOOKUP($A494,zika!$1:$1048576,10,FALSE)</f>
        <v>2</v>
      </c>
      <c r="I494" s="15">
        <f t="shared" si="14"/>
        <v>150</v>
      </c>
      <c r="J494" s="14">
        <v>278685</v>
      </c>
      <c r="K494" s="58" t="s">
        <v>1128</v>
      </c>
      <c r="L494" s="11">
        <f>(H494+F494)/Dengue!K319*100000</f>
        <v>53.824210129716342</v>
      </c>
      <c r="M494" s="10" t="str">
        <f t="shared" si="15"/>
        <v>Baixa</v>
      </c>
      <c r="N494" s="10">
        <f>VLOOKUP($B494,LIRAa!$1:$1048576,3,FALSE)</f>
        <v>7.9</v>
      </c>
      <c r="O494" s="10">
        <f>VLOOKUP($B494,LIRAa!$1:$1048576,4,FALSE)</f>
        <v>9.6999999999999993</v>
      </c>
      <c r="P494" s="10">
        <f>VLOOKUP($B494,LIRAa!$1:$1048576,5,FALSE)</f>
        <v>8.5</v>
      </c>
      <c r="Q494" s="41"/>
    </row>
    <row r="495" spans="1:17" ht="15.75" x14ac:dyDescent="0.25">
      <c r="A495" s="45">
        <v>329</v>
      </c>
      <c r="B495" s="10">
        <v>312900</v>
      </c>
      <c r="C495" s="20" t="s">
        <v>1118</v>
      </c>
      <c r="D495" s="39" t="s">
        <v>62</v>
      </c>
      <c r="E495" s="39" t="s">
        <v>358</v>
      </c>
      <c r="F495" s="15">
        <f>VLOOKUP(A495,Dengue!$1:$1048576,10,FALSE)</f>
        <v>13</v>
      </c>
      <c r="G495" s="15">
        <f>VLOOKUP($A495,Chik!$1:$1048576,10,FALSE)</f>
        <v>0</v>
      </c>
      <c r="H495" s="15">
        <f>VLOOKUP($A495,zika!$1:$1048576,10,FALSE)</f>
        <v>0</v>
      </c>
      <c r="I495" s="15">
        <f t="shared" si="14"/>
        <v>13</v>
      </c>
      <c r="J495" s="14">
        <v>8442</v>
      </c>
      <c r="K495" s="58" t="s">
        <v>1125</v>
      </c>
      <c r="L495" s="11">
        <f>(H495+F495)/Dengue!K333*100000</f>
        <v>153.99194503672115</v>
      </c>
      <c r="M495" s="10" t="str">
        <f t="shared" si="15"/>
        <v>Média</v>
      </c>
      <c r="N495" s="10" t="str">
        <f>VLOOKUP($B495,LIRAa!$1:$1048576,3,FALSE)</f>
        <v>Sem Informação</v>
      </c>
      <c r="O495" s="10" t="str">
        <f>VLOOKUP($B495,LIRAa!$1:$1048576,4,FALSE)</f>
        <v>Sem Informação</v>
      </c>
      <c r="P495" s="10" t="str">
        <f>VLOOKUP($B495,LIRAa!$1:$1048576,5,FALSE)</f>
        <v>Sem Informação</v>
      </c>
      <c r="Q495" s="41"/>
    </row>
    <row r="496" spans="1:17" ht="15.75" x14ac:dyDescent="0.25">
      <c r="A496" s="45">
        <v>724</v>
      </c>
      <c r="B496" s="10">
        <v>316200</v>
      </c>
      <c r="C496" s="20" t="s">
        <v>1117</v>
      </c>
      <c r="D496" s="39" t="s">
        <v>33</v>
      </c>
      <c r="E496" s="39" t="s">
        <v>734</v>
      </c>
      <c r="F496" s="15">
        <f>VLOOKUP(A496,Dengue!$1:$1048576,10,FALSE)</f>
        <v>3</v>
      </c>
      <c r="G496" s="15">
        <f>VLOOKUP($A496,Chik!$1:$1048576,10,FALSE)</f>
        <v>0</v>
      </c>
      <c r="H496" s="15">
        <f>VLOOKUP($A496,zika!$1:$1048576,10,FALSE)</f>
        <v>0</v>
      </c>
      <c r="I496" s="15">
        <f t="shared" si="14"/>
        <v>3</v>
      </c>
      <c r="J496" s="14">
        <v>25332</v>
      </c>
      <c r="K496" s="58" t="s">
        <v>1126</v>
      </c>
      <c r="L496" s="11">
        <f>(H496+F496)/Dengue!K728*100000</f>
        <v>11.842728564661298</v>
      </c>
      <c r="M496" s="10" t="str">
        <f t="shared" si="15"/>
        <v>Baixa</v>
      </c>
      <c r="N496" s="10" t="str">
        <f>VLOOKUP($B496,LIRAa!$1:$1048576,3,FALSE)</f>
        <v>Sem Informação</v>
      </c>
      <c r="O496" s="10" t="str">
        <f>VLOOKUP($B496,LIRAa!$1:$1048576,4,FALSE)</f>
        <v>Sem Informação</v>
      </c>
      <c r="P496" s="10" t="str">
        <f>VLOOKUP($B496,LIRAa!$1:$1048576,5,FALSE)</f>
        <v>Sem Informação</v>
      </c>
      <c r="Q496" s="41"/>
    </row>
    <row r="497" spans="1:17" ht="15.75" x14ac:dyDescent="0.25">
      <c r="A497" s="45">
        <v>673</v>
      </c>
      <c r="B497" s="10">
        <v>315765</v>
      </c>
      <c r="C497" s="20" t="s">
        <v>1116</v>
      </c>
      <c r="D497" s="39" t="s">
        <v>28</v>
      </c>
      <c r="E497" s="39" t="s">
        <v>684</v>
      </c>
      <c r="F497" s="15">
        <f>VLOOKUP(A497,Dengue!$1:$1048576,10,FALSE)</f>
        <v>3</v>
      </c>
      <c r="G497" s="15">
        <f>VLOOKUP($A497,Chik!$1:$1048576,10,FALSE)</f>
        <v>0</v>
      </c>
      <c r="H497" s="15">
        <f>VLOOKUP($A497,zika!$1:$1048576,10,FALSE)</f>
        <v>0</v>
      </c>
      <c r="I497" s="15">
        <f t="shared" si="14"/>
        <v>3</v>
      </c>
      <c r="J497" s="14">
        <v>6345</v>
      </c>
      <c r="K497" s="58" t="s">
        <v>1125</v>
      </c>
      <c r="L497" s="11">
        <f>(H497+F497)/Dengue!K677*100000</f>
        <v>47.281323877068559</v>
      </c>
      <c r="M497" s="10" t="str">
        <f t="shared" si="15"/>
        <v>Baixa</v>
      </c>
      <c r="N497" s="10" t="str">
        <f>VLOOKUP($B497,LIRAa!$1:$1048576,3,FALSE)</f>
        <v>Sem Informação</v>
      </c>
      <c r="O497" s="10" t="str">
        <f>VLOOKUP($B497,LIRAa!$1:$1048576,4,FALSE)</f>
        <v>Sem Informação</v>
      </c>
      <c r="P497" s="10" t="str">
        <f>VLOOKUP($B497,LIRAa!$1:$1048576,5,FALSE)</f>
        <v>Sem Informação</v>
      </c>
      <c r="Q497" s="41"/>
    </row>
    <row r="498" spans="1:17" ht="15.75" x14ac:dyDescent="0.25">
      <c r="A498" s="45">
        <v>486</v>
      </c>
      <c r="B498" s="10">
        <v>314210</v>
      </c>
      <c r="C498" s="20" t="s">
        <v>1118</v>
      </c>
      <c r="D498" s="39" t="s">
        <v>62</v>
      </c>
      <c r="E498" s="39" t="s">
        <v>508</v>
      </c>
      <c r="F498" s="15">
        <f>VLOOKUP(A498,Dengue!$1:$1048576,10,FALSE)</f>
        <v>3</v>
      </c>
      <c r="G498" s="15">
        <f>VLOOKUP($A498,Chik!$1:$1048576,10,FALSE)</f>
        <v>0</v>
      </c>
      <c r="H498" s="15">
        <f>VLOOKUP($A498,zika!$1:$1048576,10,FALSE)</f>
        <v>0</v>
      </c>
      <c r="I498" s="15">
        <f t="shared" si="14"/>
        <v>3</v>
      </c>
      <c r="J498" s="14">
        <v>10721</v>
      </c>
      <c r="K498" s="58" t="s">
        <v>1125</v>
      </c>
      <c r="L498" s="11">
        <f>(H498+F498)/Dengue!K490*100000</f>
        <v>27.982464322357988</v>
      </c>
      <c r="M498" s="10" t="str">
        <f t="shared" si="15"/>
        <v>Baixa</v>
      </c>
      <c r="N498" s="10" t="str">
        <f>VLOOKUP($B498,LIRAa!$1:$1048576,3,FALSE)</f>
        <v>Sem Informação</v>
      </c>
      <c r="O498" s="10" t="str">
        <f>VLOOKUP($B498,LIRAa!$1:$1048576,4,FALSE)</f>
        <v>Sem Informação</v>
      </c>
      <c r="P498" s="10" t="str">
        <f>VLOOKUP($B498,LIRAa!$1:$1048576,5,FALSE)</f>
        <v>Sem Informação</v>
      </c>
      <c r="Q498" s="41"/>
    </row>
    <row r="499" spans="1:17" ht="15.75" x14ac:dyDescent="0.25">
      <c r="A499" s="45">
        <v>214</v>
      </c>
      <c r="B499" s="10">
        <v>311940</v>
      </c>
      <c r="C499" s="20" t="s">
        <v>1113</v>
      </c>
      <c r="D499" s="39" t="s">
        <v>20</v>
      </c>
      <c r="E499" s="39" t="s">
        <v>20</v>
      </c>
      <c r="F499" s="15">
        <f>VLOOKUP(A499,Dengue!$1:$1048576,10,FALSE)</f>
        <v>77</v>
      </c>
      <c r="G499" s="15">
        <f>VLOOKUP($A499,Chik!$1:$1048576,10,FALSE)</f>
        <v>56</v>
      </c>
      <c r="H499" s="15">
        <f>VLOOKUP($A499,zika!$1:$1048576,10,FALSE)</f>
        <v>0</v>
      </c>
      <c r="I499" s="15">
        <f t="shared" si="14"/>
        <v>77</v>
      </c>
      <c r="J499" s="14">
        <v>109405</v>
      </c>
      <c r="K499" s="58" t="s">
        <v>1128</v>
      </c>
      <c r="L499" s="11">
        <f>(H499+F499)/Dengue!K218*100000</f>
        <v>70.380695580640733</v>
      </c>
      <c r="M499" s="10" t="str">
        <f t="shared" si="15"/>
        <v>Baixa</v>
      </c>
      <c r="N499" s="10">
        <f>VLOOKUP($B499,LIRAa!$1:$1048576,3,FALSE)</f>
        <v>0.6</v>
      </c>
      <c r="O499" s="10">
        <f>VLOOKUP($B499,LIRAa!$1:$1048576,4,FALSE)</f>
        <v>0.7</v>
      </c>
      <c r="P499" s="10">
        <f>VLOOKUP($B499,LIRAa!$1:$1048576,5,FALSE)</f>
        <v>0.8</v>
      </c>
      <c r="Q499" s="41"/>
    </row>
    <row r="500" spans="1:17" ht="15.75" x14ac:dyDescent="0.25">
      <c r="A500" s="45">
        <v>427</v>
      </c>
      <c r="B500" s="10">
        <v>313740</v>
      </c>
      <c r="C500" s="20" t="s">
        <v>1119</v>
      </c>
      <c r="D500" s="39" t="s">
        <v>94</v>
      </c>
      <c r="E500" s="39" t="s">
        <v>451</v>
      </c>
      <c r="F500" s="15">
        <f>VLOOKUP(A500,Dengue!$1:$1048576,10,FALSE)</f>
        <v>1</v>
      </c>
      <c r="G500" s="15">
        <f>VLOOKUP($A500,Chik!$1:$1048576,10,FALSE)</f>
        <v>0</v>
      </c>
      <c r="H500" s="15">
        <f>VLOOKUP($A500,zika!$1:$1048576,10,FALSE)</f>
        <v>0</v>
      </c>
      <c r="I500" s="15">
        <f t="shared" si="14"/>
        <v>1</v>
      </c>
      <c r="J500" s="14">
        <v>12953</v>
      </c>
      <c r="K500" s="58" t="s">
        <v>1125</v>
      </c>
      <c r="L500" s="11">
        <f>(H500+F500)/Dengue!K431*100000</f>
        <v>7.7202192542268202</v>
      </c>
      <c r="M500" s="10" t="str">
        <f t="shared" si="15"/>
        <v>Baixa</v>
      </c>
      <c r="N500" s="10" t="str">
        <f>VLOOKUP($B500,LIRAa!$1:$1048576,3,FALSE)</f>
        <v>Sem Informação</v>
      </c>
      <c r="O500" s="10" t="str">
        <f>VLOOKUP($B500,LIRAa!$1:$1048576,4,FALSE)</f>
        <v>Sem Informação</v>
      </c>
      <c r="P500" s="10" t="str">
        <f>VLOOKUP($B500,LIRAa!$1:$1048576,5,FALSE)</f>
        <v>Sem Informação</v>
      </c>
      <c r="Q500" s="41"/>
    </row>
    <row r="501" spans="1:17" ht="15.75" x14ac:dyDescent="0.25">
      <c r="A501" s="45">
        <v>714</v>
      </c>
      <c r="B501" s="10">
        <v>316120</v>
      </c>
      <c r="C501" s="20" t="s">
        <v>1115</v>
      </c>
      <c r="D501" s="39" t="s">
        <v>26</v>
      </c>
      <c r="E501" s="39" t="s">
        <v>724</v>
      </c>
      <c r="F501" s="15">
        <f>VLOOKUP(A501,Dengue!$1:$1048576,10,FALSE)</f>
        <v>0</v>
      </c>
      <c r="G501" s="15">
        <f>VLOOKUP($A501,Chik!$1:$1048576,10,FALSE)</f>
        <v>0</v>
      </c>
      <c r="H501" s="15">
        <f>VLOOKUP($A501,zika!$1:$1048576,10,FALSE)</f>
        <v>0</v>
      </c>
      <c r="I501" s="15">
        <f t="shared" si="14"/>
        <v>0</v>
      </c>
      <c r="J501" s="14">
        <v>6535</v>
      </c>
      <c r="K501" s="58" t="s">
        <v>1125</v>
      </c>
      <c r="L501" s="11">
        <f>(H501+F501)/Dengue!K718*100000</f>
        <v>0</v>
      </c>
      <c r="M501" s="10" t="str">
        <f t="shared" si="15"/>
        <v>Silencioso</v>
      </c>
      <c r="N501" s="10" t="str">
        <f>VLOOKUP($B501,LIRAa!$1:$1048576,3,FALSE)</f>
        <v>Sem Informação</v>
      </c>
      <c r="O501" s="10" t="str">
        <f>VLOOKUP($B501,LIRAa!$1:$1048576,4,FALSE)</f>
        <v>Sem Informação</v>
      </c>
      <c r="P501" s="10" t="str">
        <f>VLOOKUP($B501,LIRAa!$1:$1048576,5,FALSE)</f>
        <v>Sem Informação</v>
      </c>
      <c r="Q501" s="41"/>
    </row>
    <row r="502" spans="1:17" ht="15.75" x14ac:dyDescent="0.25">
      <c r="A502" s="45">
        <v>809</v>
      </c>
      <c r="B502" s="10">
        <v>316890</v>
      </c>
      <c r="C502" s="20" t="s">
        <v>1120</v>
      </c>
      <c r="D502" s="39" t="s">
        <v>71</v>
      </c>
      <c r="E502" s="39" t="s">
        <v>816</v>
      </c>
      <c r="F502" s="15">
        <f>VLOOKUP(A502,Dengue!$1:$1048576,10,FALSE)</f>
        <v>5</v>
      </c>
      <c r="G502" s="15">
        <f>VLOOKUP($A502,Chik!$1:$1048576,10,FALSE)</f>
        <v>0</v>
      </c>
      <c r="H502" s="15">
        <f>VLOOKUP($A502,zika!$1:$1048576,10,FALSE)</f>
        <v>0</v>
      </c>
      <c r="I502" s="15">
        <f t="shared" si="14"/>
        <v>5</v>
      </c>
      <c r="J502" s="14">
        <v>6539</v>
      </c>
      <c r="K502" s="58" t="s">
        <v>1125</v>
      </c>
      <c r="L502" s="11">
        <f>(H502+F502)/Dengue!K813*100000</f>
        <v>76.464291176020794</v>
      </c>
      <c r="M502" s="10" t="str">
        <f t="shared" si="15"/>
        <v>Baixa</v>
      </c>
      <c r="N502" s="10" t="str">
        <f>VLOOKUP($B502,LIRAa!$1:$1048576,3,FALSE)</f>
        <v>Sem Informação</v>
      </c>
      <c r="O502" s="10" t="str">
        <f>VLOOKUP($B502,LIRAa!$1:$1048576,4,FALSE)</f>
        <v>Sem Informação</v>
      </c>
      <c r="P502" s="10" t="str">
        <f>VLOOKUP($B502,LIRAa!$1:$1048576,5,FALSE)</f>
        <v>Sem Informação</v>
      </c>
      <c r="Q502" s="41"/>
    </row>
    <row r="503" spans="1:17" ht="15.75" x14ac:dyDescent="0.25">
      <c r="A503" s="45">
        <v>596</v>
      </c>
      <c r="B503" s="10">
        <v>315080</v>
      </c>
      <c r="C503" s="20" t="s">
        <v>1119</v>
      </c>
      <c r="D503" s="39" t="s">
        <v>41</v>
      </c>
      <c r="E503" s="39" t="s">
        <v>612</v>
      </c>
      <c r="F503" s="15">
        <f>VLOOKUP(A503,Dengue!$1:$1048576,10,FALSE)</f>
        <v>1</v>
      </c>
      <c r="G503" s="15">
        <f>VLOOKUP($A503,Chik!$1:$1048576,10,FALSE)</f>
        <v>0</v>
      </c>
      <c r="H503" s="15">
        <f>VLOOKUP($A503,zika!$1:$1048576,10,FALSE)</f>
        <v>0</v>
      </c>
      <c r="I503" s="15">
        <f t="shared" si="14"/>
        <v>1</v>
      </c>
      <c r="J503" s="14">
        <v>17618</v>
      </c>
      <c r="K503" s="58" t="s">
        <v>1125</v>
      </c>
      <c r="L503" s="11">
        <f>(H503+F503)/Dengue!K600*100000</f>
        <v>5.6760131683505506</v>
      </c>
      <c r="M503" s="10" t="str">
        <f t="shared" si="15"/>
        <v>Baixa</v>
      </c>
      <c r="N503" s="10" t="str">
        <f>VLOOKUP($B503,LIRAa!$1:$1048576,3,FALSE)</f>
        <v>Sem Informação</v>
      </c>
      <c r="O503" s="10" t="str">
        <f>VLOOKUP($B503,LIRAa!$1:$1048576,4,FALSE)</f>
        <v>Sem Informação</v>
      </c>
      <c r="P503" s="10" t="str">
        <f>VLOOKUP($B503,LIRAa!$1:$1048576,5,FALSE)</f>
        <v>Sem Informação</v>
      </c>
      <c r="Q503" s="41"/>
    </row>
    <row r="504" spans="1:17" ht="15.75" x14ac:dyDescent="0.25">
      <c r="A504" s="45">
        <v>817</v>
      </c>
      <c r="B504" s="10">
        <v>316950</v>
      </c>
      <c r="C504" s="20" t="s">
        <v>1113</v>
      </c>
      <c r="D504" s="39" t="s">
        <v>22</v>
      </c>
      <c r="E504" s="39" t="s">
        <v>824</v>
      </c>
      <c r="F504" s="15">
        <f>VLOOKUP(A504,Dengue!$1:$1048576,10,FALSE)</f>
        <v>12</v>
      </c>
      <c r="G504" s="15">
        <f>VLOOKUP($A504,Chik!$1:$1048576,10,FALSE)</f>
        <v>0</v>
      </c>
      <c r="H504" s="15">
        <f>VLOOKUP($A504,zika!$1:$1048576,10,FALSE)</f>
        <v>0</v>
      </c>
      <c r="I504" s="15">
        <f t="shared" si="14"/>
        <v>12</v>
      </c>
      <c r="J504" s="14">
        <v>6698</v>
      </c>
      <c r="K504" s="58" t="s">
        <v>1125</v>
      </c>
      <c r="L504" s="11">
        <f>(H504+F504)/Dengue!K821*100000</f>
        <v>179.15795759928338</v>
      </c>
      <c r="M504" s="10" t="str">
        <f t="shared" si="15"/>
        <v>Média</v>
      </c>
      <c r="N504" s="10" t="str">
        <f>VLOOKUP($B504,LIRAa!$1:$1048576,3,FALSE)</f>
        <v>Sem Informação</v>
      </c>
      <c r="O504" s="10" t="str">
        <f>VLOOKUP($B504,LIRAa!$1:$1048576,4,FALSE)</f>
        <v>Sem Informação</v>
      </c>
      <c r="P504" s="10" t="str">
        <f>VLOOKUP($B504,LIRAa!$1:$1048576,5,FALSE)</f>
        <v>Sem Informação</v>
      </c>
      <c r="Q504" s="41"/>
    </row>
    <row r="505" spans="1:17" ht="15.75" x14ac:dyDescent="0.25">
      <c r="A505" s="45">
        <v>613</v>
      </c>
      <c r="B505" s="10">
        <v>315230</v>
      </c>
      <c r="C505" s="20" t="s">
        <v>1112</v>
      </c>
      <c r="D505" s="39" t="s">
        <v>17</v>
      </c>
      <c r="E505" s="39" t="s">
        <v>626</v>
      </c>
      <c r="F505" s="15">
        <f>VLOOKUP(A505,Dengue!$1:$1048576,10,FALSE)</f>
        <v>0</v>
      </c>
      <c r="G505" s="15">
        <f>VLOOKUP($A505,Chik!$1:$1048576,10,FALSE)</f>
        <v>1</v>
      </c>
      <c r="H505" s="15">
        <f>VLOOKUP($A505,zika!$1:$1048576,10,FALSE)</f>
        <v>0</v>
      </c>
      <c r="I505" s="15">
        <f t="shared" si="14"/>
        <v>0</v>
      </c>
      <c r="J505" s="14">
        <v>11208</v>
      </c>
      <c r="K505" s="58" t="s">
        <v>1125</v>
      </c>
      <c r="L505" s="11">
        <f>(H505+F505)/Dengue!K617*100000</f>
        <v>0</v>
      </c>
      <c r="M505" s="10" t="str">
        <f t="shared" si="15"/>
        <v>Silencioso</v>
      </c>
      <c r="N505" s="10" t="str">
        <f>VLOOKUP($B505,LIRAa!$1:$1048576,3,FALSE)</f>
        <v>Sem Informação</v>
      </c>
      <c r="O505" s="10" t="str">
        <f>VLOOKUP($B505,LIRAa!$1:$1048576,4,FALSE)</f>
        <v>Sem Informação</v>
      </c>
      <c r="P505" s="10" t="str">
        <f>VLOOKUP($B505,LIRAa!$1:$1048576,5,FALSE)</f>
        <v>Sem Informação</v>
      </c>
      <c r="Q505" s="41"/>
    </row>
    <row r="506" spans="1:17" ht="15.75" x14ac:dyDescent="0.25">
      <c r="A506" s="45">
        <v>10</v>
      </c>
      <c r="B506" s="10">
        <v>310100</v>
      </c>
      <c r="C506" s="20" t="s">
        <v>1116</v>
      </c>
      <c r="D506" s="39" t="s">
        <v>30</v>
      </c>
      <c r="E506" s="39" t="s">
        <v>31</v>
      </c>
      <c r="F506" s="15">
        <f>VLOOKUP(A506,Dengue!$1:$1048576,10,FALSE)</f>
        <v>0</v>
      </c>
      <c r="G506" s="15">
        <f>VLOOKUP($A506,Chik!$1:$1048576,10,FALSE)</f>
        <v>0</v>
      </c>
      <c r="H506" s="15">
        <f>VLOOKUP($A506,zika!$1:$1048576,10,FALSE)</f>
        <v>0</v>
      </c>
      <c r="I506" s="15">
        <f t="shared" si="14"/>
        <v>0</v>
      </c>
      <c r="J506" s="14">
        <v>13477</v>
      </c>
      <c r="K506" s="58" t="s">
        <v>1125</v>
      </c>
      <c r="L506" s="11">
        <f>(H506+F506)/Dengue!K14*100000</f>
        <v>0</v>
      </c>
      <c r="M506" s="10" t="str">
        <f t="shared" si="15"/>
        <v>Silencioso</v>
      </c>
      <c r="N506" s="10" t="str">
        <f>VLOOKUP($B506,LIRAa!$1:$1048576,3,FALSE)</f>
        <v>Sem Informação</v>
      </c>
      <c r="O506" s="10" t="str">
        <f>VLOOKUP($B506,LIRAa!$1:$1048576,4,FALSE)</f>
        <v>Sem Informação</v>
      </c>
      <c r="P506" s="10" t="str">
        <f>VLOOKUP($B506,LIRAa!$1:$1048576,5,FALSE)</f>
        <v>Sem Informação</v>
      </c>
      <c r="Q506" s="41"/>
    </row>
    <row r="507" spans="1:17" ht="15.75" x14ac:dyDescent="0.25">
      <c r="A507" s="45">
        <v>695</v>
      </c>
      <c r="B507" s="10">
        <v>315895</v>
      </c>
      <c r="C507" s="20" t="s">
        <v>1113</v>
      </c>
      <c r="D507" s="39" t="s">
        <v>20</v>
      </c>
      <c r="E507" s="39" t="s">
        <v>705</v>
      </c>
      <c r="F507" s="15">
        <f>VLOOKUP(A507,Dengue!$1:$1048576,10,FALSE)</f>
        <v>26</v>
      </c>
      <c r="G507" s="15">
        <f>VLOOKUP($A507,Chik!$1:$1048576,10,FALSE)</f>
        <v>1</v>
      </c>
      <c r="H507" s="15">
        <f>VLOOKUP($A507,zika!$1:$1048576,10,FALSE)</f>
        <v>0</v>
      </c>
      <c r="I507" s="15">
        <f t="shared" si="14"/>
        <v>26</v>
      </c>
      <c r="J507" s="14">
        <v>33934</v>
      </c>
      <c r="K507" s="58" t="s">
        <v>1126</v>
      </c>
      <c r="L507" s="11">
        <f>(H507+F507)/Dengue!K699*100000</f>
        <v>76.619319856191424</v>
      </c>
      <c r="M507" s="10" t="str">
        <f t="shared" si="15"/>
        <v>Baixa</v>
      </c>
      <c r="N507" s="10">
        <f>VLOOKUP($B507,LIRAa!$1:$1048576,3,FALSE)</f>
        <v>2.6</v>
      </c>
      <c r="O507" s="10">
        <f>VLOOKUP($B507,LIRAa!$1:$1048576,4,FALSE)</f>
        <v>1.9</v>
      </c>
      <c r="P507" s="10">
        <f>VLOOKUP($B507,LIRAa!$1:$1048576,5,FALSE)</f>
        <v>2.6</v>
      </c>
      <c r="Q507" s="41"/>
    </row>
    <row r="508" spans="1:17" ht="15.75" x14ac:dyDescent="0.25">
      <c r="A508" s="45">
        <v>589</v>
      </c>
      <c r="B508" s="10">
        <v>315030</v>
      </c>
      <c r="C508" s="20" t="s">
        <v>1119</v>
      </c>
      <c r="D508" s="39" t="s">
        <v>94</v>
      </c>
      <c r="E508" s="39" t="s">
        <v>606</v>
      </c>
      <c r="F508" s="15">
        <f>VLOOKUP(A508,Dengue!$1:$1048576,10,FALSE)</f>
        <v>0</v>
      </c>
      <c r="G508" s="15">
        <f>VLOOKUP($A508,Chik!$1:$1048576,10,FALSE)</f>
        <v>0</v>
      </c>
      <c r="H508" s="15">
        <f>VLOOKUP($A508,zika!$1:$1048576,10,FALSE)</f>
        <v>0</v>
      </c>
      <c r="I508" s="15">
        <f t="shared" si="14"/>
        <v>0</v>
      </c>
      <c r="J508" s="14">
        <v>4528</v>
      </c>
      <c r="K508" s="58" t="s">
        <v>1125</v>
      </c>
      <c r="L508" s="11">
        <f>(H508+F508)/Dengue!K593*100000</f>
        <v>0</v>
      </c>
      <c r="M508" s="10" t="str">
        <f t="shared" si="15"/>
        <v>Silencioso</v>
      </c>
      <c r="N508" s="10" t="str">
        <f>VLOOKUP($B508,LIRAa!$1:$1048576,3,FALSE)</f>
        <v>Sem Informação</v>
      </c>
      <c r="O508" s="10" t="str">
        <f>VLOOKUP($B508,LIRAa!$1:$1048576,4,FALSE)</f>
        <v>Sem Informação</v>
      </c>
      <c r="P508" s="10" t="str">
        <f>VLOOKUP($B508,LIRAa!$1:$1048576,5,FALSE)</f>
        <v>Sem Informação</v>
      </c>
      <c r="Q508" s="41"/>
    </row>
    <row r="509" spans="1:17" ht="15.75" x14ac:dyDescent="0.25">
      <c r="A509" s="45">
        <v>362</v>
      </c>
      <c r="B509" s="10">
        <v>313180</v>
      </c>
      <c r="C509" s="20" t="s">
        <v>1113</v>
      </c>
      <c r="D509" s="39" t="s">
        <v>22</v>
      </c>
      <c r="E509" s="39" t="s">
        <v>859</v>
      </c>
      <c r="F509" s="15">
        <f>VLOOKUP(A509,Dengue!$1:$1048576,10,FALSE)</f>
        <v>2</v>
      </c>
      <c r="G509" s="15">
        <f>VLOOKUP($A509,Chik!$1:$1048576,10,FALSE)</f>
        <v>0</v>
      </c>
      <c r="H509" s="15">
        <f>VLOOKUP($A509,zika!$1:$1048576,10,FALSE)</f>
        <v>0</v>
      </c>
      <c r="I509" s="15">
        <f t="shared" si="14"/>
        <v>2</v>
      </c>
      <c r="J509" s="14">
        <v>11446</v>
      </c>
      <c r="K509" s="58" t="s">
        <v>1125</v>
      </c>
      <c r="L509" s="11">
        <f>(H509+F509)/Dengue!K366*100000</f>
        <v>17.473353136466887</v>
      </c>
      <c r="M509" s="10" t="str">
        <f t="shared" si="15"/>
        <v>Baixa</v>
      </c>
      <c r="N509" s="10" t="str">
        <f>VLOOKUP($B509,LIRAa!$1:$1048576,3,FALSE)</f>
        <v>Sem Informação</v>
      </c>
      <c r="O509" s="10" t="str">
        <f>VLOOKUP($B509,LIRAa!$1:$1048576,4,FALSE)</f>
        <v>Sem Informação</v>
      </c>
      <c r="P509" s="10" t="str">
        <f>VLOOKUP($B509,LIRAa!$1:$1048576,5,FALSE)</f>
        <v>Sem Informação</v>
      </c>
      <c r="Q509" s="41"/>
    </row>
    <row r="510" spans="1:17" ht="15.75" x14ac:dyDescent="0.25">
      <c r="A510" s="45">
        <v>847</v>
      </c>
      <c r="B510" s="10">
        <v>317160</v>
      </c>
      <c r="C510" s="20" t="s">
        <v>432</v>
      </c>
      <c r="D510" s="39" t="s">
        <v>53</v>
      </c>
      <c r="E510" s="39" t="s">
        <v>849</v>
      </c>
      <c r="F510" s="15">
        <f>VLOOKUP(A510,Dengue!$1:$1048576,10,FALSE)</f>
        <v>8</v>
      </c>
      <c r="G510" s="15">
        <f>VLOOKUP($A510,Chik!$1:$1048576,10,FALSE)</f>
        <v>0</v>
      </c>
      <c r="H510" s="15">
        <f>VLOOKUP($A510,zika!$1:$1048576,10,FALSE)</f>
        <v>0</v>
      </c>
      <c r="I510" s="15">
        <f t="shared" si="14"/>
        <v>8</v>
      </c>
      <c r="J510" s="14">
        <v>13764</v>
      </c>
      <c r="K510" s="58" t="s">
        <v>1125</v>
      </c>
      <c r="L510" s="11">
        <f>(H510+F510)/Dengue!K851*100000</f>
        <v>58.122638767800062</v>
      </c>
      <c r="M510" s="10" t="str">
        <f t="shared" si="15"/>
        <v>Baixa</v>
      </c>
      <c r="N510" s="10" t="str">
        <f>VLOOKUP($B510,LIRAa!$1:$1048576,3,FALSE)</f>
        <v>Sem Informação</v>
      </c>
      <c r="O510" s="10" t="str">
        <f>VLOOKUP($B510,LIRAa!$1:$1048576,4,FALSE)</f>
        <v>Sem Informação</v>
      </c>
      <c r="P510" s="10" t="str">
        <f>VLOOKUP($B510,LIRAa!$1:$1048576,5,FALSE)</f>
        <v>Sem Informação</v>
      </c>
      <c r="Q510" s="41"/>
    </row>
    <row r="511" spans="1:17" ht="15.75" x14ac:dyDescent="0.25">
      <c r="A511" s="45">
        <v>303</v>
      </c>
      <c r="B511" s="10">
        <v>312705</v>
      </c>
      <c r="C511" s="20" t="s">
        <v>1116</v>
      </c>
      <c r="D511" s="39" t="s">
        <v>28</v>
      </c>
      <c r="E511" s="39" t="s">
        <v>334</v>
      </c>
      <c r="F511" s="15">
        <f>VLOOKUP(A511,Dengue!$1:$1048576,10,FALSE)</f>
        <v>1</v>
      </c>
      <c r="G511" s="15">
        <f>VLOOKUP($A511,Chik!$1:$1048576,10,FALSE)</f>
        <v>0</v>
      </c>
      <c r="H511" s="15">
        <f>VLOOKUP($A511,zika!$1:$1048576,10,FALSE)</f>
        <v>0</v>
      </c>
      <c r="I511" s="15">
        <f t="shared" si="14"/>
        <v>1</v>
      </c>
      <c r="J511" s="14">
        <v>4601</v>
      </c>
      <c r="K511" s="58" t="s">
        <v>1125</v>
      </c>
      <c r="L511" s="11">
        <f>(H511+F511)/Dengue!K307*100000</f>
        <v>21.734405564007826</v>
      </c>
      <c r="M511" s="10" t="str">
        <f t="shared" si="15"/>
        <v>Baixa</v>
      </c>
      <c r="N511" s="10" t="str">
        <f>VLOOKUP($B511,LIRAa!$1:$1048576,3,FALSE)</f>
        <v>Sem Informação</v>
      </c>
      <c r="O511" s="10" t="str">
        <f>VLOOKUP($B511,LIRAa!$1:$1048576,4,FALSE)</f>
        <v>Sem Informação</v>
      </c>
      <c r="P511" s="10" t="str">
        <f>VLOOKUP($B511,LIRAa!$1:$1048576,5,FALSE)</f>
        <v>Sem Informação</v>
      </c>
      <c r="Q511" s="41"/>
    </row>
    <row r="512" spans="1:17" ht="15.75" x14ac:dyDescent="0.25">
      <c r="A512" s="45">
        <v>71</v>
      </c>
      <c r="B512" s="10">
        <v>310660</v>
      </c>
      <c r="C512" s="20" t="s">
        <v>1116</v>
      </c>
      <c r="D512" s="39" t="s">
        <v>28</v>
      </c>
      <c r="E512" s="39" t="s">
        <v>104</v>
      </c>
      <c r="F512" s="15">
        <f>VLOOKUP(A512,Dengue!$1:$1048576,10,FALSE)</f>
        <v>1</v>
      </c>
      <c r="G512" s="15">
        <f>VLOOKUP($A512,Chik!$1:$1048576,10,FALSE)</f>
        <v>0</v>
      </c>
      <c r="H512" s="15">
        <f>VLOOKUP($A512,zika!$1:$1048576,10,FALSE)</f>
        <v>0</v>
      </c>
      <c r="I512" s="15">
        <f t="shared" si="14"/>
        <v>1</v>
      </c>
      <c r="J512" s="14">
        <v>4602</v>
      </c>
      <c r="K512" s="58" t="s">
        <v>1125</v>
      </c>
      <c r="L512" s="11">
        <f>(H512+F512)/Dengue!K75*100000</f>
        <v>21.729682746631902</v>
      </c>
      <c r="M512" s="10" t="str">
        <f t="shared" si="15"/>
        <v>Baixa</v>
      </c>
      <c r="N512" s="10" t="str">
        <f>VLOOKUP($B512,LIRAa!$1:$1048576,3,FALSE)</f>
        <v>Sem Informação</v>
      </c>
      <c r="O512" s="10" t="str">
        <f>VLOOKUP($B512,LIRAa!$1:$1048576,4,FALSE)</f>
        <v>Sem Informação</v>
      </c>
      <c r="P512" s="10" t="str">
        <f>VLOOKUP($B512,LIRAa!$1:$1048576,5,FALSE)</f>
        <v>Sem Informação</v>
      </c>
      <c r="Q512" s="41"/>
    </row>
    <row r="513" spans="1:17" ht="15.75" x14ac:dyDescent="0.25">
      <c r="A513" s="45">
        <v>410</v>
      </c>
      <c r="B513" s="10">
        <v>313610</v>
      </c>
      <c r="C513" s="20" t="s">
        <v>1113</v>
      </c>
      <c r="D513" s="39" t="s">
        <v>20</v>
      </c>
      <c r="E513" s="39" t="s">
        <v>435</v>
      </c>
      <c r="F513" s="15">
        <f>VLOOKUP(A513,Dengue!$1:$1048576,10,FALSE)</f>
        <v>0</v>
      </c>
      <c r="G513" s="15">
        <f>VLOOKUP($A513,Chik!$1:$1048576,10,FALSE)</f>
        <v>0</v>
      </c>
      <c r="H513" s="15">
        <f>VLOOKUP($A513,zika!$1:$1048576,10,FALSE)</f>
        <v>0</v>
      </c>
      <c r="I513" s="15">
        <f t="shared" si="14"/>
        <v>0</v>
      </c>
      <c r="J513" s="14">
        <v>4674</v>
      </c>
      <c r="K513" s="58" t="s">
        <v>1125</v>
      </c>
      <c r="L513" s="11">
        <f>(H513+F513)/Dengue!K414*100000</f>
        <v>0</v>
      </c>
      <c r="M513" s="10" t="str">
        <f t="shared" si="15"/>
        <v>Silencioso</v>
      </c>
      <c r="N513" s="10" t="str">
        <f>VLOOKUP($B513,LIRAa!$1:$1048576,3,FALSE)</f>
        <v>Sem Informação</v>
      </c>
      <c r="O513" s="10" t="str">
        <f>VLOOKUP($B513,LIRAa!$1:$1048576,4,FALSE)</f>
        <v>Sem Informação</v>
      </c>
      <c r="P513" s="10" t="str">
        <f>VLOOKUP($B513,LIRAa!$1:$1048576,5,FALSE)</f>
        <v>Sem Informação</v>
      </c>
      <c r="Q513" s="41"/>
    </row>
    <row r="514" spans="1:17" ht="15.75" x14ac:dyDescent="0.25">
      <c r="A514" s="45">
        <v>807</v>
      </c>
      <c r="B514" s="10">
        <v>316870</v>
      </c>
      <c r="C514" s="20" t="s">
        <v>1113</v>
      </c>
      <c r="D514" s="39" t="s">
        <v>20</v>
      </c>
      <c r="E514" s="39" t="s">
        <v>814</v>
      </c>
      <c r="F514" s="15">
        <f>VLOOKUP(A514,Dengue!$1:$1048576,10,FALSE)</f>
        <v>40</v>
      </c>
      <c r="G514" s="15">
        <f>VLOOKUP($A514,Chik!$1:$1048576,10,FALSE)</f>
        <v>14</v>
      </c>
      <c r="H514" s="15">
        <f>VLOOKUP($A514,zika!$1:$1048576,10,FALSE)</f>
        <v>0</v>
      </c>
      <c r="I514" s="15">
        <f t="shared" si="14"/>
        <v>40</v>
      </c>
      <c r="J514" s="14">
        <v>89090</v>
      </c>
      <c r="K514" s="58" t="s">
        <v>1127</v>
      </c>
      <c r="L514" s="11">
        <f>(H514+F514)/Dengue!K811*100000</f>
        <v>44.898417330789094</v>
      </c>
      <c r="M514" s="10" t="str">
        <f t="shared" si="15"/>
        <v>Baixa</v>
      </c>
      <c r="N514" s="10">
        <f>VLOOKUP($B514,LIRAa!$1:$1048576,3,FALSE)</f>
        <v>2.5</v>
      </c>
      <c r="O514" s="10">
        <f>VLOOKUP($B514,LIRAa!$1:$1048576,4,FALSE)</f>
        <v>2.6</v>
      </c>
      <c r="P514" s="10">
        <f>VLOOKUP($B514,LIRAa!$1:$1048576,5,FALSE)</f>
        <v>3</v>
      </c>
      <c r="Q514" s="41"/>
    </row>
    <row r="515" spans="1:17" ht="15.75" x14ac:dyDescent="0.25">
      <c r="A515" s="45">
        <v>28</v>
      </c>
      <c r="B515" s="10">
        <v>310250</v>
      </c>
      <c r="C515" s="20" t="s">
        <v>1112</v>
      </c>
      <c r="D515" s="39" t="s">
        <v>17</v>
      </c>
      <c r="E515" s="39" t="s">
        <v>55</v>
      </c>
      <c r="F515" s="15">
        <f>VLOOKUP(A515,Dengue!$1:$1048576,10,FALSE)</f>
        <v>1</v>
      </c>
      <c r="G515" s="15">
        <f>VLOOKUP($A515,Chik!$1:$1048576,10,FALSE)</f>
        <v>0</v>
      </c>
      <c r="H515" s="15">
        <f>VLOOKUP($A515,zika!$1:$1048576,10,FALSE)</f>
        <v>0</v>
      </c>
      <c r="I515" s="15">
        <f t="shared" si="14"/>
        <v>1</v>
      </c>
      <c r="J515" s="14">
        <v>4751</v>
      </c>
      <c r="K515" s="58" t="s">
        <v>1125</v>
      </c>
      <c r="L515" s="11">
        <f>(H515+F515)/Dengue!K32*100000</f>
        <v>21.048200378867605</v>
      </c>
      <c r="M515" s="10" t="str">
        <f t="shared" si="15"/>
        <v>Baixa</v>
      </c>
      <c r="N515" s="10" t="str">
        <f>VLOOKUP($B515,LIRAa!$1:$1048576,3,FALSE)</f>
        <v>Sem Informação</v>
      </c>
      <c r="O515" s="10" t="str">
        <f>VLOOKUP($B515,LIRAa!$1:$1048576,4,FALSE)</f>
        <v>Sem Informação</v>
      </c>
      <c r="P515" s="10" t="str">
        <f>VLOOKUP($B515,LIRAa!$1:$1048576,5,FALSE)</f>
        <v>Sem Informação</v>
      </c>
      <c r="Q515" s="41"/>
    </row>
    <row r="516" spans="1:17" ht="15.75" x14ac:dyDescent="0.25">
      <c r="A516" s="45">
        <v>629</v>
      </c>
      <c r="B516" s="10">
        <v>315400</v>
      </c>
      <c r="C516" s="20" t="s">
        <v>1112</v>
      </c>
      <c r="D516" s="39" t="s">
        <v>17</v>
      </c>
      <c r="E516" s="39" t="s">
        <v>640</v>
      </c>
      <c r="F516" s="15">
        <f>VLOOKUP(A516,Dengue!$1:$1048576,10,FALSE)</f>
        <v>2</v>
      </c>
      <c r="G516" s="15">
        <f>VLOOKUP($A516,Chik!$1:$1048576,10,FALSE)</f>
        <v>0</v>
      </c>
      <c r="H516" s="15">
        <f>VLOOKUP($A516,zika!$1:$1048576,10,FALSE)</f>
        <v>0</v>
      </c>
      <c r="I516" s="15">
        <f t="shared" si="14"/>
        <v>2</v>
      </c>
      <c r="J516" s="14">
        <v>23814</v>
      </c>
      <c r="K516" s="58" t="s">
        <v>1125</v>
      </c>
      <c r="L516" s="11">
        <f>(H516+F516)/Dengue!K633*100000</f>
        <v>8.3984210968337951</v>
      </c>
      <c r="M516" s="10" t="str">
        <f t="shared" si="15"/>
        <v>Baixa</v>
      </c>
      <c r="N516" s="10" t="str">
        <f>VLOOKUP($B516,LIRAa!$1:$1048576,3,FALSE)</f>
        <v>Sem Informação</v>
      </c>
      <c r="O516" s="10" t="str">
        <f>VLOOKUP($B516,LIRAa!$1:$1048576,4,FALSE)</f>
        <v>Sem Informação</v>
      </c>
      <c r="P516" s="10" t="str">
        <f>VLOOKUP($B516,LIRAa!$1:$1048576,5,FALSE)</f>
        <v>Sem Informação</v>
      </c>
      <c r="Q516" s="41"/>
    </row>
    <row r="517" spans="1:17" ht="15.75" x14ac:dyDescent="0.25">
      <c r="A517" s="45">
        <v>417</v>
      </c>
      <c r="B517" s="10">
        <v>313657</v>
      </c>
      <c r="C517" s="20" t="s">
        <v>1121</v>
      </c>
      <c r="D517" s="39" t="s">
        <v>102</v>
      </c>
      <c r="E517" s="39" t="s">
        <v>442</v>
      </c>
      <c r="F517" s="15">
        <f>VLOOKUP(A517,Dengue!$1:$1048576,10,FALSE)</f>
        <v>0</v>
      </c>
      <c r="G517" s="15">
        <f>VLOOKUP($A517,Chik!$1:$1048576,10,FALSE)</f>
        <v>0</v>
      </c>
      <c r="H517" s="15">
        <f>VLOOKUP($A517,zika!$1:$1048576,10,FALSE)</f>
        <v>0</v>
      </c>
      <c r="I517" s="15">
        <f t="shared" si="14"/>
        <v>0</v>
      </c>
      <c r="J517" s="14">
        <v>4844</v>
      </c>
      <c r="K517" s="58" t="s">
        <v>1125</v>
      </c>
      <c r="L517" s="11">
        <f>(H517+F517)/Dengue!K421*100000</f>
        <v>0</v>
      </c>
      <c r="M517" s="10" t="str">
        <f t="shared" si="15"/>
        <v>Silencioso</v>
      </c>
      <c r="N517" s="10" t="str">
        <f>VLOOKUP($B517,LIRAa!$1:$1048576,3,FALSE)</f>
        <v>Sem Informação</v>
      </c>
      <c r="O517" s="10" t="str">
        <f>VLOOKUP($B517,LIRAa!$1:$1048576,4,FALSE)</f>
        <v>Sem Informação</v>
      </c>
      <c r="P517" s="10" t="str">
        <f>VLOOKUP($B517,LIRAa!$1:$1048576,5,FALSE)</f>
        <v>Sem Informação</v>
      </c>
      <c r="Q517" s="41"/>
    </row>
    <row r="518" spans="1:17" ht="15.75" x14ac:dyDescent="0.25">
      <c r="A518" s="45">
        <v>416</v>
      </c>
      <c r="B518" s="10">
        <v>313655</v>
      </c>
      <c r="C518" s="20" t="s">
        <v>1113</v>
      </c>
      <c r="D518" s="39" t="s">
        <v>22</v>
      </c>
      <c r="E518" s="39" t="s">
        <v>441</v>
      </c>
      <c r="F518" s="15">
        <f>VLOOKUP(A518,Dengue!$1:$1048576,10,FALSE)</f>
        <v>0</v>
      </c>
      <c r="G518" s="15">
        <f>VLOOKUP($A518,Chik!$1:$1048576,10,FALSE)</f>
        <v>0</v>
      </c>
      <c r="H518" s="15">
        <f>VLOOKUP($A518,zika!$1:$1048576,10,FALSE)</f>
        <v>0</v>
      </c>
      <c r="I518" s="15">
        <f t="shared" ref="I518:I581" si="16">H518+F518</f>
        <v>0</v>
      </c>
      <c r="J518" s="14">
        <v>4938</v>
      </c>
      <c r="K518" s="58" t="s">
        <v>1125</v>
      </c>
      <c r="L518" s="11">
        <f>(H518+F518)/Dengue!K420*100000</f>
        <v>0</v>
      </c>
      <c r="M518" s="10" t="str">
        <f t="shared" ref="M518:M581" si="17">IF(L518=0,"Silencioso",IF(AND(L518&gt;0,L518&lt;100),"Baixa",IF(AND(L518&gt;=100,L518&lt;300),"Média",IF(AND(L518&gt;=300,L518&lt;500),"Alta",IF(L518&gt;=500,"Muito Alta","Avaliar")))))</f>
        <v>Silencioso</v>
      </c>
      <c r="N518" s="10" t="str">
        <f>VLOOKUP($B518,LIRAa!$1:$1048576,3,FALSE)</f>
        <v>Sem Informação</v>
      </c>
      <c r="O518" s="10" t="str">
        <f>VLOOKUP($B518,LIRAa!$1:$1048576,4,FALSE)</f>
        <v>Sem Informação</v>
      </c>
      <c r="P518" s="10" t="str">
        <f>VLOOKUP($B518,LIRAa!$1:$1048576,5,FALSE)</f>
        <v>Sem Informação</v>
      </c>
      <c r="Q518" s="41"/>
    </row>
    <row r="519" spans="1:17" ht="15.75" x14ac:dyDescent="0.25">
      <c r="A519" s="45">
        <v>685</v>
      </c>
      <c r="B519" s="10">
        <v>315960</v>
      </c>
      <c r="C519" s="20" t="s">
        <v>1117</v>
      </c>
      <c r="D519" s="39" t="s">
        <v>36</v>
      </c>
      <c r="E519" s="39" t="s">
        <v>695</v>
      </c>
      <c r="F519" s="15">
        <f>VLOOKUP(A519,Dengue!$1:$1048576,10,FALSE)</f>
        <v>4</v>
      </c>
      <c r="G519" s="15">
        <f>VLOOKUP($A519,Chik!$1:$1048576,10,FALSE)</f>
        <v>1</v>
      </c>
      <c r="H519" s="15">
        <f>VLOOKUP($A519,zika!$1:$1048576,10,FALSE)</f>
        <v>0</v>
      </c>
      <c r="I519" s="15">
        <f t="shared" si="16"/>
        <v>4</v>
      </c>
      <c r="J519" s="14">
        <v>42751</v>
      </c>
      <c r="K519" s="58" t="s">
        <v>1126</v>
      </c>
      <c r="L519" s="11">
        <f>(H519+F519)/Dengue!K689*100000</f>
        <v>9.3565062805548411</v>
      </c>
      <c r="M519" s="10" t="str">
        <f t="shared" si="17"/>
        <v>Baixa</v>
      </c>
      <c r="N519" s="10">
        <f>VLOOKUP($B519,LIRAa!$1:$1048576,3,FALSE)</f>
        <v>0.3</v>
      </c>
      <c r="O519" s="10">
        <f>VLOOKUP($B519,LIRAa!$1:$1048576,4,FALSE)</f>
        <v>1.8</v>
      </c>
      <c r="P519" s="10" t="str">
        <f>VLOOKUP($B519,LIRAa!$1:$1048576,5,FALSE)</f>
        <v>Sem Informação</v>
      </c>
      <c r="Q519" s="41"/>
    </row>
    <row r="520" spans="1:17" ht="15.75" x14ac:dyDescent="0.25">
      <c r="A520" s="45">
        <v>75</v>
      </c>
      <c r="B520" s="10">
        <v>310700</v>
      </c>
      <c r="C520" s="20" t="s">
        <v>1111</v>
      </c>
      <c r="D520" s="39" t="s">
        <v>11</v>
      </c>
      <c r="E520" s="39" t="s">
        <v>108</v>
      </c>
      <c r="F520" s="15">
        <f>VLOOKUP(A520,Dengue!$1:$1048576,10,FALSE)</f>
        <v>0</v>
      </c>
      <c r="G520" s="15">
        <f>VLOOKUP($A520,Chik!$1:$1048576,10,FALSE)</f>
        <v>0</v>
      </c>
      <c r="H520" s="15">
        <f>VLOOKUP($A520,zika!$1:$1048576,10,FALSE)</f>
        <v>0</v>
      </c>
      <c r="I520" s="15">
        <f t="shared" si="16"/>
        <v>0</v>
      </c>
      <c r="J520" s="14">
        <v>2532</v>
      </c>
      <c r="K520" s="58" t="s">
        <v>1125</v>
      </c>
      <c r="L520" s="11">
        <f>(H520+F520)/Dengue!K79*100000</f>
        <v>0</v>
      </c>
      <c r="M520" s="10" t="str">
        <f t="shared" si="17"/>
        <v>Silencioso</v>
      </c>
      <c r="N520" s="10" t="str">
        <f>VLOOKUP($B520,LIRAa!$1:$1048576,3,FALSE)</f>
        <v>Sem Informação</v>
      </c>
      <c r="O520" s="10" t="str">
        <f>VLOOKUP($B520,LIRAa!$1:$1048576,4,FALSE)</f>
        <v>Sem Informação</v>
      </c>
      <c r="P520" s="10" t="str">
        <f>VLOOKUP($B520,LIRAa!$1:$1048576,5,FALSE)</f>
        <v>Sem Informação</v>
      </c>
      <c r="Q520" s="41"/>
    </row>
    <row r="521" spans="1:17" ht="15.75" x14ac:dyDescent="0.25">
      <c r="A521" s="45">
        <v>403</v>
      </c>
      <c r="B521" s="10">
        <v>313545</v>
      </c>
      <c r="C521" s="20" t="s">
        <v>432</v>
      </c>
      <c r="D521" s="39" t="s">
        <v>53</v>
      </c>
      <c r="E521" s="39" t="s">
        <v>428</v>
      </c>
      <c r="F521" s="15">
        <f>VLOOKUP(A521,Dengue!$1:$1048576,10,FALSE)</f>
        <v>1</v>
      </c>
      <c r="G521" s="15">
        <f>VLOOKUP($A521,Chik!$1:$1048576,10,FALSE)</f>
        <v>0</v>
      </c>
      <c r="H521" s="15">
        <f>VLOOKUP($A521,zika!$1:$1048576,10,FALSE)</f>
        <v>0</v>
      </c>
      <c r="I521" s="15">
        <f t="shared" si="16"/>
        <v>1</v>
      </c>
      <c r="J521" s="14">
        <v>7645</v>
      </c>
      <c r="K521" s="58" t="s">
        <v>1125</v>
      </c>
      <c r="L521" s="11">
        <f>(H521+F521)/Dengue!K407*100000</f>
        <v>13.080444735120993</v>
      </c>
      <c r="M521" s="10" t="str">
        <f t="shared" si="17"/>
        <v>Baixa</v>
      </c>
      <c r="N521" s="10" t="str">
        <f>VLOOKUP($B521,LIRAa!$1:$1048576,3,FALSE)</f>
        <v>Sem Informação</v>
      </c>
      <c r="O521" s="10" t="str">
        <f>VLOOKUP($B521,LIRAa!$1:$1048576,4,FALSE)</f>
        <v>Sem Informação</v>
      </c>
      <c r="P521" s="10" t="str">
        <f>VLOOKUP($B521,LIRAa!$1:$1048576,5,FALSE)</f>
        <v>Sem Informação</v>
      </c>
      <c r="Q521" s="41"/>
    </row>
    <row r="522" spans="1:17" ht="15.75" x14ac:dyDescent="0.25">
      <c r="A522" s="45">
        <v>647</v>
      </c>
      <c r="B522" s="10">
        <v>315560</v>
      </c>
      <c r="C522" s="20" t="s">
        <v>1121</v>
      </c>
      <c r="D522" s="39" t="s">
        <v>102</v>
      </c>
      <c r="E522" s="39" t="s">
        <v>658</v>
      </c>
      <c r="F522" s="15">
        <f>VLOOKUP(A522,Dengue!$1:$1048576,10,FALSE)</f>
        <v>16</v>
      </c>
      <c r="G522" s="15">
        <f>VLOOKUP($A522,Chik!$1:$1048576,10,FALSE)</f>
        <v>0</v>
      </c>
      <c r="H522" s="15">
        <f>VLOOKUP($A522,zika!$1:$1048576,10,FALSE)</f>
        <v>1</v>
      </c>
      <c r="I522" s="15">
        <f t="shared" si="16"/>
        <v>17</v>
      </c>
      <c r="J522" s="14">
        <v>30779</v>
      </c>
      <c r="K522" s="58" t="s">
        <v>1126</v>
      </c>
      <c r="L522" s="11">
        <f>(H522+F522)/Dengue!K651*100000</f>
        <v>55.23246369277755</v>
      </c>
      <c r="M522" s="10" t="str">
        <f t="shared" si="17"/>
        <v>Baixa</v>
      </c>
      <c r="N522" s="10" t="str">
        <f>VLOOKUP($B522,LIRAa!$1:$1048576,3,FALSE)</f>
        <v>Sem Informação</v>
      </c>
      <c r="O522" s="10" t="str">
        <f>VLOOKUP($B522,LIRAa!$1:$1048576,4,FALSE)</f>
        <v>Sem Informação</v>
      </c>
      <c r="P522" s="10">
        <f>VLOOKUP($B522,LIRAa!$1:$1048576,5,FALSE)</f>
        <v>2.7</v>
      </c>
      <c r="Q522" s="41"/>
    </row>
    <row r="523" spans="1:17" ht="15.75" x14ac:dyDescent="0.25">
      <c r="A523" s="45">
        <v>660</v>
      </c>
      <c r="B523" s="10">
        <v>315680</v>
      </c>
      <c r="C523" s="20" t="s">
        <v>1111</v>
      </c>
      <c r="D523" s="39" t="s">
        <v>53</v>
      </c>
      <c r="E523" s="39" t="s">
        <v>671</v>
      </c>
      <c r="F523" s="15">
        <f>VLOOKUP(A523,Dengue!$1:$1048576,10,FALSE)</f>
        <v>4</v>
      </c>
      <c r="G523" s="15">
        <f>VLOOKUP($A523,Chik!$1:$1048576,10,FALSE)</f>
        <v>0</v>
      </c>
      <c r="H523" s="15">
        <f>VLOOKUP($A523,zika!$1:$1048576,10,FALSE)</f>
        <v>0</v>
      </c>
      <c r="I523" s="15">
        <f t="shared" si="16"/>
        <v>4</v>
      </c>
      <c r="J523" s="14">
        <v>15525</v>
      </c>
      <c r="K523" s="58" t="s">
        <v>1125</v>
      </c>
      <c r="L523" s="11">
        <f>(H523+F523)/Dengue!K664*100000</f>
        <v>25.764895330112719</v>
      </c>
      <c r="M523" s="10" t="str">
        <f t="shared" si="17"/>
        <v>Baixa</v>
      </c>
      <c r="N523" s="10" t="str">
        <f>VLOOKUP($B523,LIRAa!$1:$1048576,3,FALSE)</f>
        <v>Sem Informação</v>
      </c>
      <c r="O523" s="10" t="str">
        <f>VLOOKUP($B523,LIRAa!$1:$1048576,4,FALSE)</f>
        <v>Sem Informação</v>
      </c>
      <c r="P523" s="10" t="str">
        <f>VLOOKUP($B523,LIRAa!$1:$1048576,5,FALSE)</f>
        <v>Sem Informação</v>
      </c>
      <c r="Q523" s="41"/>
    </row>
    <row r="524" spans="1:17" ht="15.75" x14ac:dyDescent="0.25">
      <c r="A524" s="45">
        <v>642</v>
      </c>
      <c r="B524" s="10">
        <v>315500</v>
      </c>
      <c r="C524" s="20" t="s">
        <v>1112</v>
      </c>
      <c r="D524" s="39" t="s">
        <v>17</v>
      </c>
      <c r="E524" s="39" t="s">
        <v>653</v>
      </c>
      <c r="F524" s="15">
        <f>VLOOKUP(A524,Dengue!$1:$1048576,10,FALSE)</f>
        <v>0</v>
      </c>
      <c r="G524" s="15">
        <f>VLOOKUP($A524,Chik!$1:$1048576,10,FALSE)</f>
        <v>0</v>
      </c>
      <c r="H524" s="15">
        <f>VLOOKUP($A524,zika!$1:$1048576,10,FALSE)</f>
        <v>0</v>
      </c>
      <c r="I524" s="15">
        <f t="shared" si="16"/>
        <v>0</v>
      </c>
      <c r="J524" s="14">
        <v>2599</v>
      </c>
      <c r="K524" s="58" t="s">
        <v>1125</v>
      </c>
      <c r="L524" s="11">
        <f>(H524+F524)/Dengue!K646*100000</f>
        <v>0</v>
      </c>
      <c r="M524" s="10" t="str">
        <f t="shared" si="17"/>
        <v>Silencioso</v>
      </c>
      <c r="N524" s="10" t="str">
        <f>VLOOKUP($B524,LIRAa!$1:$1048576,3,FALSE)</f>
        <v>Sem Informação</v>
      </c>
      <c r="O524" s="10" t="str">
        <f>VLOOKUP($B524,LIRAa!$1:$1048576,4,FALSE)</f>
        <v>Sem Informação</v>
      </c>
      <c r="P524" s="10" t="str">
        <f>VLOOKUP($B524,LIRAa!$1:$1048576,5,FALSE)</f>
        <v>Sem Informação</v>
      </c>
      <c r="Q524" s="41"/>
    </row>
    <row r="525" spans="1:17" ht="15.75" x14ac:dyDescent="0.25">
      <c r="A525" s="45">
        <v>779</v>
      </c>
      <c r="B525" s="10">
        <v>316620</v>
      </c>
      <c r="C525" s="20" t="s">
        <v>1119</v>
      </c>
      <c r="D525" s="39" t="s">
        <v>41</v>
      </c>
      <c r="E525" s="39" t="s">
        <v>788</v>
      </c>
      <c r="F525" s="15">
        <f>VLOOKUP(A525,Dengue!$1:$1048576,10,FALSE)</f>
        <v>0</v>
      </c>
      <c r="G525" s="15">
        <f>VLOOKUP($A525,Chik!$1:$1048576,10,FALSE)</f>
        <v>0</v>
      </c>
      <c r="H525" s="15">
        <f>VLOOKUP($A525,zika!$1:$1048576,10,FALSE)</f>
        <v>0</v>
      </c>
      <c r="I525" s="15">
        <f t="shared" si="16"/>
        <v>0</v>
      </c>
      <c r="J525" s="14">
        <v>10451</v>
      </c>
      <c r="K525" s="58" t="s">
        <v>1125</v>
      </c>
      <c r="L525" s="11">
        <f>(H525+F525)/Dengue!K783*100000</f>
        <v>0</v>
      </c>
      <c r="M525" s="10" t="str">
        <f t="shared" si="17"/>
        <v>Silencioso</v>
      </c>
      <c r="N525" s="10" t="str">
        <f>VLOOKUP($B525,LIRAa!$1:$1048576,3,FALSE)</f>
        <v>Sem Informação</v>
      </c>
      <c r="O525" s="10" t="str">
        <f>VLOOKUP($B525,LIRAa!$1:$1048576,4,FALSE)</f>
        <v>Sem Informação</v>
      </c>
      <c r="P525" s="10" t="str">
        <f>VLOOKUP($B525,LIRAa!$1:$1048576,5,FALSE)</f>
        <v>Sem Informação</v>
      </c>
      <c r="Q525" s="41"/>
    </row>
    <row r="526" spans="1:17" ht="15.75" x14ac:dyDescent="0.25">
      <c r="A526" s="45">
        <v>318</v>
      </c>
      <c r="B526" s="10">
        <v>312800</v>
      </c>
      <c r="C526" s="20" t="s">
        <v>1111</v>
      </c>
      <c r="D526" s="39" t="s">
        <v>90</v>
      </c>
      <c r="E526" s="39" t="s">
        <v>347</v>
      </c>
      <c r="F526" s="15">
        <f>VLOOKUP(A526,Dengue!$1:$1048576,10,FALSE)</f>
        <v>17</v>
      </c>
      <c r="G526" s="15">
        <f>VLOOKUP($A526,Chik!$1:$1048576,10,FALSE)</f>
        <v>0</v>
      </c>
      <c r="H526" s="15">
        <f>VLOOKUP($A526,zika!$1:$1048576,10,FALSE)</f>
        <v>0</v>
      </c>
      <c r="I526" s="15">
        <f t="shared" si="16"/>
        <v>17</v>
      </c>
      <c r="J526" s="14">
        <v>34057</v>
      </c>
      <c r="K526" s="58" t="s">
        <v>1126</v>
      </c>
      <c r="L526" s="11">
        <f>(H526+F526)/Dengue!K322*100000</f>
        <v>49.916316763073674</v>
      </c>
      <c r="M526" s="10" t="str">
        <f t="shared" si="17"/>
        <v>Baixa</v>
      </c>
      <c r="N526" s="10">
        <f>VLOOKUP($B526,LIRAa!$1:$1048576,3,FALSE)</f>
        <v>0</v>
      </c>
      <c r="O526" s="10">
        <f>VLOOKUP($B526,LIRAa!$1:$1048576,4,FALSE)</f>
        <v>0.8</v>
      </c>
      <c r="P526" s="10" t="str">
        <f>VLOOKUP($B526,LIRAa!$1:$1048576,5,FALSE)</f>
        <v>Sem Informação</v>
      </c>
      <c r="Q526" s="41"/>
    </row>
    <row r="527" spans="1:17" ht="15.75" x14ac:dyDescent="0.25">
      <c r="A527" s="45">
        <v>67</v>
      </c>
      <c r="B527" s="10">
        <v>310630</v>
      </c>
      <c r="C527" s="20" t="s">
        <v>1113</v>
      </c>
      <c r="D527" s="39" t="s">
        <v>20</v>
      </c>
      <c r="E527" s="39" t="s">
        <v>99</v>
      </c>
      <c r="F527" s="15">
        <f>VLOOKUP(A527,Dengue!$1:$1048576,10,FALSE)</f>
        <v>13</v>
      </c>
      <c r="G527" s="15">
        <f>VLOOKUP($A527,Chik!$1:$1048576,10,FALSE)</f>
        <v>1</v>
      </c>
      <c r="H527" s="15">
        <f>VLOOKUP($A527,zika!$1:$1048576,10,FALSE)</f>
        <v>0</v>
      </c>
      <c r="I527" s="15">
        <f t="shared" si="16"/>
        <v>13</v>
      </c>
      <c r="J527" s="14">
        <v>26396</v>
      </c>
      <c r="K527" s="58" t="s">
        <v>1126</v>
      </c>
      <c r="L527" s="11">
        <f>(H527+F527)/Dengue!K71*100000</f>
        <v>49.249886346416126</v>
      </c>
      <c r="M527" s="10" t="str">
        <f t="shared" si="17"/>
        <v>Baixa</v>
      </c>
      <c r="N527" s="10" t="str">
        <f>VLOOKUP($B527,LIRAa!$1:$1048576,3,FALSE)</f>
        <v>Sem Informação</v>
      </c>
      <c r="O527" s="10" t="str">
        <f>VLOOKUP($B527,LIRAa!$1:$1048576,4,FALSE)</f>
        <v>Sem Informação</v>
      </c>
      <c r="P527" s="10" t="str">
        <f>VLOOKUP($B527,LIRAa!$1:$1048576,5,FALSE)</f>
        <v>Sem Informação</v>
      </c>
      <c r="Q527" s="41"/>
    </row>
    <row r="528" spans="1:17" ht="15.75" x14ac:dyDescent="0.25">
      <c r="A528" s="45">
        <v>167</v>
      </c>
      <c r="B528" s="10">
        <v>311535</v>
      </c>
      <c r="C528" s="20" t="s">
        <v>1111</v>
      </c>
      <c r="D528" s="39" t="s">
        <v>90</v>
      </c>
      <c r="E528" s="39" t="s">
        <v>202</v>
      </c>
      <c r="F528" s="15">
        <f>VLOOKUP(A528,Dengue!$1:$1048576,10,FALSE)</f>
        <v>2</v>
      </c>
      <c r="G528" s="15">
        <f>VLOOKUP($A528,Chik!$1:$1048576,10,FALSE)</f>
        <v>0</v>
      </c>
      <c r="H528" s="15">
        <f>VLOOKUP($A528,zika!$1:$1048576,10,FALSE)</f>
        <v>0</v>
      </c>
      <c r="I528" s="15">
        <f t="shared" si="16"/>
        <v>2</v>
      </c>
      <c r="J528" s="14">
        <v>5330</v>
      </c>
      <c r="K528" s="58" t="s">
        <v>1125</v>
      </c>
      <c r="L528" s="11">
        <f>(H528+F528)/Dengue!K171*100000</f>
        <v>37.523452157598499</v>
      </c>
      <c r="M528" s="10" t="str">
        <f t="shared" si="17"/>
        <v>Baixa</v>
      </c>
      <c r="N528" s="10" t="str">
        <f>VLOOKUP($B528,LIRAa!$1:$1048576,3,FALSE)</f>
        <v>Sem Informação</v>
      </c>
      <c r="O528" s="10" t="str">
        <f>VLOOKUP($B528,LIRAa!$1:$1048576,4,FALSE)</f>
        <v>Sem Informação</v>
      </c>
      <c r="P528" s="10" t="str">
        <f>VLOOKUP($B528,LIRAa!$1:$1048576,5,FALSE)</f>
        <v>Sem Informação</v>
      </c>
      <c r="Q528" s="41"/>
    </row>
    <row r="529" spans="1:17" ht="15.75" x14ac:dyDescent="0.25">
      <c r="A529" s="45">
        <v>451</v>
      </c>
      <c r="B529" s="10">
        <v>313920</v>
      </c>
      <c r="C529" s="20" t="s">
        <v>1116</v>
      </c>
      <c r="D529" s="39" t="s">
        <v>28</v>
      </c>
      <c r="E529" s="39" t="s">
        <v>474</v>
      </c>
      <c r="F529" s="15">
        <f>VLOOKUP(A529,Dengue!$1:$1048576,10,FALSE)</f>
        <v>0</v>
      </c>
      <c r="G529" s="15">
        <f>VLOOKUP($A529,Chik!$1:$1048576,10,FALSE)</f>
        <v>0</v>
      </c>
      <c r="H529" s="15">
        <f>VLOOKUP($A529,zika!$1:$1048576,10,FALSE)</f>
        <v>0</v>
      </c>
      <c r="I529" s="15">
        <f t="shared" si="16"/>
        <v>0</v>
      </c>
      <c r="J529" s="14">
        <v>18700</v>
      </c>
      <c r="K529" s="58" t="s">
        <v>1125</v>
      </c>
      <c r="L529" s="11">
        <f>(H529+F529)/Dengue!K455*100000</f>
        <v>0</v>
      </c>
      <c r="M529" s="10" t="str">
        <f t="shared" si="17"/>
        <v>Silencioso</v>
      </c>
      <c r="N529" s="10" t="str">
        <f>VLOOKUP($B529,LIRAa!$1:$1048576,3,FALSE)</f>
        <v>Sem Informação</v>
      </c>
      <c r="O529" s="10" t="str">
        <f>VLOOKUP($B529,LIRAa!$1:$1048576,4,FALSE)</f>
        <v>Sem Informação</v>
      </c>
      <c r="P529" s="10" t="str">
        <f>VLOOKUP($B529,LIRAa!$1:$1048576,5,FALSE)</f>
        <v>Sem Informação</v>
      </c>
      <c r="Q529" s="41"/>
    </row>
    <row r="530" spans="1:17" ht="15.75" x14ac:dyDescent="0.25">
      <c r="A530" s="45">
        <v>621</v>
      </c>
      <c r="B530" s="10">
        <v>315310</v>
      </c>
      <c r="C530" s="20" t="s">
        <v>1118</v>
      </c>
      <c r="D530" s="39" t="s">
        <v>62</v>
      </c>
      <c r="E530" s="39" t="s">
        <v>633</v>
      </c>
      <c r="F530" s="15">
        <f>VLOOKUP(A530,Dengue!$1:$1048576,10,FALSE)</f>
        <v>0</v>
      </c>
      <c r="G530" s="15">
        <f>VLOOKUP($A530,Chik!$1:$1048576,10,FALSE)</f>
        <v>0</v>
      </c>
      <c r="H530" s="15">
        <f>VLOOKUP($A530,zika!$1:$1048576,10,FALSE)</f>
        <v>0</v>
      </c>
      <c r="I530" s="15">
        <f t="shared" si="16"/>
        <v>0</v>
      </c>
      <c r="J530" s="14">
        <v>5398</v>
      </c>
      <c r="K530" s="58" t="s">
        <v>1125</v>
      </c>
      <c r="L530" s="11">
        <f>(H530+F530)/Dengue!K625*100000</f>
        <v>0</v>
      </c>
      <c r="M530" s="10" t="str">
        <f t="shared" si="17"/>
        <v>Silencioso</v>
      </c>
      <c r="N530" s="10" t="str">
        <f>VLOOKUP($B530,LIRAa!$1:$1048576,3,FALSE)</f>
        <v>Sem Informação</v>
      </c>
      <c r="O530" s="10" t="str">
        <f>VLOOKUP($B530,LIRAa!$1:$1048576,4,FALSE)</f>
        <v>Sem Informação</v>
      </c>
      <c r="P530" s="10" t="str">
        <f>VLOOKUP($B530,LIRAa!$1:$1048576,5,FALSE)</f>
        <v>Sem Informação</v>
      </c>
      <c r="Q530" s="41"/>
    </row>
    <row r="531" spans="1:17" ht="15.75" x14ac:dyDescent="0.25">
      <c r="A531" s="45">
        <v>508</v>
      </c>
      <c r="B531" s="10">
        <v>314400</v>
      </c>
      <c r="C531" s="20" t="s">
        <v>1112</v>
      </c>
      <c r="D531" s="39" t="s">
        <v>14</v>
      </c>
      <c r="E531" s="39" t="s">
        <v>529</v>
      </c>
      <c r="F531" s="15">
        <f>VLOOKUP(A531,Dengue!$1:$1048576,10,FALSE)</f>
        <v>7</v>
      </c>
      <c r="G531" s="15">
        <f>VLOOKUP($A531,Chik!$1:$1048576,10,FALSE)</f>
        <v>0</v>
      </c>
      <c r="H531" s="15">
        <f>VLOOKUP($A531,zika!$1:$1048576,10,FALSE)</f>
        <v>0</v>
      </c>
      <c r="I531" s="15">
        <f t="shared" si="16"/>
        <v>7</v>
      </c>
      <c r="J531" s="14">
        <v>26997</v>
      </c>
      <c r="K531" s="58" t="s">
        <v>1126</v>
      </c>
      <c r="L531" s="11">
        <f>(H531+F531)/Dengue!K512*100000</f>
        <v>25.928806904470868</v>
      </c>
      <c r="M531" s="10" t="str">
        <f t="shared" si="17"/>
        <v>Baixa</v>
      </c>
      <c r="N531" s="10">
        <f>VLOOKUP($B531,LIRAa!$1:$1048576,3,FALSE)</f>
        <v>10.199999999999999</v>
      </c>
      <c r="O531" s="10">
        <f>VLOOKUP($B531,LIRAa!$1:$1048576,4,FALSE)</f>
        <v>3</v>
      </c>
      <c r="P531" s="10">
        <f>VLOOKUP($B531,LIRAa!$1:$1048576,5,FALSE)</f>
        <v>3.6</v>
      </c>
      <c r="Q531" s="41"/>
    </row>
    <row r="532" spans="1:17" ht="15.75" x14ac:dyDescent="0.25">
      <c r="A532" s="45">
        <v>139</v>
      </c>
      <c r="B532" s="10">
        <v>311265</v>
      </c>
      <c r="C532" s="20" t="s">
        <v>1113</v>
      </c>
      <c r="D532" s="39" t="s">
        <v>22</v>
      </c>
      <c r="E532" s="39" t="s">
        <v>174</v>
      </c>
      <c r="F532" s="15">
        <f>VLOOKUP(A532,Dengue!$1:$1048576,10,FALSE)</f>
        <v>0</v>
      </c>
      <c r="G532" s="15">
        <f>VLOOKUP($A532,Chik!$1:$1048576,10,FALSE)</f>
        <v>0</v>
      </c>
      <c r="H532" s="15">
        <f>VLOOKUP($A532,zika!$1:$1048576,10,FALSE)</f>
        <v>0</v>
      </c>
      <c r="I532" s="15">
        <f t="shared" si="16"/>
        <v>0</v>
      </c>
      <c r="J532" s="14">
        <v>5420</v>
      </c>
      <c r="K532" s="58" t="s">
        <v>1125</v>
      </c>
      <c r="L532" s="11">
        <f>(H532+F532)/Dengue!K143*100000</f>
        <v>0</v>
      </c>
      <c r="M532" s="10" t="str">
        <f t="shared" si="17"/>
        <v>Silencioso</v>
      </c>
      <c r="N532" s="10" t="str">
        <f>VLOOKUP($B532,LIRAa!$1:$1048576,3,FALSE)</f>
        <v>Sem Informação</v>
      </c>
      <c r="O532" s="10" t="str">
        <f>VLOOKUP($B532,LIRAa!$1:$1048576,4,FALSE)</f>
        <v>Sem Informação</v>
      </c>
      <c r="P532" s="10" t="str">
        <f>VLOOKUP($B532,LIRAa!$1:$1048576,5,FALSE)</f>
        <v>Sem Informação</v>
      </c>
      <c r="Q532" s="41"/>
    </row>
    <row r="533" spans="1:17" ht="15.75" x14ac:dyDescent="0.25">
      <c r="A533" s="45">
        <v>133</v>
      </c>
      <c r="B533" s="10">
        <v>311210</v>
      </c>
      <c r="C533" s="20" t="s">
        <v>1118</v>
      </c>
      <c r="D533" s="39" t="s">
        <v>14</v>
      </c>
      <c r="E533" s="39" t="s">
        <v>168</v>
      </c>
      <c r="F533" s="15">
        <f>VLOOKUP(A533,Dengue!$1:$1048576,10,FALSE)</f>
        <v>0</v>
      </c>
      <c r="G533" s="15">
        <f>VLOOKUP($A533,Chik!$1:$1048576,10,FALSE)</f>
        <v>0</v>
      </c>
      <c r="H533" s="15">
        <f>VLOOKUP($A533,zika!$1:$1048576,10,FALSE)</f>
        <v>0</v>
      </c>
      <c r="I533" s="15">
        <f t="shared" si="16"/>
        <v>0</v>
      </c>
      <c r="J533" s="14">
        <v>5424</v>
      </c>
      <c r="K533" s="58" t="s">
        <v>1125</v>
      </c>
      <c r="L533" s="11">
        <f>(H533+F533)/Dengue!K137*100000</f>
        <v>0</v>
      </c>
      <c r="M533" s="10" t="str">
        <f t="shared" si="17"/>
        <v>Silencioso</v>
      </c>
      <c r="N533" s="10" t="str">
        <f>VLOOKUP($B533,LIRAa!$1:$1048576,3,FALSE)</f>
        <v>Sem Informação</v>
      </c>
      <c r="O533" s="10" t="str">
        <f>VLOOKUP($B533,LIRAa!$1:$1048576,4,FALSE)</f>
        <v>Sem Informação</v>
      </c>
      <c r="P533" s="10" t="str">
        <f>VLOOKUP($B533,LIRAa!$1:$1048576,5,FALSE)</f>
        <v>Sem Informação</v>
      </c>
      <c r="Q533" s="41"/>
    </row>
    <row r="534" spans="1:17" ht="15.75" x14ac:dyDescent="0.25">
      <c r="A534" s="45">
        <v>150</v>
      </c>
      <c r="B534" s="10">
        <v>311370</v>
      </c>
      <c r="C534" s="20" t="s">
        <v>1116</v>
      </c>
      <c r="D534" s="39" t="s">
        <v>28</v>
      </c>
      <c r="E534" s="39" t="s">
        <v>185</v>
      </c>
      <c r="F534" s="15">
        <f>VLOOKUP(A534,Dengue!$1:$1048576,10,FALSE)</f>
        <v>10</v>
      </c>
      <c r="G534" s="15">
        <f>VLOOKUP($A534,Chik!$1:$1048576,10,FALSE)</f>
        <v>0</v>
      </c>
      <c r="H534" s="15">
        <f>VLOOKUP($A534,zika!$1:$1048576,10,FALSE)</f>
        <v>0</v>
      </c>
      <c r="I534" s="15">
        <f t="shared" si="16"/>
        <v>10</v>
      </c>
      <c r="J534" s="14">
        <v>19007</v>
      </c>
      <c r="K534" s="58" t="s">
        <v>1125</v>
      </c>
      <c r="L534" s="11">
        <f>(H534+F534)/Dengue!K154*100000</f>
        <v>52.612195506918503</v>
      </c>
      <c r="M534" s="10" t="str">
        <f t="shared" si="17"/>
        <v>Baixa</v>
      </c>
      <c r="N534" s="10" t="str">
        <f>VLOOKUP($B534,LIRAa!$1:$1048576,3,FALSE)</f>
        <v>Sem Informação</v>
      </c>
      <c r="O534" s="10" t="str">
        <f>VLOOKUP($B534,LIRAa!$1:$1048576,4,FALSE)</f>
        <v>Sem Informação</v>
      </c>
      <c r="P534" s="10" t="str">
        <f>VLOOKUP($B534,LIRAa!$1:$1048576,5,FALSE)</f>
        <v>Sem Informação</v>
      </c>
      <c r="Q534" s="41"/>
    </row>
    <row r="535" spans="1:17" ht="15.75" x14ac:dyDescent="0.25">
      <c r="A535" s="45">
        <v>384</v>
      </c>
      <c r="B535" s="10">
        <v>313390</v>
      </c>
      <c r="C535" s="20" t="s">
        <v>1119</v>
      </c>
      <c r="D535" s="39" t="s">
        <v>41</v>
      </c>
      <c r="E535" s="39" t="s">
        <v>411</v>
      </c>
      <c r="F535" s="15">
        <f>VLOOKUP(A535,Dengue!$1:$1048576,10,FALSE)</f>
        <v>1</v>
      </c>
      <c r="G535" s="15">
        <f>VLOOKUP($A535,Chik!$1:$1048576,10,FALSE)</f>
        <v>0</v>
      </c>
      <c r="H535" s="15">
        <f>VLOOKUP($A535,zika!$1:$1048576,10,FALSE)</f>
        <v>0</v>
      </c>
      <c r="I535" s="15">
        <f t="shared" si="16"/>
        <v>1</v>
      </c>
      <c r="J535" s="14">
        <v>5470</v>
      </c>
      <c r="K535" s="58" t="s">
        <v>1125</v>
      </c>
      <c r="L535" s="11">
        <f>(H535+F535)/Dengue!K388*100000</f>
        <v>18.281535648994517</v>
      </c>
      <c r="M535" s="10" t="str">
        <f t="shared" si="17"/>
        <v>Baixa</v>
      </c>
      <c r="N535" s="10" t="str">
        <f>VLOOKUP($B535,LIRAa!$1:$1048576,3,FALSE)</f>
        <v>Sem Informação</v>
      </c>
      <c r="O535" s="10" t="str">
        <f>VLOOKUP($B535,LIRAa!$1:$1048576,4,FALSE)</f>
        <v>Sem Informação</v>
      </c>
      <c r="P535" s="10" t="str">
        <f>VLOOKUP($B535,LIRAa!$1:$1048576,5,FALSE)</f>
        <v>Sem Informação</v>
      </c>
      <c r="Q535" s="41"/>
    </row>
    <row r="536" spans="1:17" ht="15.75" x14ac:dyDescent="0.25">
      <c r="A536" s="45">
        <v>684</v>
      </c>
      <c r="B536" s="10">
        <v>315950</v>
      </c>
      <c r="C536" s="20" t="s">
        <v>1113</v>
      </c>
      <c r="D536" s="39" t="s">
        <v>22</v>
      </c>
      <c r="E536" s="39" t="s">
        <v>694</v>
      </c>
      <c r="F536" s="15">
        <f>VLOOKUP(A536,Dengue!$1:$1048576,10,FALSE)</f>
        <v>3</v>
      </c>
      <c r="G536" s="15">
        <f>VLOOKUP($A536,Chik!$1:$1048576,10,FALSE)</f>
        <v>0</v>
      </c>
      <c r="H536" s="15">
        <f>VLOOKUP($A536,zika!$1:$1048576,10,FALSE)</f>
        <v>0</v>
      </c>
      <c r="I536" s="15">
        <f t="shared" si="16"/>
        <v>3</v>
      </c>
      <c r="J536" s="14">
        <v>5522</v>
      </c>
      <c r="K536" s="58" t="s">
        <v>1125</v>
      </c>
      <c r="L536" s="11">
        <f>(H536+F536)/Dengue!K688*100000</f>
        <v>54.328141977544362</v>
      </c>
      <c r="M536" s="10" t="str">
        <f t="shared" si="17"/>
        <v>Baixa</v>
      </c>
      <c r="N536" s="10" t="str">
        <f>VLOOKUP($B536,LIRAa!$1:$1048576,3,FALSE)</f>
        <v>Sem Informação</v>
      </c>
      <c r="O536" s="10" t="str">
        <f>VLOOKUP($B536,LIRAa!$1:$1048576,4,FALSE)</f>
        <v>Sem Informação</v>
      </c>
      <c r="P536" s="10" t="str">
        <f>VLOOKUP($B536,LIRAa!$1:$1048576,5,FALSE)</f>
        <v>Sem Informação</v>
      </c>
      <c r="Q536" s="41"/>
    </row>
    <row r="537" spans="1:17" ht="15.75" x14ac:dyDescent="0.25">
      <c r="A537" s="45">
        <v>40</v>
      </c>
      <c r="B537" s="10">
        <v>310370</v>
      </c>
      <c r="C537" s="20" t="s">
        <v>1112</v>
      </c>
      <c r="D537" s="39" t="s">
        <v>17</v>
      </c>
      <c r="E537" s="39" t="s">
        <v>69</v>
      </c>
      <c r="F537" s="15">
        <f>VLOOKUP(A537,Dengue!$1:$1048576,10,FALSE)</f>
        <v>0</v>
      </c>
      <c r="G537" s="15">
        <f>VLOOKUP($A537,Chik!$1:$1048576,10,FALSE)</f>
        <v>0</v>
      </c>
      <c r="H537" s="15">
        <f>VLOOKUP($A537,zika!$1:$1048576,10,FALSE)</f>
        <v>0</v>
      </c>
      <c r="I537" s="15">
        <f t="shared" si="16"/>
        <v>0</v>
      </c>
      <c r="J537" s="14">
        <v>8425</v>
      </c>
      <c r="K537" s="58" t="s">
        <v>1125</v>
      </c>
      <c r="L537" s="11">
        <f>(H537+F537)/Dengue!K44*100000</f>
        <v>0</v>
      </c>
      <c r="M537" s="10" t="str">
        <f t="shared" si="17"/>
        <v>Silencioso</v>
      </c>
      <c r="N537" s="10" t="str">
        <f>VLOOKUP($B537,LIRAa!$1:$1048576,3,FALSE)</f>
        <v>Sem Informação</v>
      </c>
      <c r="O537" s="10" t="str">
        <f>VLOOKUP($B537,LIRAa!$1:$1048576,4,FALSE)</f>
        <v>Sem Informação</v>
      </c>
      <c r="P537" s="10" t="str">
        <f>VLOOKUP($B537,LIRAa!$1:$1048576,5,FALSE)</f>
        <v>Sem Informação</v>
      </c>
      <c r="Q537" s="41"/>
    </row>
    <row r="538" spans="1:17" ht="15.75" x14ac:dyDescent="0.25">
      <c r="A538" s="45">
        <v>191</v>
      </c>
      <c r="B538" s="10">
        <v>311720</v>
      </c>
      <c r="C538" s="20" t="s">
        <v>1117</v>
      </c>
      <c r="D538" s="39" t="s">
        <v>36</v>
      </c>
      <c r="E538" s="39" t="s">
        <v>226</v>
      </c>
      <c r="F538" s="15">
        <f>VLOOKUP(A538,Dengue!$1:$1048576,10,FALSE)</f>
        <v>0</v>
      </c>
      <c r="G538" s="15">
        <f>VLOOKUP($A538,Chik!$1:$1048576,10,FALSE)</f>
        <v>0</v>
      </c>
      <c r="H538" s="15">
        <f>VLOOKUP($A538,zika!$1:$1048576,10,FALSE)</f>
        <v>0</v>
      </c>
      <c r="I538" s="15">
        <f t="shared" si="16"/>
        <v>0</v>
      </c>
      <c r="J538" s="14">
        <v>2811</v>
      </c>
      <c r="K538" s="58" t="s">
        <v>1125</v>
      </c>
      <c r="L538" s="11">
        <f>(H538+F538)/Dengue!K195*100000</f>
        <v>0</v>
      </c>
      <c r="M538" s="10" t="str">
        <f t="shared" si="17"/>
        <v>Silencioso</v>
      </c>
      <c r="N538" s="10" t="str">
        <f>VLOOKUP($B538,LIRAa!$1:$1048576,3,FALSE)</f>
        <v>Sem Informação</v>
      </c>
      <c r="O538" s="10" t="str">
        <f>VLOOKUP($B538,LIRAa!$1:$1048576,4,FALSE)</f>
        <v>Sem Informação</v>
      </c>
      <c r="P538" s="10" t="str">
        <f>VLOOKUP($B538,LIRAa!$1:$1048576,5,FALSE)</f>
        <v>Sem Informação</v>
      </c>
      <c r="Q538" s="41"/>
    </row>
    <row r="539" spans="1:17" ht="15.75" x14ac:dyDescent="0.25">
      <c r="A539" s="45">
        <v>51</v>
      </c>
      <c r="B539" s="10">
        <v>310460</v>
      </c>
      <c r="C539" s="20" t="s">
        <v>1118</v>
      </c>
      <c r="D539" s="39" t="s">
        <v>38</v>
      </c>
      <c r="E539" s="39" t="s">
        <v>82</v>
      </c>
      <c r="F539" s="15">
        <f>VLOOKUP(A539,Dengue!$1:$1048576,10,FALSE)</f>
        <v>18</v>
      </c>
      <c r="G539" s="15">
        <f>VLOOKUP($A539,Chik!$1:$1048576,10,FALSE)</f>
        <v>1</v>
      </c>
      <c r="H539" s="15">
        <f>VLOOKUP($A539,zika!$1:$1048576,10,FALSE)</f>
        <v>0</v>
      </c>
      <c r="I539" s="15">
        <f t="shared" si="16"/>
        <v>18</v>
      </c>
      <c r="J539" s="14">
        <v>14085</v>
      </c>
      <c r="K539" s="58" t="s">
        <v>1125</v>
      </c>
      <c r="L539" s="11">
        <f>(H539+F539)/Dengue!K55*100000</f>
        <v>127.79552715654953</v>
      </c>
      <c r="M539" s="10" t="str">
        <f t="shared" si="17"/>
        <v>Média</v>
      </c>
      <c r="N539" s="10" t="str">
        <f>VLOOKUP($B539,LIRAa!$1:$1048576,3,FALSE)</f>
        <v>Sem Informação</v>
      </c>
      <c r="O539" s="10" t="str">
        <f>VLOOKUP($B539,LIRAa!$1:$1048576,4,FALSE)</f>
        <v>Sem Informação</v>
      </c>
      <c r="P539" s="10" t="str">
        <f>VLOOKUP($B539,LIRAa!$1:$1048576,5,FALSE)</f>
        <v>Sem Informação</v>
      </c>
      <c r="Q539" s="41"/>
    </row>
    <row r="540" spans="1:17" ht="15.75" x14ac:dyDescent="0.25">
      <c r="A540" s="45">
        <v>564</v>
      </c>
      <c r="B540" s="10">
        <v>314820</v>
      </c>
      <c r="C540" s="20" t="s">
        <v>1118</v>
      </c>
      <c r="D540" s="39" t="s">
        <v>62</v>
      </c>
      <c r="E540" s="39" t="s">
        <v>582</v>
      </c>
      <c r="F540" s="15">
        <f>VLOOKUP(A540,Dengue!$1:$1048576,10,FALSE)</f>
        <v>1</v>
      </c>
      <c r="G540" s="15">
        <f>VLOOKUP($A540,Chik!$1:$1048576,10,FALSE)</f>
        <v>0</v>
      </c>
      <c r="H540" s="15">
        <f>VLOOKUP($A540,zika!$1:$1048576,10,FALSE)</f>
        <v>0</v>
      </c>
      <c r="I540" s="15">
        <f t="shared" si="16"/>
        <v>1</v>
      </c>
      <c r="J540" s="14">
        <v>5652</v>
      </c>
      <c r="K540" s="58" t="s">
        <v>1125</v>
      </c>
      <c r="L540" s="11">
        <f>(H540+F540)/Dengue!K568*100000</f>
        <v>17.692852087756545</v>
      </c>
      <c r="M540" s="10" t="str">
        <f t="shared" si="17"/>
        <v>Baixa</v>
      </c>
      <c r="N540" s="10" t="str">
        <f>VLOOKUP($B540,LIRAa!$1:$1048576,3,FALSE)</f>
        <v>Sem Informação</v>
      </c>
      <c r="O540" s="10" t="str">
        <f>VLOOKUP($B540,LIRAa!$1:$1048576,4,FALSE)</f>
        <v>Sem Informação</v>
      </c>
      <c r="P540" s="10" t="str">
        <f>VLOOKUP($B540,LIRAa!$1:$1048576,5,FALSE)</f>
        <v>Sem Informação</v>
      </c>
      <c r="Q540" s="41"/>
    </row>
    <row r="541" spans="1:17" ht="15.75" x14ac:dyDescent="0.25">
      <c r="A541" s="45">
        <v>598</v>
      </c>
      <c r="B541" s="10">
        <v>315100</v>
      </c>
      <c r="C541" s="20" t="s">
        <v>1117</v>
      </c>
      <c r="D541" s="39" t="s">
        <v>36</v>
      </c>
      <c r="E541" s="39" t="s">
        <v>614</v>
      </c>
      <c r="F541" s="15">
        <f>VLOOKUP(A541,Dengue!$1:$1048576,10,FALSE)</f>
        <v>0</v>
      </c>
      <c r="G541" s="15">
        <f>VLOOKUP($A541,Chik!$1:$1048576,10,FALSE)</f>
        <v>0</v>
      </c>
      <c r="H541" s="15">
        <f>VLOOKUP($A541,zika!$1:$1048576,10,FALSE)</f>
        <v>0</v>
      </c>
      <c r="I541" s="15">
        <f t="shared" si="16"/>
        <v>0</v>
      </c>
      <c r="J541" s="14">
        <v>8550</v>
      </c>
      <c r="K541" s="58" t="s">
        <v>1125</v>
      </c>
      <c r="L541" s="11">
        <f>(H541+F541)/Dengue!K602*100000</f>
        <v>0</v>
      </c>
      <c r="M541" s="10" t="str">
        <f t="shared" si="17"/>
        <v>Silencioso</v>
      </c>
      <c r="N541" s="10" t="str">
        <f>VLOOKUP($B541,LIRAa!$1:$1048576,3,FALSE)</f>
        <v>Sem Informação</v>
      </c>
      <c r="O541" s="10" t="str">
        <f>VLOOKUP($B541,LIRAa!$1:$1048576,4,FALSE)</f>
        <v>Sem Informação</v>
      </c>
      <c r="P541" s="10" t="str">
        <f>VLOOKUP($B541,LIRAa!$1:$1048576,5,FALSE)</f>
        <v>Sem Informação</v>
      </c>
      <c r="Q541" s="41"/>
    </row>
    <row r="542" spans="1:17" ht="15.75" x14ac:dyDescent="0.25">
      <c r="A542" s="45">
        <v>632</v>
      </c>
      <c r="B542" s="10">
        <v>315420</v>
      </c>
      <c r="C542" s="20" t="s">
        <v>1119</v>
      </c>
      <c r="D542" s="39" t="s">
        <v>94</v>
      </c>
      <c r="E542" s="39" t="s">
        <v>643</v>
      </c>
      <c r="F542" s="15">
        <f>VLOOKUP(A542,Dengue!$1:$1048576,10,FALSE)</f>
        <v>3</v>
      </c>
      <c r="G542" s="15">
        <f>VLOOKUP($A542,Chik!$1:$1048576,10,FALSE)</f>
        <v>0</v>
      </c>
      <c r="H542" s="15">
        <f>VLOOKUP($A542,zika!$1:$1048576,10,FALSE)</f>
        <v>0</v>
      </c>
      <c r="I542" s="15">
        <f t="shared" si="16"/>
        <v>3</v>
      </c>
      <c r="J542" s="14">
        <v>11459</v>
      </c>
      <c r="K542" s="58" t="s">
        <v>1125</v>
      </c>
      <c r="L542" s="11">
        <f>(H542+F542)/Dengue!K636*100000</f>
        <v>26.180294964656603</v>
      </c>
      <c r="M542" s="10" t="str">
        <f t="shared" si="17"/>
        <v>Baixa</v>
      </c>
      <c r="N542" s="10" t="str">
        <f>VLOOKUP($B542,LIRAa!$1:$1048576,3,FALSE)</f>
        <v>Sem Informação</v>
      </c>
      <c r="O542" s="10" t="str">
        <f>VLOOKUP($B542,LIRAa!$1:$1048576,4,FALSE)</f>
        <v>Sem Informação</v>
      </c>
      <c r="P542" s="10" t="str">
        <f>VLOOKUP($B542,LIRAa!$1:$1048576,5,FALSE)</f>
        <v>Sem Informação</v>
      </c>
      <c r="Q542" s="41"/>
    </row>
    <row r="543" spans="1:17" ht="15.75" x14ac:dyDescent="0.25">
      <c r="A543" s="45">
        <v>106</v>
      </c>
      <c r="B543" s="10">
        <v>310970</v>
      </c>
      <c r="C543" s="20" t="s">
        <v>1117</v>
      </c>
      <c r="D543" s="39" t="s">
        <v>36</v>
      </c>
      <c r="E543" s="39" t="s">
        <v>140</v>
      </c>
      <c r="F543" s="15">
        <f>VLOOKUP(A543,Dengue!$1:$1048576,10,FALSE)</f>
        <v>3</v>
      </c>
      <c r="G543" s="15">
        <f>VLOOKUP($A543,Chik!$1:$1048576,10,FALSE)</f>
        <v>0</v>
      </c>
      <c r="H543" s="15">
        <f>VLOOKUP($A543,zika!$1:$1048576,10,FALSE)</f>
        <v>0</v>
      </c>
      <c r="I543" s="15">
        <f t="shared" si="16"/>
        <v>3</v>
      </c>
      <c r="J543" s="14">
        <v>11514</v>
      </c>
      <c r="K543" s="58" t="s">
        <v>1125</v>
      </c>
      <c r="L543" s="11">
        <f>(H543+F543)/Dengue!K110*100000</f>
        <v>26.055237102657632</v>
      </c>
      <c r="M543" s="10" t="str">
        <f t="shared" si="17"/>
        <v>Baixa</v>
      </c>
      <c r="N543" s="10" t="str">
        <f>VLOOKUP($B543,LIRAa!$1:$1048576,3,FALSE)</f>
        <v>Sem Informação</v>
      </c>
      <c r="O543" s="10" t="str">
        <f>VLOOKUP($B543,LIRAa!$1:$1048576,4,FALSE)</f>
        <v>Sem Informação</v>
      </c>
      <c r="P543" s="10" t="str">
        <f>VLOOKUP($B543,LIRAa!$1:$1048576,5,FALSE)</f>
        <v>Sem Informação</v>
      </c>
      <c r="Q543" s="41"/>
    </row>
    <row r="544" spans="1:17" ht="15.75" x14ac:dyDescent="0.25">
      <c r="A544" s="45">
        <v>777</v>
      </c>
      <c r="B544" s="10">
        <v>316600</v>
      </c>
      <c r="C544" s="20" t="s">
        <v>1119</v>
      </c>
      <c r="D544" s="39" t="s">
        <v>41</v>
      </c>
      <c r="E544" s="39" t="s">
        <v>786</v>
      </c>
      <c r="F544" s="15">
        <f>VLOOKUP(A544,Dengue!$1:$1048576,10,FALSE)</f>
        <v>0</v>
      </c>
      <c r="G544" s="15">
        <f>VLOOKUP($A544,Chik!$1:$1048576,10,FALSE)</f>
        <v>0</v>
      </c>
      <c r="H544" s="15">
        <f>VLOOKUP($A544,zika!$1:$1048576,10,FALSE)</f>
        <v>0</v>
      </c>
      <c r="I544" s="15">
        <f t="shared" si="16"/>
        <v>0</v>
      </c>
      <c r="J544" s="14">
        <v>5786</v>
      </c>
      <c r="K544" s="58" t="s">
        <v>1125</v>
      </c>
      <c r="L544" s="11">
        <f>(H544+F544)/Dengue!K781*100000</f>
        <v>0</v>
      </c>
      <c r="M544" s="10" t="str">
        <f t="shared" si="17"/>
        <v>Silencioso</v>
      </c>
      <c r="N544" s="10" t="str">
        <f>VLOOKUP($B544,LIRAa!$1:$1048576,3,FALSE)</f>
        <v>Sem Informação</v>
      </c>
      <c r="O544" s="10" t="str">
        <f>VLOOKUP($B544,LIRAa!$1:$1048576,4,FALSE)</f>
        <v>Sem Informação</v>
      </c>
      <c r="P544" s="10" t="str">
        <f>VLOOKUP($B544,LIRAa!$1:$1048576,5,FALSE)</f>
        <v>Sem Informação</v>
      </c>
      <c r="Q544" s="41"/>
    </row>
    <row r="545" spans="1:17" ht="15.75" x14ac:dyDescent="0.25">
      <c r="A545" s="45">
        <v>15</v>
      </c>
      <c r="B545" s="10">
        <v>310150</v>
      </c>
      <c r="C545" s="20" t="s">
        <v>1118</v>
      </c>
      <c r="D545" s="39" t="s">
        <v>38</v>
      </c>
      <c r="E545" s="39" t="s">
        <v>39</v>
      </c>
      <c r="F545" s="15">
        <f>VLOOKUP(A545,Dengue!$1:$1048576,10,FALSE)</f>
        <v>0</v>
      </c>
      <c r="G545" s="15">
        <f>VLOOKUP($A545,Chik!$1:$1048576,10,FALSE)</f>
        <v>0</v>
      </c>
      <c r="H545" s="15">
        <f>VLOOKUP($A545,zika!$1:$1048576,10,FALSE)</f>
        <v>0</v>
      </c>
      <c r="I545" s="15">
        <f t="shared" si="16"/>
        <v>0</v>
      </c>
      <c r="J545" s="14">
        <v>35321</v>
      </c>
      <c r="K545" s="58" t="s">
        <v>1126</v>
      </c>
      <c r="L545" s="11">
        <f>(H545+F545)/Dengue!K19*100000</f>
        <v>0</v>
      </c>
      <c r="M545" s="10" t="str">
        <f t="shared" si="17"/>
        <v>Silencioso</v>
      </c>
      <c r="N545" s="10">
        <f>VLOOKUP($B545,LIRAa!$1:$1048576,3,FALSE)</f>
        <v>1.6</v>
      </c>
      <c r="O545" s="10">
        <f>VLOOKUP($B545,LIRAa!$1:$1048576,4,FALSE)</f>
        <v>2.6</v>
      </c>
      <c r="P545" s="10">
        <f>VLOOKUP($B545,LIRAa!$1:$1048576,5,FALSE)</f>
        <v>1.9</v>
      </c>
      <c r="Q545" s="41"/>
    </row>
    <row r="546" spans="1:17" ht="15.75" x14ac:dyDescent="0.25">
      <c r="A546" s="45">
        <v>299</v>
      </c>
      <c r="B546" s="10">
        <v>312680</v>
      </c>
      <c r="C546" s="20" t="s">
        <v>1116</v>
      </c>
      <c r="D546" s="39" t="s">
        <v>28</v>
      </c>
      <c r="E546" s="39" t="s">
        <v>330</v>
      </c>
      <c r="F546" s="15">
        <f>VLOOKUP(A546,Dengue!$1:$1048576,10,FALSE)</f>
        <v>0</v>
      </c>
      <c r="G546" s="15">
        <f>VLOOKUP($A546,Chik!$1:$1048576,10,FALSE)</f>
        <v>0</v>
      </c>
      <c r="H546" s="15">
        <f>VLOOKUP($A546,zika!$1:$1048576,10,FALSE)</f>
        <v>0</v>
      </c>
      <c r="I546" s="15">
        <f t="shared" si="16"/>
        <v>0</v>
      </c>
      <c r="J546" s="14">
        <v>5891</v>
      </c>
      <c r="K546" s="58" t="s">
        <v>1125</v>
      </c>
      <c r="L546" s="11">
        <f>(H546+F546)/Dengue!K303*100000</f>
        <v>0</v>
      </c>
      <c r="M546" s="10" t="str">
        <f t="shared" si="17"/>
        <v>Silencioso</v>
      </c>
      <c r="N546" s="10" t="str">
        <f>VLOOKUP($B546,LIRAa!$1:$1048576,3,FALSE)</f>
        <v>Sem Informação</v>
      </c>
      <c r="O546" s="10" t="str">
        <f>VLOOKUP($B546,LIRAa!$1:$1048576,4,FALSE)</f>
        <v>Sem Informação</v>
      </c>
      <c r="P546" s="10" t="str">
        <f>VLOOKUP($B546,LIRAa!$1:$1048576,5,FALSE)</f>
        <v>Sem Informação</v>
      </c>
      <c r="Q546" s="41"/>
    </row>
    <row r="547" spans="1:17" ht="15.75" x14ac:dyDescent="0.25">
      <c r="A547" s="45">
        <v>463</v>
      </c>
      <c r="B547" s="10">
        <v>314020</v>
      </c>
      <c r="C547" s="20" t="s">
        <v>1118</v>
      </c>
      <c r="D547" s="39" t="s">
        <v>57</v>
      </c>
      <c r="E547" s="39" t="s">
        <v>485</v>
      </c>
      <c r="F547" s="15">
        <f>VLOOKUP(A547,Dengue!$1:$1048576,10,FALSE)</f>
        <v>0</v>
      </c>
      <c r="G547" s="15">
        <f>VLOOKUP($A547,Chik!$1:$1048576,10,FALSE)</f>
        <v>0</v>
      </c>
      <c r="H547" s="15">
        <f>VLOOKUP($A547,zika!$1:$1048576,10,FALSE)</f>
        <v>0</v>
      </c>
      <c r="I547" s="15">
        <f t="shared" si="16"/>
        <v>0</v>
      </c>
      <c r="J547" s="14">
        <v>2959</v>
      </c>
      <c r="K547" s="58" t="s">
        <v>1125</v>
      </c>
      <c r="L547" s="11">
        <f>(H547+F547)/Dengue!K467*100000</f>
        <v>0</v>
      </c>
      <c r="M547" s="10" t="str">
        <f t="shared" si="17"/>
        <v>Silencioso</v>
      </c>
      <c r="N547" s="10" t="str">
        <f>VLOOKUP($B547,LIRAa!$1:$1048576,3,FALSE)</f>
        <v>Sem Informação</v>
      </c>
      <c r="O547" s="10" t="str">
        <f>VLOOKUP($B547,LIRAa!$1:$1048576,4,FALSE)</f>
        <v>Sem Informação</v>
      </c>
      <c r="P547" s="10" t="str">
        <f>VLOOKUP($B547,LIRAa!$1:$1048576,5,FALSE)</f>
        <v>Sem Informação</v>
      </c>
      <c r="Q547" s="41"/>
    </row>
    <row r="548" spans="1:17" ht="15.75" x14ac:dyDescent="0.25">
      <c r="A548" s="45">
        <v>541</v>
      </c>
      <c r="B548" s="10">
        <v>314620</v>
      </c>
      <c r="C548" s="20" t="s">
        <v>1116</v>
      </c>
      <c r="D548" s="39" t="s">
        <v>28</v>
      </c>
      <c r="E548" s="39" t="s">
        <v>562</v>
      </c>
      <c r="F548" s="15">
        <f>VLOOKUP(A548,Dengue!$1:$1048576,10,FALSE)</f>
        <v>0</v>
      </c>
      <c r="G548" s="15">
        <f>VLOOKUP($A548,Chik!$1:$1048576,10,FALSE)</f>
        <v>0</v>
      </c>
      <c r="H548" s="15">
        <f>VLOOKUP($A548,zika!$1:$1048576,10,FALSE)</f>
        <v>0</v>
      </c>
      <c r="I548" s="15">
        <f t="shared" si="16"/>
        <v>0</v>
      </c>
      <c r="J548" s="14">
        <v>5954</v>
      </c>
      <c r="K548" s="58" t="s">
        <v>1125</v>
      </c>
      <c r="L548" s="11">
        <f>(H548+F548)/Dengue!K545*100000</f>
        <v>0</v>
      </c>
      <c r="M548" s="10" t="str">
        <f t="shared" si="17"/>
        <v>Silencioso</v>
      </c>
      <c r="N548" s="10" t="str">
        <f>VLOOKUP($B548,LIRAa!$1:$1048576,3,FALSE)</f>
        <v>Sem Informação</v>
      </c>
      <c r="O548" s="10" t="str">
        <f>VLOOKUP($B548,LIRAa!$1:$1048576,4,FALSE)</f>
        <v>Sem Informação</v>
      </c>
      <c r="P548" s="10" t="str">
        <f>VLOOKUP($B548,LIRAa!$1:$1048576,5,FALSE)</f>
        <v>Sem Informação</v>
      </c>
      <c r="Q548" s="41"/>
    </row>
    <row r="549" spans="1:17" ht="15.75" x14ac:dyDescent="0.25">
      <c r="A549" s="45">
        <v>835</v>
      </c>
      <c r="B549" s="10">
        <v>317070</v>
      </c>
      <c r="C549" s="20" t="s">
        <v>1117</v>
      </c>
      <c r="D549" s="39" t="s">
        <v>33</v>
      </c>
      <c r="E549" s="39" t="s">
        <v>33</v>
      </c>
      <c r="F549" s="15">
        <f>VLOOKUP(A549,Dengue!$1:$1048576,10,FALSE)</f>
        <v>26</v>
      </c>
      <c r="G549" s="15">
        <f>VLOOKUP($A549,Chik!$1:$1048576,10,FALSE)</f>
        <v>0</v>
      </c>
      <c r="H549" s="15">
        <f>VLOOKUP($A549,zika!$1:$1048576,10,FALSE)</f>
        <v>0</v>
      </c>
      <c r="I549" s="15">
        <f t="shared" si="16"/>
        <v>26</v>
      </c>
      <c r="J549" s="14">
        <v>134477</v>
      </c>
      <c r="K549" s="58" t="s">
        <v>1128</v>
      </c>
      <c r="L549" s="11">
        <f>(H549+F549)/Dengue!K839*100000</f>
        <v>19.334161232032244</v>
      </c>
      <c r="M549" s="10" t="str">
        <f t="shared" si="17"/>
        <v>Baixa</v>
      </c>
      <c r="N549" s="10">
        <f>VLOOKUP($B549,LIRAa!$1:$1048576,3,FALSE)</f>
        <v>1.1000000000000001</v>
      </c>
      <c r="O549" s="10">
        <f>VLOOKUP($B549,LIRAa!$1:$1048576,4,FALSE)</f>
        <v>1.1000000000000001</v>
      </c>
      <c r="P549" s="10" t="str">
        <f>VLOOKUP($B549,LIRAa!$1:$1048576,5,FALSE)</f>
        <v>Sem Informação</v>
      </c>
      <c r="Q549" s="41"/>
    </row>
    <row r="550" spans="1:17" ht="15.75" x14ac:dyDescent="0.25">
      <c r="A550" s="45">
        <v>142</v>
      </c>
      <c r="B550" s="10">
        <v>311290</v>
      </c>
      <c r="C550" s="20" t="s">
        <v>1112</v>
      </c>
      <c r="D550" s="39" t="s">
        <v>14</v>
      </c>
      <c r="E550" s="39" t="s">
        <v>177</v>
      </c>
      <c r="F550" s="15">
        <f>VLOOKUP(A550,Dengue!$1:$1048576,10,FALSE)</f>
        <v>16</v>
      </c>
      <c r="G550" s="15">
        <f>VLOOKUP($A550,Chik!$1:$1048576,10,FALSE)</f>
        <v>0</v>
      </c>
      <c r="H550" s="15">
        <f>VLOOKUP($A550,zika!$1:$1048576,10,FALSE)</f>
        <v>0</v>
      </c>
      <c r="I550" s="15">
        <f t="shared" si="16"/>
        <v>16</v>
      </c>
      <c r="J550" s="14">
        <v>9287</v>
      </c>
      <c r="K550" s="58" t="s">
        <v>1125</v>
      </c>
      <c r="L550" s="11">
        <f>(H550+F550)/Dengue!K146*100000</f>
        <v>172.28383762248305</v>
      </c>
      <c r="M550" s="10" t="str">
        <f t="shared" si="17"/>
        <v>Média</v>
      </c>
      <c r="N550" s="10" t="str">
        <f>VLOOKUP($B550,LIRAa!$1:$1048576,3,FALSE)</f>
        <v>Sem Informação</v>
      </c>
      <c r="O550" s="10" t="str">
        <f>VLOOKUP($B550,LIRAa!$1:$1048576,4,FALSE)</f>
        <v>Sem Informação</v>
      </c>
      <c r="P550" s="10" t="str">
        <f>VLOOKUP($B550,LIRAa!$1:$1048576,5,FALSE)</f>
        <v>Sem Informação</v>
      </c>
      <c r="Q550" s="41"/>
    </row>
    <row r="551" spans="1:17" ht="15.75" x14ac:dyDescent="0.25">
      <c r="A551" s="45">
        <v>806</v>
      </c>
      <c r="B551" s="10">
        <v>316860</v>
      </c>
      <c r="C551" s="20" t="s">
        <v>1116</v>
      </c>
      <c r="D551" s="39" t="s">
        <v>28</v>
      </c>
      <c r="E551" s="39" t="s">
        <v>28</v>
      </c>
      <c r="F551" s="15">
        <f>VLOOKUP(A551,Dengue!$1:$1048576,10,FALSE)</f>
        <v>84</v>
      </c>
      <c r="G551" s="15">
        <f>VLOOKUP($A551,Chik!$1:$1048576,10,FALSE)</f>
        <v>0</v>
      </c>
      <c r="H551" s="15">
        <f>VLOOKUP($A551,zika!$1:$1048576,10,FALSE)</f>
        <v>1</v>
      </c>
      <c r="I551" s="15">
        <f t="shared" si="16"/>
        <v>85</v>
      </c>
      <c r="J551" s="14">
        <v>140235</v>
      </c>
      <c r="K551" s="58" t="s">
        <v>1128</v>
      </c>
      <c r="L551" s="11">
        <f>(H551+F551)/Dengue!K810*100000</f>
        <v>60.612543231005105</v>
      </c>
      <c r="M551" s="10" t="str">
        <f t="shared" si="17"/>
        <v>Baixa</v>
      </c>
      <c r="N551" s="10">
        <f>VLOOKUP($B551,LIRAa!$1:$1048576,3,FALSE)</f>
        <v>1.3</v>
      </c>
      <c r="O551" s="10">
        <f>VLOOKUP($B551,LIRAa!$1:$1048576,4,FALSE)</f>
        <v>2.8</v>
      </c>
      <c r="P551" s="10">
        <f>VLOOKUP($B551,LIRAa!$1:$1048576,5,FALSE)</f>
        <v>1.8</v>
      </c>
      <c r="Q551" s="41"/>
    </row>
    <row r="552" spans="1:17" ht="15.75" x14ac:dyDescent="0.25">
      <c r="A552" s="45">
        <v>666</v>
      </c>
      <c r="B552" s="10">
        <v>315727</v>
      </c>
      <c r="C552" s="20" t="s">
        <v>1118</v>
      </c>
      <c r="D552" s="39" t="s">
        <v>57</v>
      </c>
      <c r="E552" s="39" t="s">
        <v>677</v>
      </c>
      <c r="F552" s="15">
        <f>VLOOKUP(A552,Dengue!$1:$1048576,10,FALSE)</f>
        <v>0</v>
      </c>
      <c r="G552" s="15">
        <f>VLOOKUP($A552,Chik!$1:$1048576,10,FALSE)</f>
        <v>0</v>
      </c>
      <c r="H552" s="15">
        <f>VLOOKUP($A552,zika!$1:$1048576,10,FALSE)</f>
        <v>0</v>
      </c>
      <c r="I552" s="15">
        <f t="shared" si="16"/>
        <v>0</v>
      </c>
      <c r="J552" s="14">
        <v>3117</v>
      </c>
      <c r="K552" s="58" t="s">
        <v>1125</v>
      </c>
      <c r="L552" s="11">
        <f>(H552+F552)/Dengue!K670*100000</f>
        <v>0</v>
      </c>
      <c r="M552" s="10" t="str">
        <f t="shared" si="17"/>
        <v>Silencioso</v>
      </c>
      <c r="N552" s="10" t="str">
        <f>VLOOKUP($B552,LIRAa!$1:$1048576,3,FALSE)</f>
        <v>Sem Informação</v>
      </c>
      <c r="O552" s="10" t="str">
        <f>VLOOKUP($B552,LIRAa!$1:$1048576,4,FALSE)</f>
        <v>Sem Informação</v>
      </c>
      <c r="P552" s="10" t="str">
        <f>VLOOKUP($B552,LIRAa!$1:$1048576,5,FALSE)</f>
        <v>Sem Informação</v>
      </c>
      <c r="Q552" s="41"/>
    </row>
    <row r="553" spans="1:17" ht="15.75" x14ac:dyDescent="0.25">
      <c r="A553" s="45">
        <v>511</v>
      </c>
      <c r="B553" s="10">
        <v>314430</v>
      </c>
      <c r="C553" s="20" t="s">
        <v>1116</v>
      </c>
      <c r="D553" s="39" t="s">
        <v>28</v>
      </c>
      <c r="E553" s="39" t="s">
        <v>532</v>
      </c>
      <c r="F553" s="15">
        <f>VLOOKUP(A553,Dengue!$1:$1048576,10,FALSE)</f>
        <v>28</v>
      </c>
      <c r="G553" s="15">
        <f>VLOOKUP($A553,Chik!$1:$1048576,10,FALSE)</f>
        <v>1</v>
      </c>
      <c r="H553" s="15">
        <f>VLOOKUP($A553,zika!$1:$1048576,10,FALSE)</f>
        <v>0</v>
      </c>
      <c r="I553" s="15">
        <f t="shared" si="16"/>
        <v>28</v>
      </c>
      <c r="J553" s="14">
        <v>40839</v>
      </c>
      <c r="K553" s="58" t="s">
        <v>1126</v>
      </c>
      <c r="L553" s="11">
        <f>(H553+F553)/Dengue!K515*100000</f>
        <v>68.561913856852513</v>
      </c>
      <c r="M553" s="10" t="str">
        <f t="shared" si="17"/>
        <v>Baixa</v>
      </c>
      <c r="N553" s="10">
        <f>VLOOKUP($B553,LIRAa!$1:$1048576,3,FALSE)</f>
        <v>3</v>
      </c>
      <c r="O553" s="10">
        <f>VLOOKUP($B553,LIRAa!$1:$1048576,4,FALSE)</f>
        <v>3</v>
      </c>
      <c r="P553" s="10">
        <f>VLOOKUP($B553,LIRAa!$1:$1048576,5,FALSE)</f>
        <v>5.5</v>
      </c>
      <c r="Q553" s="41"/>
    </row>
    <row r="554" spans="1:17" ht="15.75" x14ac:dyDescent="0.25">
      <c r="A554" s="45">
        <v>814</v>
      </c>
      <c r="B554" s="10">
        <v>316930</v>
      </c>
      <c r="C554" s="20" t="s">
        <v>1117</v>
      </c>
      <c r="D554" s="39" t="s">
        <v>33</v>
      </c>
      <c r="E554" s="39" t="s">
        <v>821</v>
      </c>
      <c r="F554" s="15">
        <f>VLOOKUP(A554,Dengue!$1:$1048576,10,FALSE)</f>
        <v>12</v>
      </c>
      <c r="G554" s="15">
        <f>VLOOKUP($A554,Chik!$1:$1048576,10,FALSE)</f>
        <v>0</v>
      </c>
      <c r="H554" s="15">
        <f>VLOOKUP($A554,zika!$1:$1048576,10,FALSE)</f>
        <v>0</v>
      </c>
      <c r="I554" s="15">
        <f t="shared" si="16"/>
        <v>12</v>
      </c>
      <c r="J554" s="14">
        <v>78913</v>
      </c>
      <c r="K554" s="58" t="s">
        <v>1127</v>
      </c>
      <c r="L554" s="11">
        <f>(H554+F554)/Dengue!K818*100000</f>
        <v>15.206619948550935</v>
      </c>
      <c r="M554" s="10" t="str">
        <f t="shared" si="17"/>
        <v>Baixa</v>
      </c>
      <c r="N554" s="10">
        <f>VLOOKUP($B554,LIRAa!$1:$1048576,3,FALSE)</f>
        <v>0.3</v>
      </c>
      <c r="O554" s="10" t="str">
        <f>VLOOKUP($B554,LIRAa!$1:$1048576,4,FALSE)</f>
        <v>Sem Informação</v>
      </c>
      <c r="P554" s="10" t="str">
        <f>VLOOKUP($B554,LIRAa!$1:$1048576,5,FALSE)</f>
        <v>Sem Informação</v>
      </c>
      <c r="Q554" s="41"/>
    </row>
    <row r="555" spans="1:17" ht="15.75" x14ac:dyDescent="0.25">
      <c r="A555" s="45">
        <v>54</v>
      </c>
      <c r="B555" s="10">
        <v>310490</v>
      </c>
      <c r="C555" s="20" t="s">
        <v>1117</v>
      </c>
      <c r="D555" s="39" t="s">
        <v>33</v>
      </c>
      <c r="E555" s="39" t="s">
        <v>85</v>
      </c>
      <c r="F555" s="15">
        <f>VLOOKUP(A555,Dengue!$1:$1048576,10,FALSE)</f>
        <v>2</v>
      </c>
      <c r="G555" s="15">
        <f>VLOOKUP($A555,Chik!$1:$1048576,10,FALSE)</f>
        <v>0</v>
      </c>
      <c r="H555" s="15">
        <f>VLOOKUP($A555,zika!$1:$1048576,10,FALSE)</f>
        <v>0</v>
      </c>
      <c r="I555" s="15">
        <f t="shared" si="16"/>
        <v>2</v>
      </c>
      <c r="J555" s="14">
        <v>19094</v>
      </c>
      <c r="K555" s="58" t="s">
        <v>1125</v>
      </c>
      <c r="L555" s="11">
        <f>(H555+F555)/Dengue!K58*100000</f>
        <v>10.474494605635277</v>
      </c>
      <c r="M555" s="10" t="str">
        <f t="shared" si="17"/>
        <v>Baixa</v>
      </c>
      <c r="N555" s="10" t="str">
        <f>VLOOKUP($B555,LIRAa!$1:$1048576,3,FALSE)</f>
        <v>Sem Informação</v>
      </c>
      <c r="O555" s="10" t="str">
        <f>VLOOKUP($B555,LIRAa!$1:$1048576,4,FALSE)</f>
        <v>Sem Informação</v>
      </c>
      <c r="P555" s="10" t="str">
        <f>VLOOKUP($B555,LIRAa!$1:$1048576,5,FALSE)</f>
        <v>Sem Informação</v>
      </c>
      <c r="Q555" s="41"/>
    </row>
    <row r="556" spans="1:17" ht="15.75" x14ac:dyDescent="0.25">
      <c r="A556" s="45">
        <v>144</v>
      </c>
      <c r="B556" s="10">
        <v>311310</v>
      </c>
      <c r="C556" s="20" t="s">
        <v>1119</v>
      </c>
      <c r="D556" s="39" t="s">
        <v>41</v>
      </c>
      <c r="E556" s="39" t="s">
        <v>179</v>
      </c>
      <c r="F556" s="15">
        <f>VLOOKUP(A556,Dengue!$1:$1048576,10,FALSE)</f>
        <v>2</v>
      </c>
      <c r="G556" s="15">
        <f>VLOOKUP($A556,Chik!$1:$1048576,10,FALSE)</f>
        <v>0</v>
      </c>
      <c r="H556" s="15">
        <f>VLOOKUP($A556,zika!$1:$1048576,10,FALSE)</f>
        <v>0</v>
      </c>
      <c r="I556" s="15">
        <f t="shared" si="16"/>
        <v>2</v>
      </c>
      <c r="J556" s="14">
        <v>3200</v>
      </c>
      <c r="K556" s="58" t="s">
        <v>1125</v>
      </c>
      <c r="L556" s="11">
        <f>(H556+F556)/Dengue!K148*100000</f>
        <v>62.5</v>
      </c>
      <c r="M556" s="10" t="str">
        <f t="shared" si="17"/>
        <v>Baixa</v>
      </c>
      <c r="N556" s="10" t="str">
        <f>VLOOKUP($B556,LIRAa!$1:$1048576,3,FALSE)</f>
        <v>Sem Informação</v>
      </c>
      <c r="O556" s="10" t="str">
        <f>VLOOKUP($B556,LIRAa!$1:$1048576,4,FALSE)</f>
        <v>Sem Informação</v>
      </c>
      <c r="P556" s="10" t="str">
        <f>VLOOKUP($B556,LIRAa!$1:$1048576,5,FALSE)</f>
        <v>Sem Informação</v>
      </c>
      <c r="Q556" s="41"/>
    </row>
    <row r="557" spans="1:17" ht="15.75" x14ac:dyDescent="0.25">
      <c r="A557" s="45">
        <v>505</v>
      </c>
      <c r="B557" s="10">
        <v>314370</v>
      </c>
      <c r="C557" s="20" t="s">
        <v>1111</v>
      </c>
      <c r="D557" s="39" t="s">
        <v>90</v>
      </c>
      <c r="E557" s="39" t="s">
        <v>526</v>
      </c>
      <c r="F557" s="15">
        <f>VLOOKUP(A557,Dengue!$1:$1048576,10,FALSE)</f>
        <v>7</v>
      </c>
      <c r="G557" s="15">
        <f>VLOOKUP($A557,Chik!$1:$1048576,10,FALSE)</f>
        <v>0</v>
      </c>
      <c r="H557" s="15">
        <f>VLOOKUP($A557,zika!$1:$1048576,10,FALSE)</f>
        <v>0</v>
      </c>
      <c r="I557" s="15">
        <f t="shared" si="16"/>
        <v>7</v>
      </c>
      <c r="J557" s="14">
        <v>3211</v>
      </c>
      <c r="K557" s="58" t="s">
        <v>1125</v>
      </c>
      <c r="L557" s="11">
        <f>(H557+F557)/Dengue!K509*100000</f>
        <v>218.00062285892244</v>
      </c>
      <c r="M557" s="10" t="str">
        <f t="shared" si="17"/>
        <v>Média</v>
      </c>
      <c r="N557" s="10" t="str">
        <f>VLOOKUP($B557,LIRAa!$1:$1048576,3,FALSE)</f>
        <v>Sem Informação</v>
      </c>
      <c r="O557" s="10" t="str">
        <f>VLOOKUP($B557,LIRAa!$1:$1048576,4,FALSE)</f>
        <v>Sem Informação</v>
      </c>
      <c r="P557" s="10" t="str">
        <f>VLOOKUP($B557,LIRAa!$1:$1048576,5,FALSE)</f>
        <v>Sem Informação</v>
      </c>
      <c r="Q557" s="41"/>
    </row>
    <row r="558" spans="1:17" ht="15.75" x14ac:dyDescent="0.25">
      <c r="A558" s="45">
        <v>471</v>
      </c>
      <c r="B558" s="10">
        <v>317150</v>
      </c>
      <c r="C558" s="20" t="s">
        <v>1113</v>
      </c>
      <c r="D558" s="39" t="s">
        <v>22</v>
      </c>
      <c r="E558" s="39" t="s">
        <v>493</v>
      </c>
      <c r="F558" s="15">
        <f>VLOOKUP(A558,Dengue!$1:$1048576,10,FALSE)</f>
        <v>0</v>
      </c>
      <c r="G558" s="15">
        <f>VLOOKUP($A558,Chik!$1:$1048576,10,FALSE)</f>
        <v>0</v>
      </c>
      <c r="H558" s="15">
        <f>VLOOKUP($A558,zika!$1:$1048576,10,FALSE)</f>
        <v>0</v>
      </c>
      <c r="I558" s="15">
        <f t="shared" si="16"/>
        <v>0</v>
      </c>
      <c r="J558" s="14">
        <v>3227</v>
      </c>
      <c r="K558" s="58" t="s">
        <v>1125</v>
      </c>
      <c r="L558" s="11">
        <f>(H558+F558)/Dengue!K475*100000</f>
        <v>0</v>
      </c>
      <c r="M558" s="10" t="str">
        <f t="shared" si="17"/>
        <v>Silencioso</v>
      </c>
      <c r="N558" s="10" t="str">
        <f>VLOOKUP($B558,LIRAa!$1:$1048576,3,FALSE)</f>
        <v>Sem Informação</v>
      </c>
      <c r="O558" s="10" t="str">
        <f>VLOOKUP($B558,LIRAa!$1:$1048576,4,FALSE)</f>
        <v>Sem Informação</v>
      </c>
      <c r="P558" s="10" t="str">
        <f>VLOOKUP($B558,LIRAa!$1:$1048576,5,FALSE)</f>
        <v>Sem Informação</v>
      </c>
      <c r="Q558" s="41"/>
    </row>
    <row r="559" spans="1:17" ht="15.75" x14ac:dyDescent="0.25">
      <c r="A559" s="45">
        <v>218</v>
      </c>
      <c r="B559" s="10">
        <v>311980</v>
      </c>
      <c r="C559" s="20" t="s">
        <v>1115</v>
      </c>
      <c r="D559" s="39" t="s">
        <v>26</v>
      </c>
      <c r="E559" s="39" t="s">
        <v>252</v>
      </c>
      <c r="F559" s="15">
        <f>VLOOKUP(A559,Dengue!$1:$1048576,10,FALSE)</f>
        <v>1</v>
      </c>
      <c r="G559" s="15">
        <f>VLOOKUP($A559,Chik!$1:$1048576,10,FALSE)</f>
        <v>0</v>
      </c>
      <c r="H559" s="15">
        <f>VLOOKUP($A559,zika!$1:$1048576,10,FALSE)</f>
        <v>0</v>
      </c>
      <c r="I559" s="15">
        <f t="shared" si="16"/>
        <v>1</v>
      </c>
      <c r="J559" s="14">
        <v>3241</v>
      </c>
      <c r="K559" s="58" t="s">
        <v>1125</v>
      </c>
      <c r="L559" s="11">
        <f>(H559+F559)/Dengue!K222*100000</f>
        <v>30.854674483184201</v>
      </c>
      <c r="M559" s="10" t="str">
        <f t="shared" si="17"/>
        <v>Baixa</v>
      </c>
      <c r="N559" s="10" t="str">
        <f>VLOOKUP($B559,LIRAa!$1:$1048576,3,FALSE)</f>
        <v>Sem Informação</v>
      </c>
      <c r="O559" s="10" t="str">
        <f>VLOOKUP($B559,LIRAa!$1:$1048576,4,FALSE)</f>
        <v>Sem Informação</v>
      </c>
      <c r="P559" s="10" t="str">
        <f>VLOOKUP($B559,LIRAa!$1:$1048576,5,FALSE)</f>
        <v>Sem Informação</v>
      </c>
      <c r="Q559" s="41"/>
    </row>
    <row r="560" spans="1:17" ht="15.75" x14ac:dyDescent="0.25">
      <c r="A560" s="45">
        <v>283</v>
      </c>
      <c r="B560" s="10">
        <v>312530</v>
      </c>
      <c r="C560" s="20" t="s">
        <v>1118</v>
      </c>
      <c r="D560" s="39" t="s">
        <v>14</v>
      </c>
      <c r="E560" s="39" t="s">
        <v>314</v>
      </c>
      <c r="F560" s="15">
        <f>VLOOKUP(A560,Dengue!$1:$1048576,10,FALSE)</f>
        <v>0</v>
      </c>
      <c r="G560" s="15">
        <f>VLOOKUP($A560,Chik!$1:$1048576,10,FALSE)</f>
        <v>0</v>
      </c>
      <c r="H560" s="15">
        <f>VLOOKUP($A560,zika!$1:$1048576,10,FALSE)</f>
        <v>0</v>
      </c>
      <c r="I560" s="15">
        <f t="shared" si="16"/>
        <v>0</v>
      </c>
      <c r="J560" s="14">
        <v>3262</v>
      </c>
      <c r="K560" s="58" t="s">
        <v>1125</v>
      </c>
      <c r="L560" s="11">
        <f>(H560+F560)/Dengue!K287*100000</f>
        <v>0</v>
      </c>
      <c r="M560" s="10" t="str">
        <f t="shared" si="17"/>
        <v>Silencioso</v>
      </c>
      <c r="N560" s="10" t="str">
        <f>VLOOKUP($B560,LIRAa!$1:$1048576,3,FALSE)</f>
        <v>Sem Informação</v>
      </c>
      <c r="O560" s="10" t="str">
        <f>VLOOKUP($B560,LIRAa!$1:$1048576,4,FALSE)</f>
        <v>Sem Informação</v>
      </c>
      <c r="P560" s="10" t="str">
        <f>VLOOKUP($B560,LIRAa!$1:$1048576,5,FALSE)</f>
        <v>Sem Informação</v>
      </c>
      <c r="Q560" s="41"/>
    </row>
    <row r="561" spans="1:17" ht="15.75" x14ac:dyDescent="0.25">
      <c r="A561" s="45">
        <v>52</v>
      </c>
      <c r="B561" s="10">
        <v>310470</v>
      </c>
      <c r="C561" s="20" t="s">
        <v>1116</v>
      </c>
      <c r="D561" s="39" t="s">
        <v>28</v>
      </c>
      <c r="E561" s="39" t="s">
        <v>83</v>
      </c>
      <c r="F561" s="15">
        <f>VLOOKUP(A561,Dengue!$1:$1048576,10,FALSE)</f>
        <v>0</v>
      </c>
      <c r="G561" s="15">
        <f>VLOOKUP($A561,Chik!$1:$1048576,10,FALSE)</f>
        <v>1</v>
      </c>
      <c r="H561" s="15">
        <f>VLOOKUP($A561,zika!$1:$1048576,10,FALSE)</f>
        <v>0</v>
      </c>
      <c r="I561" s="15">
        <f t="shared" si="16"/>
        <v>0</v>
      </c>
      <c r="J561" s="14">
        <v>13064</v>
      </c>
      <c r="K561" s="58" t="s">
        <v>1125</v>
      </c>
      <c r="L561" s="11">
        <f>(H561+F561)/Dengue!K56*100000</f>
        <v>0</v>
      </c>
      <c r="M561" s="10" t="str">
        <f t="shared" si="17"/>
        <v>Silencioso</v>
      </c>
      <c r="N561" s="10" t="str">
        <f>VLOOKUP($B561,LIRAa!$1:$1048576,3,FALSE)</f>
        <v>Sem Informação</v>
      </c>
      <c r="O561" s="10" t="str">
        <f>VLOOKUP($B561,LIRAa!$1:$1048576,4,FALSE)</f>
        <v>Sem Informação</v>
      </c>
      <c r="P561" s="10" t="str">
        <f>VLOOKUP($B561,LIRAa!$1:$1048576,5,FALSE)</f>
        <v>Sem Informação</v>
      </c>
      <c r="Q561" s="41"/>
    </row>
    <row r="562" spans="1:17" ht="15.75" x14ac:dyDescent="0.25">
      <c r="A562" s="45">
        <v>212</v>
      </c>
      <c r="B562" s="10">
        <v>311920</v>
      </c>
      <c r="C562" s="20" t="s">
        <v>1113</v>
      </c>
      <c r="D562" s="39" t="s">
        <v>22</v>
      </c>
      <c r="E562" s="39" t="s">
        <v>247</v>
      </c>
      <c r="F562" s="15">
        <f>VLOOKUP(A562,Dengue!$1:$1048576,10,FALSE)</f>
        <v>4</v>
      </c>
      <c r="G562" s="15">
        <f>VLOOKUP($A562,Chik!$1:$1048576,10,FALSE)</f>
        <v>1</v>
      </c>
      <c r="H562" s="15">
        <f>VLOOKUP($A562,zika!$1:$1048576,10,FALSE)</f>
        <v>0</v>
      </c>
      <c r="I562" s="15">
        <f t="shared" si="16"/>
        <v>4</v>
      </c>
      <c r="J562" s="14">
        <v>10040</v>
      </c>
      <c r="K562" s="58" t="s">
        <v>1125</v>
      </c>
      <c r="L562" s="11">
        <f>(H562+F562)/Dengue!K216*100000</f>
        <v>39.840637450199203</v>
      </c>
      <c r="M562" s="10" t="str">
        <f t="shared" si="17"/>
        <v>Baixa</v>
      </c>
      <c r="N562" s="10" t="str">
        <f>VLOOKUP($B562,LIRAa!$1:$1048576,3,FALSE)</f>
        <v>Sem Informação</v>
      </c>
      <c r="O562" s="10" t="str">
        <f>VLOOKUP($B562,LIRAa!$1:$1048576,4,FALSE)</f>
        <v>Sem Informação</v>
      </c>
      <c r="P562" s="10" t="str">
        <f>VLOOKUP($B562,LIRAa!$1:$1048576,5,FALSE)</f>
        <v>Sem Informação</v>
      </c>
      <c r="Q562" s="41"/>
    </row>
    <row r="563" spans="1:17" ht="15.75" x14ac:dyDescent="0.25">
      <c r="A563" s="45">
        <v>143</v>
      </c>
      <c r="B563" s="10">
        <v>311300</v>
      </c>
      <c r="C563" s="20" t="s">
        <v>1116</v>
      </c>
      <c r="D563" s="39" t="s">
        <v>28</v>
      </c>
      <c r="E563" s="39" t="s">
        <v>178</v>
      </c>
      <c r="F563" s="15">
        <f>VLOOKUP(A563,Dengue!$1:$1048576,10,FALSE)</f>
        <v>30</v>
      </c>
      <c r="G563" s="15">
        <f>VLOOKUP($A563,Chik!$1:$1048576,10,FALSE)</f>
        <v>1</v>
      </c>
      <c r="H563" s="15">
        <f>VLOOKUP($A563,zika!$1:$1048576,10,FALSE)</f>
        <v>0</v>
      </c>
      <c r="I563" s="15">
        <f t="shared" si="16"/>
        <v>30</v>
      </c>
      <c r="J563" s="14">
        <v>23586</v>
      </c>
      <c r="K563" s="58" t="s">
        <v>1125</v>
      </c>
      <c r="L563" s="11">
        <f>(H563+F563)/Dengue!K147*100000</f>
        <v>127.19409819384381</v>
      </c>
      <c r="M563" s="10" t="str">
        <f t="shared" si="17"/>
        <v>Média</v>
      </c>
      <c r="N563" s="10" t="str">
        <f>VLOOKUP($B563,LIRAa!$1:$1048576,3,FALSE)</f>
        <v>Sem Informação</v>
      </c>
      <c r="O563" s="10" t="str">
        <f>VLOOKUP($B563,LIRAa!$1:$1048576,4,FALSE)</f>
        <v>Sem Informação</v>
      </c>
      <c r="P563" s="10" t="str">
        <f>VLOOKUP($B563,LIRAa!$1:$1048576,5,FALSE)</f>
        <v>Sem Informação</v>
      </c>
      <c r="Q563" s="41"/>
    </row>
    <row r="564" spans="1:17" ht="15.75" x14ac:dyDescent="0.25">
      <c r="A564" s="45">
        <v>434</v>
      </c>
      <c r="B564" s="10">
        <v>313800</v>
      </c>
      <c r="C564" s="20" t="s">
        <v>1118</v>
      </c>
      <c r="D564" s="39" t="s">
        <v>38</v>
      </c>
      <c r="E564" s="39" t="s">
        <v>458</v>
      </c>
      <c r="F564" s="15">
        <f>VLOOKUP(A564,Dengue!$1:$1048576,10,FALSE)</f>
        <v>9</v>
      </c>
      <c r="G564" s="15">
        <f>VLOOKUP($A564,Chik!$1:$1048576,10,FALSE)</f>
        <v>3</v>
      </c>
      <c r="H564" s="15">
        <f>VLOOKUP($A564,zika!$1:$1048576,10,FALSE)</f>
        <v>0</v>
      </c>
      <c r="I564" s="15">
        <f t="shared" si="16"/>
        <v>9</v>
      </c>
      <c r="J564" s="14">
        <v>6786</v>
      </c>
      <c r="K564" s="58" t="s">
        <v>1125</v>
      </c>
      <c r="L564" s="11">
        <f>(H564+F564)/Dengue!K438*100000</f>
        <v>132.62599469496021</v>
      </c>
      <c r="M564" s="10" t="str">
        <f t="shared" si="17"/>
        <v>Média</v>
      </c>
      <c r="N564" s="10" t="str">
        <f>VLOOKUP($B564,LIRAa!$1:$1048576,3,FALSE)</f>
        <v>Sem Informação</v>
      </c>
      <c r="O564" s="10" t="str">
        <f>VLOOKUP($B564,LIRAa!$1:$1048576,4,FALSE)</f>
        <v>Sem Informação</v>
      </c>
      <c r="P564" s="10" t="str">
        <f>VLOOKUP($B564,LIRAa!$1:$1048576,5,FALSE)</f>
        <v>Sem Informação</v>
      </c>
      <c r="Q564" s="41"/>
    </row>
    <row r="565" spans="1:17" ht="15.75" x14ac:dyDescent="0.25">
      <c r="A565" s="45">
        <v>373</v>
      </c>
      <c r="B565" s="10">
        <v>313290</v>
      </c>
      <c r="C565" s="20" t="s">
        <v>1117</v>
      </c>
      <c r="D565" s="39" t="s">
        <v>45</v>
      </c>
      <c r="E565" s="39" t="s">
        <v>400</v>
      </c>
      <c r="F565" s="15">
        <f>VLOOKUP(A565,Dengue!$1:$1048576,10,FALSE)</f>
        <v>2</v>
      </c>
      <c r="G565" s="15">
        <f>VLOOKUP($A565,Chik!$1:$1048576,10,FALSE)</f>
        <v>0</v>
      </c>
      <c r="H565" s="15">
        <f>VLOOKUP($A565,zika!$1:$1048576,10,FALSE)</f>
        <v>0</v>
      </c>
      <c r="I565" s="15">
        <f t="shared" si="16"/>
        <v>2</v>
      </c>
      <c r="J565" s="14">
        <v>10229</v>
      </c>
      <c r="K565" s="58" t="s">
        <v>1125</v>
      </c>
      <c r="L565" s="11">
        <f>(H565+F565)/Dengue!K377*100000</f>
        <v>19.552253397204026</v>
      </c>
      <c r="M565" s="10" t="str">
        <f t="shared" si="17"/>
        <v>Baixa</v>
      </c>
      <c r="N565" s="10" t="str">
        <f>VLOOKUP($B565,LIRAa!$1:$1048576,3,FALSE)</f>
        <v>Sem Informação</v>
      </c>
      <c r="O565" s="10" t="str">
        <f>VLOOKUP($B565,LIRAa!$1:$1048576,4,FALSE)</f>
        <v>Sem Informação</v>
      </c>
      <c r="P565" s="10" t="str">
        <f>VLOOKUP($B565,LIRAa!$1:$1048576,5,FALSE)</f>
        <v>Sem Informação</v>
      </c>
      <c r="Q565" s="41"/>
    </row>
    <row r="566" spans="1:17" ht="15.75" x14ac:dyDescent="0.25">
      <c r="A566" s="45">
        <v>307</v>
      </c>
      <c r="B566" s="10">
        <v>312730</v>
      </c>
      <c r="C566" s="20" t="s">
        <v>1113</v>
      </c>
      <c r="D566" s="39" t="s">
        <v>22</v>
      </c>
      <c r="E566" s="39" t="s">
        <v>338</v>
      </c>
      <c r="F566" s="15">
        <f>VLOOKUP(A566,Dengue!$1:$1048576,10,FALSE)</f>
        <v>2</v>
      </c>
      <c r="G566" s="15">
        <f>VLOOKUP($A566,Chik!$1:$1048576,10,FALSE)</f>
        <v>0</v>
      </c>
      <c r="H566" s="15">
        <f>VLOOKUP($A566,zika!$1:$1048576,10,FALSE)</f>
        <v>0</v>
      </c>
      <c r="I566" s="15">
        <f t="shared" si="16"/>
        <v>2</v>
      </c>
      <c r="J566" s="14">
        <v>6844</v>
      </c>
      <c r="K566" s="58" t="s">
        <v>1125</v>
      </c>
      <c r="L566" s="11">
        <f>(H566+F566)/Dengue!K311*100000</f>
        <v>29.22267679719462</v>
      </c>
      <c r="M566" s="10" t="str">
        <f t="shared" si="17"/>
        <v>Baixa</v>
      </c>
      <c r="N566" s="10" t="str">
        <f>VLOOKUP($B566,LIRAa!$1:$1048576,3,FALSE)</f>
        <v>Sem Informação</v>
      </c>
      <c r="O566" s="10" t="str">
        <f>VLOOKUP($B566,LIRAa!$1:$1048576,4,FALSE)</f>
        <v>Sem Informação</v>
      </c>
      <c r="P566" s="10" t="str">
        <f>VLOOKUP($B566,LIRAa!$1:$1048576,5,FALSE)</f>
        <v>Sem Informação</v>
      </c>
      <c r="Q566" s="41"/>
    </row>
    <row r="567" spans="1:17" ht="15.75" x14ac:dyDescent="0.25">
      <c r="A567" s="45">
        <v>352</v>
      </c>
      <c r="B567" s="10">
        <v>313090</v>
      </c>
      <c r="C567" s="20" t="s">
        <v>1113</v>
      </c>
      <c r="D567" s="39" t="s">
        <v>20</v>
      </c>
      <c r="E567" s="39" t="s">
        <v>381</v>
      </c>
      <c r="F567" s="15">
        <f>VLOOKUP(A567,Dengue!$1:$1048576,10,FALSE)</f>
        <v>7</v>
      </c>
      <c r="G567" s="15">
        <f>VLOOKUP($A567,Chik!$1:$1048576,10,FALSE)</f>
        <v>0</v>
      </c>
      <c r="H567" s="15">
        <f>VLOOKUP($A567,zika!$1:$1048576,10,FALSE)</f>
        <v>0</v>
      </c>
      <c r="I567" s="15">
        <f t="shared" si="16"/>
        <v>7</v>
      </c>
      <c r="J567" s="14">
        <v>24204</v>
      </c>
      <c r="K567" s="58" t="s">
        <v>1125</v>
      </c>
      <c r="L567" s="11">
        <f>(H567+F567)/Dengue!K356*100000</f>
        <v>28.920839530656092</v>
      </c>
      <c r="M567" s="10" t="str">
        <f t="shared" si="17"/>
        <v>Baixa</v>
      </c>
      <c r="N567" s="10" t="str">
        <f>VLOOKUP($B567,LIRAa!$1:$1048576,3,FALSE)</f>
        <v>Sem Informação</v>
      </c>
      <c r="O567" s="10" t="str">
        <f>VLOOKUP($B567,LIRAa!$1:$1048576,4,FALSE)</f>
        <v>Sem Informação</v>
      </c>
      <c r="P567" s="10" t="str">
        <f>VLOOKUP($B567,LIRAa!$1:$1048576,5,FALSE)</f>
        <v>Sem Informação</v>
      </c>
      <c r="Q567" s="41"/>
    </row>
    <row r="568" spans="1:17" ht="15.75" x14ac:dyDescent="0.25">
      <c r="A568" s="45">
        <v>569</v>
      </c>
      <c r="B568" s="10">
        <v>314870</v>
      </c>
      <c r="C568" s="20" t="s">
        <v>1116</v>
      </c>
      <c r="D568" s="39" t="s">
        <v>30</v>
      </c>
      <c r="E568" s="39" t="s">
        <v>30</v>
      </c>
      <c r="F568" s="15">
        <f>VLOOKUP(A568,Dengue!$1:$1048576,10,FALSE)</f>
        <v>3</v>
      </c>
      <c r="G568" s="15">
        <f>VLOOKUP($A568,Chik!$1:$1048576,10,FALSE)</f>
        <v>0</v>
      </c>
      <c r="H568" s="15">
        <f>VLOOKUP($A568,zika!$1:$1048576,10,FALSE)</f>
        <v>0</v>
      </c>
      <c r="I568" s="15">
        <f t="shared" si="16"/>
        <v>3</v>
      </c>
      <c r="J568" s="14">
        <v>24319</v>
      </c>
      <c r="K568" s="58" t="s">
        <v>1125</v>
      </c>
      <c r="L568" s="11">
        <f>(H568+F568)/Dengue!K573*100000</f>
        <v>12.336033554011266</v>
      </c>
      <c r="M568" s="10" t="str">
        <f t="shared" si="17"/>
        <v>Baixa</v>
      </c>
      <c r="N568" s="10" t="str">
        <f>VLOOKUP($B568,LIRAa!$1:$1048576,3,FALSE)</f>
        <v>Sem Informação</v>
      </c>
      <c r="O568" s="10" t="str">
        <f>VLOOKUP($B568,LIRAa!$1:$1048576,4,FALSE)</f>
        <v>Sem Informação</v>
      </c>
      <c r="P568" s="10" t="str">
        <f>VLOOKUP($B568,LIRAa!$1:$1048576,5,FALSE)</f>
        <v>Sem Informação</v>
      </c>
      <c r="Q568" s="41"/>
    </row>
    <row r="569" spans="1:17" ht="15.75" x14ac:dyDescent="0.25">
      <c r="A569" s="45">
        <v>448</v>
      </c>
      <c r="B569" s="10">
        <v>313890</v>
      </c>
      <c r="C569" s="20" t="s">
        <v>1116</v>
      </c>
      <c r="D569" s="39" t="s">
        <v>28</v>
      </c>
      <c r="E569" s="39" t="s">
        <v>471</v>
      </c>
      <c r="F569" s="15">
        <f>VLOOKUP(A569,Dengue!$1:$1048576,10,FALSE)</f>
        <v>60</v>
      </c>
      <c r="G569" s="15">
        <f>VLOOKUP($A569,Chik!$1:$1048576,10,FALSE)</f>
        <v>0</v>
      </c>
      <c r="H569" s="15">
        <f>VLOOKUP($A569,zika!$1:$1048576,10,FALSE)</f>
        <v>0</v>
      </c>
      <c r="I569" s="15">
        <f t="shared" si="16"/>
        <v>60</v>
      </c>
      <c r="J569" s="14">
        <v>7110</v>
      </c>
      <c r="K569" s="58" t="s">
        <v>1125</v>
      </c>
      <c r="L569" s="11">
        <f>(H569+F569)/Dengue!K452*100000</f>
        <v>843.8818565400843</v>
      </c>
      <c r="M569" s="10" t="str">
        <f t="shared" si="17"/>
        <v>Muito Alta</v>
      </c>
      <c r="N569" s="10" t="str">
        <f>VLOOKUP($B569,LIRAa!$1:$1048576,3,FALSE)</f>
        <v>Sem Informação</v>
      </c>
      <c r="O569" s="10" t="str">
        <f>VLOOKUP($B569,LIRAa!$1:$1048576,4,FALSE)</f>
        <v>Sem Informação</v>
      </c>
      <c r="P569" s="10" t="str">
        <f>VLOOKUP($B569,LIRAa!$1:$1048576,5,FALSE)</f>
        <v>Sem Informação</v>
      </c>
      <c r="Q569" s="41"/>
    </row>
    <row r="570" spans="1:17" ht="15.75" x14ac:dyDescent="0.25">
      <c r="A570" s="45">
        <v>161</v>
      </c>
      <c r="B570" s="10">
        <v>311470</v>
      </c>
      <c r="C570" s="20" t="s">
        <v>1117</v>
      </c>
      <c r="D570" s="39" t="s">
        <v>40</v>
      </c>
      <c r="E570" s="39" t="s">
        <v>196</v>
      </c>
      <c r="F570" s="15">
        <f>VLOOKUP(A570,Dengue!$1:$1048576,10,FALSE)</f>
        <v>0</v>
      </c>
      <c r="G570" s="15">
        <f>VLOOKUP($A570,Chik!$1:$1048576,10,FALSE)</f>
        <v>0</v>
      </c>
      <c r="H570" s="15">
        <f>VLOOKUP($A570,zika!$1:$1048576,10,FALSE)</f>
        <v>0</v>
      </c>
      <c r="I570" s="15">
        <f t="shared" si="16"/>
        <v>0</v>
      </c>
      <c r="J570" s="14">
        <v>3560</v>
      </c>
      <c r="K570" s="58" t="s">
        <v>1125</v>
      </c>
      <c r="L570" s="11">
        <f>(H570+F570)/Dengue!K165*100000</f>
        <v>0</v>
      </c>
      <c r="M570" s="10" t="str">
        <f t="shared" si="17"/>
        <v>Silencioso</v>
      </c>
      <c r="N570" s="10" t="str">
        <f>VLOOKUP($B570,LIRAa!$1:$1048576,3,FALSE)</f>
        <v>Sem Informação</v>
      </c>
      <c r="O570" s="10" t="str">
        <f>VLOOKUP($B570,LIRAa!$1:$1048576,4,FALSE)</f>
        <v>Sem Informação</v>
      </c>
      <c r="P570" s="10" t="str">
        <f>VLOOKUP($B570,LIRAa!$1:$1048576,5,FALSE)</f>
        <v>Sem Informação</v>
      </c>
      <c r="Q570" s="41"/>
    </row>
    <row r="571" spans="1:17" ht="15.75" x14ac:dyDescent="0.25">
      <c r="A571" s="45">
        <v>620</v>
      </c>
      <c r="B571" s="10">
        <v>315300</v>
      </c>
      <c r="C571" s="20" t="s">
        <v>1114</v>
      </c>
      <c r="D571" s="39" t="s">
        <v>24</v>
      </c>
      <c r="E571" s="39" t="s">
        <v>632</v>
      </c>
      <c r="F571" s="15">
        <f>VLOOKUP(A571,Dengue!$1:$1048576,10,FALSE)</f>
        <v>0</v>
      </c>
      <c r="G571" s="15">
        <f>VLOOKUP($A571,Chik!$1:$1048576,10,FALSE)</f>
        <v>0</v>
      </c>
      <c r="H571" s="15">
        <f>VLOOKUP($A571,zika!$1:$1048576,10,FALSE)</f>
        <v>0</v>
      </c>
      <c r="I571" s="15">
        <f t="shared" si="16"/>
        <v>0</v>
      </c>
      <c r="J571" s="14">
        <v>3573</v>
      </c>
      <c r="K571" s="58" t="s">
        <v>1125</v>
      </c>
      <c r="L571" s="11">
        <f>(H571+F571)/Dengue!K624*100000</f>
        <v>0</v>
      </c>
      <c r="M571" s="10" t="str">
        <f t="shared" si="17"/>
        <v>Silencioso</v>
      </c>
      <c r="N571" s="10" t="str">
        <f>VLOOKUP($B571,LIRAa!$1:$1048576,3,FALSE)</f>
        <v>Sem Informação</v>
      </c>
      <c r="O571" s="10" t="str">
        <f>VLOOKUP($B571,LIRAa!$1:$1048576,4,FALSE)</f>
        <v>Sem Informação</v>
      </c>
      <c r="P571" s="10" t="str">
        <f>VLOOKUP($B571,LIRAa!$1:$1048576,5,FALSE)</f>
        <v>Sem Informação</v>
      </c>
      <c r="Q571" s="41"/>
    </row>
    <row r="572" spans="1:17" ht="15.75" x14ac:dyDescent="0.25">
      <c r="A572" s="45">
        <v>332</v>
      </c>
      <c r="B572" s="10">
        <v>312930</v>
      </c>
      <c r="C572" s="20" t="s">
        <v>1113</v>
      </c>
      <c r="D572" s="39" t="s">
        <v>20</v>
      </c>
      <c r="E572" s="39" t="s">
        <v>361</v>
      </c>
      <c r="F572" s="15">
        <f>VLOOKUP(A572,Dengue!$1:$1048576,10,FALSE)</f>
        <v>1</v>
      </c>
      <c r="G572" s="15">
        <f>VLOOKUP($A572,Chik!$1:$1048576,10,FALSE)</f>
        <v>0</v>
      </c>
      <c r="H572" s="15">
        <f>VLOOKUP($A572,zika!$1:$1048576,10,FALSE)</f>
        <v>0</v>
      </c>
      <c r="I572" s="15">
        <f t="shared" si="16"/>
        <v>1</v>
      </c>
      <c r="J572" s="14">
        <v>10867</v>
      </c>
      <c r="K572" s="58" t="s">
        <v>1125</v>
      </c>
      <c r="L572" s="11">
        <f>(H572+F572)/Dengue!K336*100000</f>
        <v>9.2021717125241551</v>
      </c>
      <c r="M572" s="10" t="str">
        <f t="shared" si="17"/>
        <v>Baixa</v>
      </c>
      <c r="N572" s="10" t="str">
        <f>VLOOKUP($B572,LIRAa!$1:$1048576,3,FALSE)</f>
        <v>Sem Informação</v>
      </c>
      <c r="O572" s="10" t="str">
        <f>VLOOKUP($B572,LIRAa!$1:$1048576,4,FALSE)</f>
        <v>Sem Informação</v>
      </c>
      <c r="P572" s="10" t="str">
        <f>VLOOKUP($B572,LIRAa!$1:$1048576,5,FALSE)</f>
        <v>Sem Informação</v>
      </c>
      <c r="Q572" s="41"/>
    </row>
    <row r="573" spans="1:17" ht="15.75" x14ac:dyDescent="0.25">
      <c r="A573" s="45">
        <v>168</v>
      </c>
      <c r="B573" s="10">
        <v>311540</v>
      </c>
      <c r="C573" s="20" t="s">
        <v>1119</v>
      </c>
      <c r="D573" s="39" t="s">
        <v>41</v>
      </c>
      <c r="E573" s="39" t="s">
        <v>203</v>
      </c>
      <c r="F573" s="15">
        <f>VLOOKUP(A573,Dengue!$1:$1048576,10,FALSE)</f>
        <v>2</v>
      </c>
      <c r="G573" s="15">
        <f>VLOOKUP($A573,Chik!$1:$1048576,10,FALSE)</f>
        <v>0</v>
      </c>
      <c r="H573" s="15">
        <f>VLOOKUP($A573,zika!$1:$1048576,10,FALSE)</f>
        <v>0</v>
      </c>
      <c r="I573" s="15">
        <f t="shared" si="16"/>
        <v>2</v>
      </c>
      <c r="J573" s="14">
        <v>3629</v>
      </c>
      <c r="K573" s="58" t="s">
        <v>1125</v>
      </c>
      <c r="L573" s="11">
        <f>(H573+F573)/Dengue!K172*100000</f>
        <v>55.111600992008825</v>
      </c>
      <c r="M573" s="10" t="str">
        <f t="shared" si="17"/>
        <v>Baixa</v>
      </c>
      <c r="N573" s="10" t="str">
        <f>VLOOKUP($B573,LIRAa!$1:$1048576,3,FALSE)</f>
        <v>Sem Informação</v>
      </c>
      <c r="O573" s="10" t="str">
        <f>VLOOKUP($B573,LIRAa!$1:$1048576,4,FALSE)</f>
        <v>Sem Informação</v>
      </c>
      <c r="P573" s="10" t="str">
        <f>VLOOKUP($B573,LIRAa!$1:$1048576,5,FALSE)</f>
        <v>Sem Informação</v>
      </c>
      <c r="Q573" s="41"/>
    </row>
    <row r="574" spans="1:17" ht="15.75" x14ac:dyDescent="0.25">
      <c r="A574" s="45">
        <v>285</v>
      </c>
      <c r="B574" s="10">
        <v>312560</v>
      </c>
      <c r="C574" s="20" t="s">
        <v>1116</v>
      </c>
      <c r="D574" s="39" t="s">
        <v>30</v>
      </c>
      <c r="E574" s="39" t="s">
        <v>316</v>
      </c>
      <c r="F574" s="15">
        <f>VLOOKUP(A574,Dengue!$1:$1048576,10,FALSE)</f>
        <v>0</v>
      </c>
      <c r="G574" s="15">
        <f>VLOOKUP($A574,Chik!$1:$1048576,10,FALSE)</f>
        <v>0</v>
      </c>
      <c r="H574" s="15">
        <f>VLOOKUP($A574,zika!$1:$1048576,10,FALSE)</f>
        <v>0</v>
      </c>
      <c r="I574" s="15">
        <f t="shared" si="16"/>
        <v>0</v>
      </c>
      <c r="J574" s="14">
        <v>7409</v>
      </c>
      <c r="K574" s="58" t="s">
        <v>1125</v>
      </c>
      <c r="L574" s="11">
        <f>(H574+F574)/Dengue!K289*100000</f>
        <v>0</v>
      </c>
      <c r="M574" s="10" t="str">
        <f t="shared" si="17"/>
        <v>Silencioso</v>
      </c>
      <c r="N574" s="10" t="str">
        <f>VLOOKUP($B574,LIRAa!$1:$1048576,3,FALSE)</f>
        <v>Sem Informação</v>
      </c>
      <c r="O574" s="10" t="str">
        <f>VLOOKUP($B574,LIRAa!$1:$1048576,4,FALSE)</f>
        <v>Sem Informação</v>
      </c>
      <c r="P574" s="10" t="str">
        <f>VLOOKUP($B574,LIRAa!$1:$1048576,5,FALSE)</f>
        <v>Sem Informação</v>
      </c>
      <c r="Q574" s="41"/>
    </row>
    <row r="575" spans="1:17" ht="15.75" x14ac:dyDescent="0.25">
      <c r="A575" s="45">
        <v>219</v>
      </c>
      <c r="B575" s="10">
        <v>311990</v>
      </c>
      <c r="C575" s="20" t="s">
        <v>1117</v>
      </c>
      <c r="D575" s="39" t="s">
        <v>36</v>
      </c>
      <c r="E575" s="39" t="s">
        <v>253</v>
      </c>
      <c r="F575" s="15">
        <f>VLOOKUP(A575,Dengue!$1:$1048576,10,FALSE)</f>
        <v>0</v>
      </c>
      <c r="G575" s="15">
        <f>VLOOKUP($A575,Chik!$1:$1048576,10,FALSE)</f>
        <v>0</v>
      </c>
      <c r="H575" s="15">
        <f>VLOOKUP($A575,zika!$1:$1048576,10,FALSE)</f>
        <v>0</v>
      </c>
      <c r="I575" s="15">
        <f t="shared" si="16"/>
        <v>0</v>
      </c>
      <c r="J575" s="14">
        <v>3714</v>
      </c>
      <c r="K575" s="58" t="s">
        <v>1125</v>
      </c>
      <c r="L575" s="11">
        <f>(H575+F575)/Dengue!K223*100000</f>
        <v>0</v>
      </c>
      <c r="M575" s="10" t="str">
        <f t="shared" si="17"/>
        <v>Silencioso</v>
      </c>
      <c r="N575" s="10" t="str">
        <f>VLOOKUP($B575,LIRAa!$1:$1048576,3,FALSE)</f>
        <v>Sem Informação</v>
      </c>
      <c r="O575" s="10" t="str">
        <f>VLOOKUP($B575,LIRAa!$1:$1048576,4,FALSE)</f>
        <v>Sem Informação</v>
      </c>
      <c r="P575" s="10" t="str">
        <f>VLOOKUP($B575,LIRAa!$1:$1048576,5,FALSE)</f>
        <v>Sem Informação</v>
      </c>
      <c r="Q575" s="41"/>
    </row>
    <row r="576" spans="1:17" ht="15.75" x14ac:dyDescent="0.25">
      <c r="A576" s="45">
        <v>490</v>
      </c>
      <c r="B576" s="10">
        <v>314240</v>
      </c>
      <c r="C576" s="20" t="s">
        <v>1115</v>
      </c>
      <c r="D576" s="39" t="s">
        <v>26</v>
      </c>
      <c r="E576" s="39" t="s">
        <v>512</v>
      </c>
      <c r="F576" s="15">
        <f>VLOOKUP(A576,Dengue!$1:$1048576,10,FALSE)</f>
        <v>0</v>
      </c>
      <c r="G576" s="15">
        <f>VLOOKUP($A576,Chik!$1:$1048576,10,FALSE)</f>
        <v>0</v>
      </c>
      <c r="H576" s="15">
        <f>VLOOKUP($A576,zika!$1:$1048576,10,FALSE)</f>
        <v>0</v>
      </c>
      <c r="I576" s="15">
        <f t="shared" si="16"/>
        <v>0</v>
      </c>
      <c r="J576" s="14">
        <v>7479</v>
      </c>
      <c r="K576" s="58" t="s">
        <v>1125</v>
      </c>
      <c r="L576" s="11">
        <f>(H576+F576)/Dengue!K494*100000</f>
        <v>0</v>
      </c>
      <c r="M576" s="10" t="str">
        <f t="shared" si="17"/>
        <v>Silencioso</v>
      </c>
      <c r="N576" s="10" t="str">
        <f>VLOOKUP($B576,LIRAa!$1:$1048576,3,FALSE)</f>
        <v>Sem Informação</v>
      </c>
      <c r="O576" s="10" t="str">
        <f>VLOOKUP($B576,LIRAa!$1:$1048576,4,FALSE)</f>
        <v>Sem Informação</v>
      </c>
      <c r="P576" s="10" t="str">
        <f>VLOOKUP($B576,LIRAa!$1:$1048576,5,FALSE)</f>
        <v>Sem Informação</v>
      </c>
      <c r="Q576" s="41"/>
    </row>
    <row r="577" spans="1:17" ht="15.75" x14ac:dyDescent="0.25">
      <c r="A577" s="45">
        <v>477</v>
      </c>
      <c r="B577" s="10">
        <v>314120</v>
      </c>
      <c r="C577" s="20" t="s">
        <v>1120</v>
      </c>
      <c r="D577" s="39" t="s">
        <v>71</v>
      </c>
      <c r="E577" s="39" t="s">
        <v>499</v>
      </c>
      <c r="F577" s="15">
        <f>VLOOKUP(A577,Dengue!$1:$1048576,10,FALSE)</f>
        <v>1</v>
      </c>
      <c r="G577" s="15">
        <f>VLOOKUP($A577,Chik!$1:$1048576,10,FALSE)</f>
        <v>0</v>
      </c>
      <c r="H577" s="15">
        <f>VLOOKUP($A577,zika!$1:$1048576,10,FALSE)</f>
        <v>0</v>
      </c>
      <c r="I577" s="15">
        <f t="shared" si="16"/>
        <v>1</v>
      </c>
      <c r="J577" s="14">
        <v>3758</v>
      </c>
      <c r="K577" s="58" t="s">
        <v>1125</v>
      </c>
      <c r="L577" s="11">
        <f>(H577+F577)/Dengue!K481*100000</f>
        <v>26.609898882384247</v>
      </c>
      <c r="M577" s="10" t="str">
        <f t="shared" si="17"/>
        <v>Baixa</v>
      </c>
      <c r="N577" s="10" t="str">
        <f>VLOOKUP($B577,LIRAa!$1:$1048576,3,FALSE)</f>
        <v>Sem Informação</v>
      </c>
      <c r="O577" s="10" t="str">
        <f>VLOOKUP($B577,LIRAa!$1:$1048576,4,FALSE)</f>
        <v>Sem Informação</v>
      </c>
      <c r="P577" s="10" t="str">
        <f>VLOOKUP($B577,LIRAa!$1:$1048576,5,FALSE)</f>
        <v>Sem Informação</v>
      </c>
      <c r="Q577" s="41"/>
    </row>
    <row r="578" spans="1:17" ht="15.75" x14ac:dyDescent="0.25">
      <c r="A578" s="45">
        <v>732</v>
      </c>
      <c r="B578" s="10">
        <v>316255</v>
      </c>
      <c r="C578" s="20" t="s">
        <v>1112</v>
      </c>
      <c r="D578" s="39" t="s">
        <v>14</v>
      </c>
      <c r="E578" s="39" t="s">
        <v>742</v>
      </c>
      <c r="F578" s="15">
        <f>VLOOKUP(A578,Dengue!$1:$1048576,10,FALSE)</f>
        <v>0</v>
      </c>
      <c r="G578" s="15">
        <f>VLOOKUP($A578,Chik!$1:$1048576,10,FALSE)</f>
        <v>0</v>
      </c>
      <c r="H578" s="15">
        <f>VLOOKUP($A578,zika!$1:$1048576,10,FALSE)</f>
        <v>0</v>
      </c>
      <c r="I578" s="15">
        <f t="shared" si="16"/>
        <v>0</v>
      </c>
      <c r="J578" s="14">
        <v>11440</v>
      </c>
      <c r="K578" s="58" t="s">
        <v>1125</v>
      </c>
      <c r="L578" s="11">
        <f>(H578+F578)/Dengue!K736*100000</f>
        <v>0</v>
      </c>
      <c r="M578" s="10" t="str">
        <f t="shared" si="17"/>
        <v>Silencioso</v>
      </c>
      <c r="N578" s="10" t="str">
        <f>VLOOKUP($B578,LIRAa!$1:$1048576,3,FALSE)</f>
        <v>Sem Informação</v>
      </c>
      <c r="O578" s="10" t="str">
        <f>VLOOKUP($B578,LIRAa!$1:$1048576,4,FALSE)</f>
        <v>Sem Informação</v>
      </c>
      <c r="P578" s="10" t="str">
        <f>VLOOKUP($B578,LIRAa!$1:$1048576,5,FALSE)</f>
        <v>Sem Informação</v>
      </c>
      <c r="Q578" s="41"/>
    </row>
    <row r="579" spans="1:17" ht="15.75" x14ac:dyDescent="0.25">
      <c r="A579" s="45">
        <v>242</v>
      </c>
      <c r="B579" s="10">
        <v>312170</v>
      </c>
      <c r="C579" s="20" t="s">
        <v>1112</v>
      </c>
      <c r="D579" s="39" t="s">
        <v>17</v>
      </c>
      <c r="E579" s="39" t="s">
        <v>275</v>
      </c>
      <c r="F579" s="15">
        <f>VLOOKUP(A579,Dengue!$1:$1048576,10,FALSE)</f>
        <v>0</v>
      </c>
      <c r="G579" s="15">
        <f>VLOOKUP($A579,Chik!$1:$1048576,10,FALSE)</f>
        <v>0</v>
      </c>
      <c r="H579" s="15">
        <f>VLOOKUP($A579,zika!$1:$1048576,10,FALSE)</f>
        <v>0</v>
      </c>
      <c r="I579" s="15">
        <f t="shared" si="16"/>
        <v>0</v>
      </c>
      <c r="J579" s="14">
        <v>3814</v>
      </c>
      <c r="K579" s="58" t="s">
        <v>1125</v>
      </c>
      <c r="L579" s="11">
        <f>(H579+F579)/Dengue!K246*100000</f>
        <v>0</v>
      </c>
      <c r="M579" s="10" t="str">
        <f t="shared" si="17"/>
        <v>Silencioso</v>
      </c>
      <c r="N579" s="10" t="str">
        <f>VLOOKUP($B579,LIRAa!$1:$1048576,3,FALSE)</f>
        <v>Sem Informação</v>
      </c>
      <c r="O579" s="10" t="str">
        <f>VLOOKUP($B579,LIRAa!$1:$1048576,4,FALSE)</f>
        <v>Sem Informação</v>
      </c>
      <c r="P579" s="10" t="str">
        <f>VLOOKUP($B579,LIRAa!$1:$1048576,5,FALSE)</f>
        <v>Sem Informação</v>
      </c>
      <c r="Q579" s="41"/>
    </row>
    <row r="580" spans="1:17" ht="15.75" x14ac:dyDescent="0.25">
      <c r="A580" s="45">
        <v>805</v>
      </c>
      <c r="B580" s="10">
        <v>316850</v>
      </c>
      <c r="C580" s="20" t="s">
        <v>1112</v>
      </c>
      <c r="D580" s="39" t="s">
        <v>17</v>
      </c>
      <c r="E580" s="39" t="s">
        <v>813</v>
      </c>
      <c r="F580" s="15">
        <f>VLOOKUP(A580,Dengue!$1:$1048576,10,FALSE)</f>
        <v>1</v>
      </c>
      <c r="G580" s="15">
        <f>VLOOKUP($A580,Chik!$1:$1048576,10,FALSE)</f>
        <v>0</v>
      </c>
      <c r="H580" s="15">
        <f>VLOOKUP($A580,zika!$1:$1048576,10,FALSE)</f>
        <v>0</v>
      </c>
      <c r="I580" s="15">
        <f t="shared" si="16"/>
        <v>1</v>
      </c>
      <c r="J580" s="14">
        <v>11650</v>
      </c>
      <c r="K580" s="58" t="s">
        <v>1125</v>
      </c>
      <c r="L580" s="11">
        <f>(H580+F580)/Dengue!K809*100000</f>
        <v>8.5836909871244647</v>
      </c>
      <c r="M580" s="10" t="str">
        <f t="shared" si="17"/>
        <v>Baixa</v>
      </c>
      <c r="N580" s="10" t="str">
        <f>VLOOKUP($B580,LIRAa!$1:$1048576,3,FALSE)</f>
        <v>Sem Informação</v>
      </c>
      <c r="O580" s="10" t="str">
        <f>VLOOKUP($B580,LIRAa!$1:$1048576,4,FALSE)</f>
        <v>Sem Informação</v>
      </c>
      <c r="P580" s="10" t="str">
        <f>VLOOKUP($B580,LIRAa!$1:$1048576,5,FALSE)</f>
        <v>Sem Informação</v>
      </c>
      <c r="Q580" s="41"/>
    </row>
    <row r="581" spans="1:17" ht="15.75" x14ac:dyDescent="0.25">
      <c r="A581" s="45">
        <v>702</v>
      </c>
      <c r="B581" s="10">
        <v>316030</v>
      </c>
      <c r="C581" s="20" t="s">
        <v>1116</v>
      </c>
      <c r="D581" s="39" t="s">
        <v>30</v>
      </c>
      <c r="E581" s="39" t="s">
        <v>712</v>
      </c>
      <c r="F581" s="15">
        <f>VLOOKUP(A581,Dengue!$1:$1048576,10,FALSE)</f>
        <v>12</v>
      </c>
      <c r="G581" s="15">
        <f>VLOOKUP($A581,Chik!$1:$1048576,10,FALSE)</f>
        <v>0</v>
      </c>
      <c r="H581" s="15">
        <f>VLOOKUP($A581,zika!$1:$1048576,10,FALSE)</f>
        <v>0</v>
      </c>
      <c r="I581" s="15">
        <f t="shared" si="16"/>
        <v>12</v>
      </c>
      <c r="J581" s="14">
        <v>11677</v>
      </c>
      <c r="K581" s="58" t="s">
        <v>1125</v>
      </c>
      <c r="L581" s="11">
        <f>(H581+F581)/Dengue!K706*100000</f>
        <v>102.76612143530015</v>
      </c>
      <c r="M581" s="10" t="str">
        <f t="shared" si="17"/>
        <v>Média</v>
      </c>
      <c r="N581" s="10" t="str">
        <f>VLOOKUP($B581,LIRAa!$1:$1048576,3,FALSE)</f>
        <v>Sem Informação</v>
      </c>
      <c r="O581" s="10" t="str">
        <f>VLOOKUP($B581,LIRAa!$1:$1048576,4,FALSE)</f>
        <v>Sem Informação</v>
      </c>
      <c r="P581" s="10" t="str">
        <f>VLOOKUP($B581,LIRAa!$1:$1048576,5,FALSE)</f>
        <v>Sem Informação</v>
      </c>
      <c r="Q581" s="41"/>
    </row>
    <row r="582" spans="1:17" ht="15.75" x14ac:dyDescent="0.25">
      <c r="A582" s="45">
        <v>509</v>
      </c>
      <c r="B582" s="10">
        <v>314410</v>
      </c>
      <c r="C582" s="20" t="s">
        <v>1117</v>
      </c>
      <c r="D582" s="39" t="s">
        <v>40</v>
      </c>
      <c r="E582" s="39" t="s">
        <v>530</v>
      </c>
      <c r="F582" s="15">
        <f>VLOOKUP(A582,Dengue!$1:$1048576,10,FALSE)</f>
        <v>0</v>
      </c>
      <c r="G582" s="15">
        <f>VLOOKUP($A582,Chik!$1:$1048576,10,FALSE)</f>
        <v>0</v>
      </c>
      <c r="H582" s="15">
        <f>VLOOKUP($A582,zika!$1:$1048576,10,FALSE)</f>
        <v>0</v>
      </c>
      <c r="I582" s="15">
        <f t="shared" ref="I582:I645" si="18">H582+F582</f>
        <v>0</v>
      </c>
      <c r="J582" s="14">
        <v>20594</v>
      </c>
      <c r="K582" s="58" t="s">
        <v>1125</v>
      </c>
      <c r="L582" s="11">
        <f>(H582+F582)/Dengue!K513*100000</f>
        <v>0</v>
      </c>
      <c r="M582" s="10" t="str">
        <f t="shared" ref="M582:M645" si="19">IF(L582=0,"Silencioso",IF(AND(L582&gt;0,L582&lt;100),"Baixa",IF(AND(L582&gt;=100,L582&lt;300),"Média",IF(AND(L582&gt;=300,L582&lt;500),"Alta",IF(L582&gt;=500,"Muito Alta","Avaliar")))))</f>
        <v>Silencioso</v>
      </c>
      <c r="N582" s="10" t="str">
        <f>VLOOKUP($B582,LIRAa!$1:$1048576,3,FALSE)</f>
        <v>Sem Informação</v>
      </c>
      <c r="O582" s="10" t="str">
        <f>VLOOKUP($B582,LIRAa!$1:$1048576,4,FALSE)</f>
        <v>Sem Informação</v>
      </c>
      <c r="P582" s="10" t="str">
        <f>VLOOKUP($B582,LIRAa!$1:$1048576,5,FALSE)</f>
        <v>Sem Informação</v>
      </c>
      <c r="Q582" s="41"/>
    </row>
    <row r="583" spans="1:17" ht="15.75" x14ac:dyDescent="0.25">
      <c r="A583" s="45">
        <v>524</v>
      </c>
      <c r="B583" s="10">
        <v>314510</v>
      </c>
      <c r="C583" s="20" t="s">
        <v>1117</v>
      </c>
      <c r="D583" s="39" t="s">
        <v>40</v>
      </c>
      <c r="E583" s="39" t="s">
        <v>545</v>
      </c>
      <c r="F583" s="15">
        <f>VLOOKUP(A583,Dengue!$1:$1048576,10,FALSE)</f>
        <v>2</v>
      </c>
      <c r="G583" s="15">
        <f>VLOOKUP($A583,Chik!$1:$1048576,10,FALSE)</f>
        <v>0</v>
      </c>
      <c r="H583" s="15">
        <f>VLOOKUP($A583,zika!$1:$1048576,10,FALSE)</f>
        <v>0</v>
      </c>
      <c r="I583" s="15">
        <f t="shared" si="18"/>
        <v>2</v>
      </c>
      <c r="J583" s="14">
        <v>16610</v>
      </c>
      <c r="K583" s="58" t="s">
        <v>1125</v>
      </c>
      <c r="L583" s="11">
        <f>(H583+F583)/Dengue!K528*100000</f>
        <v>12.040939193257074</v>
      </c>
      <c r="M583" s="10" t="str">
        <f t="shared" si="19"/>
        <v>Baixa</v>
      </c>
      <c r="N583" s="10" t="str">
        <f>VLOOKUP($B583,LIRAa!$1:$1048576,3,FALSE)</f>
        <v>Sem Informação</v>
      </c>
      <c r="O583" s="10" t="str">
        <f>VLOOKUP($B583,LIRAa!$1:$1048576,4,FALSE)</f>
        <v>Sem Informação</v>
      </c>
      <c r="P583" s="10" t="str">
        <f>VLOOKUP($B583,LIRAa!$1:$1048576,5,FALSE)</f>
        <v>Sem Informação</v>
      </c>
      <c r="Q583" s="41"/>
    </row>
    <row r="584" spans="1:17" ht="15.75" x14ac:dyDescent="0.25">
      <c r="A584" s="45">
        <v>79</v>
      </c>
      <c r="B584" s="10">
        <v>310740</v>
      </c>
      <c r="C584" s="20" t="s">
        <v>1115</v>
      </c>
      <c r="D584" s="39" t="s">
        <v>26</v>
      </c>
      <c r="E584" s="48" t="s">
        <v>112</v>
      </c>
      <c r="F584" s="15">
        <f>VLOOKUP(A584,Dengue!$1:$1048576,10,FALSE)</f>
        <v>0</v>
      </c>
      <c r="G584" s="15">
        <f>VLOOKUP($A584,Chik!$1:$1048576,10,FALSE)</f>
        <v>0</v>
      </c>
      <c r="H584" s="15">
        <f>VLOOKUP($A584,zika!$1:$1048576,10,FALSE)</f>
        <v>0</v>
      </c>
      <c r="I584" s="15">
        <f t="shared" si="18"/>
        <v>0</v>
      </c>
      <c r="J584" s="14">
        <v>50166</v>
      </c>
      <c r="K584" s="58" t="s">
        <v>1126</v>
      </c>
      <c r="L584" s="11">
        <f>(H584+F584)/Dengue!K83*100000</f>
        <v>0</v>
      </c>
      <c r="M584" s="10" t="str">
        <f t="shared" si="19"/>
        <v>Silencioso</v>
      </c>
      <c r="N584" s="10">
        <f>VLOOKUP($B584,LIRAa!$1:$1048576,3,FALSE)</f>
        <v>4.5</v>
      </c>
      <c r="O584" s="10">
        <f>VLOOKUP($B584,LIRAa!$1:$1048576,4,FALSE)</f>
        <v>7.4</v>
      </c>
      <c r="P584" s="10">
        <f>VLOOKUP($B584,LIRAa!$1:$1048576,5,FALSE)</f>
        <v>8.1</v>
      </c>
      <c r="Q584" s="41"/>
    </row>
    <row r="585" spans="1:17" ht="15.75" x14ac:dyDescent="0.25">
      <c r="A585" s="45">
        <v>585</v>
      </c>
      <c r="B585" s="10">
        <v>315000</v>
      </c>
      <c r="C585" s="20" t="s">
        <v>1116</v>
      </c>
      <c r="D585" s="39" t="s">
        <v>28</v>
      </c>
      <c r="E585" s="39" t="s">
        <v>602</v>
      </c>
      <c r="F585" s="15">
        <f>VLOOKUP(A585,Dengue!$1:$1048576,10,FALSE)</f>
        <v>0</v>
      </c>
      <c r="G585" s="15">
        <f>VLOOKUP($A585,Chik!$1:$1048576,10,FALSE)</f>
        <v>0</v>
      </c>
      <c r="H585" s="15">
        <f>VLOOKUP($A585,zika!$1:$1048576,10,FALSE)</f>
        <v>0</v>
      </c>
      <c r="I585" s="15">
        <f t="shared" si="18"/>
        <v>0</v>
      </c>
      <c r="J585" s="14">
        <v>4246</v>
      </c>
      <c r="K585" s="58" t="s">
        <v>1125</v>
      </c>
      <c r="L585" s="11">
        <f>(H585+F585)/Dengue!K589*100000</f>
        <v>0</v>
      </c>
      <c r="M585" s="10" t="str">
        <f t="shared" si="19"/>
        <v>Silencioso</v>
      </c>
      <c r="N585" s="10" t="str">
        <f>VLOOKUP($B585,LIRAa!$1:$1048576,3,FALSE)</f>
        <v>Sem Informação</v>
      </c>
      <c r="O585" s="10" t="str">
        <f>VLOOKUP($B585,LIRAa!$1:$1048576,4,FALSE)</f>
        <v>Sem Informação</v>
      </c>
      <c r="P585" s="10" t="str">
        <f>VLOOKUP($B585,LIRAa!$1:$1048576,5,FALSE)</f>
        <v>Sem Informação</v>
      </c>
      <c r="Q585" s="41"/>
    </row>
    <row r="586" spans="1:17" ht="15.75" x14ac:dyDescent="0.25">
      <c r="A586" s="45">
        <v>742</v>
      </c>
      <c r="B586" s="10">
        <v>316300</v>
      </c>
      <c r="C586" s="20" t="s">
        <v>1113</v>
      </c>
      <c r="D586" s="39" t="s">
        <v>22</v>
      </c>
      <c r="E586" s="39" t="s">
        <v>752</v>
      </c>
      <c r="F586" s="15">
        <f>VLOOKUP(A586,Dengue!$1:$1048576,10,FALSE)</f>
        <v>0</v>
      </c>
      <c r="G586" s="15">
        <f>VLOOKUP($A586,Chik!$1:$1048576,10,FALSE)</f>
        <v>0</v>
      </c>
      <c r="H586" s="15">
        <f>VLOOKUP($A586,zika!$1:$1048576,10,FALSE)</f>
        <v>0</v>
      </c>
      <c r="I586" s="15">
        <f t="shared" si="18"/>
        <v>0</v>
      </c>
      <c r="J586" s="14">
        <v>4255</v>
      </c>
      <c r="K586" s="58" t="s">
        <v>1125</v>
      </c>
      <c r="L586" s="11">
        <f>(H586+F586)/Dengue!K746*100000</f>
        <v>0</v>
      </c>
      <c r="M586" s="10" t="str">
        <f t="shared" si="19"/>
        <v>Silencioso</v>
      </c>
      <c r="N586" s="10" t="str">
        <f>VLOOKUP($B586,LIRAa!$1:$1048576,3,FALSE)</f>
        <v>Sem Informação</v>
      </c>
      <c r="O586" s="10" t="str">
        <f>VLOOKUP($B586,LIRAa!$1:$1048576,4,FALSE)</f>
        <v>Sem Informação</v>
      </c>
      <c r="P586" s="10" t="str">
        <f>VLOOKUP($B586,LIRAa!$1:$1048576,5,FALSE)</f>
        <v>Sem Informação</v>
      </c>
      <c r="Q586" s="41"/>
    </row>
    <row r="587" spans="1:17" ht="15.75" x14ac:dyDescent="0.25">
      <c r="A587" s="45">
        <v>515</v>
      </c>
      <c r="B587" s="10">
        <v>314450</v>
      </c>
      <c r="C587" s="20" t="s">
        <v>1119</v>
      </c>
      <c r="D587" s="39" t="s">
        <v>94</v>
      </c>
      <c r="E587" s="39" t="s">
        <v>536</v>
      </c>
      <c r="F587" s="15">
        <f>VLOOKUP(A587,Dengue!$1:$1048576,10,FALSE)</f>
        <v>0</v>
      </c>
      <c r="G587" s="15">
        <f>VLOOKUP($A587,Chik!$1:$1048576,10,FALSE)</f>
        <v>0</v>
      </c>
      <c r="H587" s="15">
        <f>VLOOKUP($A587,zika!$1:$1048576,10,FALSE)</f>
        <v>0</v>
      </c>
      <c r="I587" s="15">
        <f t="shared" si="18"/>
        <v>0</v>
      </c>
      <c r="J587" s="14">
        <v>8555</v>
      </c>
      <c r="K587" s="58" t="s">
        <v>1125</v>
      </c>
      <c r="L587" s="11">
        <f>(H587+F587)/Dengue!K519*100000</f>
        <v>0</v>
      </c>
      <c r="M587" s="10" t="str">
        <f t="shared" si="19"/>
        <v>Silencioso</v>
      </c>
      <c r="N587" s="10" t="str">
        <f>VLOOKUP($B587,LIRAa!$1:$1048576,3,FALSE)</f>
        <v>Sem Informação</v>
      </c>
      <c r="O587" s="10" t="str">
        <f>VLOOKUP($B587,LIRAa!$1:$1048576,4,FALSE)</f>
        <v>Sem Informação</v>
      </c>
      <c r="P587" s="10" t="str">
        <f>VLOOKUP($B587,LIRAa!$1:$1048576,5,FALSE)</f>
        <v>Sem Informação</v>
      </c>
      <c r="Q587" s="41"/>
    </row>
    <row r="588" spans="1:17" ht="15.75" x14ac:dyDescent="0.25">
      <c r="A588" s="45">
        <v>394</v>
      </c>
      <c r="B588" s="10">
        <v>313490</v>
      </c>
      <c r="C588" s="20" t="s">
        <v>1117</v>
      </c>
      <c r="D588" s="39" t="s">
        <v>36</v>
      </c>
      <c r="E588" s="39" t="s">
        <v>420</v>
      </c>
      <c r="F588" s="15">
        <f>VLOOKUP(A588,Dengue!$1:$1048576,10,FALSE)</f>
        <v>0</v>
      </c>
      <c r="G588" s="15">
        <f>VLOOKUP($A588,Chik!$1:$1048576,10,FALSE)</f>
        <v>0</v>
      </c>
      <c r="H588" s="15">
        <f>VLOOKUP($A588,zika!$1:$1048576,10,FALSE)</f>
        <v>0</v>
      </c>
      <c r="I588" s="15">
        <f t="shared" si="18"/>
        <v>0</v>
      </c>
      <c r="J588" s="14">
        <v>25684</v>
      </c>
      <c r="K588" s="58" t="s">
        <v>1126</v>
      </c>
      <c r="L588" s="11">
        <f>(H588+F588)/Dengue!K398*100000</f>
        <v>0</v>
      </c>
      <c r="M588" s="10" t="str">
        <f t="shared" si="19"/>
        <v>Silencioso</v>
      </c>
      <c r="N588" s="10">
        <f>VLOOKUP($B588,LIRAa!$1:$1048576,3,FALSE)</f>
        <v>0.6</v>
      </c>
      <c r="O588" s="10">
        <f>VLOOKUP($B588,LIRAa!$1:$1048576,4,FALSE)</f>
        <v>0.8</v>
      </c>
      <c r="P588" s="10">
        <f>VLOOKUP($B588,LIRAa!$1:$1048576,5,FALSE)</f>
        <v>1.2</v>
      </c>
      <c r="Q588" s="41"/>
    </row>
    <row r="589" spans="1:17" ht="15.75" x14ac:dyDescent="0.25">
      <c r="A589" s="45">
        <v>782</v>
      </c>
      <c r="B589" s="10">
        <v>316650</v>
      </c>
      <c r="C589" s="20" t="s">
        <v>1111</v>
      </c>
      <c r="D589" s="39" t="s">
        <v>53</v>
      </c>
      <c r="E589" s="39" t="s">
        <v>791</v>
      </c>
      <c r="F589" s="15">
        <f>VLOOKUP(A589,Dengue!$1:$1048576,10,FALSE)</f>
        <v>1</v>
      </c>
      <c r="G589" s="15">
        <f>VLOOKUP($A589,Chik!$1:$1048576,10,FALSE)</f>
        <v>0</v>
      </c>
      <c r="H589" s="15">
        <f>VLOOKUP($A589,zika!$1:$1048576,10,FALSE)</f>
        <v>0</v>
      </c>
      <c r="I589" s="15">
        <f t="shared" si="18"/>
        <v>1</v>
      </c>
      <c r="J589" s="14">
        <v>4293</v>
      </c>
      <c r="K589" s="58" t="s">
        <v>1125</v>
      </c>
      <c r="L589" s="11">
        <f>(H589+F589)/Dengue!K786*100000</f>
        <v>23.293733985557886</v>
      </c>
      <c r="M589" s="10" t="str">
        <f t="shared" si="19"/>
        <v>Baixa</v>
      </c>
      <c r="N589" s="10" t="str">
        <f>VLOOKUP($B589,LIRAa!$1:$1048576,3,FALSE)</f>
        <v>Sem Informação</v>
      </c>
      <c r="O589" s="10" t="str">
        <f>VLOOKUP($B589,LIRAa!$1:$1048576,4,FALSE)</f>
        <v>Sem Informação</v>
      </c>
      <c r="P589" s="10" t="str">
        <f>VLOOKUP($B589,LIRAa!$1:$1048576,5,FALSE)</f>
        <v>Sem Informação</v>
      </c>
      <c r="Q589" s="41"/>
    </row>
    <row r="590" spans="1:17" ht="15.75" x14ac:dyDescent="0.25">
      <c r="A590" s="45">
        <v>492</v>
      </c>
      <c r="B590" s="10">
        <v>314260</v>
      </c>
      <c r="C590" s="20" t="s">
        <v>1117</v>
      </c>
      <c r="D590" s="39" t="s">
        <v>33</v>
      </c>
      <c r="E590" s="39" t="s">
        <v>514</v>
      </c>
      <c r="F590" s="15">
        <f>VLOOKUP(A590,Dengue!$1:$1048576,10,FALSE)</f>
        <v>2</v>
      </c>
      <c r="G590" s="15">
        <f>VLOOKUP($A590,Chik!$1:$1048576,10,FALSE)</f>
        <v>0</v>
      </c>
      <c r="H590" s="15">
        <f>VLOOKUP($A590,zika!$1:$1048576,10,FALSE)</f>
        <v>0</v>
      </c>
      <c r="I590" s="15">
        <f t="shared" si="18"/>
        <v>2</v>
      </c>
      <c r="J590" s="14">
        <v>8648</v>
      </c>
      <c r="K590" s="58" t="s">
        <v>1125</v>
      </c>
      <c r="L590" s="11">
        <f>(H590+F590)/Dengue!K496*100000</f>
        <v>23.126734505087882</v>
      </c>
      <c r="M590" s="10" t="str">
        <f t="shared" si="19"/>
        <v>Baixa</v>
      </c>
      <c r="N590" s="10" t="str">
        <f>VLOOKUP($B590,LIRAa!$1:$1048576,3,FALSE)</f>
        <v>Sem Informação</v>
      </c>
      <c r="O590" s="10" t="str">
        <f>VLOOKUP($B590,LIRAa!$1:$1048576,4,FALSE)</f>
        <v>Sem Informação</v>
      </c>
      <c r="P590" s="10" t="str">
        <f>VLOOKUP($B590,LIRAa!$1:$1048576,5,FALSE)</f>
        <v>Sem Informação</v>
      </c>
      <c r="Q590" s="41"/>
    </row>
    <row r="591" spans="1:17" ht="15.75" x14ac:dyDescent="0.25">
      <c r="A591" s="45">
        <v>664</v>
      </c>
      <c r="B591" s="10">
        <v>315720</v>
      </c>
      <c r="C591" s="20" t="s">
        <v>1111</v>
      </c>
      <c r="D591" s="39" t="s">
        <v>90</v>
      </c>
      <c r="E591" s="39" t="s">
        <v>675</v>
      </c>
      <c r="F591" s="15">
        <f>VLOOKUP(A591,Dengue!$1:$1048576,10,FALSE)</f>
        <v>2</v>
      </c>
      <c r="G591" s="15">
        <f>VLOOKUP($A591,Chik!$1:$1048576,10,FALSE)</f>
        <v>0</v>
      </c>
      <c r="H591" s="15">
        <f>VLOOKUP($A591,zika!$1:$1048576,10,FALSE)</f>
        <v>0</v>
      </c>
      <c r="I591" s="15">
        <f t="shared" si="18"/>
        <v>2</v>
      </c>
      <c r="J591" s="14">
        <v>30807</v>
      </c>
      <c r="K591" s="58" t="s">
        <v>1126</v>
      </c>
      <c r="L591" s="11">
        <f>(H591+F591)/Dengue!K668*100000</f>
        <v>6.4920310319083327</v>
      </c>
      <c r="M591" s="10" t="str">
        <f t="shared" si="19"/>
        <v>Baixa</v>
      </c>
      <c r="N591" s="10" t="str">
        <f>VLOOKUP($B591,LIRAa!$1:$1048576,3,FALSE)</f>
        <v>Sem Informação</v>
      </c>
      <c r="O591" s="10" t="str">
        <f>VLOOKUP($B591,LIRAa!$1:$1048576,4,FALSE)</f>
        <v>Sem Informação</v>
      </c>
      <c r="P591" s="10" t="str">
        <f>VLOOKUP($B591,LIRAa!$1:$1048576,5,FALSE)</f>
        <v>Sem Informação</v>
      </c>
      <c r="Q591" s="41"/>
    </row>
    <row r="592" spans="1:17" ht="15.75" x14ac:dyDescent="0.25">
      <c r="A592" s="45">
        <v>8</v>
      </c>
      <c r="B592" s="10">
        <v>310080</v>
      </c>
      <c r="C592" s="20" t="s">
        <v>1115</v>
      </c>
      <c r="D592" s="39" t="s">
        <v>26</v>
      </c>
      <c r="E592" s="39" t="s">
        <v>27</v>
      </c>
      <c r="F592" s="15">
        <f>VLOOKUP(A592,Dengue!$1:$1048576,10,FALSE)</f>
        <v>1</v>
      </c>
      <c r="G592" s="15">
        <f>VLOOKUP($A592,Chik!$1:$1048576,10,FALSE)</f>
        <v>0</v>
      </c>
      <c r="H592" s="15">
        <f>VLOOKUP($A592,zika!$1:$1048576,10,FALSE)</f>
        <v>0</v>
      </c>
      <c r="I592" s="15">
        <f t="shared" si="18"/>
        <v>1</v>
      </c>
      <c r="J592" s="14">
        <v>4448</v>
      </c>
      <c r="K592" s="58" t="s">
        <v>1125</v>
      </c>
      <c r="L592" s="11">
        <f>(H592+F592)/Dengue!K12*100000</f>
        <v>22.482014388489208</v>
      </c>
      <c r="M592" s="10" t="str">
        <f t="shared" si="19"/>
        <v>Baixa</v>
      </c>
      <c r="N592" s="10" t="str">
        <f>VLOOKUP($B592,LIRAa!$1:$1048576,3,FALSE)</f>
        <v>Sem Informação</v>
      </c>
      <c r="O592" s="10" t="str">
        <f>VLOOKUP($B592,LIRAa!$1:$1048576,4,FALSE)</f>
        <v>Sem Informação</v>
      </c>
      <c r="P592" s="10" t="str">
        <f>VLOOKUP($B592,LIRAa!$1:$1048576,5,FALSE)</f>
        <v>Sem Informação</v>
      </c>
      <c r="Q592" s="41"/>
    </row>
    <row r="593" spans="1:17" ht="15.75" x14ac:dyDescent="0.25">
      <c r="A593" s="45">
        <v>254</v>
      </c>
      <c r="B593" s="10">
        <v>312260</v>
      </c>
      <c r="C593" s="20" t="s">
        <v>1111</v>
      </c>
      <c r="D593" s="39" t="s">
        <v>90</v>
      </c>
      <c r="E593" s="39" t="s">
        <v>286</v>
      </c>
      <c r="F593" s="15">
        <f>VLOOKUP(A593,Dengue!$1:$1048576,10,FALSE)</f>
        <v>0</v>
      </c>
      <c r="G593" s="15">
        <f>VLOOKUP($A593,Chik!$1:$1048576,10,FALSE)</f>
        <v>0</v>
      </c>
      <c r="H593" s="15">
        <f>VLOOKUP($A593,zika!$1:$1048576,10,FALSE)</f>
        <v>0</v>
      </c>
      <c r="I593" s="15">
        <f t="shared" si="18"/>
        <v>0</v>
      </c>
      <c r="J593" s="14">
        <v>4482</v>
      </c>
      <c r="K593" s="58" t="s">
        <v>1125</v>
      </c>
      <c r="L593" s="11">
        <f>(H593+F593)/Dengue!K258*100000</f>
        <v>0</v>
      </c>
      <c r="M593" s="10" t="str">
        <f t="shared" si="19"/>
        <v>Silencioso</v>
      </c>
      <c r="N593" s="10" t="str">
        <f>VLOOKUP($B593,LIRAa!$1:$1048576,3,FALSE)</f>
        <v>Sem Informação</v>
      </c>
      <c r="O593" s="10" t="str">
        <f>VLOOKUP($B593,LIRAa!$1:$1048576,4,FALSE)</f>
        <v>Sem Informação</v>
      </c>
      <c r="P593" s="10" t="str">
        <f>VLOOKUP($B593,LIRAa!$1:$1048576,5,FALSE)</f>
        <v>Sem Informação</v>
      </c>
      <c r="Q593" s="41"/>
    </row>
    <row r="594" spans="1:17" ht="15.75" x14ac:dyDescent="0.25">
      <c r="A594" s="45">
        <v>162</v>
      </c>
      <c r="B594" s="10">
        <v>311480</v>
      </c>
      <c r="C594" s="20" t="s">
        <v>1117</v>
      </c>
      <c r="D594" s="39" t="s">
        <v>33</v>
      </c>
      <c r="E594" s="39" t="s">
        <v>197</v>
      </c>
      <c r="F594" s="15">
        <f>VLOOKUP(A594,Dengue!$1:$1048576,10,FALSE)</f>
        <v>0</v>
      </c>
      <c r="G594" s="15">
        <f>VLOOKUP($A594,Chik!$1:$1048576,10,FALSE)</f>
        <v>0</v>
      </c>
      <c r="H594" s="15">
        <f>VLOOKUP($A594,zika!$1:$1048576,10,FALSE)</f>
        <v>0</v>
      </c>
      <c r="I594" s="15">
        <f t="shared" si="18"/>
        <v>0</v>
      </c>
      <c r="J594" s="14">
        <v>4495</v>
      </c>
      <c r="K594" s="58" t="s">
        <v>1125</v>
      </c>
      <c r="L594" s="11">
        <f>(H594+F594)/Dengue!K166*100000</f>
        <v>0</v>
      </c>
      <c r="M594" s="10" t="str">
        <f t="shared" si="19"/>
        <v>Silencioso</v>
      </c>
      <c r="N594" s="10" t="str">
        <f>VLOOKUP($B594,LIRAa!$1:$1048576,3,FALSE)</f>
        <v>Sem Informação</v>
      </c>
      <c r="O594" s="10" t="str">
        <f>VLOOKUP($B594,LIRAa!$1:$1048576,4,FALSE)</f>
        <v>Sem Informação</v>
      </c>
      <c r="P594" s="10" t="str">
        <f>VLOOKUP($B594,LIRAa!$1:$1048576,5,FALSE)</f>
        <v>Sem Informação</v>
      </c>
      <c r="Q594" s="41"/>
    </row>
    <row r="595" spans="1:17" ht="15.75" x14ac:dyDescent="0.25">
      <c r="A595" s="45">
        <v>656</v>
      </c>
      <c r="B595" s="10">
        <v>315645</v>
      </c>
      <c r="C595" s="20" t="s">
        <v>1118</v>
      </c>
      <c r="D595" s="39" t="s">
        <v>62</v>
      </c>
      <c r="E595" s="39" t="s">
        <v>667</v>
      </c>
      <c r="F595" s="15">
        <f>VLOOKUP(A595,Dengue!$1:$1048576,10,FALSE)</f>
        <v>0</v>
      </c>
      <c r="G595" s="15">
        <f>VLOOKUP($A595,Chik!$1:$1048576,10,FALSE)</f>
        <v>0</v>
      </c>
      <c r="H595" s="15">
        <f>VLOOKUP($A595,zika!$1:$1048576,10,FALSE)</f>
        <v>0</v>
      </c>
      <c r="I595" s="15">
        <f t="shared" si="18"/>
        <v>0</v>
      </c>
      <c r="J595" s="14">
        <v>4566</v>
      </c>
      <c r="K595" s="58" t="s">
        <v>1125</v>
      </c>
      <c r="L595" s="11">
        <f>(H595+F595)/Dengue!K660*100000</f>
        <v>0</v>
      </c>
      <c r="M595" s="10" t="str">
        <f t="shared" si="19"/>
        <v>Silencioso</v>
      </c>
      <c r="N595" s="10" t="str">
        <f>VLOOKUP($B595,LIRAa!$1:$1048576,3,FALSE)</f>
        <v>Sem Informação</v>
      </c>
      <c r="O595" s="10" t="str">
        <f>VLOOKUP($B595,LIRAa!$1:$1048576,4,FALSE)</f>
        <v>Sem Informação</v>
      </c>
      <c r="P595" s="10" t="str">
        <f>VLOOKUP($B595,LIRAa!$1:$1048576,5,FALSE)</f>
        <v>Sem Informação</v>
      </c>
      <c r="Q595" s="41"/>
    </row>
    <row r="596" spans="1:17" ht="15.75" x14ac:dyDescent="0.25">
      <c r="A596" s="45">
        <v>207</v>
      </c>
      <c r="B596" s="10">
        <v>311870</v>
      </c>
      <c r="C596" s="20" t="s">
        <v>1117</v>
      </c>
      <c r="D596" s="39" t="s">
        <v>33</v>
      </c>
      <c r="E596" s="39" t="s">
        <v>242</v>
      </c>
      <c r="F596" s="15">
        <f>VLOOKUP(A596,Dengue!$1:$1048576,10,FALSE)</f>
        <v>1</v>
      </c>
      <c r="G596" s="15">
        <f>VLOOKUP($A596,Chik!$1:$1048576,10,FALSE)</f>
        <v>0</v>
      </c>
      <c r="H596" s="15">
        <f>VLOOKUP($A596,zika!$1:$1048576,10,FALSE)</f>
        <v>0</v>
      </c>
      <c r="I596" s="15">
        <f t="shared" si="18"/>
        <v>1</v>
      </c>
      <c r="J596" s="14">
        <v>9191</v>
      </c>
      <c r="K596" s="58" t="s">
        <v>1125</v>
      </c>
      <c r="L596" s="11">
        <f>(H596+F596)/Dengue!K211*100000</f>
        <v>10.88020890001088</v>
      </c>
      <c r="M596" s="10" t="str">
        <f t="shared" si="19"/>
        <v>Baixa</v>
      </c>
      <c r="N596" s="10" t="str">
        <f>VLOOKUP($B596,LIRAa!$1:$1048576,3,FALSE)</f>
        <v>Sem Informação</v>
      </c>
      <c r="O596" s="10" t="str">
        <f>VLOOKUP($B596,LIRAa!$1:$1048576,4,FALSE)</f>
        <v>Sem Informação</v>
      </c>
      <c r="P596" s="10" t="str">
        <f>VLOOKUP($B596,LIRAa!$1:$1048576,5,FALSE)</f>
        <v>Sem Informação</v>
      </c>
      <c r="Q596" s="41"/>
    </row>
    <row r="597" spans="1:17" ht="15.75" x14ac:dyDescent="0.25">
      <c r="A597" s="45">
        <v>134</v>
      </c>
      <c r="B597" s="10">
        <v>311220</v>
      </c>
      <c r="C597" s="20" t="s">
        <v>1119</v>
      </c>
      <c r="D597" s="39" t="s">
        <v>41</v>
      </c>
      <c r="E597" s="39" t="s">
        <v>169</v>
      </c>
      <c r="F597" s="15">
        <f>VLOOKUP(A597,Dengue!$1:$1048576,10,FALSE)</f>
        <v>0</v>
      </c>
      <c r="G597" s="15">
        <f>VLOOKUP($A597,Chik!$1:$1048576,10,FALSE)</f>
        <v>0</v>
      </c>
      <c r="H597" s="15">
        <f>VLOOKUP($A597,zika!$1:$1048576,10,FALSE)</f>
        <v>0</v>
      </c>
      <c r="I597" s="15">
        <f t="shared" si="18"/>
        <v>0</v>
      </c>
      <c r="J597" s="14">
        <v>4673</v>
      </c>
      <c r="K597" s="58" t="s">
        <v>1125</v>
      </c>
      <c r="L597" s="11">
        <f>(H597+F597)/Dengue!K138*100000</f>
        <v>0</v>
      </c>
      <c r="M597" s="10" t="str">
        <f t="shared" si="19"/>
        <v>Silencioso</v>
      </c>
      <c r="N597" s="10" t="str">
        <f>VLOOKUP($B597,LIRAa!$1:$1048576,3,FALSE)</f>
        <v>Sem Informação</v>
      </c>
      <c r="O597" s="10" t="str">
        <f>VLOOKUP($B597,LIRAa!$1:$1048576,4,FALSE)</f>
        <v>Sem Informação</v>
      </c>
      <c r="P597" s="10" t="str">
        <f>VLOOKUP($B597,LIRAa!$1:$1048576,5,FALSE)</f>
        <v>Sem Informação</v>
      </c>
      <c r="Q597" s="41"/>
    </row>
    <row r="598" spans="1:17" ht="15.75" x14ac:dyDescent="0.25">
      <c r="A598" s="45">
        <v>274</v>
      </c>
      <c r="B598" s="10">
        <v>312440</v>
      </c>
      <c r="C598" s="20" t="s">
        <v>1117</v>
      </c>
      <c r="D598" s="39" t="s">
        <v>36</v>
      </c>
      <c r="E598" s="39" t="s">
        <v>305</v>
      </c>
      <c r="F598" s="15">
        <f>VLOOKUP(A598,Dengue!$1:$1048576,10,FALSE)</f>
        <v>0</v>
      </c>
      <c r="G598" s="15">
        <f>VLOOKUP($A598,Chik!$1:$1048576,10,FALSE)</f>
        <v>0</v>
      </c>
      <c r="H598" s="15">
        <f>VLOOKUP($A598,zika!$1:$1048576,10,FALSE)</f>
        <v>0</v>
      </c>
      <c r="I598" s="15">
        <f t="shared" si="18"/>
        <v>0</v>
      </c>
      <c r="J598" s="14">
        <v>4673</v>
      </c>
      <c r="K598" s="58" t="s">
        <v>1125</v>
      </c>
      <c r="L598" s="11">
        <f>(H598+F598)/Dengue!K278*100000</f>
        <v>0</v>
      </c>
      <c r="M598" s="10" t="str">
        <f t="shared" si="19"/>
        <v>Silencioso</v>
      </c>
      <c r="N598" s="10" t="str">
        <f>VLOOKUP($B598,LIRAa!$1:$1048576,3,FALSE)</f>
        <v>Sem Informação</v>
      </c>
      <c r="O598" s="10" t="str">
        <f>VLOOKUP($B598,LIRAa!$1:$1048576,4,FALSE)</f>
        <v>Sem Informação</v>
      </c>
      <c r="P598" s="10" t="str">
        <f>VLOOKUP($B598,LIRAa!$1:$1048576,5,FALSE)</f>
        <v>Sem Informação</v>
      </c>
      <c r="Q598" s="41"/>
    </row>
    <row r="599" spans="1:17" ht="15.75" x14ac:dyDescent="0.25">
      <c r="A599" s="45">
        <v>107</v>
      </c>
      <c r="B599" s="10">
        <v>310270</v>
      </c>
      <c r="C599" s="20" t="s">
        <v>1116</v>
      </c>
      <c r="D599" s="39" t="s">
        <v>30</v>
      </c>
      <c r="E599" s="39" t="s">
        <v>141</v>
      </c>
      <c r="F599" s="15">
        <f>VLOOKUP(A599,Dengue!$1:$1048576,10,FALSE)</f>
        <v>1</v>
      </c>
      <c r="G599" s="15">
        <f>VLOOKUP($A599,Chik!$1:$1048576,10,FALSE)</f>
        <v>0</v>
      </c>
      <c r="H599" s="15">
        <f>VLOOKUP($A599,zika!$1:$1048576,10,FALSE)</f>
        <v>0</v>
      </c>
      <c r="I599" s="15">
        <f t="shared" si="18"/>
        <v>1</v>
      </c>
      <c r="J599" s="14">
        <v>9382</v>
      </c>
      <c r="K599" s="58" t="s">
        <v>1125</v>
      </c>
      <c r="L599" s="11">
        <f>(H599+F599)/Dengue!K111*100000</f>
        <v>10.658708164570454</v>
      </c>
      <c r="M599" s="10" t="str">
        <f t="shared" si="19"/>
        <v>Baixa</v>
      </c>
      <c r="N599" s="10" t="str">
        <f>VLOOKUP($B599,LIRAa!$1:$1048576,3,FALSE)</f>
        <v>Sem Informação</v>
      </c>
      <c r="O599" s="10" t="str">
        <f>VLOOKUP($B599,LIRAa!$1:$1048576,4,FALSE)</f>
        <v>Sem Informação</v>
      </c>
      <c r="P599" s="10" t="str">
        <f>VLOOKUP($B599,LIRAa!$1:$1048576,5,FALSE)</f>
        <v>Sem Informação</v>
      </c>
      <c r="Q599" s="41"/>
    </row>
    <row r="600" spans="1:17" ht="15.75" x14ac:dyDescent="0.25">
      <c r="A600" s="45">
        <v>300</v>
      </c>
      <c r="B600" s="10">
        <v>312690</v>
      </c>
      <c r="C600" s="20" t="s">
        <v>1113</v>
      </c>
      <c r="D600" s="39" t="s">
        <v>22</v>
      </c>
      <c r="E600" s="39" t="s">
        <v>331</v>
      </c>
      <c r="F600" s="15">
        <f>VLOOKUP(A600,Dengue!$1:$1048576,10,FALSE)</f>
        <v>0</v>
      </c>
      <c r="G600" s="15">
        <f>VLOOKUP($A600,Chik!$1:$1048576,10,FALSE)</f>
        <v>0</v>
      </c>
      <c r="H600" s="15">
        <f>VLOOKUP($A600,zika!$1:$1048576,10,FALSE)</f>
        <v>0</v>
      </c>
      <c r="I600" s="15">
        <f t="shared" si="18"/>
        <v>0</v>
      </c>
      <c r="J600" s="14">
        <v>9555</v>
      </c>
      <c r="K600" s="58" t="s">
        <v>1125</v>
      </c>
      <c r="L600" s="11">
        <f>(H600+F600)/Dengue!K304*100000</f>
        <v>0</v>
      </c>
      <c r="M600" s="10" t="str">
        <f t="shared" si="19"/>
        <v>Silencioso</v>
      </c>
      <c r="N600" s="10" t="str">
        <f>VLOOKUP($B600,LIRAa!$1:$1048576,3,FALSE)</f>
        <v>Sem Informação</v>
      </c>
      <c r="O600" s="10" t="str">
        <f>VLOOKUP($B600,LIRAa!$1:$1048576,4,FALSE)</f>
        <v>Sem Informação</v>
      </c>
      <c r="P600" s="10" t="str">
        <f>VLOOKUP($B600,LIRAa!$1:$1048576,5,FALSE)</f>
        <v>Sem Informação</v>
      </c>
      <c r="Q600" s="41"/>
    </row>
    <row r="601" spans="1:17" ht="15.75" x14ac:dyDescent="0.25">
      <c r="A601" s="45">
        <v>89</v>
      </c>
      <c r="B601" s="10">
        <v>310830</v>
      </c>
      <c r="C601" s="20" t="s">
        <v>1117</v>
      </c>
      <c r="D601" s="39" t="s">
        <v>36</v>
      </c>
      <c r="E601" s="39" t="s">
        <v>123</v>
      </c>
      <c r="F601" s="15">
        <f>VLOOKUP(A601,Dengue!$1:$1048576,10,FALSE)</f>
        <v>0</v>
      </c>
      <c r="G601" s="15">
        <f>VLOOKUP($A601,Chik!$1:$1048576,10,FALSE)</f>
        <v>0</v>
      </c>
      <c r="H601" s="15">
        <f>VLOOKUP($A601,zika!$1:$1048576,10,FALSE)</f>
        <v>0</v>
      </c>
      <c r="I601" s="15">
        <f t="shared" si="18"/>
        <v>0</v>
      </c>
      <c r="J601" s="14">
        <v>19202</v>
      </c>
      <c r="K601" s="58" t="s">
        <v>1125</v>
      </c>
      <c r="L601" s="11">
        <f>(H601+F601)/Dengue!K93*100000</f>
        <v>0</v>
      </c>
      <c r="M601" s="10" t="str">
        <f t="shared" si="19"/>
        <v>Silencioso</v>
      </c>
      <c r="N601" s="10" t="str">
        <f>VLOOKUP($B601,LIRAa!$1:$1048576,3,FALSE)</f>
        <v>Sem Informação</v>
      </c>
      <c r="O601" s="10" t="str">
        <f>VLOOKUP($B601,LIRAa!$1:$1048576,4,FALSE)</f>
        <v>Sem Informação</v>
      </c>
      <c r="P601" s="10" t="str">
        <f>VLOOKUP($B601,LIRAa!$1:$1048576,5,FALSE)</f>
        <v>Sem Informação</v>
      </c>
      <c r="Q601" s="41"/>
    </row>
    <row r="602" spans="1:17" ht="15.75" x14ac:dyDescent="0.25">
      <c r="A602" s="45">
        <v>284</v>
      </c>
      <c r="B602" s="10">
        <v>312540</v>
      </c>
      <c r="C602" s="20" t="s">
        <v>432</v>
      </c>
      <c r="D602" s="39" t="s">
        <v>53</v>
      </c>
      <c r="E602" s="39" t="s">
        <v>315</v>
      </c>
      <c r="F602" s="15">
        <f>VLOOKUP(A602,Dengue!$1:$1048576,10,FALSE)</f>
        <v>0</v>
      </c>
      <c r="G602" s="15">
        <f>VLOOKUP($A602,Chik!$1:$1048576,10,FALSE)</f>
        <v>0</v>
      </c>
      <c r="H602" s="15">
        <f>VLOOKUP($A602,zika!$1:$1048576,10,FALSE)</f>
        <v>0</v>
      </c>
      <c r="I602" s="15">
        <f t="shared" si="18"/>
        <v>0</v>
      </c>
      <c r="J602" s="14">
        <v>4804</v>
      </c>
      <c r="K602" s="58" t="s">
        <v>1125</v>
      </c>
      <c r="L602" s="11">
        <f>(H602+F602)/Dengue!K288*100000</f>
        <v>0</v>
      </c>
      <c r="M602" s="10" t="str">
        <f t="shared" si="19"/>
        <v>Silencioso</v>
      </c>
      <c r="N602" s="10" t="str">
        <f>VLOOKUP($B602,LIRAa!$1:$1048576,3,FALSE)</f>
        <v>Sem Informação</v>
      </c>
      <c r="O602" s="10" t="str">
        <f>VLOOKUP($B602,LIRAa!$1:$1048576,4,FALSE)</f>
        <v>Sem Informação</v>
      </c>
      <c r="P602" s="10" t="str">
        <f>VLOOKUP($B602,LIRAa!$1:$1048576,5,FALSE)</f>
        <v>Sem Informação</v>
      </c>
      <c r="Q602" s="41"/>
    </row>
    <row r="603" spans="1:17" ht="15.75" x14ac:dyDescent="0.25">
      <c r="A603" s="45">
        <v>96</v>
      </c>
      <c r="B603" s="10">
        <v>310880</v>
      </c>
      <c r="C603" s="20" t="s">
        <v>1113</v>
      </c>
      <c r="D603" s="39" t="s">
        <v>20</v>
      </c>
      <c r="E603" s="39" t="s">
        <v>129</v>
      </c>
      <c r="F603" s="15">
        <f>VLOOKUP(A603,Dengue!$1:$1048576,10,FALSE)</f>
        <v>1</v>
      </c>
      <c r="G603" s="15">
        <f>VLOOKUP($A603,Chik!$1:$1048576,10,FALSE)</f>
        <v>0</v>
      </c>
      <c r="H603" s="15">
        <f>VLOOKUP($A603,zika!$1:$1048576,10,FALSE)</f>
        <v>0</v>
      </c>
      <c r="I603" s="15">
        <f t="shared" si="18"/>
        <v>1</v>
      </c>
      <c r="J603" s="14">
        <v>4835</v>
      </c>
      <c r="K603" s="58" t="s">
        <v>1125</v>
      </c>
      <c r="L603" s="11">
        <f>(H603+F603)/Dengue!K100*100000</f>
        <v>20.682523267838675</v>
      </c>
      <c r="M603" s="10" t="str">
        <f t="shared" si="19"/>
        <v>Baixa</v>
      </c>
      <c r="N603" s="10" t="str">
        <f>VLOOKUP($B603,LIRAa!$1:$1048576,3,FALSE)</f>
        <v>Sem Informação</v>
      </c>
      <c r="O603" s="10" t="str">
        <f>VLOOKUP($B603,LIRAa!$1:$1048576,4,FALSE)</f>
        <v>Sem Informação</v>
      </c>
      <c r="P603" s="10" t="str">
        <f>VLOOKUP($B603,LIRAa!$1:$1048576,5,FALSE)</f>
        <v>Sem Informação</v>
      </c>
      <c r="Q603" s="41"/>
    </row>
    <row r="604" spans="1:17" ht="15.75" x14ac:dyDescent="0.25">
      <c r="A604" s="45">
        <v>716</v>
      </c>
      <c r="B604" s="10">
        <v>316140</v>
      </c>
      <c r="C604" s="20" t="s">
        <v>1118</v>
      </c>
      <c r="D604" s="39" t="s">
        <v>62</v>
      </c>
      <c r="E604" s="39" t="s">
        <v>726</v>
      </c>
      <c r="F604" s="15">
        <f>VLOOKUP(A604,Dengue!$1:$1048576,10,FALSE)</f>
        <v>0</v>
      </c>
      <c r="G604" s="15">
        <f>VLOOKUP($A604,Chik!$1:$1048576,10,FALSE)</f>
        <v>0</v>
      </c>
      <c r="H604" s="15">
        <f>VLOOKUP($A604,zika!$1:$1048576,10,FALSE)</f>
        <v>0</v>
      </c>
      <c r="I604" s="15">
        <f t="shared" si="18"/>
        <v>0</v>
      </c>
      <c r="J604" s="14">
        <v>4889</v>
      </c>
      <c r="K604" s="58" t="s">
        <v>1125</v>
      </c>
      <c r="L604" s="11">
        <f>(H604+F604)/Dengue!K720*100000</f>
        <v>0</v>
      </c>
      <c r="M604" s="10" t="str">
        <f t="shared" si="19"/>
        <v>Silencioso</v>
      </c>
      <c r="N604" s="10" t="str">
        <f>VLOOKUP($B604,LIRAa!$1:$1048576,3,FALSE)</f>
        <v>Sem Informação</v>
      </c>
      <c r="O604" s="10" t="str">
        <f>VLOOKUP($B604,LIRAa!$1:$1048576,4,FALSE)</f>
        <v>Sem Informação</v>
      </c>
      <c r="P604" s="10" t="str">
        <f>VLOOKUP($B604,LIRAa!$1:$1048576,5,FALSE)</f>
        <v>Sem Informação</v>
      </c>
      <c r="Q604" s="41"/>
    </row>
    <row r="605" spans="1:17" ht="15.75" x14ac:dyDescent="0.25">
      <c r="A605" s="45">
        <v>487</v>
      </c>
      <c r="B605" s="10">
        <v>314220</v>
      </c>
      <c r="C605" s="20" t="s">
        <v>1118</v>
      </c>
      <c r="D605" s="39" t="s">
        <v>62</v>
      </c>
      <c r="E605" s="39" t="s">
        <v>509</v>
      </c>
      <c r="F605" s="15">
        <f>VLOOKUP(A605,Dengue!$1:$1048576,10,FALSE)</f>
        <v>3</v>
      </c>
      <c r="G605" s="15">
        <f>VLOOKUP($A605,Chik!$1:$1048576,10,FALSE)</f>
        <v>0</v>
      </c>
      <c r="H605" s="15">
        <f>VLOOKUP($A605,zika!$1:$1048576,10,FALSE)</f>
        <v>0</v>
      </c>
      <c r="I605" s="15">
        <f t="shared" si="18"/>
        <v>3</v>
      </c>
      <c r="J605" s="14">
        <v>14913</v>
      </c>
      <c r="K605" s="58" t="s">
        <v>1125</v>
      </c>
      <c r="L605" s="11">
        <f>(H605+F605)/Dengue!K491*100000</f>
        <v>20.116676725005028</v>
      </c>
      <c r="M605" s="10" t="str">
        <f t="shared" si="19"/>
        <v>Baixa</v>
      </c>
      <c r="N605" s="10" t="str">
        <f>VLOOKUP($B605,LIRAa!$1:$1048576,3,FALSE)</f>
        <v>Sem Informação</v>
      </c>
      <c r="O605" s="10" t="str">
        <f>VLOOKUP($B605,LIRAa!$1:$1048576,4,FALSE)</f>
        <v>Sem Informação</v>
      </c>
      <c r="P605" s="10" t="str">
        <f>VLOOKUP($B605,LIRAa!$1:$1048576,5,FALSE)</f>
        <v>Sem Informação</v>
      </c>
      <c r="Q605" s="41"/>
    </row>
    <row r="606" spans="1:17" ht="15.75" x14ac:dyDescent="0.25">
      <c r="A606" s="45">
        <v>201</v>
      </c>
      <c r="B606" s="10">
        <v>311810</v>
      </c>
      <c r="C606" s="20" t="s">
        <v>432</v>
      </c>
      <c r="D606" s="39" t="s">
        <v>53</v>
      </c>
      <c r="E606" s="39" t="s">
        <v>236</v>
      </c>
      <c r="F606" s="15">
        <f>VLOOKUP(A606,Dengue!$1:$1048576,10,FALSE)</f>
        <v>1</v>
      </c>
      <c r="G606" s="15">
        <f>VLOOKUP($A606,Chik!$1:$1048576,10,FALSE)</f>
        <v>0</v>
      </c>
      <c r="H606" s="15">
        <f>VLOOKUP($A606,zika!$1:$1048576,10,FALSE)</f>
        <v>0</v>
      </c>
      <c r="I606" s="15">
        <f t="shared" si="18"/>
        <v>1</v>
      </c>
      <c r="J606" s="14">
        <v>5044</v>
      </c>
      <c r="K606" s="58" t="s">
        <v>1125</v>
      </c>
      <c r="L606" s="11">
        <f>(H606+F606)/Dengue!K205*100000</f>
        <v>19.825535289452816</v>
      </c>
      <c r="M606" s="10" t="str">
        <f t="shared" si="19"/>
        <v>Baixa</v>
      </c>
      <c r="N606" s="10" t="str">
        <f>VLOOKUP($B606,LIRAa!$1:$1048576,3,FALSE)</f>
        <v>Sem Informação</v>
      </c>
      <c r="O606" s="10" t="str">
        <f>VLOOKUP($B606,LIRAa!$1:$1048576,4,FALSE)</f>
        <v>Sem Informação</v>
      </c>
      <c r="P606" s="10" t="str">
        <f>VLOOKUP($B606,LIRAa!$1:$1048576,5,FALSE)</f>
        <v>Sem Informação</v>
      </c>
      <c r="Q606" s="41"/>
    </row>
    <row r="607" spans="1:17" ht="15.75" x14ac:dyDescent="0.25">
      <c r="A607" s="45">
        <v>759</v>
      </c>
      <c r="B607" s="10">
        <v>316450</v>
      </c>
      <c r="C607" s="20" t="s">
        <v>1113</v>
      </c>
      <c r="D607" s="39" t="s">
        <v>22</v>
      </c>
      <c r="E607" s="39" t="s">
        <v>769</v>
      </c>
      <c r="F607" s="15">
        <f>VLOOKUP(A607,Dengue!$1:$1048576,10,FALSE)</f>
        <v>3</v>
      </c>
      <c r="G607" s="15">
        <f>VLOOKUP($A607,Chik!$1:$1048576,10,FALSE)</f>
        <v>0</v>
      </c>
      <c r="H607" s="15">
        <f>VLOOKUP($A607,zika!$1:$1048576,10,FALSE)</f>
        <v>0</v>
      </c>
      <c r="I607" s="15">
        <f t="shared" si="18"/>
        <v>3</v>
      </c>
      <c r="J607" s="14">
        <v>10129</v>
      </c>
      <c r="K607" s="58" t="s">
        <v>1125</v>
      </c>
      <c r="L607" s="11">
        <f>(H607+F607)/Dengue!K763*100000</f>
        <v>29.617928719518218</v>
      </c>
      <c r="M607" s="10" t="str">
        <f t="shared" si="19"/>
        <v>Baixa</v>
      </c>
      <c r="N607" s="10" t="str">
        <f>VLOOKUP($B607,LIRAa!$1:$1048576,3,FALSE)</f>
        <v>Sem Informação</v>
      </c>
      <c r="O607" s="10" t="str">
        <f>VLOOKUP($B607,LIRAa!$1:$1048576,4,FALSE)</f>
        <v>Sem Informação</v>
      </c>
      <c r="P607" s="10" t="str">
        <f>VLOOKUP($B607,LIRAa!$1:$1048576,5,FALSE)</f>
        <v>Sem Informação</v>
      </c>
      <c r="Q607" s="41"/>
    </row>
    <row r="608" spans="1:17" ht="15.75" x14ac:dyDescent="0.25">
      <c r="A608" s="45">
        <v>253</v>
      </c>
      <c r="B608" s="10">
        <v>312250</v>
      </c>
      <c r="C608" s="20" t="s">
        <v>1113</v>
      </c>
      <c r="D608" s="39" t="s">
        <v>20</v>
      </c>
      <c r="E608" s="39" t="s">
        <v>285</v>
      </c>
      <c r="F608" s="15">
        <f>VLOOKUP(A608,Dengue!$1:$1048576,10,FALSE)</f>
        <v>0</v>
      </c>
      <c r="G608" s="15">
        <f>VLOOKUP($A608,Chik!$1:$1048576,10,FALSE)</f>
        <v>0</v>
      </c>
      <c r="H608" s="15">
        <f>VLOOKUP($A608,zika!$1:$1048576,10,FALSE)</f>
        <v>0</v>
      </c>
      <c r="I608" s="15">
        <f t="shared" si="18"/>
        <v>0</v>
      </c>
      <c r="J608" s="14">
        <v>5097</v>
      </c>
      <c r="K608" s="58" t="s">
        <v>1125</v>
      </c>
      <c r="L608" s="11">
        <f>(H608+F608)/Dengue!K257*100000</f>
        <v>0</v>
      </c>
      <c r="M608" s="10" t="str">
        <f t="shared" si="19"/>
        <v>Silencioso</v>
      </c>
      <c r="N608" s="10" t="str">
        <f>VLOOKUP($B608,LIRAa!$1:$1048576,3,FALSE)</f>
        <v>Sem Informação</v>
      </c>
      <c r="O608" s="10" t="str">
        <f>VLOOKUP($B608,LIRAa!$1:$1048576,4,FALSE)</f>
        <v>Sem Informação</v>
      </c>
      <c r="P608" s="10" t="str">
        <f>VLOOKUP($B608,LIRAa!$1:$1048576,5,FALSE)</f>
        <v>Sem Informação</v>
      </c>
      <c r="Q608" s="41"/>
    </row>
    <row r="609" spans="1:17" ht="15.75" x14ac:dyDescent="0.25">
      <c r="A609" s="45">
        <v>440</v>
      </c>
      <c r="B609" s="10">
        <v>313850</v>
      </c>
      <c r="C609" s="20" t="s">
        <v>1118</v>
      </c>
      <c r="D609" s="39" t="s">
        <v>57</v>
      </c>
      <c r="E609" s="39" t="s">
        <v>463</v>
      </c>
      <c r="F609" s="15">
        <f>VLOOKUP(A609,Dengue!$1:$1048576,10,FALSE)</f>
        <v>0</v>
      </c>
      <c r="G609" s="15">
        <f>VLOOKUP($A609,Chik!$1:$1048576,10,FALSE)</f>
        <v>0</v>
      </c>
      <c r="H609" s="15">
        <f>VLOOKUP($A609,zika!$1:$1048576,10,FALSE)</f>
        <v>0</v>
      </c>
      <c r="I609" s="15">
        <f t="shared" si="18"/>
        <v>0</v>
      </c>
      <c r="J609" s="14">
        <v>5109</v>
      </c>
      <c r="K609" s="58" t="s">
        <v>1125</v>
      </c>
      <c r="L609" s="11">
        <f>(H609+F609)/Dengue!K444*100000</f>
        <v>0</v>
      </c>
      <c r="M609" s="10" t="str">
        <f t="shared" si="19"/>
        <v>Silencioso</v>
      </c>
      <c r="N609" s="10" t="str">
        <f>VLOOKUP($B609,LIRAa!$1:$1048576,3,FALSE)</f>
        <v>Sem Informação</v>
      </c>
      <c r="O609" s="10" t="str">
        <f>VLOOKUP($B609,LIRAa!$1:$1048576,4,FALSE)</f>
        <v>Sem Informação</v>
      </c>
      <c r="P609" s="10" t="str">
        <f>VLOOKUP($B609,LIRAa!$1:$1048576,5,FALSE)</f>
        <v>Sem Informação</v>
      </c>
      <c r="Q609" s="41"/>
    </row>
    <row r="610" spans="1:17" ht="15.75" x14ac:dyDescent="0.25">
      <c r="A610" s="45">
        <v>707</v>
      </c>
      <c r="B610" s="10">
        <v>316070</v>
      </c>
      <c r="C610" s="20" t="s">
        <v>1118</v>
      </c>
      <c r="D610" s="39" t="s">
        <v>57</v>
      </c>
      <c r="E610" s="39" t="s">
        <v>717</v>
      </c>
      <c r="F610" s="15">
        <f>VLOOKUP(A610,Dengue!$1:$1048576,10,FALSE)</f>
        <v>6</v>
      </c>
      <c r="G610" s="15">
        <f>VLOOKUP($A610,Chik!$1:$1048576,10,FALSE)</f>
        <v>0</v>
      </c>
      <c r="H610" s="15">
        <f>VLOOKUP($A610,zika!$1:$1048576,10,FALSE)</f>
        <v>0</v>
      </c>
      <c r="I610" s="15">
        <f t="shared" si="18"/>
        <v>6</v>
      </c>
      <c r="J610" s="14">
        <v>46555</v>
      </c>
      <c r="K610" s="58" t="s">
        <v>1126</v>
      </c>
      <c r="L610" s="11">
        <f>(H610+F610)/Dengue!K711*100000</f>
        <v>12.887981956825261</v>
      </c>
      <c r="M610" s="10" t="str">
        <f t="shared" si="19"/>
        <v>Baixa</v>
      </c>
      <c r="N610" s="10">
        <f>VLOOKUP($B610,LIRAa!$1:$1048576,3,FALSE)</f>
        <v>0</v>
      </c>
      <c r="O610" s="10">
        <f>VLOOKUP($B610,LIRAa!$1:$1048576,4,FALSE)</f>
        <v>1</v>
      </c>
      <c r="P610" s="10">
        <f>VLOOKUP($B610,LIRAa!$1:$1048576,5,FALSE)</f>
        <v>1</v>
      </c>
      <c r="Q610" s="41"/>
    </row>
    <row r="611" spans="1:17" ht="15.75" x14ac:dyDescent="0.25">
      <c r="A611" s="45">
        <v>49</v>
      </c>
      <c r="B611" s="10">
        <v>310445</v>
      </c>
      <c r="C611" s="20" t="s">
        <v>432</v>
      </c>
      <c r="D611" s="39" t="s">
        <v>53</v>
      </c>
      <c r="E611" s="39" t="s">
        <v>79</v>
      </c>
      <c r="F611" s="15">
        <f>VLOOKUP(A611,Dengue!$1:$1048576,10,FALSE)</f>
        <v>2</v>
      </c>
      <c r="G611" s="15">
        <f>VLOOKUP($A611,Chik!$1:$1048576,10,FALSE)</f>
        <v>0</v>
      </c>
      <c r="H611" s="15">
        <f>VLOOKUP($A611,zika!$1:$1048576,10,FALSE)</f>
        <v>0</v>
      </c>
      <c r="I611" s="15">
        <f t="shared" si="18"/>
        <v>2</v>
      </c>
      <c r="J611" s="14">
        <v>5191</v>
      </c>
      <c r="K611" s="58" t="s">
        <v>1125</v>
      </c>
      <c r="L611" s="11">
        <f>(H611+F611)/Dengue!K53*100000</f>
        <v>38.528221922558274</v>
      </c>
      <c r="M611" s="10" t="str">
        <f t="shared" si="19"/>
        <v>Baixa</v>
      </c>
      <c r="N611" s="10" t="str">
        <f>VLOOKUP($B611,LIRAa!$1:$1048576,3,FALSE)</f>
        <v>Sem Informação</v>
      </c>
      <c r="O611" s="10" t="str">
        <f>VLOOKUP($B611,LIRAa!$1:$1048576,4,FALSE)</f>
        <v>Sem Informação</v>
      </c>
      <c r="P611" s="10" t="str">
        <f>VLOOKUP($B611,LIRAa!$1:$1048576,5,FALSE)</f>
        <v>Sem Informação</v>
      </c>
      <c r="Q611" s="41"/>
    </row>
    <row r="612" spans="1:17" ht="15.75" x14ac:dyDescent="0.25">
      <c r="A612" s="45">
        <v>479</v>
      </c>
      <c r="B612" s="10">
        <v>314140</v>
      </c>
      <c r="C612" s="20" t="s">
        <v>1116</v>
      </c>
      <c r="D612" s="39" t="s">
        <v>30</v>
      </c>
      <c r="E612" s="39" t="s">
        <v>501</v>
      </c>
      <c r="F612" s="15">
        <f>VLOOKUP(A612,Dengue!$1:$1048576,10,FALSE)</f>
        <v>2</v>
      </c>
      <c r="G612" s="15">
        <f>VLOOKUP($A612,Chik!$1:$1048576,10,FALSE)</f>
        <v>0</v>
      </c>
      <c r="H612" s="15">
        <f>VLOOKUP($A612,zika!$1:$1048576,10,FALSE)</f>
        <v>0</v>
      </c>
      <c r="I612" s="15">
        <f t="shared" si="18"/>
        <v>2</v>
      </c>
      <c r="J612" s="14">
        <v>20882</v>
      </c>
      <c r="K612" s="58" t="s">
        <v>1125</v>
      </c>
      <c r="L612" s="11">
        <f>(H612+F612)/Dengue!K483*100000</f>
        <v>9.5776266641126337</v>
      </c>
      <c r="M612" s="10" t="str">
        <f t="shared" si="19"/>
        <v>Baixa</v>
      </c>
      <c r="N612" s="10" t="str">
        <f>VLOOKUP($B612,LIRAa!$1:$1048576,3,FALSE)</f>
        <v>Sem Informação</v>
      </c>
      <c r="O612" s="10" t="str">
        <f>VLOOKUP($B612,LIRAa!$1:$1048576,4,FALSE)</f>
        <v>Sem Informação</v>
      </c>
      <c r="P612" s="10" t="str">
        <f>VLOOKUP($B612,LIRAa!$1:$1048576,5,FALSE)</f>
        <v>Sem Informação</v>
      </c>
      <c r="Q612" s="41"/>
    </row>
    <row r="613" spans="1:17" ht="15.75" x14ac:dyDescent="0.25">
      <c r="A613" s="45">
        <v>449</v>
      </c>
      <c r="B613" s="10">
        <v>313900</v>
      </c>
      <c r="C613" s="20" t="s">
        <v>1117</v>
      </c>
      <c r="D613" s="39" t="s">
        <v>40</v>
      </c>
      <c r="E613" s="39" t="s">
        <v>472</v>
      </c>
      <c r="F613" s="15">
        <f>VLOOKUP(A613,Dengue!$1:$1048576,10,FALSE)</f>
        <v>3</v>
      </c>
      <c r="G613" s="15">
        <f>VLOOKUP($A613,Chik!$1:$1048576,10,FALSE)</f>
        <v>0</v>
      </c>
      <c r="H613" s="15">
        <f>VLOOKUP($A613,zika!$1:$1048576,10,FALSE)</f>
        <v>0</v>
      </c>
      <c r="I613" s="15">
        <f t="shared" si="18"/>
        <v>3</v>
      </c>
      <c r="J613" s="14">
        <v>41844</v>
      </c>
      <c r="K613" s="58" t="s">
        <v>1126</v>
      </c>
      <c r="L613" s="11">
        <f>(H613+F613)/Dengue!K453*100000</f>
        <v>7.1694866647548032</v>
      </c>
      <c r="M613" s="10" t="str">
        <f t="shared" si="19"/>
        <v>Baixa</v>
      </c>
      <c r="N613" s="10">
        <f>VLOOKUP($B613,LIRAa!$1:$1048576,3,FALSE)</f>
        <v>0.6</v>
      </c>
      <c r="O613" s="10">
        <f>VLOOKUP($B613,LIRAa!$1:$1048576,4,FALSE)</f>
        <v>0.5</v>
      </c>
      <c r="P613" s="10">
        <f>VLOOKUP($B613,LIRAa!$1:$1048576,5,FALSE)</f>
        <v>1.1000000000000001</v>
      </c>
      <c r="Q613" s="41"/>
    </row>
    <row r="614" spans="1:17" ht="15.75" x14ac:dyDescent="0.25">
      <c r="A614" s="45">
        <v>62</v>
      </c>
      <c r="B614" s="10">
        <v>310570</v>
      </c>
      <c r="C614" s="20" t="s">
        <v>1112</v>
      </c>
      <c r="D614" s="39" t="s">
        <v>17</v>
      </c>
      <c r="E614" s="39" t="s">
        <v>93</v>
      </c>
      <c r="F614" s="15">
        <f>VLOOKUP(A614,Dengue!$1:$1048576,10,FALSE)</f>
        <v>2</v>
      </c>
      <c r="G614" s="15">
        <f>VLOOKUP($A614,Chik!$1:$1048576,10,FALSE)</f>
        <v>0</v>
      </c>
      <c r="H614" s="15">
        <f>VLOOKUP($A614,zika!$1:$1048576,10,FALSE)</f>
        <v>0</v>
      </c>
      <c r="I614" s="15">
        <f t="shared" si="18"/>
        <v>2</v>
      </c>
      <c r="J614" s="14">
        <v>5250</v>
      </c>
      <c r="K614" s="58" t="s">
        <v>1125</v>
      </c>
      <c r="L614" s="11">
        <f>(H614+F614)/Dengue!K66*100000</f>
        <v>38.095238095238095</v>
      </c>
      <c r="M614" s="10" t="str">
        <f t="shared" si="19"/>
        <v>Baixa</v>
      </c>
      <c r="N614" s="10" t="str">
        <f>VLOOKUP($B614,LIRAa!$1:$1048576,3,FALSE)</f>
        <v>Sem Informação</v>
      </c>
      <c r="O614" s="10" t="str">
        <f>VLOOKUP($B614,LIRAa!$1:$1048576,4,FALSE)</f>
        <v>Sem Informação</v>
      </c>
      <c r="P614" s="10" t="str">
        <f>VLOOKUP($B614,LIRAa!$1:$1048576,5,FALSE)</f>
        <v>Sem Informação</v>
      </c>
      <c r="Q614" s="41"/>
    </row>
    <row r="615" spans="1:17" ht="15.75" x14ac:dyDescent="0.25">
      <c r="A615" s="45">
        <v>368</v>
      </c>
      <c r="B615" s="10">
        <v>313240</v>
      </c>
      <c r="C615" s="20" t="s">
        <v>1117</v>
      </c>
      <c r="D615" s="39" t="s">
        <v>36</v>
      </c>
      <c r="E615" s="39" t="s">
        <v>395</v>
      </c>
      <c r="F615" s="15">
        <f>VLOOKUP(A615,Dengue!$1:$1048576,10,FALSE)</f>
        <v>10</v>
      </c>
      <c r="G615" s="15">
        <f>VLOOKUP($A615,Chik!$1:$1048576,10,FALSE)</f>
        <v>1</v>
      </c>
      <c r="H615" s="15">
        <f>VLOOKUP($A615,zika!$1:$1048576,10,FALSE)</f>
        <v>0</v>
      </c>
      <c r="I615" s="15">
        <f t="shared" si="18"/>
        <v>10</v>
      </c>
      <c r="J615" s="14">
        <v>96389</v>
      </c>
      <c r="K615" s="58" t="s">
        <v>1127</v>
      </c>
      <c r="L615" s="11">
        <f>(H615+F615)/Dengue!K372*100000</f>
        <v>10.374627810227308</v>
      </c>
      <c r="M615" s="10" t="str">
        <f t="shared" si="19"/>
        <v>Baixa</v>
      </c>
      <c r="N615" s="10">
        <f>VLOOKUP($B615,LIRAa!$1:$1048576,3,FALSE)</f>
        <v>0.5</v>
      </c>
      <c r="O615" s="10">
        <f>VLOOKUP($B615,LIRAa!$1:$1048576,4,FALSE)</f>
        <v>1.9</v>
      </c>
      <c r="P615" s="10">
        <f>VLOOKUP($B615,LIRAa!$1:$1048576,5,FALSE)</f>
        <v>2.1</v>
      </c>
      <c r="Q615" s="41"/>
    </row>
    <row r="616" spans="1:17" ht="15.75" x14ac:dyDescent="0.25">
      <c r="A616" s="45">
        <v>599</v>
      </c>
      <c r="B616" s="10">
        <v>315110</v>
      </c>
      <c r="C616" s="20" t="s">
        <v>1118</v>
      </c>
      <c r="D616" s="39" t="s">
        <v>38</v>
      </c>
      <c r="E616" s="39" t="s">
        <v>615</v>
      </c>
      <c r="F616" s="15">
        <f>VLOOKUP(A616,Dengue!$1:$1048576,10,FALSE)</f>
        <v>0</v>
      </c>
      <c r="G616" s="15">
        <f>VLOOKUP($A616,Chik!$1:$1048576,10,FALSE)</f>
        <v>17</v>
      </c>
      <c r="H616" s="15">
        <f>VLOOKUP($A616,zika!$1:$1048576,10,FALSE)</f>
        <v>0</v>
      </c>
      <c r="I616" s="15">
        <f t="shared" si="18"/>
        <v>0</v>
      </c>
      <c r="J616" s="14">
        <v>10731</v>
      </c>
      <c r="K616" s="58" t="s">
        <v>1125</v>
      </c>
      <c r="L616" s="11">
        <f>(H616+F616)/Dengue!K603*100000</f>
        <v>0</v>
      </c>
      <c r="M616" s="10" t="str">
        <f t="shared" si="19"/>
        <v>Silencioso</v>
      </c>
      <c r="N616" s="10" t="str">
        <f>VLOOKUP($B616,LIRAa!$1:$1048576,3,FALSE)</f>
        <v>Sem Informação</v>
      </c>
      <c r="O616" s="10" t="str">
        <f>VLOOKUP($B616,LIRAa!$1:$1048576,4,FALSE)</f>
        <v>Sem Informação</v>
      </c>
      <c r="P616" s="10" t="str">
        <f>VLOOKUP($B616,LIRAa!$1:$1048576,5,FALSE)</f>
        <v>Sem Informação</v>
      </c>
      <c r="Q616" s="41"/>
    </row>
    <row r="617" spans="1:17" ht="15.75" x14ac:dyDescent="0.25">
      <c r="A617" s="45">
        <v>361</v>
      </c>
      <c r="B617" s="10">
        <v>313170</v>
      </c>
      <c r="C617" s="20" t="s">
        <v>1111</v>
      </c>
      <c r="D617" s="39" t="s">
        <v>90</v>
      </c>
      <c r="E617" s="39" t="s">
        <v>90</v>
      </c>
      <c r="F617" s="15">
        <f>VLOOKUP(A617,Dengue!$1:$1048576,10,FALSE)</f>
        <v>30</v>
      </c>
      <c r="G617" s="15">
        <f>VLOOKUP($A617,Chik!$1:$1048576,10,FALSE)</f>
        <v>0</v>
      </c>
      <c r="H617" s="15">
        <f>VLOOKUP($A617,zika!$1:$1048576,10,FALSE)</f>
        <v>0</v>
      </c>
      <c r="I617" s="15">
        <f t="shared" si="18"/>
        <v>30</v>
      </c>
      <c r="J617" s="14">
        <v>119186</v>
      </c>
      <c r="K617" s="58" t="s">
        <v>1128</v>
      </c>
      <c r="L617" s="11">
        <f>(H617+F617)/Dengue!K365*100000</f>
        <v>25.170741530045476</v>
      </c>
      <c r="M617" s="10" t="str">
        <f t="shared" si="19"/>
        <v>Baixa</v>
      </c>
      <c r="N617" s="10">
        <f>VLOOKUP($B617,LIRAa!$1:$1048576,3,FALSE)</f>
        <v>1.9</v>
      </c>
      <c r="O617" s="10">
        <f>VLOOKUP($B617,LIRAa!$1:$1048576,4,FALSE)</f>
        <v>4.7</v>
      </c>
      <c r="P617" s="10">
        <f>VLOOKUP($B617,LIRAa!$1:$1048576,5,FALSE)</f>
        <v>5.2</v>
      </c>
      <c r="Q617" s="41"/>
    </row>
    <row r="618" spans="1:17" ht="15.75" x14ac:dyDescent="0.25">
      <c r="A618" s="45">
        <v>60</v>
      </c>
      <c r="B618" s="10">
        <v>310550</v>
      </c>
      <c r="C618" s="20" t="s">
        <v>1118</v>
      </c>
      <c r="D618" s="39" t="s">
        <v>62</v>
      </c>
      <c r="E618" s="39" t="s">
        <v>92</v>
      </c>
      <c r="F618" s="15">
        <f>VLOOKUP(A618,Dengue!$1:$1048576,10,FALSE)</f>
        <v>0</v>
      </c>
      <c r="G618" s="15">
        <f>VLOOKUP($A618,Chik!$1:$1048576,10,FALSE)</f>
        <v>0</v>
      </c>
      <c r="H618" s="15">
        <f>VLOOKUP($A618,zika!$1:$1048576,10,FALSE)</f>
        <v>0</v>
      </c>
      <c r="I618" s="15">
        <f t="shared" si="18"/>
        <v>0</v>
      </c>
      <c r="J618" s="14">
        <v>5443</v>
      </c>
      <c r="K618" s="58" t="s">
        <v>1125</v>
      </c>
      <c r="L618" s="11">
        <f>(H618+F618)/Dengue!K64*100000</f>
        <v>0</v>
      </c>
      <c r="M618" s="10" t="str">
        <f t="shared" si="19"/>
        <v>Silencioso</v>
      </c>
      <c r="N618" s="10" t="str">
        <f>VLOOKUP($B618,LIRAa!$1:$1048576,3,FALSE)</f>
        <v>Sem Informação</v>
      </c>
      <c r="O618" s="10" t="str">
        <f>VLOOKUP($B618,LIRAa!$1:$1048576,4,FALSE)</f>
        <v>Sem Informação</v>
      </c>
      <c r="P618" s="10" t="str">
        <f>VLOOKUP($B618,LIRAa!$1:$1048576,5,FALSE)</f>
        <v>Sem Informação</v>
      </c>
      <c r="Q618" s="41"/>
    </row>
    <row r="619" spans="1:17" ht="15.75" x14ac:dyDescent="0.25">
      <c r="A619" s="45">
        <v>597</v>
      </c>
      <c r="B619" s="10">
        <v>315090</v>
      </c>
      <c r="C619" s="20" t="s">
        <v>1117</v>
      </c>
      <c r="D619" s="39" t="s">
        <v>36</v>
      </c>
      <c r="E619" s="39" t="s">
        <v>613</v>
      </c>
      <c r="F619" s="15">
        <f>VLOOKUP(A619,Dengue!$1:$1048576,10,FALSE)</f>
        <v>0</v>
      </c>
      <c r="G619" s="15">
        <f>VLOOKUP($A619,Chik!$1:$1048576,10,FALSE)</f>
        <v>0</v>
      </c>
      <c r="H619" s="15">
        <f>VLOOKUP($A619,zika!$1:$1048576,10,FALSE)</f>
        <v>0</v>
      </c>
      <c r="I619" s="15">
        <f t="shared" si="18"/>
        <v>0</v>
      </c>
      <c r="J619" s="14">
        <v>5455</v>
      </c>
      <c r="K619" s="58" t="s">
        <v>1125</v>
      </c>
      <c r="L619" s="11">
        <f>(H619+F619)/Dengue!K601*100000</f>
        <v>0</v>
      </c>
      <c r="M619" s="10" t="str">
        <f t="shared" si="19"/>
        <v>Silencioso</v>
      </c>
      <c r="N619" s="10" t="str">
        <f>VLOOKUP($B619,LIRAa!$1:$1048576,3,FALSE)</f>
        <v>Sem Informação</v>
      </c>
      <c r="O619" s="10" t="str">
        <f>VLOOKUP($B619,LIRAa!$1:$1048576,4,FALSE)</f>
        <v>Sem Informação</v>
      </c>
      <c r="P619" s="10" t="str">
        <f>VLOOKUP($B619,LIRAa!$1:$1048576,5,FALSE)</f>
        <v>Sem Informação</v>
      </c>
      <c r="Q619" s="41"/>
    </row>
    <row r="620" spans="1:17" ht="15.75" x14ac:dyDescent="0.25">
      <c r="A620" s="45">
        <v>650</v>
      </c>
      <c r="B620" s="10">
        <v>315590</v>
      </c>
      <c r="C620" s="20" t="s">
        <v>1118</v>
      </c>
      <c r="D620" s="39" t="s">
        <v>57</v>
      </c>
      <c r="E620" s="39" t="s">
        <v>661</v>
      </c>
      <c r="F620" s="15">
        <f>VLOOKUP(A620,Dengue!$1:$1048576,10,FALSE)</f>
        <v>0</v>
      </c>
      <c r="G620" s="15">
        <f>VLOOKUP($A620,Chik!$1:$1048576,10,FALSE)</f>
        <v>0</v>
      </c>
      <c r="H620" s="15">
        <f>VLOOKUP($A620,zika!$1:$1048576,10,FALSE)</f>
        <v>0</v>
      </c>
      <c r="I620" s="15">
        <f t="shared" si="18"/>
        <v>0</v>
      </c>
      <c r="J620" s="14">
        <v>5467</v>
      </c>
      <c r="K620" s="58" t="s">
        <v>1125</v>
      </c>
      <c r="L620" s="11">
        <f>(H620+F620)/Dengue!K654*100000</f>
        <v>0</v>
      </c>
      <c r="M620" s="10" t="str">
        <f t="shared" si="19"/>
        <v>Silencioso</v>
      </c>
      <c r="N620" s="10" t="str">
        <f>VLOOKUP($B620,LIRAa!$1:$1048576,3,FALSE)</f>
        <v>Sem Informação</v>
      </c>
      <c r="O620" s="10" t="str">
        <f>VLOOKUP($B620,LIRAa!$1:$1048576,4,FALSE)</f>
        <v>Sem Informação</v>
      </c>
      <c r="P620" s="10" t="str">
        <f>VLOOKUP($B620,LIRAa!$1:$1048576,5,FALSE)</f>
        <v>Sem Informação</v>
      </c>
      <c r="Q620" s="41"/>
    </row>
    <row r="621" spans="1:17" ht="15.75" x14ac:dyDescent="0.25">
      <c r="A621" s="45">
        <v>396</v>
      </c>
      <c r="B621" s="10">
        <v>313505</v>
      </c>
      <c r="C621" s="20" t="s">
        <v>1121</v>
      </c>
      <c r="D621" s="39" t="s">
        <v>102</v>
      </c>
      <c r="E621" s="39" t="s">
        <v>422</v>
      </c>
      <c r="F621" s="15">
        <f>VLOOKUP(A621,Dengue!$1:$1048576,10,FALSE)</f>
        <v>75</v>
      </c>
      <c r="G621" s="15">
        <f>VLOOKUP($A621,Chik!$1:$1048576,10,FALSE)</f>
        <v>0</v>
      </c>
      <c r="H621" s="15">
        <f>VLOOKUP($A621,zika!$1:$1048576,10,FALSE)</f>
        <v>0</v>
      </c>
      <c r="I621" s="15">
        <f t="shared" si="18"/>
        <v>75</v>
      </c>
      <c r="J621" s="14">
        <v>38413</v>
      </c>
      <c r="K621" s="58" t="s">
        <v>1126</v>
      </c>
      <c r="L621" s="11">
        <f>(H621+F621)/Dengue!K400*100000</f>
        <v>195.24640095800902</v>
      </c>
      <c r="M621" s="10" t="str">
        <f t="shared" si="19"/>
        <v>Média</v>
      </c>
      <c r="N621" s="10">
        <f>VLOOKUP($B621,LIRAa!$1:$1048576,3,FALSE)</f>
        <v>3.1</v>
      </c>
      <c r="O621" s="10" t="str">
        <f>VLOOKUP($B621,LIRAa!$1:$1048576,4,FALSE)</f>
        <v>Sem Informação</v>
      </c>
      <c r="P621" s="10">
        <f>VLOOKUP($B621,LIRAa!$1:$1048576,5,FALSE)</f>
        <v>2.8</v>
      </c>
      <c r="Q621" s="41"/>
    </row>
    <row r="622" spans="1:17" ht="15.75" x14ac:dyDescent="0.25">
      <c r="A622" s="45">
        <v>119</v>
      </c>
      <c r="B622" s="10">
        <v>311090</v>
      </c>
      <c r="C622" s="20" t="s">
        <v>1117</v>
      </c>
      <c r="D622" s="39" t="s">
        <v>33</v>
      </c>
      <c r="E622" s="39" t="s">
        <v>154</v>
      </c>
      <c r="F622" s="15">
        <f>VLOOKUP(A622,Dengue!$1:$1048576,10,FALSE)</f>
        <v>2</v>
      </c>
      <c r="G622" s="15">
        <f>VLOOKUP($A622,Chik!$1:$1048576,10,FALSE)</f>
        <v>0</v>
      </c>
      <c r="H622" s="15">
        <f>VLOOKUP($A622,zika!$1:$1048576,10,FALSE)</f>
        <v>0</v>
      </c>
      <c r="I622" s="15">
        <f t="shared" si="18"/>
        <v>2</v>
      </c>
      <c r="J622" s="14">
        <v>16565</v>
      </c>
      <c r="K622" s="58" t="s">
        <v>1125</v>
      </c>
      <c r="L622" s="11">
        <f>(H622+F622)/Dengue!K123*100000</f>
        <v>12.073649260488983</v>
      </c>
      <c r="M622" s="10" t="str">
        <f t="shared" si="19"/>
        <v>Baixa</v>
      </c>
      <c r="N622" s="10" t="str">
        <f>VLOOKUP($B622,LIRAa!$1:$1048576,3,FALSE)</f>
        <v>Sem Informação</v>
      </c>
      <c r="O622" s="10" t="str">
        <f>VLOOKUP($B622,LIRAa!$1:$1048576,4,FALSE)</f>
        <v>Sem Informação</v>
      </c>
      <c r="P622" s="10" t="str">
        <f>VLOOKUP($B622,LIRAa!$1:$1048576,5,FALSE)</f>
        <v>Sem Informação</v>
      </c>
      <c r="Q622" s="41"/>
    </row>
    <row r="623" spans="1:17" ht="15.75" x14ac:dyDescent="0.25">
      <c r="A623" s="45">
        <v>643</v>
      </c>
      <c r="B623" s="10">
        <v>315520</v>
      </c>
      <c r="C623" s="20" t="s">
        <v>1119</v>
      </c>
      <c r="D623" s="39" t="s">
        <v>41</v>
      </c>
      <c r="E623" s="39" t="s">
        <v>654</v>
      </c>
      <c r="F623" s="15">
        <f>VLOOKUP(A623,Dengue!$1:$1048576,10,FALSE)</f>
        <v>0</v>
      </c>
      <c r="G623" s="15">
        <f>VLOOKUP($A623,Chik!$1:$1048576,10,FALSE)</f>
        <v>0</v>
      </c>
      <c r="H623" s="15">
        <f>VLOOKUP($A623,zika!$1:$1048576,10,FALSE)</f>
        <v>0</v>
      </c>
      <c r="I623" s="15">
        <f t="shared" si="18"/>
        <v>0</v>
      </c>
      <c r="J623" s="14">
        <v>5549</v>
      </c>
      <c r="K623" s="58" t="s">
        <v>1125</v>
      </c>
      <c r="L623" s="11">
        <f>(H623+F623)/Dengue!K647*100000</f>
        <v>0</v>
      </c>
      <c r="M623" s="10" t="str">
        <f t="shared" si="19"/>
        <v>Silencioso</v>
      </c>
      <c r="N623" s="10" t="str">
        <f>VLOOKUP($B623,LIRAa!$1:$1048576,3,FALSE)</f>
        <v>Sem Informação</v>
      </c>
      <c r="O623" s="10" t="str">
        <f>VLOOKUP($B623,LIRAa!$1:$1048576,4,FALSE)</f>
        <v>Sem Informação</v>
      </c>
      <c r="P623" s="10" t="str">
        <f>VLOOKUP($B623,LIRAa!$1:$1048576,5,FALSE)</f>
        <v>Sem Informação</v>
      </c>
      <c r="Q623" s="41"/>
    </row>
    <row r="624" spans="1:17" ht="15.75" x14ac:dyDescent="0.25">
      <c r="A624" s="45">
        <v>796</v>
      </c>
      <c r="B624" s="10">
        <v>316770</v>
      </c>
      <c r="C624" s="20" t="s">
        <v>1113</v>
      </c>
      <c r="D624" s="39" t="s">
        <v>22</v>
      </c>
      <c r="E624" s="39" t="s">
        <v>804</v>
      </c>
      <c r="F624" s="15">
        <f>VLOOKUP(A624,Dengue!$1:$1048576,10,FALSE)</f>
        <v>7</v>
      </c>
      <c r="G624" s="15">
        <f>VLOOKUP($A624,Chik!$1:$1048576,10,FALSE)</f>
        <v>1</v>
      </c>
      <c r="H624" s="15">
        <f>VLOOKUP($A624,zika!$1:$1048576,10,FALSE)</f>
        <v>0</v>
      </c>
      <c r="I624" s="15">
        <f t="shared" si="18"/>
        <v>7</v>
      </c>
      <c r="J624" s="14">
        <v>5594</v>
      </c>
      <c r="K624" s="58" t="s">
        <v>1125</v>
      </c>
      <c r="L624" s="11">
        <f>(H624+F624)/Dengue!K800*100000</f>
        <v>125.13407222023596</v>
      </c>
      <c r="M624" s="10" t="str">
        <f t="shared" si="19"/>
        <v>Média</v>
      </c>
      <c r="N624" s="10" t="str">
        <f>VLOOKUP($B624,LIRAa!$1:$1048576,3,FALSE)</f>
        <v>Sem Informação</v>
      </c>
      <c r="O624" s="10" t="str">
        <f>VLOOKUP($B624,LIRAa!$1:$1048576,4,FALSE)</f>
        <v>Sem Informação</v>
      </c>
      <c r="P624" s="10" t="str">
        <f>VLOOKUP($B624,LIRAa!$1:$1048576,5,FALSE)</f>
        <v>Sem Informação</v>
      </c>
      <c r="Q624" s="41"/>
    </row>
    <row r="625" spans="1:17" ht="15.75" x14ac:dyDescent="0.25">
      <c r="A625" s="45">
        <v>482</v>
      </c>
      <c r="B625" s="10">
        <v>314170</v>
      </c>
      <c r="C625" s="20" t="s">
        <v>1113</v>
      </c>
      <c r="D625" s="39" t="s">
        <v>20</v>
      </c>
      <c r="E625" s="39" t="s">
        <v>504</v>
      </c>
      <c r="F625" s="15">
        <f>VLOOKUP(A625,Dengue!$1:$1048576,10,FALSE)</f>
        <v>1</v>
      </c>
      <c r="G625" s="15">
        <f>VLOOKUP($A625,Chik!$1:$1048576,10,FALSE)</f>
        <v>0</v>
      </c>
      <c r="H625" s="15">
        <f>VLOOKUP($A625,zika!$1:$1048576,10,FALSE)</f>
        <v>0</v>
      </c>
      <c r="I625" s="15">
        <f t="shared" si="18"/>
        <v>1</v>
      </c>
      <c r="J625" s="14">
        <v>5666</v>
      </c>
      <c r="K625" s="58" t="s">
        <v>1125</v>
      </c>
      <c r="L625" s="11">
        <f>(H625+F625)/Dengue!K486*100000</f>
        <v>17.649135192375574</v>
      </c>
      <c r="M625" s="10" t="str">
        <f t="shared" si="19"/>
        <v>Baixa</v>
      </c>
      <c r="N625" s="10" t="str">
        <f>VLOOKUP($B625,LIRAa!$1:$1048576,3,FALSE)</f>
        <v>Sem Informação</v>
      </c>
      <c r="O625" s="10" t="str">
        <f>VLOOKUP($B625,LIRAa!$1:$1048576,4,FALSE)</f>
        <v>Sem Informação</v>
      </c>
      <c r="P625" s="10" t="str">
        <f>VLOOKUP($B625,LIRAa!$1:$1048576,5,FALSE)</f>
        <v>Sem Informação</v>
      </c>
      <c r="Q625" s="41"/>
    </row>
    <row r="626" spans="1:17" ht="15.75" x14ac:dyDescent="0.25">
      <c r="A626" s="45">
        <v>841</v>
      </c>
      <c r="B626" s="10">
        <v>317107</v>
      </c>
      <c r="C626" s="20" t="s">
        <v>432</v>
      </c>
      <c r="D626" s="39" t="s">
        <v>53</v>
      </c>
      <c r="E626" s="39" t="s">
        <v>843</v>
      </c>
      <c r="F626" s="15">
        <f>VLOOKUP(A626,Dengue!$1:$1048576,10,FALSE)</f>
        <v>3</v>
      </c>
      <c r="G626" s="15">
        <f>VLOOKUP($A626,Chik!$1:$1048576,10,FALSE)</f>
        <v>0</v>
      </c>
      <c r="H626" s="15">
        <f>VLOOKUP($A626,zika!$1:$1048576,10,FALSE)</f>
        <v>0</v>
      </c>
      <c r="I626" s="15">
        <f t="shared" si="18"/>
        <v>3</v>
      </c>
      <c r="J626" s="14">
        <v>5712</v>
      </c>
      <c r="K626" s="58" t="s">
        <v>1125</v>
      </c>
      <c r="L626" s="11">
        <f>(H626+F626)/Dengue!K845*100000</f>
        <v>52.521008403361343</v>
      </c>
      <c r="M626" s="10" t="str">
        <f t="shared" si="19"/>
        <v>Baixa</v>
      </c>
      <c r="N626" s="10" t="str">
        <f>VLOOKUP($B626,LIRAa!$1:$1048576,3,FALSE)</f>
        <v>Sem Informação</v>
      </c>
      <c r="O626" s="10" t="str">
        <f>VLOOKUP($B626,LIRAa!$1:$1048576,4,FALSE)</f>
        <v>Sem Informação</v>
      </c>
      <c r="P626" s="10" t="str">
        <f>VLOOKUP($B626,LIRAa!$1:$1048576,5,FALSE)</f>
        <v>Sem Informação</v>
      </c>
      <c r="Q626" s="41"/>
    </row>
    <row r="627" spans="1:17" ht="15.75" x14ac:dyDescent="0.25">
      <c r="A627" s="45">
        <v>561</v>
      </c>
      <c r="B627" s="10">
        <v>314795</v>
      </c>
      <c r="C627" s="20" t="s">
        <v>1121</v>
      </c>
      <c r="D627" s="39" t="s">
        <v>121</v>
      </c>
      <c r="E627" s="39" t="s">
        <v>580</v>
      </c>
      <c r="F627" s="15">
        <f>VLOOKUP(A627,Dengue!$1:$1048576,10,FALSE)</f>
        <v>0</v>
      </c>
      <c r="G627" s="15">
        <f>VLOOKUP($A627,Chik!$1:$1048576,10,FALSE)</f>
        <v>0</v>
      </c>
      <c r="H627" s="15">
        <f>VLOOKUP($A627,zika!$1:$1048576,10,FALSE)</f>
        <v>0</v>
      </c>
      <c r="I627" s="15">
        <f t="shared" si="18"/>
        <v>0</v>
      </c>
      <c r="J627" s="14">
        <v>5942</v>
      </c>
      <c r="K627" s="58" t="s">
        <v>1125</v>
      </c>
      <c r="L627" s="11">
        <f>(H627+F627)/Dengue!K565*100000</f>
        <v>0</v>
      </c>
      <c r="M627" s="10" t="str">
        <f t="shared" si="19"/>
        <v>Silencioso</v>
      </c>
      <c r="N627" s="10" t="str">
        <f>VLOOKUP($B627,LIRAa!$1:$1048576,3,FALSE)</f>
        <v>Sem Informação</v>
      </c>
      <c r="O627" s="10" t="str">
        <f>VLOOKUP($B627,LIRAa!$1:$1048576,4,FALSE)</f>
        <v>Sem Informação</v>
      </c>
      <c r="P627" s="10" t="str">
        <f>VLOOKUP($B627,LIRAa!$1:$1048576,5,FALSE)</f>
        <v>Sem Informação</v>
      </c>
      <c r="Q627" s="41"/>
    </row>
    <row r="628" spans="1:17" ht="15.75" x14ac:dyDescent="0.25">
      <c r="A628" s="45">
        <v>50</v>
      </c>
      <c r="B628" s="10">
        <v>310450</v>
      </c>
      <c r="C628" s="20" t="s">
        <v>1120</v>
      </c>
      <c r="D628" s="39" t="s">
        <v>80</v>
      </c>
      <c r="E628" s="39" t="s">
        <v>81</v>
      </c>
      <c r="F628" s="15">
        <f>VLOOKUP(A628,Dengue!$1:$1048576,10,FALSE)</f>
        <v>23</v>
      </c>
      <c r="G628" s="15">
        <f>VLOOKUP($A628,Chik!$1:$1048576,10,FALSE)</f>
        <v>0</v>
      </c>
      <c r="H628" s="15">
        <f>VLOOKUP($A628,zika!$1:$1048576,10,FALSE)</f>
        <v>0</v>
      </c>
      <c r="I628" s="15">
        <f t="shared" si="18"/>
        <v>23</v>
      </c>
      <c r="J628" s="14">
        <v>17888</v>
      </c>
      <c r="K628" s="58" t="s">
        <v>1125</v>
      </c>
      <c r="L628" s="11">
        <f>(H628+F628)/Dengue!K54*100000</f>
        <v>128.5778175313059</v>
      </c>
      <c r="M628" s="10" t="str">
        <f t="shared" si="19"/>
        <v>Média</v>
      </c>
      <c r="N628" s="10" t="str">
        <f>VLOOKUP($B628,LIRAa!$1:$1048576,3,FALSE)</f>
        <v>Sem Informação</v>
      </c>
      <c r="O628" s="10" t="str">
        <f>VLOOKUP($B628,LIRAa!$1:$1048576,4,FALSE)</f>
        <v>Sem Informação</v>
      </c>
      <c r="P628" s="10" t="str">
        <f>VLOOKUP($B628,LIRAa!$1:$1048576,5,FALSE)</f>
        <v>Sem Informação</v>
      </c>
      <c r="Q628" s="41"/>
    </row>
    <row r="629" spans="1:17" ht="15.75" x14ac:dyDescent="0.25">
      <c r="A629" s="45">
        <v>250</v>
      </c>
      <c r="B629" s="10">
        <v>312240</v>
      </c>
      <c r="C629" s="20" t="s">
        <v>1117</v>
      </c>
      <c r="D629" s="39" t="s">
        <v>40</v>
      </c>
      <c r="E629" s="39" t="s">
        <v>282</v>
      </c>
      <c r="F629" s="15">
        <f>VLOOKUP(A629,Dengue!$1:$1048576,10,FALSE)</f>
        <v>2</v>
      </c>
      <c r="G629" s="15">
        <f>VLOOKUP($A629,Chik!$1:$1048576,10,FALSE)</f>
        <v>0</v>
      </c>
      <c r="H629" s="15">
        <f>VLOOKUP($A629,zika!$1:$1048576,10,FALSE)</f>
        <v>0</v>
      </c>
      <c r="I629" s="15">
        <f t="shared" si="18"/>
        <v>2</v>
      </c>
      <c r="J629" s="14">
        <v>5996</v>
      </c>
      <c r="K629" s="58" t="s">
        <v>1125</v>
      </c>
      <c r="L629" s="11">
        <f>(H629+F629)/Dengue!K254*100000</f>
        <v>33.355570380253496</v>
      </c>
      <c r="M629" s="10" t="str">
        <f t="shared" si="19"/>
        <v>Baixa</v>
      </c>
      <c r="N629" s="10" t="str">
        <f>VLOOKUP($B629,LIRAa!$1:$1048576,3,FALSE)</f>
        <v>Sem Informação</v>
      </c>
      <c r="O629" s="10" t="str">
        <f>VLOOKUP($B629,LIRAa!$1:$1048576,4,FALSE)</f>
        <v>Sem Informação</v>
      </c>
      <c r="P629" s="10" t="str">
        <f>VLOOKUP($B629,LIRAa!$1:$1048576,5,FALSE)</f>
        <v>Sem Informação</v>
      </c>
      <c r="Q629" s="41"/>
    </row>
    <row r="630" spans="1:17" ht="15.75" x14ac:dyDescent="0.25">
      <c r="A630" s="45">
        <v>388</v>
      </c>
      <c r="B630" s="10">
        <v>313430</v>
      </c>
      <c r="C630" s="20" t="s">
        <v>1117</v>
      </c>
      <c r="D630" s="39" t="s">
        <v>33</v>
      </c>
      <c r="E630" s="39" t="s">
        <v>414</v>
      </c>
      <c r="F630" s="15">
        <f>VLOOKUP(A630,Dengue!$1:$1048576,10,FALSE)</f>
        <v>0</v>
      </c>
      <c r="G630" s="15">
        <f>VLOOKUP($A630,Chik!$1:$1048576,10,FALSE)</f>
        <v>0</v>
      </c>
      <c r="H630" s="15">
        <f>VLOOKUP($A630,zika!$1:$1048576,10,FALSE)</f>
        <v>0</v>
      </c>
      <c r="I630" s="15">
        <f t="shared" si="18"/>
        <v>0</v>
      </c>
      <c r="J630" s="14">
        <v>6048</v>
      </c>
      <c r="K630" s="58" t="s">
        <v>1125</v>
      </c>
      <c r="L630" s="11">
        <f>(H630+F630)/Dengue!K392*100000</f>
        <v>0</v>
      </c>
      <c r="M630" s="10" t="str">
        <f t="shared" si="19"/>
        <v>Silencioso</v>
      </c>
      <c r="N630" s="10" t="str">
        <f>VLOOKUP($B630,LIRAa!$1:$1048576,3,FALSE)</f>
        <v>Sem Informação</v>
      </c>
      <c r="O630" s="10" t="str">
        <f>VLOOKUP($B630,LIRAa!$1:$1048576,4,FALSE)</f>
        <v>Sem Informação</v>
      </c>
      <c r="P630" s="10" t="str">
        <f>VLOOKUP($B630,LIRAa!$1:$1048576,5,FALSE)</f>
        <v>Sem Informação</v>
      </c>
      <c r="Q630" s="41"/>
    </row>
    <row r="631" spans="1:17" ht="15.75" x14ac:dyDescent="0.25">
      <c r="A631" s="45">
        <v>797</v>
      </c>
      <c r="B631" s="10">
        <v>316780</v>
      </c>
      <c r="C631" s="20" t="s">
        <v>1117</v>
      </c>
      <c r="D631" s="39" t="s">
        <v>33</v>
      </c>
      <c r="E631" s="39" t="s">
        <v>805</v>
      </c>
      <c r="F631" s="15">
        <f>VLOOKUP(A631,Dengue!$1:$1048576,10,FALSE)</f>
        <v>0</v>
      </c>
      <c r="G631" s="15">
        <f>VLOOKUP($A631,Chik!$1:$1048576,10,FALSE)</f>
        <v>0</v>
      </c>
      <c r="H631" s="15">
        <f>VLOOKUP($A631,zika!$1:$1048576,10,FALSE)</f>
        <v>0</v>
      </c>
      <c r="I631" s="15">
        <f t="shared" si="18"/>
        <v>0</v>
      </c>
      <c r="J631" s="14">
        <v>6112</v>
      </c>
      <c r="K631" s="58" t="s">
        <v>1125</v>
      </c>
      <c r="L631" s="11">
        <f>(H631+F631)/Dengue!K801*100000</f>
        <v>0</v>
      </c>
      <c r="M631" s="10" t="str">
        <f t="shared" si="19"/>
        <v>Silencioso</v>
      </c>
      <c r="N631" s="10" t="str">
        <f>VLOOKUP($B631,LIRAa!$1:$1048576,3,FALSE)</f>
        <v>Sem Informação</v>
      </c>
      <c r="O631" s="10" t="str">
        <f>VLOOKUP($B631,LIRAa!$1:$1048576,4,FALSE)</f>
        <v>Sem Informação</v>
      </c>
      <c r="P631" s="10" t="str">
        <f>VLOOKUP($B631,LIRAa!$1:$1048576,5,FALSE)</f>
        <v>Sem Informação</v>
      </c>
      <c r="Q631" s="41"/>
    </row>
    <row r="632" spans="1:17" ht="15.75" x14ac:dyDescent="0.25">
      <c r="A632" s="45">
        <v>346</v>
      </c>
      <c r="B632" s="10">
        <v>313050</v>
      </c>
      <c r="C632" s="20" t="s">
        <v>1117</v>
      </c>
      <c r="D632" s="39" t="s">
        <v>33</v>
      </c>
      <c r="E632" s="39" t="s">
        <v>375</v>
      </c>
      <c r="F632" s="15">
        <f>VLOOKUP(A632,Dengue!$1:$1048576,10,FALSE)</f>
        <v>0</v>
      </c>
      <c r="G632" s="15">
        <f>VLOOKUP($A632,Chik!$1:$1048576,10,FALSE)</f>
        <v>0</v>
      </c>
      <c r="H632" s="15">
        <f>VLOOKUP($A632,zika!$1:$1048576,10,FALSE)</f>
        <v>0</v>
      </c>
      <c r="I632" s="15">
        <f t="shared" si="18"/>
        <v>0</v>
      </c>
      <c r="J632" s="14">
        <v>12303</v>
      </c>
      <c r="K632" s="58" t="s">
        <v>1125</v>
      </c>
      <c r="L632" s="11">
        <f>(H632+F632)/Dengue!K350*100000</f>
        <v>0</v>
      </c>
      <c r="M632" s="10" t="str">
        <f t="shared" si="19"/>
        <v>Silencioso</v>
      </c>
      <c r="N632" s="10" t="str">
        <f>VLOOKUP($B632,LIRAa!$1:$1048576,3,FALSE)</f>
        <v>Sem Informação</v>
      </c>
      <c r="O632" s="10" t="str">
        <f>VLOOKUP($B632,LIRAa!$1:$1048576,4,FALSE)</f>
        <v>Sem Informação</v>
      </c>
      <c r="P632" s="10" t="str">
        <f>VLOOKUP($B632,LIRAa!$1:$1048576,5,FALSE)</f>
        <v>Sem Informação</v>
      </c>
      <c r="Q632" s="41"/>
    </row>
    <row r="633" spans="1:17" ht="15.75" x14ac:dyDescent="0.25">
      <c r="A633" s="45">
        <v>444</v>
      </c>
      <c r="B633" s="10">
        <v>313867</v>
      </c>
      <c r="C633" s="20" t="s">
        <v>1112</v>
      </c>
      <c r="D633" s="39" t="s">
        <v>14</v>
      </c>
      <c r="E633" s="39" t="s">
        <v>467</v>
      </c>
      <c r="F633" s="15">
        <f>VLOOKUP(A633,Dengue!$1:$1048576,10,FALSE)</f>
        <v>1</v>
      </c>
      <c r="G633" s="15">
        <f>VLOOKUP($A633,Chik!$1:$1048576,10,FALSE)</f>
        <v>0</v>
      </c>
      <c r="H633" s="15">
        <f>VLOOKUP($A633,zika!$1:$1048576,10,FALSE)</f>
        <v>0</v>
      </c>
      <c r="I633" s="15">
        <f t="shared" si="18"/>
        <v>1</v>
      </c>
      <c r="J633" s="14">
        <v>6275</v>
      </c>
      <c r="K633" s="58" t="s">
        <v>1125</v>
      </c>
      <c r="L633" s="11">
        <f>(H633+F633)/Dengue!K448*100000</f>
        <v>15.936254980079681</v>
      </c>
      <c r="M633" s="10" t="str">
        <f t="shared" si="19"/>
        <v>Baixa</v>
      </c>
      <c r="N633" s="10" t="str">
        <f>VLOOKUP($B633,LIRAa!$1:$1048576,3,FALSE)</f>
        <v>Sem Informação</v>
      </c>
      <c r="O633" s="10" t="str">
        <f>VLOOKUP($B633,LIRAa!$1:$1048576,4,FALSE)</f>
        <v>Sem Informação</v>
      </c>
      <c r="P633" s="10" t="str">
        <f>VLOOKUP($B633,LIRAa!$1:$1048576,5,FALSE)</f>
        <v>Sem Informação</v>
      </c>
      <c r="Q633" s="41"/>
    </row>
    <row r="634" spans="1:17" ht="15.75" x14ac:dyDescent="0.25">
      <c r="A634" s="45">
        <v>615</v>
      </c>
      <c r="B634" s="10">
        <v>315250</v>
      </c>
      <c r="C634" s="20" t="s">
        <v>1117</v>
      </c>
      <c r="D634" s="39" t="s">
        <v>36</v>
      </c>
      <c r="E634" s="39" t="s">
        <v>36</v>
      </c>
      <c r="F634" s="15">
        <f>VLOOKUP(A634,Dengue!$1:$1048576,10,FALSE)</f>
        <v>8</v>
      </c>
      <c r="G634" s="15">
        <f>VLOOKUP($A634,Chik!$1:$1048576,10,FALSE)</f>
        <v>0</v>
      </c>
      <c r="H634" s="15">
        <f>VLOOKUP($A634,zika!$1:$1048576,10,FALSE)</f>
        <v>0</v>
      </c>
      <c r="I634" s="15">
        <f t="shared" si="18"/>
        <v>8</v>
      </c>
      <c r="J634" s="14">
        <v>148862</v>
      </c>
      <c r="K634" s="58" t="s">
        <v>1128</v>
      </c>
      <c r="L634" s="11">
        <f>(H634+F634)/Dengue!K619*100000</f>
        <v>5.3741048756566485</v>
      </c>
      <c r="M634" s="10" t="str">
        <f t="shared" si="19"/>
        <v>Baixa</v>
      </c>
      <c r="N634" s="10">
        <f>VLOOKUP($B634,LIRAa!$1:$1048576,3,FALSE)</f>
        <v>0.5</v>
      </c>
      <c r="O634" s="10">
        <f>VLOOKUP($B634,LIRAa!$1:$1048576,4,FALSE)</f>
        <v>3</v>
      </c>
      <c r="P634" s="10">
        <f>VLOOKUP($B634,LIRAa!$1:$1048576,5,FALSE)</f>
        <v>3.2</v>
      </c>
      <c r="Q634" s="41"/>
    </row>
    <row r="635" spans="1:17" ht="15.75" x14ac:dyDescent="0.25">
      <c r="A635" s="45">
        <v>832</v>
      </c>
      <c r="B635" s="10">
        <v>317057</v>
      </c>
      <c r="C635" s="20" t="s">
        <v>1113</v>
      </c>
      <c r="D635" s="39" t="s">
        <v>20</v>
      </c>
      <c r="E635" s="39" t="s">
        <v>835</v>
      </c>
      <c r="F635" s="15">
        <f>VLOOKUP(A635,Dengue!$1:$1048576,10,FALSE)</f>
        <v>9</v>
      </c>
      <c r="G635" s="15">
        <f>VLOOKUP($A635,Chik!$1:$1048576,10,FALSE)</f>
        <v>6</v>
      </c>
      <c r="H635" s="15">
        <f>VLOOKUP($A635,zika!$1:$1048576,10,FALSE)</f>
        <v>0</v>
      </c>
      <c r="I635" s="15">
        <f t="shared" si="18"/>
        <v>9</v>
      </c>
      <c r="J635" s="14">
        <v>6491</v>
      </c>
      <c r="K635" s="58" t="s">
        <v>1125</v>
      </c>
      <c r="L635" s="11">
        <f>(H635+F635)/Dengue!K836*100000</f>
        <v>138.6535202588199</v>
      </c>
      <c r="M635" s="10" t="str">
        <f t="shared" si="19"/>
        <v>Média</v>
      </c>
      <c r="N635" s="10" t="str">
        <f>VLOOKUP($B635,LIRAa!$1:$1048576,3,FALSE)</f>
        <v>Sem Informação</v>
      </c>
      <c r="O635" s="10" t="str">
        <f>VLOOKUP($B635,LIRAa!$1:$1048576,4,FALSE)</f>
        <v>Sem Informação</v>
      </c>
      <c r="P635" s="10" t="str">
        <f>VLOOKUP($B635,LIRAa!$1:$1048576,5,FALSE)</f>
        <v>Sem Informação</v>
      </c>
      <c r="Q635" s="41"/>
    </row>
    <row r="636" spans="1:17" ht="15.75" x14ac:dyDescent="0.25">
      <c r="A636" s="45">
        <v>749</v>
      </c>
      <c r="B636" s="10">
        <v>316370</v>
      </c>
      <c r="C636" s="20" t="s">
        <v>1117</v>
      </c>
      <c r="D636" s="39" t="s">
        <v>33</v>
      </c>
      <c r="E636" s="39" t="s">
        <v>759</v>
      </c>
      <c r="F636" s="15">
        <f>VLOOKUP(A636,Dengue!$1:$1048576,10,FALSE)</f>
        <v>2</v>
      </c>
      <c r="G636" s="15">
        <f>VLOOKUP($A636,Chik!$1:$1048576,10,FALSE)</f>
        <v>0</v>
      </c>
      <c r="H636" s="15">
        <f>VLOOKUP($A636,zika!$1:$1048576,10,FALSE)</f>
        <v>0</v>
      </c>
      <c r="I636" s="15">
        <f t="shared" si="18"/>
        <v>2</v>
      </c>
      <c r="J636" s="14">
        <v>45488</v>
      </c>
      <c r="K636" s="58" t="s">
        <v>1126</v>
      </c>
      <c r="L636" s="11">
        <f>(H636+F636)/Dengue!K753*100000</f>
        <v>4.3967639817094621</v>
      </c>
      <c r="M636" s="10" t="str">
        <f t="shared" si="19"/>
        <v>Baixa</v>
      </c>
      <c r="N636" s="10">
        <f>VLOOKUP($B636,LIRAa!$1:$1048576,3,FALSE)</f>
        <v>0.4</v>
      </c>
      <c r="O636" s="10">
        <f>VLOOKUP($B636,LIRAa!$1:$1048576,4,FALSE)</f>
        <v>0.5</v>
      </c>
      <c r="P636" s="10" t="str">
        <f>VLOOKUP($B636,LIRAa!$1:$1048576,5,FALSE)</f>
        <v>Sem Informação</v>
      </c>
      <c r="Q636" s="41"/>
    </row>
    <row r="637" spans="1:17" ht="15.75" x14ac:dyDescent="0.25">
      <c r="A637" s="45">
        <v>223</v>
      </c>
      <c r="B637" s="10">
        <v>312015</v>
      </c>
      <c r="C637" s="20" t="s">
        <v>1116</v>
      </c>
      <c r="D637" s="39" t="s">
        <v>28</v>
      </c>
      <c r="E637" s="39" t="s">
        <v>257</v>
      </c>
      <c r="F637" s="15">
        <f>VLOOKUP(A637,Dengue!$1:$1048576,10,FALSE)</f>
        <v>0</v>
      </c>
      <c r="G637" s="15">
        <f>VLOOKUP($A637,Chik!$1:$1048576,10,FALSE)</f>
        <v>0</v>
      </c>
      <c r="H637" s="15">
        <f>VLOOKUP($A637,zika!$1:$1048576,10,FALSE)</f>
        <v>0</v>
      </c>
      <c r="I637" s="15">
        <f t="shared" si="18"/>
        <v>0</v>
      </c>
      <c r="J637" s="14">
        <v>6646</v>
      </c>
      <c r="K637" s="58" t="s">
        <v>1125</v>
      </c>
      <c r="L637" s="11">
        <f>(H637+F637)/Dengue!K227*100000</f>
        <v>0</v>
      </c>
      <c r="M637" s="10" t="str">
        <f t="shared" si="19"/>
        <v>Silencioso</v>
      </c>
      <c r="N637" s="10" t="str">
        <f>VLOOKUP($B637,LIRAa!$1:$1048576,3,FALSE)</f>
        <v>Sem Informação</v>
      </c>
      <c r="O637" s="10" t="str">
        <f>VLOOKUP($B637,LIRAa!$1:$1048576,4,FALSE)</f>
        <v>Sem Informação</v>
      </c>
      <c r="P637" s="10" t="str">
        <f>VLOOKUP($B637,LIRAa!$1:$1048576,5,FALSE)</f>
        <v>Sem Informação</v>
      </c>
      <c r="Q637" s="41"/>
    </row>
    <row r="638" spans="1:17" ht="15.75" x14ac:dyDescent="0.25">
      <c r="A638" s="45">
        <v>755</v>
      </c>
      <c r="B638" s="10">
        <v>316430</v>
      </c>
      <c r="C638" s="20" t="s">
        <v>1117</v>
      </c>
      <c r="D638" s="39" t="s">
        <v>45</v>
      </c>
      <c r="E638" s="39" t="s">
        <v>765</v>
      </c>
      <c r="F638" s="15">
        <f>VLOOKUP(A638,Dengue!$1:$1048576,10,FALSE)</f>
        <v>1</v>
      </c>
      <c r="G638" s="15">
        <f>VLOOKUP($A638,Chik!$1:$1048576,10,FALSE)</f>
        <v>1</v>
      </c>
      <c r="H638" s="15">
        <f>VLOOKUP($A638,zika!$1:$1048576,10,FALSE)</f>
        <v>0</v>
      </c>
      <c r="I638" s="15">
        <f t="shared" si="18"/>
        <v>1</v>
      </c>
      <c r="J638" s="14">
        <v>7026</v>
      </c>
      <c r="K638" s="58" t="s">
        <v>1125</v>
      </c>
      <c r="L638" s="11">
        <f>(H638+F638)/Dengue!K759*100000</f>
        <v>14.232849416453174</v>
      </c>
      <c r="M638" s="10" t="str">
        <f t="shared" si="19"/>
        <v>Baixa</v>
      </c>
      <c r="N638" s="10" t="str">
        <f>VLOOKUP($B638,LIRAa!$1:$1048576,3,FALSE)</f>
        <v>Sem Informação</v>
      </c>
      <c r="O638" s="10" t="str">
        <f>VLOOKUP($B638,LIRAa!$1:$1048576,4,FALSE)</f>
        <v>Sem Informação</v>
      </c>
      <c r="P638" s="10" t="str">
        <f>VLOOKUP($B638,LIRAa!$1:$1048576,5,FALSE)</f>
        <v>Sem Informação</v>
      </c>
      <c r="Q638" s="41"/>
    </row>
    <row r="639" spans="1:17" ht="15.75" x14ac:dyDescent="0.25">
      <c r="A639" s="45">
        <v>570</v>
      </c>
      <c r="B639" s="10">
        <v>314875</v>
      </c>
      <c r="C639" s="20" t="s">
        <v>1118</v>
      </c>
      <c r="D639" s="39" t="s">
        <v>14</v>
      </c>
      <c r="E639" s="39" t="s">
        <v>587</v>
      </c>
      <c r="F639" s="15">
        <f>VLOOKUP(A639,Dengue!$1:$1048576,10,FALSE)</f>
        <v>0</v>
      </c>
      <c r="G639" s="15">
        <f>VLOOKUP($A639,Chik!$1:$1048576,10,FALSE)</f>
        <v>0</v>
      </c>
      <c r="H639" s="15">
        <f>VLOOKUP($A639,zika!$1:$1048576,10,FALSE)</f>
        <v>0</v>
      </c>
      <c r="I639" s="15">
        <f t="shared" si="18"/>
        <v>0</v>
      </c>
      <c r="J639" s="14">
        <v>7065</v>
      </c>
      <c r="K639" s="58" t="s">
        <v>1125</v>
      </c>
      <c r="L639" s="11">
        <f>(H639+F639)/Dengue!K574*100000</f>
        <v>0</v>
      </c>
      <c r="M639" s="10" t="str">
        <f t="shared" si="19"/>
        <v>Silencioso</v>
      </c>
      <c r="N639" s="10" t="str">
        <f>VLOOKUP($B639,LIRAa!$1:$1048576,3,FALSE)</f>
        <v>Sem Informação</v>
      </c>
      <c r="O639" s="10" t="str">
        <f>VLOOKUP($B639,LIRAa!$1:$1048576,4,FALSE)</f>
        <v>Sem Informação</v>
      </c>
      <c r="P639" s="10" t="str">
        <f>VLOOKUP($B639,LIRAa!$1:$1048576,5,FALSE)</f>
        <v>Sem Informação</v>
      </c>
      <c r="Q639" s="41"/>
    </row>
    <row r="640" spans="1:17" ht="15.75" x14ac:dyDescent="0.25">
      <c r="A640" s="45">
        <v>327</v>
      </c>
      <c r="B640" s="10">
        <v>312880</v>
      </c>
      <c r="C640" s="20" t="s">
        <v>1118</v>
      </c>
      <c r="D640" s="39" t="s">
        <v>62</v>
      </c>
      <c r="E640" s="39" t="s">
        <v>356</v>
      </c>
      <c r="F640" s="15">
        <f>VLOOKUP(A640,Dengue!$1:$1048576,10,FALSE)</f>
        <v>1</v>
      </c>
      <c r="G640" s="15">
        <f>VLOOKUP($A640,Chik!$1:$1048576,10,FALSE)</f>
        <v>0</v>
      </c>
      <c r="H640" s="15">
        <f>VLOOKUP($A640,zika!$1:$1048576,10,FALSE)</f>
        <v>0</v>
      </c>
      <c r="I640" s="15">
        <f t="shared" si="18"/>
        <v>1</v>
      </c>
      <c r="J640" s="14">
        <v>7105</v>
      </c>
      <c r="K640" s="58" t="s">
        <v>1125</v>
      </c>
      <c r="L640" s="11">
        <f>(H640+F640)/Dengue!K331*100000</f>
        <v>14.074595355383533</v>
      </c>
      <c r="M640" s="10" t="str">
        <f t="shared" si="19"/>
        <v>Baixa</v>
      </c>
      <c r="N640" s="10" t="str">
        <f>VLOOKUP($B640,LIRAa!$1:$1048576,3,FALSE)</f>
        <v>Sem Informação</v>
      </c>
      <c r="O640" s="10" t="str">
        <f>VLOOKUP($B640,LIRAa!$1:$1048576,4,FALSE)</f>
        <v>Sem Informação</v>
      </c>
      <c r="P640" s="10" t="str">
        <f>VLOOKUP($B640,LIRAa!$1:$1048576,5,FALSE)</f>
        <v>Sem Informação</v>
      </c>
      <c r="Q640" s="41"/>
    </row>
    <row r="641" spans="1:17" ht="15.75" x14ac:dyDescent="0.25">
      <c r="A641" s="45">
        <v>682</v>
      </c>
      <c r="B641" s="10">
        <v>315935</v>
      </c>
      <c r="C641" s="20" t="s">
        <v>1113</v>
      </c>
      <c r="D641" s="39" t="s">
        <v>20</v>
      </c>
      <c r="E641" s="39" t="s">
        <v>693</v>
      </c>
      <c r="F641" s="15">
        <f>VLOOKUP(A641,Dengue!$1:$1048576,10,FALSE)</f>
        <v>0</v>
      </c>
      <c r="G641" s="15">
        <f>VLOOKUP($A641,Chik!$1:$1048576,10,FALSE)</f>
        <v>0</v>
      </c>
      <c r="H641" s="15">
        <f>VLOOKUP($A641,zika!$1:$1048576,10,FALSE)</f>
        <v>0</v>
      </c>
      <c r="I641" s="15">
        <f t="shared" si="18"/>
        <v>0</v>
      </c>
      <c r="J641" s="14">
        <v>7155</v>
      </c>
      <c r="K641" s="58" t="s">
        <v>1125</v>
      </c>
      <c r="L641" s="11">
        <f>(H641+F641)/Dengue!K686*100000</f>
        <v>0</v>
      </c>
      <c r="M641" s="10" t="str">
        <f t="shared" si="19"/>
        <v>Silencioso</v>
      </c>
      <c r="N641" s="10" t="str">
        <f>VLOOKUP($B641,LIRAa!$1:$1048576,3,FALSE)</f>
        <v>Sem Informação</v>
      </c>
      <c r="O641" s="10" t="str">
        <f>VLOOKUP($B641,LIRAa!$1:$1048576,4,FALSE)</f>
        <v>Sem Informação</v>
      </c>
      <c r="P641" s="10" t="str">
        <f>VLOOKUP($B641,LIRAa!$1:$1048576,5,FALSE)</f>
        <v>Sem Informação</v>
      </c>
      <c r="Q641" s="41"/>
    </row>
    <row r="642" spans="1:17" ht="15.75" x14ac:dyDescent="0.25">
      <c r="A642" s="45">
        <v>21</v>
      </c>
      <c r="B642" s="10">
        <v>310200</v>
      </c>
      <c r="C642" s="20" t="s">
        <v>1117</v>
      </c>
      <c r="D642" s="39" t="s">
        <v>40</v>
      </c>
      <c r="E642" s="39" t="s">
        <v>47</v>
      </c>
      <c r="F642" s="15">
        <f>VLOOKUP(A642,Dengue!$1:$1048576,10,FALSE)</f>
        <v>4</v>
      </c>
      <c r="G642" s="15">
        <f>VLOOKUP($A642,Chik!$1:$1048576,10,FALSE)</f>
        <v>0</v>
      </c>
      <c r="H642" s="15">
        <f>VLOOKUP($A642,zika!$1:$1048576,10,FALSE)</f>
        <v>0</v>
      </c>
      <c r="I642" s="15">
        <f t="shared" si="18"/>
        <v>4</v>
      </c>
      <c r="J642" s="14">
        <v>14414</v>
      </c>
      <c r="K642" s="58" t="s">
        <v>1125</v>
      </c>
      <c r="L642" s="11">
        <f>(H642+F642)/Dengue!K25*100000</f>
        <v>27.750797835437769</v>
      </c>
      <c r="M642" s="10" t="str">
        <f t="shared" si="19"/>
        <v>Baixa</v>
      </c>
      <c r="N642" s="10" t="str">
        <f>VLOOKUP($B642,LIRAa!$1:$1048576,3,FALSE)</f>
        <v>Sem Informação</v>
      </c>
      <c r="O642" s="10" t="str">
        <f>VLOOKUP($B642,LIRAa!$1:$1048576,4,FALSE)</f>
        <v>Sem Informação</v>
      </c>
      <c r="P642" s="10" t="str">
        <f>VLOOKUP($B642,LIRAa!$1:$1048576,5,FALSE)</f>
        <v>Sem Informação</v>
      </c>
      <c r="Q642" s="41"/>
    </row>
    <row r="643" spans="1:17" ht="15.75" x14ac:dyDescent="0.25">
      <c r="A643" s="45">
        <v>385</v>
      </c>
      <c r="B643" s="10">
        <v>313400</v>
      </c>
      <c r="C643" s="20" t="s">
        <v>1116</v>
      </c>
      <c r="D643" s="39" t="s">
        <v>30</v>
      </c>
      <c r="E643" s="39" t="s">
        <v>412</v>
      </c>
      <c r="F643" s="15">
        <f>VLOOKUP(A643,Dengue!$1:$1048576,10,FALSE)</f>
        <v>1</v>
      </c>
      <c r="G643" s="15">
        <f>VLOOKUP($A643,Chik!$1:$1048576,10,FALSE)</f>
        <v>0</v>
      </c>
      <c r="H643" s="15">
        <f>VLOOKUP($A643,zika!$1:$1048576,10,FALSE)</f>
        <v>0</v>
      </c>
      <c r="I643" s="15">
        <f t="shared" si="18"/>
        <v>1</v>
      </c>
      <c r="J643" s="14">
        <v>14956</v>
      </c>
      <c r="K643" s="58" t="s">
        <v>1125</v>
      </c>
      <c r="L643" s="11">
        <f>(H643+F643)/Dengue!K389*100000</f>
        <v>6.6862797539449046</v>
      </c>
      <c r="M643" s="10" t="str">
        <f t="shared" si="19"/>
        <v>Baixa</v>
      </c>
      <c r="N643" s="10" t="str">
        <f>VLOOKUP($B643,LIRAa!$1:$1048576,3,FALSE)</f>
        <v>Sem Informação</v>
      </c>
      <c r="O643" s="10" t="str">
        <f>VLOOKUP($B643,LIRAa!$1:$1048576,4,FALSE)</f>
        <v>Sem Informação</v>
      </c>
      <c r="P643" s="10" t="str">
        <f>VLOOKUP($B643,LIRAa!$1:$1048576,5,FALSE)</f>
        <v>Sem Informação</v>
      </c>
      <c r="Q643" s="41"/>
    </row>
    <row r="644" spans="1:17" ht="15.75" x14ac:dyDescent="0.25">
      <c r="A644" s="45">
        <v>375</v>
      </c>
      <c r="B644" s="10">
        <v>313310</v>
      </c>
      <c r="C644" s="20" t="s">
        <v>1117</v>
      </c>
      <c r="D644" s="39" t="s">
        <v>33</v>
      </c>
      <c r="E644" s="39" t="s">
        <v>402</v>
      </c>
      <c r="F644" s="15">
        <f>VLOOKUP(A644,Dengue!$1:$1048576,10,FALSE)</f>
        <v>0</v>
      </c>
      <c r="G644" s="15">
        <f>VLOOKUP($A644,Chik!$1:$1048576,10,FALSE)</f>
        <v>0</v>
      </c>
      <c r="H644" s="15">
        <f>VLOOKUP($A644,zika!$1:$1048576,10,FALSE)</f>
        <v>0</v>
      </c>
      <c r="I644" s="15">
        <f t="shared" si="18"/>
        <v>0</v>
      </c>
      <c r="J644" s="14">
        <v>15236</v>
      </c>
      <c r="K644" s="58" t="s">
        <v>1125</v>
      </c>
      <c r="L644" s="11">
        <f>(H644+F644)/Dengue!K379*100000</f>
        <v>0</v>
      </c>
      <c r="M644" s="10" t="str">
        <f t="shared" si="19"/>
        <v>Silencioso</v>
      </c>
      <c r="N644" s="10" t="str">
        <f>VLOOKUP($B644,LIRAa!$1:$1048576,3,FALSE)</f>
        <v>Sem Informação</v>
      </c>
      <c r="O644" s="10" t="str">
        <f>VLOOKUP($B644,LIRAa!$1:$1048576,4,FALSE)</f>
        <v>Sem Informação</v>
      </c>
      <c r="P644" s="10" t="str">
        <f>VLOOKUP($B644,LIRAa!$1:$1048576,5,FALSE)</f>
        <v>Sem Informação</v>
      </c>
      <c r="Q644" s="41"/>
    </row>
    <row r="645" spans="1:17" ht="15.75" x14ac:dyDescent="0.25">
      <c r="A645" s="45">
        <v>786</v>
      </c>
      <c r="B645" s="10">
        <v>316690</v>
      </c>
      <c r="C645" s="20" t="s">
        <v>1117</v>
      </c>
      <c r="D645" s="39" t="s">
        <v>40</v>
      </c>
      <c r="E645" s="39" t="s">
        <v>795</v>
      </c>
      <c r="F645" s="15">
        <f>VLOOKUP(A645,Dengue!$1:$1048576,10,FALSE)</f>
        <v>2</v>
      </c>
      <c r="G645" s="15">
        <f>VLOOKUP($A645,Chik!$1:$1048576,10,FALSE)</f>
        <v>0</v>
      </c>
      <c r="H645" s="15">
        <f>VLOOKUP($A645,zika!$1:$1048576,10,FALSE)</f>
        <v>0</v>
      </c>
      <c r="I645" s="15">
        <f t="shared" si="18"/>
        <v>2</v>
      </c>
      <c r="J645" s="14">
        <v>7670</v>
      </c>
      <c r="K645" s="58" t="s">
        <v>1125</v>
      </c>
      <c r="L645" s="11">
        <f>(H645+F645)/Dengue!K790*100000</f>
        <v>26.07561929595828</v>
      </c>
      <c r="M645" s="10" t="str">
        <f t="shared" si="19"/>
        <v>Baixa</v>
      </c>
      <c r="N645" s="10" t="str">
        <f>VLOOKUP($B645,LIRAa!$1:$1048576,3,FALSE)</f>
        <v>Sem Informação</v>
      </c>
      <c r="O645" s="10" t="str">
        <f>VLOOKUP($B645,LIRAa!$1:$1048576,4,FALSE)</f>
        <v>Sem Informação</v>
      </c>
      <c r="P645" s="10" t="str">
        <f>VLOOKUP($B645,LIRAa!$1:$1048576,5,FALSE)</f>
        <v>Sem Informação</v>
      </c>
      <c r="Q645" s="41"/>
    </row>
    <row r="646" spans="1:17" ht="15.75" x14ac:dyDescent="0.25">
      <c r="A646" s="45">
        <v>767</v>
      </c>
      <c r="B646" s="10">
        <v>316530</v>
      </c>
      <c r="C646" s="20" t="s">
        <v>1119</v>
      </c>
      <c r="D646" s="39" t="s">
        <v>94</v>
      </c>
      <c r="E646" s="39" t="s">
        <v>776</v>
      </c>
      <c r="F646" s="15">
        <f>VLOOKUP(A646,Dengue!$1:$1048576,10,FALSE)</f>
        <v>2</v>
      </c>
      <c r="G646" s="15">
        <f>VLOOKUP($A646,Chik!$1:$1048576,10,FALSE)</f>
        <v>1</v>
      </c>
      <c r="H646" s="15">
        <f>VLOOKUP($A646,zika!$1:$1048576,10,FALSE)</f>
        <v>0</v>
      </c>
      <c r="I646" s="15">
        <f t="shared" ref="I646:I709" si="20">H646+F646</f>
        <v>2</v>
      </c>
      <c r="J646" s="14">
        <v>7687</v>
      </c>
      <c r="K646" s="58" t="s">
        <v>1125</v>
      </c>
      <c r="L646" s="11">
        <f>(H646+F646)/Dengue!K771*100000</f>
        <v>26.01795238714713</v>
      </c>
      <c r="M646" s="10" t="str">
        <f t="shared" ref="M646:M709" si="21">IF(L646=0,"Silencioso",IF(AND(L646&gt;0,L646&lt;100),"Baixa",IF(AND(L646&gt;=100,L646&lt;300),"Média",IF(AND(L646&gt;=300,L646&lt;500),"Alta",IF(L646&gt;=500,"Muito Alta","Avaliar")))))</f>
        <v>Baixa</v>
      </c>
      <c r="N646" s="10" t="str">
        <f>VLOOKUP($B646,LIRAa!$1:$1048576,3,FALSE)</f>
        <v>Sem Informação</v>
      </c>
      <c r="O646" s="10" t="str">
        <f>VLOOKUP($B646,LIRAa!$1:$1048576,4,FALSE)</f>
        <v>Sem Informação</v>
      </c>
      <c r="P646" s="10" t="str">
        <f>VLOOKUP($B646,LIRAa!$1:$1048576,5,FALSE)</f>
        <v>Sem Informação</v>
      </c>
      <c r="Q646" s="41"/>
    </row>
    <row r="647" spans="1:17" ht="15.75" x14ac:dyDescent="0.25">
      <c r="A647" s="45">
        <v>774</v>
      </c>
      <c r="B647" s="10">
        <v>316570</v>
      </c>
      <c r="C647" s="20" t="s">
        <v>1118</v>
      </c>
      <c r="D647" s="39" t="s">
        <v>62</v>
      </c>
      <c r="E647" s="39" t="s">
        <v>783</v>
      </c>
      <c r="F647" s="15">
        <f>VLOOKUP(A647,Dengue!$1:$1048576,10,FALSE)</f>
        <v>5</v>
      </c>
      <c r="G647" s="15">
        <f>VLOOKUP($A647,Chik!$1:$1048576,10,FALSE)</f>
        <v>0</v>
      </c>
      <c r="H647" s="15">
        <f>VLOOKUP($A647,zika!$1:$1048576,10,FALSE)</f>
        <v>0</v>
      </c>
      <c r="I647" s="15">
        <f t="shared" si="20"/>
        <v>5</v>
      </c>
      <c r="J647" s="14">
        <v>7764</v>
      </c>
      <c r="K647" s="58" t="s">
        <v>1125</v>
      </c>
      <c r="L647" s="11">
        <f>(H647+F647)/Dengue!K778*100000</f>
        <v>64.399793920659448</v>
      </c>
      <c r="M647" s="10" t="str">
        <f t="shared" si="21"/>
        <v>Baixa</v>
      </c>
      <c r="N647" s="10" t="str">
        <f>VLOOKUP($B647,LIRAa!$1:$1048576,3,FALSE)</f>
        <v>Sem Informação</v>
      </c>
      <c r="O647" s="10" t="str">
        <f>VLOOKUP($B647,LIRAa!$1:$1048576,4,FALSE)</f>
        <v>Sem Informação</v>
      </c>
      <c r="P647" s="10" t="str">
        <f>VLOOKUP($B647,LIRAa!$1:$1048576,5,FALSE)</f>
        <v>Sem Informação</v>
      </c>
      <c r="Q647" s="41"/>
    </row>
    <row r="648" spans="1:17" ht="15.75" x14ac:dyDescent="0.25">
      <c r="A648" s="45">
        <v>587</v>
      </c>
      <c r="B648" s="10">
        <v>315015</v>
      </c>
      <c r="C648" s="20" t="s">
        <v>1113</v>
      </c>
      <c r="D648" s="39" t="s">
        <v>20</v>
      </c>
      <c r="E648" s="39" t="s">
        <v>604</v>
      </c>
      <c r="F648" s="15">
        <f>VLOOKUP(A648,Dengue!$1:$1048576,10,FALSE)</f>
        <v>1</v>
      </c>
      <c r="G648" s="15">
        <f>VLOOKUP($A648,Chik!$1:$1048576,10,FALSE)</f>
        <v>0</v>
      </c>
      <c r="H648" s="15">
        <f>VLOOKUP($A648,zika!$1:$1048576,10,FALSE)</f>
        <v>0</v>
      </c>
      <c r="I648" s="15">
        <f t="shared" si="20"/>
        <v>1</v>
      </c>
      <c r="J648" s="14">
        <v>8426</v>
      </c>
      <c r="K648" s="58" t="s">
        <v>1125</v>
      </c>
      <c r="L648" s="11">
        <f>(H648+F648)/Dengue!K591*100000</f>
        <v>11.868027533823879</v>
      </c>
      <c r="M648" s="10" t="str">
        <f t="shared" si="21"/>
        <v>Baixa</v>
      </c>
      <c r="N648" s="10" t="str">
        <f>VLOOKUP($B648,LIRAa!$1:$1048576,3,FALSE)</f>
        <v>Sem Informação</v>
      </c>
      <c r="O648" s="10" t="str">
        <f>VLOOKUP($B648,LIRAa!$1:$1048576,4,FALSE)</f>
        <v>Sem Informação</v>
      </c>
      <c r="P648" s="10" t="str">
        <f>VLOOKUP($B648,LIRAa!$1:$1048576,5,FALSE)</f>
        <v>Sem Informação</v>
      </c>
      <c r="Q648" s="41"/>
    </row>
    <row r="649" spans="1:17" ht="15.75" x14ac:dyDescent="0.25">
      <c r="A649" s="45">
        <v>694</v>
      </c>
      <c r="B649" s="10">
        <v>315890</v>
      </c>
      <c r="C649" s="20" t="s">
        <v>1112</v>
      </c>
      <c r="D649" s="39" t="s">
        <v>14</v>
      </c>
      <c r="E649" s="39" t="s">
        <v>704</v>
      </c>
      <c r="F649" s="15">
        <f>VLOOKUP(A649,Dengue!$1:$1048576,10,FALSE)</f>
        <v>0</v>
      </c>
      <c r="G649" s="15">
        <f>VLOOKUP($A649,Chik!$1:$1048576,10,FALSE)</f>
        <v>0</v>
      </c>
      <c r="H649" s="15">
        <f>VLOOKUP($A649,zika!$1:$1048576,10,FALSE)</f>
        <v>0</v>
      </c>
      <c r="I649" s="15">
        <f t="shared" si="20"/>
        <v>0</v>
      </c>
      <c r="J649" s="14">
        <v>8681</v>
      </c>
      <c r="K649" s="58" t="s">
        <v>1125</v>
      </c>
      <c r="L649" s="11">
        <f>(H649+F649)/Dengue!K698*100000</f>
        <v>0</v>
      </c>
      <c r="M649" s="10" t="str">
        <f t="shared" si="21"/>
        <v>Silencioso</v>
      </c>
      <c r="N649" s="10" t="str">
        <f>VLOOKUP($B649,LIRAa!$1:$1048576,3,FALSE)</f>
        <v>Sem Informação</v>
      </c>
      <c r="O649" s="10" t="str">
        <f>VLOOKUP($B649,LIRAa!$1:$1048576,4,FALSE)</f>
        <v>Sem Informação</v>
      </c>
      <c r="P649" s="10" t="str">
        <f>VLOOKUP($B649,LIRAa!$1:$1048576,5,FALSE)</f>
        <v>Sem Informação</v>
      </c>
      <c r="Q649" s="41"/>
    </row>
    <row r="650" spans="1:17" ht="15.75" x14ac:dyDescent="0.25">
      <c r="A650" s="45">
        <v>85</v>
      </c>
      <c r="B650" s="10">
        <v>310800</v>
      </c>
      <c r="C650" s="20" t="s">
        <v>1115</v>
      </c>
      <c r="D650" s="39" t="s">
        <v>94</v>
      </c>
      <c r="E650" s="39" t="s">
        <v>118</v>
      </c>
      <c r="F650" s="15">
        <f>VLOOKUP(A650,Dengue!$1:$1048576,10,FALSE)</f>
        <v>4</v>
      </c>
      <c r="G650" s="15">
        <f>VLOOKUP($A650,Chik!$1:$1048576,10,FALSE)</f>
        <v>0</v>
      </c>
      <c r="H650" s="15">
        <f>VLOOKUP($A650,zika!$1:$1048576,10,FALSE)</f>
        <v>0</v>
      </c>
      <c r="I650" s="15">
        <f t="shared" si="20"/>
        <v>4</v>
      </c>
      <c r="J650" s="14">
        <v>17598</v>
      </c>
      <c r="K650" s="58" t="s">
        <v>1125</v>
      </c>
      <c r="L650" s="11">
        <f>(H650+F650)/Dengue!K89*100000</f>
        <v>22.729855665416526</v>
      </c>
      <c r="M650" s="10" t="str">
        <f t="shared" si="21"/>
        <v>Baixa</v>
      </c>
      <c r="N650" s="10" t="str">
        <f>VLOOKUP($B650,LIRAa!$1:$1048576,3,FALSE)</f>
        <v>Sem Informação</v>
      </c>
      <c r="O650" s="10" t="str">
        <f>VLOOKUP($B650,LIRAa!$1:$1048576,4,FALSE)</f>
        <v>Sem Informação</v>
      </c>
      <c r="P650" s="10" t="str">
        <f>VLOOKUP($B650,LIRAa!$1:$1048576,5,FALSE)</f>
        <v>Sem Informação</v>
      </c>
      <c r="Q650" s="41"/>
    </row>
    <row r="651" spans="1:17" ht="15.75" x14ac:dyDescent="0.25">
      <c r="A651" s="45">
        <v>680</v>
      </c>
      <c r="B651" s="10">
        <v>315920</v>
      </c>
      <c r="C651" s="20" t="s">
        <v>1117</v>
      </c>
      <c r="D651" s="39" t="s">
        <v>36</v>
      </c>
      <c r="E651" s="39" t="s">
        <v>691</v>
      </c>
      <c r="F651" s="15">
        <f>VLOOKUP(A651,Dengue!$1:$1048576,10,FALSE)</f>
        <v>0</v>
      </c>
      <c r="G651" s="15">
        <f>VLOOKUP($A651,Chik!$1:$1048576,10,FALSE)</f>
        <v>0</v>
      </c>
      <c r="H651" s="15">
        <f>VLOOKUP($A651,zika!$1:$1048576,10,FALSE)</f>
        <v>0</v>
      </c>
      <c r="I651" s="15">
        <f t="shared" si="20"/>
        <v>0</v>
      </c>
      <c r="J651" s="14">
        <v>8974</v>
      </c>
      <c r="K651" s="58" t="s">
        <v>1125</v>
      </c>
      <c r="L651" s="11">
        <f>(H651+F651)/Dengue!K684*100000</f>
        <v>0</v>
      </c>
      <c r="M651" s="10" t="str">
        <f t="shared" si="21"/>
        <v>Silencioso</v>
      </c>
      <c r="N651" s="10" t="str">
        <f>VLOOKUP($B651,LIRAa!$1:$1048576,3,FALSE)</f>
        <v>Sem Informação</v>
      </c>
      <c r="O651" s="10" t="str">
        <f>VLOOKUP($B651,LIRAa!$1:$1048576,4,FALSE)</f>
        <v>Sem Informação</v>
      </c>
      <c r="P651" s="10" t="str">
        <f>VLOOKUP($B651,LIRAa!$1:$1048576,5,FALSE)</f>
        <v>Sem Informação</v>
      </c>
      <c r="Q651" s="41"/>
    </row>
    <row r="652" spans="1:17" ht="15.75" x14ac:dyDescent="0.25">
      <c r="A652" s="45">
        <v>795</v>
      </c>
      <c r="B652" s="10">
        <v>316760</v>
      </c>
      <c r="C652" s="20" t="s">
        <v>1112</v>
      </c>
      <c r="D652" s="39" t="s">
        <v>14</v>
      </c>
      <c r="E652" s="39" t="s">
        <v>803</v>
      </c>
      <c r="F652" s="15">
        <f>VLOOKUP(A652,Dengue!$1:$1048576,10,FALSE)</f>
        <v>1</v>
      </c>
      <c r="G652" s="15">
        <f>VLOOKUP($A652,Chik!$1:$1048576,10,FALSE)</f>
        <v>0</v>
      </c>
      <c r="H652" s="15">
        <f>VLOOKUP($A652,zika!$1:$1048576,10,FALSE)</f>
        <v>0</v>
      </c>
      <c r="I652" s="15">
        <f t="shared" si="20"/>
        <v>1</v>
      </c>
      <c r="J652" s="14">
        <v>19528</v>
      </c>
      <c r="K652" s="58" t="s">
        <v>1125</v>
      </c>
      <c r="L652" s="11">
        <f>(H652+F652)/Dengue!K799*100000</f>
        <v>5.1208521097910698</v>
      </c>
      <c r="M652" s="10" t="str">
        <f t="shared" si="21"/>
        <v>Baixa</v>
      </c>
      <c r="N652" s="10" t="str">
        <f>VLOOKUP($B652,LIRAa!$1:$1048576,3,FALSE)</f>
        <v>Sem Informação</v>
      </c>
      <c r="O652" s="10" t="str">
        <f>VLOOKUP($B652,LIRAa!$1:$1048576,4,FALSE)</f>
        <v>Sem Informação</v>
      </c>
      <c r="P652" s="10" t="str">
        <f>VLOOKUP($B652,LIRAa!$1:$1048576,5,FALSE)</f>
        <v>Sem Informação</v>
      </c>
      <c r="Q652" s="41"/>
    </row>
    <row r="653" spans="1:17" ht="15.75" x14ac:dyDescent="0.25">
      <c r="A653" s="45">
        <v>359</v>
      </c>
      <c r="B653" s="10">
        <v>313150</v>
      </c>
      <c r="C653" s="20" t="s">
        <v>1117</v>
      </c>
      <c r="D653" s="39" t="s">
        <v>36</v>
      </c>
      <c r="E653" s="39" t="s">
        <v>388</v>
      </c>
      <c r="F653" s="15">
        <f>VLOOKUP(A653,Dengue!$1:$1048576,10,FALSE)</f>
        <v>0</v>
      </c>
      <c r="G653" s="15">
        <f>VLOOKUP($A653,Chik!$1:$1048576,10,FALSE)</f>
        <v>0</v>
      </c>
      <c r="H653" s="15">
        <f>VLOOKUP($A653,zika!$1:$1048576,10,FALSE)</f>
        <v>0</v>
      </c>
      <c r="I653" s="15">
        <f t="shared" si="20"/>
        <v>0</v>
      </c>
      <c r="J653" s="14">
        <v>10039</v>
      </c>
      <c r="K653" s="58" t="s">
        <v>1125</v>
      </c>
      <c r="L653" s="11">
        <f>(H653+F653)/Dengue!K363*100000</f>
        <v>0</v>
      </c>
      <c r="M653" s="10" t="str">
        <f t="shared" si="21"/>
        <v>Silencioso</v>
      </c>
      <c r="N653" s="10" t="str">
        <f>VLOOKUP($B653,LIRAa!$1:$1048576,3,FALSE)</f>
        <v>Sem Informação</v>
      </c>
      <c r="O653" s="10" t="str">
        <f>VLOOKUP($B653,LIRAa!$1:$1048576,4,FALSE)</f>
        <v>Sem Informação</v>
      </c>
      <c r="P653" s="10" t="str">
        <f>VLOOKUP($B653,LIRAa!$1:$1048576,5,FALSE)</f>
        <v>Sem Informação</v>
      </c>
      <c r="Q653" s="41"/>
    </row>
    <row r="654" spans="1:17" ht="15.75" x14ac:dyDescent="0.25">
      <c r="A654" s="45">
        <v>29</v>
      </c>
      <c r="B654" s="10">
        <v>310260</v>
      </c>
      <c r="C654" s="20" t="s">
        <v>1117</v>
      </c>
      <c r="D654" s="39" t="s">
        <v>36</v>
      </c>
      <c r="E654" s="39" t="s">
        <v>56</v>
      </c>
      <c r="F654" s="15">
        <f>VLOOKUP(A654,Dengue!$1:$1048576,10,FALSE)</f>
        <v>4</v>
      </c>
      <c r="G654" s="15">
        <f>VLOOKUP($A654,Chik!$1:$1048576,10,FALSE)</f>
        <v>0</v>
      </c>
      <c r="H654" s="15">
        <f>VLOOKUP($A654,zika!$1:$1048576,10,FALSE)</f>
        <v>0</v>
      </c>
      <c r="I654" s="15">
        <f t="shared" si="20"/>
        <v>4</v>
      </c>
      <c r="J654" s="14">
        <v>40747</v>
      </c>
      <c r="K654" s="58" t="s">
        <v>1126</v>
      </c>
      <c r="L654" s="11">
        <f>(H654+F654)/Dengue!K33*100000</f>
        <v>9.8166736201438152</v>
      </c>
      <c r="M654" s="10" t="str">
        <f t="shared" si="21"/>
        <v>Baixa</v>
      </c>
      <c r="N654" s="10">
        <f>VLOOKUP($B654,LIRAa!$1:$1048576,3,FALSE)</f>
        <v>0.8</v>
      </c>
      <c r="O654" s="10">
        <f>VLOOKUP($B654,LIRAa!$1:$1048576,4,FALSE)</f>
        <v>3.1</v>
      </c>
      <c r="P654" s="10">
        <f>VLOOKUP($B654,LIRAa!$1:$1048576,5,FALSE)</f>
        <v>3.2</v>
      </c>
      <c r="Q654" s="41"/>
    </row>
    <row r="655" spans="1:17" ht="15.75" x14ac:dyDescent="0.25">
      <c r="A655" s="45">
        <v>658</v>
      </c>
      <c r="B655" s="10">
        <v>315660</v>
      </c>
      <c r="C655" s="20" t="s">
        <v>1116</v>
      </c>
      <c r="D655" s="39" t="s">
        <v>30</v>
      </c>
      <c r="E655" s="39" t="s">
        <v>669</v>
      </c>
      <c r="F655" s="15">
        <f>VLOOKUP(A655,Dengue!$1:$1048576,10,FALSE)</f>
        <v>2</v>
      </c>
      <c r="G655" s="15">
        <f>VLOOKUP($A655,Chik!$1:$1048576,10,FALSE)</f>
        <v>0</v>
      </c>
      <c r="H655" s="15">
        <f>VLOOKUP($A655,zika!$1:$1048576,10,FALSE)</f>
        <v>0</v>
      </c>
      <c r="I655" s="15">
        <f t="shared" si="20"/>
        <v>2</v>
      </c>
      <c r="J655" s="14">
        <v>10226</v>
      </c>
      <c r="K655" s="58" t="s">
        <v>1125</v>
      </c>
      <c r="L655" s="11">
        <f>(H655+F655)/Dengue!K662*100000</f>
        <v>19.557989438685702</v>
      </c>
      <c r="M655" s="10" t="str">
        <f t="shared" si="21"/>
        <v>Baixa</v>
      </c>
      <c r="N655" s="10" t="str">
        <f>VLOOKUP($B655,LIRAa!$1:$1048576,3,FALSE)</f>
        <v>Sem Informação</v>
      </c>
      <c r="O655" s="10" t="str">
        <f>VLOOKUP($B655,LIRAa!$1:$1048576,4,FALSE)</f>
        <v>Sem Informação</v>
      </c>
      <c r="P655" s="10" t="str">
        <f>VLOOKUP($B655,LIRAa!$1:$1048576,5,FALSE)</f>
        <v>Sem Informação</v>
      </c>
      <c r="Q655" s="41"/>
    </row>
    <row r="656" spans="1:17" ht="15.75" x14ac:dyDescent="0.25">
      <c r="A656" s="45">
        <v>432</v>
      </c>
      <c r="B656" s="10">
        <v>313780</v>
      </c>
      <c r="C656" s="20" t="s">
        <v>1117</v>
      </c>
      <c r="D656" s="39" t="s">
        <v>33</v>
      </c>
      <c r="E656" s="39" t="s">
        <v>456</v>
      </c>
      <c r="F656" s="15">
        <f>VLOOKUP(A656,Dengue!$1:$1048576,10,FALSE)</f>
        <v>0</v>
      </c>
      <c r="G656" s="15">
        <f>VLOOKUP($A656,Chik!$1:$1048576,10,FALSE)</f>
        <v>0</v>
      </c>
      <c r="H656" s="15">
        <f>VLOOKUP($A656,zika!$1:$1048576,10,FALSE)</f>
        <v>0</v>
      </c>
      <c r="I656" s="15">
        <f t="shared" si="20"/>
        <v>0</v>
      </c>
      <c r="J656" s="14">
        <v>20719</v>
      </c>
      <c r="K656" s="58" t="s">
        <v>1125</v>
      </c>
      <c r="L656" s="11">
        <f>(H656+F656)/Dengue!K436*100000</f>
        <v>0</v>
      </c>
      <c r="M656" s="10" t="str">
        <f t="shared" si="21"/>
        <v>Silencioso</v>
      </c>
      <c r="N656" s="10" t="str">
        <f>VLOOKUP($B656,LIRAa!$1:$1048576,3,FALSE)</f>
        <v>Sem Informação</v>
      </c>
      <c r="O656" s="10" t="str">
        <f>VLOOKUP($B656,LIRAa!$1:$1048576,4,FALSE)</f>
        <v>Sem Informação</v>
      </c>
      <c r="P656" s="10" t="str">
        <f>VLOOKUP($B656,LIRAa!$1:$1048576,5,FALSE)</f>
        <v>Sem Informação</v>
      </c>
      <c r="Q656" s="41"/>
    </row>
    <row r="657" spans="1:17" ht="15.75" x14ac:dyDescent="0.25">
      <c r="A657" s="45">
        <v>553</v>
      </c>
      <c r="B657" s="10">
        <v>314720</v>
      </c>
      <c r="C657" s="20" t="s">
        <v>1117</v>
      </c>
      <c r="D657" s="39" t="s">
        <v>40</v>
      </c>
      <c r="E657" s="39" t="s">
        <v>574</v>
      </c>
      <c r="F657" s="15">
        <f>VLOOKUP(A657,Dengue!$1:$1048576,10,FALSE)</f>
        <v>5</v>
      </c>
      <c r="G657" s="15">
        <f>VLOOKUP($A657,Chik!$1:$1048576,10,FALSE)</f>
        <v>1</v>
      </c>
      <c r="H657" s="15">
        <f>VLOOKUP($A657,zika!$1:$1048576,10,FALSE)</f>
        <v>0</v>
      </c>
      <c r="I657" s="15">
        <f t="shared" si="20"/>
        <v>5</v>
      </c>
      <c r="J657" s="14">
        <v>21418</v>
      </c>
      <c r="K657" s="58" t="s">
        <v>1125</v>
      </c>
      <c r="L657" s="11">
        <f>(H657+F657)/Dengue!K557*100000</f>
        <v>23.344850126062191</v>
      </c>
      <c r="M657" s="10" t="str">
        <f t="shared" si="21"/>
        <v>Baixa</v>
      </c>
      <c r="N657" s="10" t="str">
        <f>VLOOKUP($B657,LIRAa!$1:$1048576,3,FALSE)</f>
        <v>Sem Informação</v>
      </c>
      <c r="O657" s="10" t="str">
        <f>VLOOKUP($B657,LIRAa!$1:$1048576,4,FALSE)</f>
        <v>Sem Informação</v>
      </c>
      <c r="P657" s="10" t="str">
        <f>VLOOKUP($B657,LIRAa!$1:$1048576,5,FALSE)</f>
        <v>Sem Informação</v>
      </c>
      <c r="Q657" s="41"/>
    </row>
    <row r="658" spans="1:17" ht="15.75" x14ac:dyDescent="0.25">
      <c r="A658" s="45">
        <v>414</v>
      </c>
      <c r="B658" s="10">
        <v>313650</v>
      </c>
      <c r="C658" s="20" t="s">
        <v>1116</v>
      </c>
      <c r="D658" s="39" t="s">
        <v>30</v>
      </c>
      <c r="E658" s="39" t="s">
        <v>439</v>
      </c>
      <c r="F658" s="15">
        <f>VLOOKUP(A658,Dengue!$1:$1048576,10,FALSE)</f>
        <v>0</v>
      </c>
      <c r="G658" s="15">
        <f>VLOOKUP($A658,Chik!$1:$1048576,10,FALSE)</f>
        <v>0</v>
      </c>
      <c r="H658" s="15">
        <f>VLOOKUP($A658,zika!$1:$1048576,10,FALSE)</f>
        <v>0</v>
      </c>
      <c r="I658" s="15">
        <f t="shared" si="20"/>
        <v>0</v>
      </c>
      <c r="J658" s="14">
        <v>10780</v>
      </c>
      <c r="K658" s="58" t="s">
        <v>1125</v>
      </c>
      <c r="L658" s="11">
        <f>(H658+F658)/Dengue!K418*100000</f>
        <v>0</v>
      </c>
      <c r="M658" s="10" t="str">
        <f t="shared" si="21"/>
        <v>Silencioso</v>
      </c>
      <c r="N658" s="10" t="str">
        <f>VLOOKUP($B658,LIRAa!$1:$1048576,3,FALSE)</f>
        <v>Sem Informação</v>
      </c>
      <c r="O658" s="10" t="str">
        <f>VLOOKUP($B658,LIRAa!$1:$1048576,4,FALSE)</f>
        <v>Sem Informação</v>
      </c>
      <c r="P658" s="10" t="str">
        <f>VLOOKUP($B658,LIRAa!$1:$1048576,5,FALSE)</f>
        <v>Sem Informação</v>
      </c>
      <c r="Q658" s="41"/>
    </row>
    <row r="659" spans="1:17" ht="15.75" x14ac:dyDescent="0.25">
      <c r="A659" s="45">
        <v>266</v>
      </c>
      <c r="B659" s="10">
        <v>312370</v>
      </c>
      <c r="C659" s="20" t="s">
        <v>1113</v>
      </c>
      <c r="D659" s="39" t="s">
        <v>22</v>
      </c>
      <c r="E659" s="39" t="s">
        <v>297</v>
      </c>
      <c r="F659" s="15">
        <f>VLOOKUP(A659,Dengue!$1:$1048576,10,FALSE)</f>
        <v>0</v>
      </c>
      <c r="G659" s="15">
        <f>VLOOKUP($A659,Chik!$1:$1048576,10,FALSE)</f>
        <v>0</v>
      </c>
      <c r="H659" s="15">
        <f>VLOOKUP($A659,zika!$1:$1048576,10,FALSE)</f>
        <v>0</v>
      </c>
      <c r="I659" s="15">
        <f t="shared" si="20"/>
        <v>0</v>
      </c>
      <c r="J659" s="14">
        <v>11064</v>
      </c>
      <c r="K659" s="58" t="s">
        <v>1125</v>
      </c>
      <c r="L659" s="11">
        <f>(H659+F659)/Dengue!K270*100000</f>
        <v>0</v>
      </c>
      <c r="M659" s="10" t="str">
        <f t="shared" si="21"/>
        <v>Silencioso</v>
      </c>
      <c r="N659" s="10" t="str">
        <f>VLOOKUP($B659,LIRAa!$1:$1048576,3,FALSE)</f>
        <v>Sem Informação</v>
      </c>
      <c r="O659" s="10" t="str">
        <f>VLOOKUP($B659,LIRAa!$1:$1048576,4,FALSE)</f>
        <v>Sem Informação</v>
      </c>
      <c r="P659" s="10" t="str">
        <f>VLOOKUP($B659,LIRAa!$1:$1048576,5,FALSE)</f>
        <v>Sem Informação</v>
      </c>
      <c r="Q659" s="41"/>
    </row>
    <row r="660" spans="1:17" ht="15.75" x14ac:dyDescent="0.25">
      <c r="A660" s="45">
        <v>196</v>
      </c>
      <c r="B660" s="10">
        <v>311780</v>
      </c>
      <c r="C660" s="20" t="s">
        <v>1117</v>
      </c>
      <c r="D660" s="39" t="s">
        <v>36</v>
      </c>
      <c r="E660" s="39" t="s">
        <v>231</v>
      </c>
      <c r="F660" s="15">
        <f>VLOOKUP(A660,Dengue!$1:$1048576,10,FALSE)</f>
        <v>0</v>
      </c>
      <c r="G660" s="15">
        <f>VLOOKUP($A660,Chik!$1:$1048576,10,FALSE)</f>
        <v>0</v>
      </c>
      <c r="H660" s="15">
        <f>VLOOKUP($A660,zika!$1:$1048576,10,FALSE)</f>
        <v>0</v>
      </c>
      <c r="I660" s="15">
        <f t="shared" si="20"/>
        <v>0</v>
      </c>
      <c r="J660" s="14">
        <v>11525</v>
      </c>
      <c r="K660" s="58" t="s">
        <v>1125</v>
      </c>
      <c r="L660" s="11">
        <f>(H660+F660)/Dengue!K200*100000</f>
        <v>0</v>
      </c>
      <c r="M660" s="10" t="str">
        <f t="shared" si="21"/>
        <v>Silencioso</v>
      </c>
      <c r="N660" s="10" t="str">
        <f>VLOOKUP($B660,LIRAa!$1:$1048576,3,FALSE)</f>
        <v>Sem Informação</v>
      </c>
      <c r="O660" s="10" t="str">
        <f>VLOOKUP($B660,LIRAa!$1:$1048576,4,FALSE)</f>
        <v>Sem Informação</v>
      </c>
      <c r="P660" s="10" t="str">
        <f>VLOOKUP($B660,LIRAa!$1:$1048576,5,FALSE)</f>
        <v>Sem Informação</v>
      </c>
      <c r="Q660" s="41"/>
    </row>
    <row r="661" spans="1:17" ht="15.75" x14ac:dyDescent="0.25">
      <c r="A661" s="45">
        <v>611</v>
      </c>
      <c r="B661" s="10">
        <v>315217</v>
      </c>
      <c r="C661" s="20" t="s">
        <v>1116</v>
      </c>
      <c r="D661" s="39" t="s">
        <v>30</v>
      </c>
      <c r="E661" s="39" t="s">
        <v>624</v>
      </c>
      <c r="F661" s="15">
        <f>VLOOKUP(A661,Dengue!$1:$1048576,10,FALSE)</f>
        <v>3</v>
      </c>
      <c r="G661" s="15">
        <f>VLOOKUP($A661,Chik!$1:$1048576,10,FALSE)</f>
        <v>0</v>
      </c>
      <c r="H661" s="15">
        <f>VLOOKUP($A661,zika!$1:$1048576,10,FALSE)</f>
        <v>0</v>
      </c>
      <c r="I661" s="15">
        <f t="shared" si="20"/>
        <v>3</v>
      </c>
      <c r="J661" s="14">
        <v>12061</v>
      </c>
      <c r="K661" s="58" t="s">
        <v>1125</v>
      </c>
      <c r="L661" s="11">
        <f>(H661+F661)/Dengue!K615*100000</f>
        <v>24.873559406351049</v>
      </c>
      <c r="M661" s="10" t="str">
        <f t="shared" si="21"/>
        <v>Baixa</v>
      </c>
      <c r="N661" s="10" t="str">
        <f>VLOOKUP($B661,LIRAa!$1:$1048576,3,FALSE)</f>
        <v>Sem Informação</v>
      </c>
      <c r="O661" s="10" t="str">
        <f>VLOOKUP($B661,LIRAa!$1:$1048576,4,FALSE)</f>
        <v>Sem Informação</v>
      </c>
      <c r="P661" s="10" t="str">
        <f>VLOOKUP($B661,LIRAa!$1:$1048576,5,FALSE)</f>
        <v>Sem Informação</v>
      </c>
      <c r="Q661" s="41"/>
    </row>
    <row r="662" spans="1:17" ht="15.75" x14ac:dyDescent="0.25">
      <c r="A662" s="45">
        <v>791</v>
      </c>
      <c r="B662" s="10">
        <v>316555</v>
      </c>
      <c r="C662" s="20" t="s">
        <v>1116</v>
      </c>
      <c r="D662" s="39" t="s">
        <v>28</v>
      </c>
      <c r="E662" s="39" t="s">
        <v>799</v>
      </c>
      <c r="F662" s="15">
        <f>VLOOKUP(A662,Dengue!$1:$1048576,10,FALSE)</f>
        <v>5</v>
      </c>
      <c r="G662" s="15">
        <f>VLOOKUP($A662,Chik!$1:$1048576,10,FALSE)</f>
        <v>0</v>
      </c>
      <c r="H662" s="15">
        <f>VLOOKUP($A662,zika!$1:$1048576,10,FALSE)</f>
        <v>0</v>
      </c>
      <c r="I662" s="15">
        <f t="shared" si="20"/>
        <v>5</v>
      </c>
      <c r="J662" s="14">
        <v>12134</v>
      </c>
      <c r="K662" s="58" t="s">
        <v>1125</v>
      </c>
      <c r="L662" s="11">
        <f>(H662+F662)/Dengue!K795*100000</f>
        <v>41.206527113894843</v>
      </c>
      <c r="M662" s="10" t="str">
        <f t="shared" si="21"/>
        <v>Baixa</v>
      </c>
      <c r="N662" s="10" t="str">
        <f>VLOOKUP($B662,LIRAa!$1:$1048576,3,FALSE)</f>
        <v>Sem Informação</v>
      </c>
      <c r="O662" s="10" t="str">
        <f>VLOOKUP($B662,LIRAa!$1:$1048576,4,FALSE)</f>
        <v>Sem Informação</v>
      </c>
      <c r="P662" s="10" t="str">
        <f>VLOOKUP($B662,LIRAa!$1:$1048576,5,FALSE)</f>
        <v>Sem Informação</v>
      </c>
      <c r="Q662" s="41"/>
    </row>
    <row r="663" spans="1:17" ht="15.75" x14ac:dyDescent="0.25">
      <c r="A663" s="45">
        <v>30</v>
      </c>
      <c r="B663" s="10">
        <v>310280</v>
      </c>
      <c r="C663" s="20" t="s">
        <v>1118</v>
      </c>
      <c r="D663" s="39" t="s">
        <v>57</v>
      </c>
      <c r="E663" s="39" t="s">
        <v>58</v>
      </c>
      <c r="F663" s="15">
        <f>VLOOKUP(A663,Dengue!$1:$1048576,10,FALSE)</f>
        <v>1</v>
      </c>
      <c r="G663" s="15">
        <f>VLOOKUP($A663,Chik!$1:$1048576,10,FALSE)</f>
        <v>0</v>
      </c>
      <c r="H663" s="15">
        <f>VLOOKUP($A663,zika!$1:$1048576,10,FALSE)</f>
        <v>0</v>
      </c>
      <c r="I663" s="15">
        <f t="shared" si="20"/>
        <v>1</v>
      </c>
      <c r="J663" s="14">
        <v>12242</v>
      </c>
      <c r="K663" s="58" t="s">
        <v>1125</v>
      </c>
      <c r="L663" s="11">
        <f>(H663+F663)/Dengue!K34*100000</f>
        <v>8.1685999019768012</v>
      </c>
      <c r="M663" s="10" t="str">
        <f t="shared" si="21"/>
        <v>Baixa</v>
      </c>
      <c r="N663" s="10" t="str">
        <f>VLOOKUP($B663,LIRAa!$1:$1048576,3,FALSE)</f>
        <v>Sem Informação</v>
      </c>
      <c r="O663" s="10" t="str">
        <f>VLOOKUP($B663,LIRAa!$1:$1048576,4,FALSE)</f>
        <v>Sem Informação</v>
      </c>
      <c r="P663" s="10" t="str">
        <f>VLOOKUP($B663,LIRAa!$1:$1048576,5,FALSE)</f>
        <v>Sem Informação</v>
      </c>
      <c r="Q663" s="41"/>
    </row>
    <row r="664" spans="1:17" ht="15.75" x14ac:dyDescent="0.25">
      <c r="A664" s="45">
        <v>823</v>
      </c>
      <c r="B664" s="10">
        <v>317005</v>
      </c>
      <c r="C664" s="20" t="s">
        <v>1113</v>
      </c>
      <c r="D664" s="39" t="s">
        <v>20</v>
      </c>
      <c r="E664" s="39" t="s">
        <v>829</v>
      </c>
      <c r="F664" s="15">
        <f>VLOOKUP(A664,Dengue!$1:$1048576,10,FALSE)</f>
        <v>1</v>
      </c>
      <c r="G664" s="15">
        <f>VLOOKUP($A664,Chik!$1:$1048576,10,FALSE)</f>
        <v>0</v>
      </c>
      <c r="H664" s="15">
        <f>VLOOKUP($A664,zika!$1:$1048576,10,FALSE)</f>
        <v>0</v>
      </c>
      <c r="I664" s="15">
        <f t="shared" si="20"/>
        <v>1</v>
      </c>
      <c r="J664" s="14">
        <v>12449</v>
      </c>
      <c r="K664" s="58" t="s">
        <v>1125</v>
      </c>
      <c r="L664" s="11">
        <f>(H664+F664)/Dengue!K827*100000</f>
        <v>8.0327737167643996</v>
      </c>
      <c r="M664" s="10" t="str">
        <f t="shared" si="21"/>
        <v>Baixa</v>
      </c>
      <c r="N664" s="10" t="str">
        <f>VLOOKUP($B664,LIRAa!$1:$1048576,3,FALSE)</f>
        <v>Sem Informação</v>
      </c>
      <c r="O664" s="10" t="str">
        <f>VLOOKUP($B664,LIRAa!$1:$1048576,4,FALSE)</f>
        <v>Sem Informação</v>
      </c>
      <c r="P664" s="10" t="str">
        <f>VLOOKUP($B664,LIRAa!$1:$1048576,5,FALSE)</f>
        <v>Sem Informação</v>
      </c>
      <c r="Q664" s="41"/>
    </row>
    <row r="665" spans="1:17" ht="15.75" x14ac:dyDescent="0.25">
      <c r="A665" s="45">
        <v>117</v>
      </c>
      <c r="B665" s="10">
        <v>311070</v>
      </c>
      <c r="C665" s="20" t="s">
        <v>1117</v>
      </c>
      <c r="D665" s="39" t="s">
        <v>33</v>
      </c>
      <c r="E665" s="39" t="s">
        <v>152</v>
      </c>
      <c r="F665" s="15">
        <f>VLOOKUP(A665,Dengue!$1:$1048576,10,FALSE)</f>
        <v>0</v>
      </c>
      <c r="G665" s="15">
        <f>VLOOKUP($A665,Chik!$1:$1048576,10,FALSE)</f>
        <v>0</v>
      </c>
      <c r="H665" s="15">
        <f>VLOOKUP($A665,zika!$1:$1048576,10,FALSE)</f>
        <v>0</v>
      </c>
      <c r="I665" s="15">
        <f t="shared" si="20"/>
        <v>0</v>
      </c>
      <c r="J665" s="14">
        <v>12816</v>
      </c>
      <c r="K665" s="58" t="s">
        <v>1125</v>
      </c>
      <c r="L665" s="11">
        <f>(H665+F665)/Dengue!K121*100000</f>
        <v>0</v>
      </c>
      <c r="M665" s="10" t="str">
        <f t="shared" si="21"/>
        <v>Silencioso</v>
      </c>
      <c r="N665" s="10" t="str">
        <f>VLOOKUP($B665,LIRAa!$1:$1048576,3,FALSE)</f>
        <v>Sem Informação</v>
      </c>
      <c r="O665" s="10" t="str">
        <f>VLOOKUP($B665,LIRAa!$1:$1048576,4,FALSE)</f>
        <v>Sem Informação</v>
      </c>
      <c r="P665" s="10" t="str">
        <f>VLOOKUP($B665,LIRAa!$1:$1048576,5,FALSE)</f>
        <v>Sem Informação</v>
      </c>
      <c r="Q665" s="41"/>
    </row>
    <row r="666" spans="1:17" ht="15.75" x14ac:dyDescent="0.25">
      <c r="A666" s="45">
        <v>61</v>
      </c>
      <c r="B666" s="10">
        <v>310560</v>
      </c>
      <c r="C666" s="20" t="s">
        <v>1119</v>
      </c>
      <c r="D666" s="39" t="s">
        <v>41</v>
      </c>
      <c r="E666" s="39" t="s">
        <v>41</v>
      </c>
      <c r="F666" s="15">
        <f>VLOOKUP(A666,Dengue!$1:$1048576,10,FALSE)</f>
        <v>10</v>
      </c>
      <c r="G666" s="15">
        <f>VLOOKUP($A666,Chik!$1:$1048576,10,FALSE)</f>
        <v>1</v>
      </c>
      <c r="H666" s="15">
        <f>VLOOKUP($A666,zika!$1:$1048576,10,FALSE)</f>
        <v>0</v>
      </c>
      <c r="I666" s="15">
        <f t="shared" si="20"/>
        <v>10</v>
      </c>
      <c r="J666" s="14">
        <v>136392</v>
      </c>
      <c r="K666" s="58" t="s">
        <v>1128</v>
      </c>
      <c r="L666" s="11">
        <f>(H666+F666)/Dengue!K65*100000</f>
        <v>7.3318083172033557</v>
      </c>
      <c r="M666" s="10" t="str">
        <f t="shared" si="21"/>
        <v>Baixa</v>
      </c>
      <c r="N666" s="10">
        <f>VLOOKUP($B666,LIRAa!$1:$1048576,3,FALSE)</f>
        <v>0.3</v>
      </c>
      <c r="O666" s="10">
        <f>VLOOKUP($B666,LIRAa!$1:$1048576,4,FALSE)</f>
        <v>2</v>
      </c>
      <c r="P666" s="10" t="str">
        <f>VLOOKUP($B666,LIRAa!$1:$1048576,5,FALSE)</f>
        <v>Sem Informação</v>
      </c>
      <c r="Q666" s="41"/>
    </row>
    <row r="667" spans="1:17" ht="15.75" x14ac:dyDescent="0.25">
      <c r="A667" s="45">
        <v>104</v>
      </c>
      <c r="B667" s="10">
        <v>310950</v>
      </c>
      <c r="C667" s="20" t="s">
        <v>1117</v>
      </c>
      <c r="D667" s="39" t="s">
        <v>40</v>
      </c>
      <c r="E667" s="39" t="s">
        <v>138</v>
      </c>
      <c r="F667" s="15">
        <f>VLOOKUP(A667,Dengue!$1:$1048576,10,FALSE)</f>
        <v>0</v>
      </c>
      <c r="G667" s="15">
        <f>VLOOKUP($A667,Chik!$1:$1048576,10,FALSE)</f>
        <v>0</v>
      </c>
      <c r="H667" s="15">
        <f>VLOOKUP($A667,zika!$1:$1048576,10,FALSE)</f>
        <v>0</v>
      </c>
      <c r="I667" s="15">
        <f t="shared" si="20"/>
        <v>0</v>
      </c>
      <c r="J667" s="14">
        <v>14075</v>
      </c>
      <c r="K667" s="58" t="s">
        <v>1125</v>
      </c>
      <c r="L667" s="11">
        <f>(H667+F667)/Dengue!K108*100000</f>
        <v>0</v>
      </c>
      <c r="M667" s="10" t="str">
        <f t="shared" si="21"/>
        <v>Silencioso</v>
      </c>
      <c r="N667" s="10" t="str">
        <f>VLOOKUP($B667,LIRAa!$1:$1048576,3,FALSE)</f>
        <v>Sem Informação</v>
      </c>
      <c r="O667" s="10" t="str">
        <f>VLOOKUP($B667,LIRAa!$1:$1048576,4,FALSE)</f>
        <v>Sem Informação</v>
      </c>
      <c r="P667" s="10" t="str">
        <f>VLOOKUP($B667,LIRAa!$1:$1048576,5,FALSE)</f>
        <v>Sem Informação</v>
      </c>
      <c r="Q667" s="41"/>
    </row>
    <row r="668" spans="1:17" ht="15.75" x14ac:dyDescent="0.25">
      <c r="A668" s="45">
        <v>459</v>
      </c>
      <c r="B668" s="10">
        <v>313990</v>
      </c>
      <c r="C668" s="20" t="s">
        <v>1117</v>
      </c>
      <c r="D668" s="39" t="s">
        <v>36</v>
      </c>
      <c r="E668" s="39" t="s">
        <v>481</v>
      </c>
      <c r="F668" s="15">
        <f>VLOOKUP(A668,Dengue!$1:$1048576,10,FALSE)</f>
        <v>1</v>
      </c>
      <c r="G668" s="15">
        <f>VLOOKUP($A668,Chik!$1:$1048576,10,FALSE)</f>
        <v>0</v>
      </c>
      <c r="H668" s="15">
        <f>VLOOKUP($A668,zika!$1:$1048576,10,FALSE)</f>
        <v>0</v>
      </c>
      <c r="I668" s="15">
        <f t="shared" si="20"/>
        <v>1</v>
      </c>
      <c r="J668" s="14">
        <v>14136</v>
      </c>
      <c r="K668" s="58" t="s">
        <v>1125</v>
      </c>
      <c r="L668" s="11">
        <f>(H668+F668)/Dengue!K463*100000</f>
        <v>7.074136955291455</v>
      </c>
      <c r="M668" s="10" t="str">
        <f t="shared" si="21"/>
        <v>Baixa</v>
      </c>
      <c r="N668" s="10" t="str">
        <f>VLOOKUP($B668,LIRAa!$1:$1048576,3,FALSE)</f>
        <v>Sem Informação</v>
      </c>
      <c r="O668" s="10" t="str">
        <f>VLOOKUP($B668,LIRAa!$1:$1048576,4,FALSE)</f>
        <v>Sem Informação</v>
      </c>
      <c r="P668" s="10" t="str">
        <f>VLOOKUP($B668,LIRAa!$1:$1048576,5,FALSE)</f>
        <v>Sem Informação</v>
      </c>
      <c r="Q668" s="41"/>
    </row>
    <row r="669" spans="1:17" ht="15.75" x14ac:dyDescent="0.25">
      <c r="A669" s="45">
        <v>804</v>
      </c>
      <c r="B669" s="10">
        <v>316840</v>
      </c>
      <c r="C669" s="20" t="s">
        <v>1113</v>
      </c>
      <c r="D669" s="39" t="s">
        <v>22</v>
      </c>
      <c r="E669" s="39" t="s">
        <v>812</v>
      </c>
      <c r="F669" s="15">
        <f>VLOOKUP(A669,Dengue!$1:$1048576,10,FALSE)</f>
        <v>0</v>
      </c>
      <c r="G669" s="15">
        <f>VLOOKUP($A669,Chik!$1:$1048576,10,FALSE)</f>
        <v>0</v>
      </c>
      <c r="H669" s="15">
        <f>VLOOKUP($A669,zika!$1:$1048576,10,FALSE)</f>
        <v>0</v>
      </c>
      <c r="I669" s="15">
        <f t="shared" si="20"/>
        <v>0</v>
      </c>
      <c r="J669" s="14">
        <v>14350</v>
      </c>
      <c r="K669" s="58" t="s">
        <v>1125</v>
      </c>
      <c r="L669" s="11">
        <f>(H669+F669)/Dengue!K808*100000</f>
        <v>0</v>
      </c>
      <c r="M669" s="10" t="str">
        <f t="shared" si="21"/>
        <v>Silencioso</v>
      </c>
      <c r="N669" s="10" t="str">
        <f>VLOOKUP($B669,LIRAa!$1:$1048576,3,FALSE)</f>
        <v>Sem Informação</v>
      </c>
      <c r="O669" s="10" t="str">
        <f>VLOOKUP($B669,LIRAa!$1:$1048576,4,FALSE)</f>
        <v>Sem Informação</v>
      </c>
      <c r="P669" s="10" t="str">
        <f>VLOOKUP($B669,LIRAa!$1:$1048576,5,FALSE)</f>
        <v>Sem Informação</v>
      </c>
      <c r="Q669" s="41"/>
    </row>
    <row r="670" spans="1:17" ht="15.75" x14ac:dyDescent="0.25">
      <c r="A670" s="45">
        <v>95</v>
      </c>
      <c r="B670" s="10">
        <v>310890</v>
      </c>
      <c r="C670" s="20" t="s">
        <v>1117</v>
      </c>
      <c r="D670" s="39" t="s">
        <v>36</v>
      </c>
      <c r="E670" s="39" t="s">
        <v>856</v>
      </c>
      <c r="F670" s="15">
        <f>VLOOKUP(A670,Dengue!$1:$1048576,10,FALSE)</f>
        <v>1</v>
      </c>
      <c r="G670" s="15">
        <f>VLOOKUP($A670,Chik!$1:$1048576,10,FALSE)</f>
        <v>0</v>
      </c>
      <c r="H670" s="15">
        <f>VLOOKUP($A670,zika!$1:$1048576,10,FALSE)</f>
        <v>0</v>
      </c>
      <c r="I670" s="15">
        <f t="shared" si="20"/>
        <v>1</v>
      </c>
      <c r="J670" s="14">
        <v>14508</v>
      </c>
      <c r="K670" s="58" t="s">
        <v>1125</v>
      </c>
      <c r="L670" s="11">
        <f>(H670+F670)/Dengue!K99*100000</f>
        <v>6.8927488282326994</v>
      </c>
      <c r="M670" s="10" t="str">
        <f t="shared" si="21"/>
        <v>Baixa</v>
      </c>
      <c r="N670" s="10" t="str">
        <f>VLOOKUP($B670,LIRAa!$1:$1048576,3,FALSE)</f>
        <v>Sem Informação</v>
      </c>
      <c r="O670" s="10" t="str">
        <f>VLOOKUP($B670,LIRAa!$1:$1048576,4,FALSE)</f>
        <v>Sem Informação</v>
      </c>
      <c r="P670" s="10" t="str">
        <f>VLOOKUP($B670,LIRAa!$1:$1048576,5,FALSE)</f>
        <v>Sem Informação</v>
      </c>
      <c r="Q670" s="41"/>
    </row>
    <row r="671" spans="1:17" ht="15.75" x14ac:dyDescent="0.25">
      <c r="A671" s="45">
        <v>230</v>
      </c>
      <c r="B671" s="10">
        <v>312080</v>
      </c>
      <c r="C671" s="20" t="s">
        <v>1117</v>
      </c>
      <c r="D671" s="39" t="s">
        <v>33</v>
      </c>
      <c r="E671" s="39" t="s">
        <v>264</v>
      </c>
      <c r="F671" s="15">
        <f>VLOOKUP(A671,Dengue!$1:$1048576,10,FALSE)</f>
        <v>0</v>
      </c>
      <c r="G671" s="15">
        <f>VLOOKUP($A671,Chik!$1:$1048576,10,FALSE)</f>
        <v>0</v>
      </c>
      <c r="H671" s="15">
        <f>VLOOKUP($A671,zika!$1:$1048576,10,FALSE)</f>
        <v>0</v>
      </c>
      <c r="I671" s="15">
        <f t="shared" si="20"/>
        <v>0</v>
      </c>
      <c r="J671" s="14">
        <v>15358</v>
      </c>
      <c r="K671" s="58" t="s">
        <v>1125</v>
      </c>
      <c r="L671" s="11">
        <f>(H671+F671)/Dengue!K234*100000</f>
        <v>0</v>
      </c>
      <c r="M671" s="10" t="str">
        <f t="shared" si="21"/>
        <v>Silencioso</v>
      </c>
      <c r="N671" s="10" t="str">
        <f>VLOOKUP($B671,LIRAa!$1:$1048576,3,FALSE)</f>
        <v>Sem Informação</v>
      </c>
      <c r="O671" s="10" t="str">
        <f>VLOOKUP($B671,LIRAa!$1:$1048576,4,FALSE)</f>
        <v>Sem Informação</v>
      </c>
      <c r="P671" s="10" t="str">
        <f>VLOOKUP($B671,LIRAa!$1:$1048576,5,FALSE)</f>
        <v>Sem Informação</v>
      </c>
      <c r="Q671" s="41"/>
    </row>
    <row r="672" spans="1:17" ht="15.75" x14ac:dyDescent="0.25">
      <c r="A672" s="45">
        <v>177</v>
      </c>
      <c r="B672" s="10">
        <v>311610</v>
      </c>
      <c r="C672" s="20" t="s">
        <v>432</v>
      </c>
      <c r="D672" s="39" t="s">
        <v>53</v>
      </c>
      <c r="E672" s="39" t="s">
        <v>212</v>
      </c>
      <c r="F672" s="15">
        <f>VLOOKUP(A672,Dengue!$1:$1048576,10,FALSE)</f>
        <v>0</v>
      </c>
      <c r="G672" s="15">
        <f>VLOOKUP($A672,Chik!$1:$1048576,10,FALSE)</f>
        <v>1</v>
      </c>
      <c r="H672" s="15">
        <f>VLOOKUP($A672,zika!$1:$1048576,10,FALSE)</f>
        <v>0</v>
      </c>
      <c r="I672" s="15">
        <f t="shared" si="20"/>
        <v>0</v>
      </c>
      <c r="J672" s="14">
        <v>15368</v>
      </c>
      <c r="K672" s="58" t="s">
        <v>1125</v>
      </c>
      <c r="L672" s="11">
        <f>(H672+F672)/Dengue!K181*100000</f>
        <v>0</v>
      </c>
      <c r="M672" s="10" t="str">
        <f t="shared" si="21"/>
        <v>Silencioso</v>
      </c>
      <c r="N672" s="10" t="str">
        <f>VLOOKUP($B672,LIRAa!$1:$1048576,3,FALSE)</f>
        <v>Sem Informação</v>
      </c>
      <c r="O672" s="10" t="str">
        <f>VLOOKUP($B672,LIRAa!$1:$1048576,4,FALSE)</f>
        <v>Sem Informação</v>
      </c>
      <c r="P672" s="10" t="str">
        <f>VLOOKUP($B672,LIRAa!$1:$1048576,5,FALSE)</f>
        <v>Sem Informação</v>
      </c>
      <c r="Q672" s="41"/>
    </row>
    <row r="673" spans="1:17" ht="15.75" x14ac:dyDescent="0.25">
      <c r="A673" s="45">
        <v>556</v>
      </c>
      <c r="B673" s="10">
        <v>314760</v>
      </c>
      <c r="C673" s="20" t="s">
        <v>1117</v>
      </c>
      <c r="D673" s="39" t="s">
        <v>33</v>
      </c>
      <c r="E673" s="39" t="s">
        <v>577</v>
      </c>
      <c r="F673" s="15">
        <f>VLOOKUP(A673,Dengue!$1:$1048576,10,FALSE)</f>
        <v>1</v>
      </c>
      <c r="G673" s="15">
        <f>VLOOKUP($A673,Chik!$1:$1048576,10,FALSE)</f>
        <v>0</v>
      </c>
      <c r="H673" s="15">
        <f>VLOOKUP($A673,zika!$1:$1048576,10,FALSE)</f>
        <v>0</v>
      </c>
      <c r="I673" s="15">
        <f t="shared" si="20"/>
        <v>1</v>
      </c>
      <c r="J673" s="14">
        <v>16294</v>
      </c>
      <c r="K673" s="58" t="s">
        <v>1125</v>
      </c>
      <c r="L673" s="11">
        <f>(H673+F673)/Dengue!K560*100000</f>
        <v>6.1372284276420768</v>
      </c>
      <c r="M673" s="10" t="str">
        <f t="shared" si="21"/>
        <v>Baixa</v>
      </c>
      <c r="N673" s="10" t="str">
        <f>VLOOKUP($B673,LIRAa!$1:$1048576,3,FALSE)</f>
        <v>Sem Informação</v>
      </c>
      <c r="O673" s="10" t="str">
        <f>VLOOKUP($B673,LIRAa!$1:$1048576,4,FALSE)</f>
        <v>Sem Informação</v>
      </c>
      <c r="P673" s="10" t="str">
        <f>VLOOKUP($B673,LIRAa!$1:$1048576,5,FALSE)</f>
        <v>Sem Informação</v>
      </c>
      <c r="Q673" s="41"/>
    </row>
    <row r="674" spans="1:17" ht="15.75" x14ac:dyDescent="0.25">
      <c r="A674" s="45">
        <v>93</v>
      </c>
      <c r="B674" s="10">
        <v>310855</v>
      </c>
      <c r="C674" s="20" t="s">
        <v>1120</v>
      </c>
      <c r="D674" s="39" t="s">
        <v>71</v>
      </c>
      <c r="E674" s="39" t="s">
        <v>127</v>
      </c>
      <c r="F674" s="15">
        <f>VLOOKUP(A674,Dengue!$1:$1048576,10,FALSE)</f>
        <v>0</v>
      </c>
      <c r="G674" s="15">
        <f>VLOOKUP($A674,Chik!$1:$1048576,10,FALSE)</f>
        <v>0</v>
      </c>
      <c r="H674" s="15">
        <f>VLOOKUP($A674,zika!$1:$1048576,10,FALSE)</f>
        <v>0</v>
      </c>
      <c r="I674" s="15">
        <f t="shared" si="20"/>
        <v>0</v>
      </c>
      <c r="J674" s="14">
        <v>16321</v>
      </c>
      <c r="K674" s="58" t="s">
        <v>1125</v>
      </c>
      <c r="L674" s="11">
        <f>(H674+F674)/Dengue!K97*100000</f>
        <v>0</v>
      </c>
      <c r="M674" s="10" t="str">
        <f t="shared" si="21"/>
        <v>Silencioso</v>
      </c>
      <c r="N674" s="10" t="str">
        <f>VLOOKUP($B674,LIRAa!$1:$1048576,3,FALSE)</f>
        <v>Sem Informação</v>
      </c>
      <c r="O674" s="10" t="str">
        <f>VLOOKUP($B674,LIRAa!$1:$1048576,4,FALSE)</f>
        <v>Sem Informação</v>
      </c>
      <c r="P674" s="10" t="str">
        <f>VLOOKUP($B674,LIRAa!$1:$1048576,5,FALSE)</f>
        <v>Sem Informação</v>
      </c>
      <c r="Q674" s="41"/>
    </row>
    <row r="675" spans="1:17" ht="15.75" x14ac:dyDescent="0.25">
      <c r="A675" s="45">
        <v>605</v>
      </c>
      <c r="B675" s="10">
        <v>315170</v>
      </c>
      <c r="C675" s="20" t="s">
        <v>1117</v>
      </c>
      <c r="D675" s="39" t="s">
        <v>40</v>
      </c>
      <c r="E675" s="39" t="s">
        <v>619</v>
      </c>
      <c r="F675" s="15">
        <f>VLOOKUP(A675,Dengue!$1:$1048576,10,FALSE)</f>
        <v>1</v>
      </c>
      <c r="G675" s="15">
        <f>VLOOKUP($A675,Chik!$1:$1048576,10,FALSE)</f>
        <v>0</v>
      </c>
      <c r="H675" s="15">
        <f>VLOOKUP($A675,zika!$1:$1048576,10,FALSE)</f>
        <v>0</v>
      </c>
      <c r="I675" s="15">
        <f t="shared" si="20"/>
        <v>1</v>
      </c>
      <c r="J675" s="14">
        <v>16734</v>
      </c>
      <c r="K675" s="58" t="s">
        <v>1125</v>
      </c>
      <c r="L675" s="11">
        <f>(H675+F675)/Dengue!K609*100000</f>
        <v>5.9758575355563526</v>
      </c>
      <c r="M675" s="10" t="str">
        <f t="shared" si="21"/>
        <v>Baixa</v>
      </c>
      <c r="N675" s="10" t="str">
        <f>VLOOKUP($B675,LIRAa!$1:$1048576,3,FALSE)</f>
        <v>Sem Informação</v>
      </c>
      <c r="O675" s="10" t="str">
        <f>VLOOKUP($B675,LIRAa!$1:$1048576,4,FALSE)</f>
        <v>Sem Informação</v>
      </c>
      <c r="P675" s="10" t="str">
        <f>VLOOKUP($B675,LIRAa!$1:$1048576,5,FALSE)</f>
        <v>Sem Informação</v>
      </c>
      <c r="Q675" s="41"/>
    </row>
    <row r="676" spans="1:17" ht="15.75" x14ac:dyDescent="0.25">
      <c r="A676" s="45">
        <v>18</v>
      </c>
      <c r="B676" s="10">
        <v>310170</v>
      </c>
      <c r="C676" s="20" t="s">
        <v>1116</v>
      </c>
      <c r="D676" s="39" t="s">
        <v>30</v>
      </c>
      <c r="E676" s="39" t="s">
        <v>43</v>
      </c>
      <c r="F676" s="15">
        <f>VLOOKUP(A676,Dengue!$1:$1048576,10,FALSE)</f>
        <v>65</v>
      </c>
      <c r="G676" s="15">
        <f>VLOOKUP($A676,Chik!$1:$1048576,10,FALSE)</f>
        <v>0</v>
      </c>
      <c r="H676" s="15">
        <f>VLOOKUP($A676,zika!$1:$1048576,10,FALSE)</f>
        <v>0</v>
      </c>
      <c r="I676" s="15">
        <f t="shared" si="20"/>
        <v>65</v>
      </c>
      <c r="J676" s="14">
        <v>41642</v>
      </c>
      <c r="K676" s="58" t="s">
        <v>1126</v>
      </c>
      <c r="L676" s="11">
        <f>(H676+F676)/Dengue!K22*100000</f>
        <v>156.09240670476922</v>
      </c>
      <c r="M676" s="10" t="str">
        <f t="shared" si="21"/>
        <v>Média</v>
      </c>
      <c r="N676" s="10">
        <f>VLOOKUP($B676,LIRAa!$1:$1048576,3,FALSE)</f>
        <v>1.3</v>
      </c>
      <c r="O676" s="10">
        <f>VLOOKUP($B676,LIRAa!$1:$1048576,4,FALSE)</f>
        <v>2.1</v>
      </c>
      <c r="P676" s="10">
        <f>VLOOKUP($B676,LIRAa!$1:$1048576,5,FALSE)</f>
        <v>0.6</v>
      </c>
      <c r="Q676" s="41"/>
    </row>
    <row r="677" spans="1:17" ht="15.75" x14ac:dyDescent="0.25">
      <c r="A677" s="45">
        <v>120</v>
      </c>
      <c r="B677" s="10">
        <v>311100</v>
      </c>
      <c r="C677" s="20" t="s">
        <v>1117</v>
      </c>
      <c r="D677" s="39" t="s">
        <v>40</v>
      </c>
      <c r="E677" s="39" t="s">
        <v>155</v>
      </c>
      <c r="F677" s="15">
        <f>VLOOKUP(A677,Dengue!$1:$1048576,10,FALSE)</f>
        <v>1</v>
      </c>
      <c r="G677" s="15">
        <f>VLOOKUP($A677,Chik!$1:$1048576,10,FALSE)</f>
        <v>0</v>
      </c>
      <c r="H677" s="15">
        <f>VLOOKUP($A677,zika!$1:$1048576,10,FALSE)</f>
        <v>0</v>
      </c>
      <c r="I677" s="15">
        <f t="shared" si="20"/>
        <v>1</v>
      </c>
      <c r="J677" s="14">
        <v>21056</v>
      </c>
      <c r="K677" s="58" t="s">
        <v>1125</v>
      </c>
      <c r="L677" s="11">
        <f>(H677+F677)/Dengue!K124*100000</f>
        <v>4.7492401215805469</v>
      </c>
      <c r="M677" s="10" t="str">
        <f t="shared" si="21"/>
        <v>Baixa</v>
      </c>
      <c r="N677" s="10" t="str">
        <f>VLOOKUP($B677,LIRAa!$1:$1048576,3,FALSE)</f>
        <v>Sem Informação</v>
      </c>
      <c r="O677" s="10" t="str">
        <f>VLOOKUP($B677,LIRAa!$1:$1048576,4,FALSE)</f>
        <v>Sem Informação</v>
      </c>
      <c r="P677" s="10" t="str">
        <f>VLOOKUP($B677,LIRAa!$1:$1048576,5,FALSE)</f>
        <v>Sem Informação</v>
      </c>
      <c r="Q677" s="41"/>
    </row>
    <row r="678" spans="1:17" ht="15.75" x14ac:dyDescent="0.25">
      <c r="A678" s="45">
        <v>147</v>
      </c>
      <c r="B678" s="10">
        <v>311340</v>
      </c>
      <c r="C678" s="20" t="s">
        <v>1113</v>
      </c>
      <c r="D678" s="39" t="s">
        <v>20</v>
      </c>
      <c r="E678" s="39" t="s">
        <v>182</v>
      </c>
      <c r="F678" s="15">
        <f>VLOOKUP(A678,Dengue!$1:$1048576,10,FALSE)</f>
        <v>2</v>
      </c>
      <c r="G678" s="15">
        <f>VLOOKUP($A678,Chik!$1:$1048576,10,FALSE)</f>
        <v>0</v>
      </c>
      <c r="H678" s="15">
        <f>VLOOKUP($A678,zika!$1:$1048576,10,FALSE)</f>
        <v>1</v>
      </c>
      <c r="I678" s="15">
        <f t="shared" si="20"/>
        <v>3</v>
      </c>
      <c r="J678" s="14">
        <v>91503</v>
      </c>
      <c r="K678" s="58" t="s">
        <v>1127</v>
      </c>
      <c r="L678" s="11">
        <f>(H678+F678)/Dengue!K151*100000</f>
        <v>3.2785810301301592</v>
      </c>
      <c r="M678" s="10" t="str">
        <f t="shared" si="21"/>
        <v>Baixa</v>
      </c>
      <c r="N678" s="10">
        <f>VLOOKUP($B678,LIRAa!$1:$1048576,3,FALSE)</f>
        <v>1.1000000000000001</v>
      </c>
      <c r="O678" s="10">
        <f>VLOOKUP($B678,LIRAa!$1:$1048576,4,FALSE)</f>
        <v>4.5999999999999996</v>
      </c>
      <c r="P678" s="10">
        <f>VLOOKUP($B678,LIRAa!$1:$1048576,5,FALSE)</f>
        <v>3.4</v>
      </c>
      <c r="Q678" s="41"/>
    </row>
    <row r="679" spans="1:17" ht="15.75" x14ac:dyDescent="0.25">
      <c r="A679" s="45">
        <v>527</v>
      </c>
      <c r="B679" s="10">
        <v>314530</v>
      </c>
      <c r="C679" s="20" t="s">
        <v>1116</v>
      </c>
      <c r="D679" s="39" t="s">
        <v>28</v>
      </c>
      <c r="E679" s="39" t="s">
        <v>548</v>
      </c>
      <c r="F679" s="15">
        <f>VLOOKUP(A679,Dengue!$1:$1048576,10,FALSE)</f>
        <v>7</v>
      </c>
      <c r="G679" s="15">
        <f>VLOOKUP($A679,Chik!$1:$1048576,10,FALSE)</f>
        <v>0</v>
      </c>
      <c r="H679" s="15">
        <f>VLOOKUP($A679,zika!$1:$1048576,10,FALSE)</f>
        <v>0</v>
      </c>
      <c r="I679" s="15">
        <f t="shared" si="20"/>
        <v>7</v>
      </c>
      <c r="J679" s="14">
        <v>31326</v>
      </c>
      <c r="K679" s="58" t="s">
        <v>1126</v>
      </c>
      <c r="L679" s="11">
        <f>(H679+F679)/Dengue!K531*100000</f>
        <v>22.345655366149526</v>
      </c>
      <c r="M679" s="10" t="str">
        <f t="shared" si="21"/>
        <v>Baixa</v>
      </c>
      <c r="N679" s="10">
        <f>VLOOKUP($B679,LIRAa!$1:$1048576,3,FALSE)</f>
        <v>4.5999999999999996</v>
      </c>
      <c r="O679" s="10">
        <f>VLOOKUP($B679,LIRAa!$1:$1048576,4,FALSE)</f>
        <v>4.5</v>
      </c>
      <c r="P679" s="10">
        <f>VLOOKUP($B679,LIRAa!$1:$1048576,5,FALSE)</f>
        <v>1.9</v>
      </c>
      <c r="Q679" s="41"/>
    </row>
    <row r="680" spans="1:17" ht="15.75" x14ac:dyDescent="0.25">
      <c r="A680" s="45">
        <v>539</v>
      </c>
      <c r="B680" s="10">
        <v>314600</v>
      </c>
      <c r="C680" s="20" t="s">
        <v>1117</v>
      </c>
      <c r="D680" s="39" t="s">
        <v>36</v>
      </c>
      <c r="E680" s="39" t="s">
        <v>560</v>
      </c>
      <c r="F680" s="15">
        <f>VLOOKUP(A680,Dengue!$1:$1048576,10,FALSE)</f>
        <v>0</v>
      </c>
      <c r="G680" s="15">
        <f>VLOOKUP($A680,Chik!$1:$1048576,10,FALSE)</f>
        <v>0</v>
      </c>
      <c r="H680" s="15">
        <f>VLOOKUP($A680,zika!$1:$1048576,10,FALSE)</f>
        <v>0</v>
      </c>
      <c r="I680" s="15">
        <f t="shared" si="20"/>
        <v>0</v>
      </c>
      <c r="J680" s="14">
        <v>33481</v>
      </c>
      <c r="K680" s="58" t="s">
        <v>1126</v>
      </c>
      <c r="L680" s="11">
        <f>(H680+F680)/Dengue!K543*100000</f>
        <v>0</v>
      </c>
      <c r="M680" s="10" t="str">
        <f t="shared" si="21"/>
        <v>Silencioso</v>
      </c>
      <c r="N680" s="10" t="str">
        <f>VLOOKUP($B680,LIRAa!$1:$1048576,3,FALSE)</f>
        <v>Sem Informação</v>
      </c>
      <c r="O680" s="10" t="str">
        <f>VLOOKUP($B680,LIRAa!$1:$1048576,4,FALSE)</f>
        <v>Sem Informação</v>
      </c>
      <c r="P680" s="10" t="str">
        <f>VLOOKUP($B680,LIRAa!$1:$1048576,5,FALSE)</f>
        <v>Sem Informação</v>
      </c>
      <c r="Q680" s="41"/>
    </row>
    <row r="681" spans="1:17" ht="15.75" x14ac:dyDescent="0.25">
      <c r="A681" s="45">
        <v>281</v>
      </c>
      <c r="B681" s="10">
        <v>312510</v>
      </c>
      <c r="C681" s="20" t="s">
        <v>1117</v>
      </c>
      <c r="D681" s="39" t="s">
        <v>36</v>
      </c>
      <c r="E681" s="39" t="s">
        <v>312</v>
      </c>
      <c r="F681" s="15">
        <f>VLOOKUP(A681,Dengue!$1:$1048576,10,FALSE)</f>
        <v>0</v>
      </c>
      <c r="G681" s="15">
        <f>VLOOKUP($A681,Chik!$1:$1048576,10,FALSE)</f>
        <v>0</v>
      </c>
      <c r="H681" s="15">
        <f>VLOOKUP($A681,zika!$1:$1048576,10,FALSE)</f>
        <v>0</v>
      </c>
      <c r="I681" s="15">
        <f t="shared" si="20"/>
        <v>0</v>
      </c>
      <c r="J681" s="14">
        <v>35474</v>
      </c>
      <c r="K681" s="58" t="s">
        <v>1126</v>
      </c>
      <c r="L681" s="11">
        <f>(H681+F681)/Dengue!K285*100000</f>
        <v>0</v>
      </c>
      <c r="M681" s="10" t="str">
        <f t="shared" si="21"/>
        <v>Silencioso</v>
      </c>
      <c r="N681" s="10">
        <f>VLOOKUP($B681,LIRAa!$1:$1048576,3,FALSE)</f>
        <v>0</v>
      </c>
      <c r="O681" s="10" t="str">
        <f>VLOOKUP($B681,LIRAa!$1:$1048576,4,FALSE)</f>
        <v>Sem Informação</v>
      </c>
      <c r="P681" s="10" t="str">
        <f>VLOOKUP($B681,LIRAa!$1:$1048576,5,FALSE)</f>
        <v>Sem Informação</v>
      </c>
      <c r="Q681" s="41"/>
    </row>
    <row r="682" spans="1:17" ht="15.75" x14ac:dyDescent="0.25">
      <c r="A682" s="45">
        <v>4</v>
      </c>
      <c r="B682" s="10">
        <v>310040</v>
      </c>
      <c r="C682" s="20" t="s">
        <v>1112</v>
      </c>
      <c r="D682" s="39" t="s">
        <v>17</v>
      </c>
      <c r="E682" s="39" t="s">
        <v>18</v>
      </c>
      <c r="F682" s="15">
        <f>VLOOKUP(A682,Dengue!$1:$1048576,10,FALSE)</f>
        <v>4</v>
      </c>
      <c r="G682" s="15">
        <f>VLOOKUP($A682,Chik!$1:$1048576,10,FALSE)</f>
        <v>0</v>
      </c>
      <c r="H682" s="15">
        <f>VLOOKUP($A682,zika!$1:$1048576,10,FALSE)</f>
        <v>0</v>
      </c>
      <c r="I682" s="15">
        <f t="shared" si="20"/>
        <v>4</v>
      </c>
      <c r="J682" s="14">
        <v>3994</v>
      </c>
      <c r="K682" s="58" t="s">
        <v>1125</v>
      </c>
      <c r="L682" s="11">
        <f>(H682+F682)/Dengue!K8*100000</f>
        <v>100.150225338007</v>
      </c>
      <c r="M682" s="10" t="str">
        <f t="shared" si="21"/>
        <v>Média</v>
      </c>
      <c r="N682" s="10" t="str">
        <f>VLOOKUP($B682,LIRAa!$1:$1048576,3,FALSE)</f>
        <v>Sem Informação</v>
      </c>
      <c r="O682" s="10" t="str">
        <f>VLOOKUP($B682,LIRAa!$1:$1048576,4,FALSE)</f>
        <v>Sem Informação</v>
      </c>
      <c r="P682" s="10" t="str">
        <f>VLOOKUP($B682,LIRAa!$1:$1048576,5,FALSE)</f>
        <v>Sem Informação</v>
      </c>
      <c r="Q682" s="41"/>
    </row>
    <row r="683" spans="1:17" ht="15.75" x14ac:dyDescent="0.25">
      <c r="A683" s="45">
        <v>5</v>
      </c>
      <c r="B683" s="10">
        <v>310050</v>
      </c>
      <c r="C683" s="20" t="s">
        <v>1113</v>
      </c>
      <c r="D683" s="39" t="s">
        <v>20</v>
      </c>
      <c r="E683" s="39" t="s">
        <v>21</v>
      </c>
      <c r="F683" s="15">
        <f>VLOOKUP(A683,Dengue!$1:$1048576,10,FALSE)</f>
        <v>2</v>
      </c>
      <c r="G683" s="15">
        <f>VLOOKUP($A683,Chik!$1:$1048576,10,FALSE)</f>
        <v>1</v>
      </c>
      <c r="H683" s="15">
        <f>VLOOKUP($A683,zika!$1:$1048576,10,FALSE)</f>
        <v>0</v>
      </c>
      <c r="I683" s="15">
        <f t="shared" si="20"/>
        <v>2</v>
      </c>
      <c r="J683" s="14">
        <v>9575</v>
      </c>
      <c r="K683" s="58" t="s">
        <v>1125</v>
      </c>
      <c r="L683" s="11">
        <f>(H683+F683)/Dengue!K9*100000</f>
        <v>20.887728459530027</v>
      </c>
      <c r="M683" s="10" t="str">
        <f t="shared" si="21"/>
        <v>Baixa</v>
      </c>
      <c r="N683" s="10" t="str">
        <f>VLOOKUP($B683,LIRAa!$1:$1048576,3,FALSE)</f>
        <v>Sem Informação</v>
      </c>
      <c r="O683" s="10" t="str">
        <f>VLOOKUP($B683,LIRAa!$1:$1048576,4,FALSE)</f>
        <v>Sem Informação</v>
      </c>
      <c r="P683" s="10" t="str">
        <f>VLOOKUP($B683,LIRAa!$1:$1048576,5,FALSE)</f>
        <v>Sem Informação</v>
      </c>
      <c r="Q683" s="41"/>
    </row>
    <row r="684" spans="1:17" ht="15.75" x14ac:dyDescent="0.25">
      <c r="A684" s="45">
        <v>12</v>
      </c>
      <c r="B684" s="10">
        <v>310120</v>
      </c>
      <c r="C684" s="20" t="s">
        <v>1117</v>
      </c>
      <c r="D684" s="39" t="s">
        <v>33</v>
      </c>
      <c r="E684" s="39" t="s">
        <v>34</v>
      </c>
      <c r="F684" s="15">
        <f>VLOOKUP(A684,Dengue!$1:$1048576,10,FALSE)</f>
        <v>0</v>
      </c>
      <c r="G684" s="15">
        <f>VLOOKUP($A684,Chik!$1:$1048576,10,FALSE)</f>
        <v>0</v>
      </c>
      <c r="H684" s="15">
        <f>VLOOKUP($A684,zika!$1:$1048576,10,FALSE)</f>
        <v>0</v>
      </c>
      <c r="I684" s="15">
        <f t="shared" si="20"/>
        <v>0</v>
      </c>
      <c r="J684" s="14">
        <v>6032</v>
      </c>
      <c r="K684" s="58" t="s">
        <v>1125</v>
      </c>
      <c r="L684" s="11">
        <f>(H684+F684)/Dengue!K16*100000</f>
        <v>0</v>
      </c>
      <c r="M684" s="10" t="str">
        <f t="shared" si="21"/>
        <v>Silencioso</v>
      </c>
      <c r="N684" s="10" t="str">
        <f>VLOOKUP($B684,LIRAa!$1:$1048576,3,FALSE)</f>
        <v>Sem Informação</v>
      </c>
      <c r="O684" s="10" t="str">
        <f>VLOOKUP($B684,LIRAa!$1:$1048576,4,FALSE)</f>
        <v>Sem Informação</v>
      </c>
      <c r="P684" s="10" t="str">
        <f>VLOOKUP($B684,LIRAa!$1:$1048576,5,FALSE)</f>
        <v>Sem Informação</v>
      </c>
      <c r="Q684" s="41"/>
    </row>
    <row r="685" spans="1:17" ht="15.75" x14ac:dyDescent="0.25">
      <c r="A685" s="45">
        <v>13</v>
      </c>
      <c r="B685" s="10">
        <v>310130</v>
      </c>
      <c r="C685" s="20" t="s">
        <v>1117</v>
      </c>
      <c r="D685" s="39" t="s">
        <v>33</v>
      </c>
      <c r="E685" s="39" t="s">
        <v>35</v>
      </c>
      <c r="F685" s="15">
        <f>VLOOKUP(A685,Dengue!$1:$1048576,10,FALSE)</f>
        <v>0</v>
      </c>
      <c r="G685" s="15">
        <f>VLOOKUP($A685,Chik!$1:$1048576,10,FALSE)</f>
        <v>0</v>
      </c>
      <c r="H685" s="15">
        <f>VLOOKUP($A685,zika!$1:$1048576,10,FALSE)</f>
        <v>0</v>
      </c>
      <c r="I685" s="15">
        <f t="shared" si="20"/>
        <v>0</v>
      </c>
      <c r="J685" s="14">
        <v>2683</v>
      </c>
      <c r="K685" s="58" t="s">
        <v>1125</v>
      </c>
      <c r="L685" s="11">
        <f>(H685+F685)/Dengue!K17*100000</f>
        <v>0</v>
      </c>
      <c r="M685" s="10" t="str">
        <f t="shared" si="21"/>
        <v>Silencioso</v>
      </c>
      <c r="N685" s="10" t="str">
        <f>VLOOKUP($B685,LIRAa!$1:$1048576,3,FALSE)</f>
        <v>Sem Informação</v>
      </c>
      <c r="O685" s="10" t="str">
        <f>VLOOKUP($B685,LIRAa!$1:$1048576,4,FALSE)</f>
        <v>Sem Informação</v>
      </c>
      <c r="P685" s="10" t="str">
        <f>VLOOKUP($B685,LIRAa!$1:$1048576,5,FALSE)</f>
        <v>Sem Informação</v>
      </c>
      <c r="Q685" s="41"/>
    </row>
    <row r="686" spans="1:17" ht="15.75" x14ac:dyDescent="0.25">
      <c r="A686" s="45">
        <v>14</v>
      </c>
      <c r="B686" s="10">
        <v>310140</v>
      </c>
      <c r="C686" s="20" t="s">
        <v>1117</v>
      </c>
      <c r="D686" s="39" t="s">
        <v>36</v>
      </c>
      <c r="E686" s="39" t="s">
        <v>37</v>
      </c>
      <c r="F686" s="15">
        <f>VLOOKUP(A686,Dengue!$1:$1048576,10,FALSE)</f>
        <v>0</v>
      </c>
      <c r="G686" s="15">
        <f>VLOOKUP($A686,Chik!$1:$1048576,10,FALSE)</f>
        <v>0</v>
      </c>
      <c r="H686" s="15">
        <f>VLOOKUP($A686,zika!$1:$1048576,10,FALSE)</f>
        <v>0</v>
      </c>
      <c r="I686" s="15">
        <f t="shared" si="20"/>
        <v>0</v>
      </c>
      <c r="J686" s="14">
        <v>3003</v>
      </c>
      <c r="K686" s="58" t="s">
        <v>1125</v>
      </c>
      <c r="L686" s="11">
        <f>(H686+F686)/Dengue!K18*100000</f>
        <v>0</v>
      </c>
      <c r="M686" s="10" t="str">
        <f t="shared" si="21"/>
        <v>Silencioso</v>
      </c>
      <c r="N686" s="10" t="str">
        <f>VLOOKUP($B686,LIRAa!$1:$1048576,3,FALSE)</f>
        <v>Sem Informação</v>
      </c>
      <c r="O686" s="10" t="str">
        <f>VLOOKUP($B686,LIRAa!$1:$1048576,4,FALSE)</f>
        <v>Sem Informação</v>
      </c>
      <c r="P686" s="10" t="str">
        <f>VLOOKUP($B686,LIRAa!$1:$1048576,5,FALSE)</f>
        <v>Sem Informação</v>
      </c>
      <c r="Q686" s="41"/>
    </row>
    <row r="687" spans="1:17" ht="15.75" x14ac:dyDescent="0.25">
      <c r="A687" s="45">
        <v>17</v>
      </c>
      <c r="B687" s="10">
        <v>310163</v>
      </c>
      <c r="C687" s="20" t="s">
        <v>1119</v>
      </c>
      <c r="D687" s="39" t="s">
        <v>41</v>
      </c>
      <c r="E687" s="39" t="s">
        <v>42</v>
      </c>
      <c r="F687" s="15">
        <f>VLOOKUP(A687,Dengue!$1:$1048576,10,FALSE)</f>
        <v>0</v>
      </c>
      <c r="G687" s="15">
        <f>VLOOKUP($A687,Chik!$1:$1048576,10,FALSE)</f>
        <v>0</v>
      </c>
      <c r="H687" s="15">
        <f>VLOOKUP($A687,zika!$1:$1048576,10,FALSE)</f>
        <v>0</v>
      </c>
      <c r="I687" s="15">
        <f t="shared" si="20"/>
        <v>0</v>
      </c>
      <c r="J687" s="14">
        <v>6831</v>
      </c>
      <c r="K687" s="58" t="s">
        <v>1125</v>
      </c>
      <c r="L687" s="11">
        <f>(H687+F687)/Dengue!K21*100000</f>
        <v>0</v>
      </c>
      <c r="M687" s="10" t="str">
        <f t="shared" si="21"/>
        <v>Silencioso</v>
      </c>
      <c r="N687" s="10" t="str">
        <f>VLOOKUP($B687,LIRAa!$1:$1048576,3,FALSE)</f>
        <v>Sem Informação</v>
      </c>
      <c r="O687" s="10" t="str">
        <f>VLOOKUP($B687,LIRAa!$1:$1048576,4,FALSE)</f>
        <v>Sem Informação</v>
      </c>
      <c r="P687" s="10" t="str">
        <f>VLOOKUP($B687,LIRAa!$1:$1048576,5,FALSE)</f>
        <v>Sem Informação</v>
      </c>
      <c r="Q687" s="41"/>
    </row>
    <row r="688" spans="1:17" ht="15.75" x14ac:dyDescent="0.25">
      <c r="A688" s="45">
        <v>19</v>
      </c>
      <c r="B688" s="10">
        <v>310180</v>
      </c>
      <c r="C688" s="20" t="s">
        <v>1113</v>
      </c>
      <c r="D688" s="39" t="s">
        <v>22</v>
      </c>
      <c r="E688" s="39" t="s">
        <v>44</v>
      </c>
      <c r="F688" s="15">
        <f>VLOOKUP(A688,Dengue!$1:$1048576,10,FALSE)</f>
        <v>3</v>
      </c>
      <c r="G688" s="15">
        <f>VLOOKUP($A688,Chik!$1:$1048576,10,FALSE)</f>
        <v>0</v>
      </c>
      <c r="H688" s="15">
        <f>VLOOKUP($A688,zika!$1:$1048576,10,FALSE)</f>
        <v>0</v>
      </c>
      <c r="I688" s="15">
        <f t="shared" si="20"/>
        <v>3</v>
      </c>
      <c r="J688" s="14">
        <v>7411</v>
      </c>
      <c r="K688" s="58" t="s">
        <v>1125</v>
      </c>
      <c r="L688" s="11">
        <f>(H688+F688)/Dengue!K23*100000</f>
        <v>40.480367021994333</v>
      </c>
      <c r="M688" s="10" t="str">
        <f t="shared" si="21"/>
        <v>Baixa</v>
      </c>
      <c r="N688" s="10" t="str">
        <f>VLOOKUP($B688,LIRAa!$1:$1048576,3,FALSE)</f>
        <v>Sem Informação</v>
      </c>
      <c r="O688" s="10" t="str">
        <f>VLOOKUP($B688,LIRAa!$1:$1048576,4,FALSE)</f>
        <v>Sem Informação</v>
      </c>
      <c r="P688" s="10" t="str">
        <f>VLOOKUP($B688,LIRAa!$1:$1048576,5,FALSE)</f>
        <v>Sem Informação</v>
      </c>
      <c r="Q688" s="41"/>
    </row>
    <row r="689" spans="1:17" ht="15.75" x14ac:dyDescent="0.25">
      <c r="A689" s="45">
        <v>22</v>
      </c>
      <c r="B689" s="10">
        <v>310205</v>
      </c>
      <c r="C689" s="20" t="s">
        <v>1112</v>
      </c>
      <c r="D689" s="39" t="s">
        <v>14</v>
      </c>
      <c r="E689" s="39" t="s">
        <v>48</v>
      </c>
      <c r="F689" s="15">
        <f>VLOOKUP(A689,Dengue!$1:$1048576,10,FALSE)</f>
        <v>0</v>
      </c>
      <c r="G689" s="15">
        <f>VLOOKUP($A689,Chik!$1:$1048576,10,FALSE)</f>
        <v>0</v>
      </c>
      <c r="H689" s="15">
        <f>VLOOKUP($A689,zika!$1:$1048576,10,FALSE)</f>
        <v>0</v>
      </c>
      <c r="I689" s="15">
        <f t="shared" si="20"/>
        <v>0</v>
      </c>
      <c r="J689" s="14">
        <v>5799</v>
      </c>
      <c r="K689" s="58" t="s">
        <v>1125</v>
      </c>
      <c r="L689" s="11">
        <f>(H689+F689)/Dengue!K26*100000</f>
        <v>0</v>
      </c>
      <c r="M689" s="10" t="str">
        <f t="shared" si="21"/>
        <v>Silencioso</v>
      </c>
      <c r="N689" s="10" t="str">
        <f>VLOOKUP($B689,LIRAa!$1:$1048576,3,FALSE)</f>
        <v>Sem Informação</v>
      </c>
      <c r="O689" s="10" t="str">
        <f>VLOOKUP($B689,LIRAa!$1:$1048576,4,FALSE)</f>
        <v>Sem Informação</v>
      </c>
      <c r="P689" s="10" t="str">
        <f>VLOOKUP($B689,LIRAa!$1:$1048576,5,FALSE)</f>
        <v>Sem Informação</v>
      </c>
      <c r="Q689" s="41"/>
    </row>
    <row r="690" spans="1:17" ht="15.75" x14ac:dyDescent="0.25">
      <c r="A690" s="45">
        <v>23</v>
      </c>
      <c r="B690" s="10">
        <v>315350</v>
      </c>
      <c r="C690" s="20" t="s">
        <v>1112</v>
      </c>
      <c r="D690" s="39" t="s">
        <v>14</v>
      </c>
      <c r="E690" s="39" t="s">
        <v>49</v>
      </c>
      <c r="F690" s="15">
        <f>VLOOKUP(A690,Dengue!$1:$1048576,10,FALSE)</f>
        <v>1</v>
      </c>
      <c r="G690" s="15">
        <f>VLOOKUP($A690,Chik!$1:$1048576,10,FALSE)</f>
        <v>1</v>
      </c>
      <c r="H690" s="15">
        <f>VLOOKUP($A690,zika!$1:$1048576,10,FALSE)</f>
        <v>0</v>
      </c>
      <c r="I690" s="15">
        <f t="shared" si="20"/>
        <v>1</v>
      </c>
      <c r="J690" s="14">
        <v>8333</v>
      </c>
      <c r="K690" s="58" t="s">
        <v>1125</v>
      </c>
      <c r="L690" s="11">
        <f>(H690+F690)/Dengue!K27*100000</f>
        <v>12.000480019200769</v>
      </c>
      <c r="M690" s="10" t="str">
        <f t="shared" si="21"/>
        <v>Baixa</v>
      </c>
      <c r="N690" s="10" t="str">
        <f>VLOOKUP($B690,LIRAa!$1:$1048576,3,FALSE)</f>
        <v>Sem Informação</v>
      </c>
      <c r="O690" s="10" t="str">
        <f>VLOOKUP($B690,LIRAa!$1:$1048576,4,FALSE)</f>
        <v>Sem Informação</v>
      </c>
      <c r="P690" s="10" t="str">
        <f>VLOOKUP($B690,LIRAa!$1:$1048576,5,FALSE)</f>
        <v>Sem Informação</v>
      </c>
      <c r="Q690" s="41"/>
    </row>
    <row r="691" spans="1:17" ht="15.75" x14ac:dyDescent="0.25">
      <c r="A691" s="45">
        <v>24</v>
      </c>
      <c r="B691" s="10">
        <v>310210</v>
      </c>
      <c r="C691" s="20" t="s">
        <v>1119</v>
      </c>
      <c r="D691" s="39" t="s">
        <v>41</v>
      </c>
      <c r="E691" s="39" t="s">
        <v>50</v>
      </c>
      <c r="F691" s="15">
        <f>VLOOKUP(A691,Dengue!$1:$1048576,10,FALSE)</f>
        <v>0</v>
      </c>
      <c r="G691" s="15">
        <f>VLOOKUP($A691,Chik!$1:$1048576,10,FALSE)</f>
        <v>0</v>
      </c>
      <c r="H691" s="15">
        <f>VLOOKUP($A691,zika!$1:$1048576,10,FALSE)</f>
        <v>0</v>
      </c>
      <c r="I691" s="15">
        <f t="shared" si="20"/>
        <v>0</v>
      </c>
      <c r="J691" s="14">
        <v>11146</v>
      </c>
      <c r="K691" s="58" t="s">
        <v>1125</v>
      </c>
      <c r="L691" s="11">
        <f>(H691+F691)/Dengue!K28*100000</f>
        <v>0</v>
      </c>
      <c r="M691" s="10" t="str">
        <f t="shared" si="21"/>
        <v>Silencioso</v>
      </c>
      <c r="N691" s="10" t="str">
        <f>VLOOKUP($B691,LIRAa!$1:$1048576,3,FALSE)</f>
        <v>Sem Informação</v>
      </c>
      <c r="O691" s="10" t="str">
        <f>VLOOKUP($B691,LIRAa!$1:$1048576,4,FALSE)</f>
        <v>Sem Informação</v>
      </c>
      <c r="P691" s="10" t="str">
        <f>VLOOKUP($B691,LIRAa!$1:$1048576,5,FALSE)</f>
        <v>Sem Informação</v>
      </c>
      <c r="Q691" s="41"/>
    </row>
    <row r="692" spans="1:17" ht="15.75" x14ac:dyDescent="0.25">
      <c r="A692" s="45">
        <v>27</v>
      </c>
      <c r="B692" s="10">
        <v>310240</v>
      </c>
      <c r="C692" s="20" t="s">
        <v>432</v>
      </c>
      <c r="D692" s="39" t="s">
        <v>53</v>
      </c>
      <c r="E692" s="39" t="s">
        <v>54</v>
      </c>
      <c r="F692" s="15">
        <f>VLOOKUP(A692,Dengue!$1:$1048576,10,FALSE)</f>
        <v>1</v>
      </c>
      <c r="G692" s="15">
        <f>VLOOKUP($A692,Chik!$1:$1048576,10,FALSE)</f>
        <v>0</v>
      </c>
      <c r="H692" s="15">
        <f>VLOOKUP($A692,zika!$1:$1048576,10,FALSE)</f>
        <v>0</v>
      </c>
      <c r="I692" s="15">
        <f t="shared" si="20"/>
        <v>1</v>
      </c>
      <c r="J692" s="14">
        <v>3606</v>
      </c>
      <c r="K692" s="58" t="s">
        <v>1125</v>
      </c>
      <c r="L692" s="11">
        <f>(H692+F692)/Dengue!K31*100000</f>
        <v>27.731558513588467</v>
      </c>
      <c r="M692" s="10" t="str">
        <f t="shared" si="21"/>
        <v>Baixa</v>
      </c>
      <c r="N692" s="10" t="str">
        <f>VLOOKUP($B692,LIRAa!$1:$1048576,3,FALSE)</f>
        <v>Sem Informação</v>
      </c>
      <c r="O692" s="10" t="str">
        <f>VLOOKUP($B692,LIRAa!$1:$1048576,4,FALSE)</f>
        <v>Sem Informação</v>
      </c>
      <c r="P692" s="10" t="str">
        <f>VLOOKUP($B692,LIRAa!$1:$1048576,5,FALSE)</f>
        <v>Sem Informação</v>
      </c>
      <c r="Q692" s="41"/>
    </row>
    <row r="693" spans="1:17" ht="15.75" x14ac:dyDescent="0.25">
      <c r="A693" s="45">
        <v>32</v>
      </c>
      <c r="B693" s="10">
        <v>310290</v>
      </c>
      <c r="C693" s="20" t="s">
        <v>1119</v>
      </c>
      <c r="D693" s="39" t="s">
        <v>41</v>
      </c>
      <c r="E693" s="39" t="s">
        <v>60</v>
      </c>
      <c r="F693" s="15">
        <f>VLOOKUP(A693,Dengue!$1:$1048576,10,FALSE)</f>
        <v>1</v>
      </c>
      <c r="G693" s="15">
        <f>VLOOKUP($A693,Chik!$1:$1048576,10,FALSE)</f>
        <v>0</v>
      </c>
      <c r="H693" s="15">
        <f>VLOOKUP($A693,zika!$1:$1048576,10,FALSE)</f>
        <v>0</v>
      </c>
      <c r="I693" s="15">
        <f t="shared" si="20"/>
        <v>1</v>
      </c>
      <c r="J693" s="14">
        <v>11432</v>
      </c>
      <c r="K693" s="58" t="s">
        <v>1125</v>
      </c>
      <c r="L693" s="11">
        <f>(H693+F693)/Dengue!K36*100000</f>
        <v>8.7473757872638203</v>
      </c>
      <c r="M693" s="10" t="str">
        <f t="shared" si="21"/>
        <v>Baixa</v>
      </c>
      <c r="N693" s="10" t="str">
        <f>VLOOKUP($B693,LIRAa!$1:$1048576,3,FALSE)</f>
        <v>Sem Informação</v>
      </c>
      <c r="O693" s="10" t="str">
        <f>VLOOKUP($B693,LIRAa!$1:$1048576,4,FALSE)</f>
        <v>Sem Informação</v>
      </c>
      <c r="P693" s="10" t="str">
        <f>VLOOKUP($B693,LIRAa!$1:$1048576,5,FALSE)</f>
        <v>Sem Informação</v>
      </c>
      <c r="Q693" s="41"/>
    </row>
    <row r="694" spans="1:17" ht="15.75" x14ac:dyDescent="0.25">
      <c r="A694" s="45">
        <v>33</v>
      </c>
      <c r="B694" s="10">
        <v>310300</v>
      </c>
      <c r="C694" s="20" t="s">
        <v>1113</v>
      </c>
      <c r="D694" s="39" t="s">
        <v>20</v>
      </c>
      <c r="E694" s="39" t="s">
        <v>61</v>
      </c>
      <c r="F694" s="15">
        <f>VLOOKUP(A694,Dengue!$1:$1048576,10,FALSE)</f>
        <v>3</v>
      </c>
      <c r="G694" s="15">
        <f>VLOOKUP($A694,Chik!$1:$1048576,10,FALSE)</f>
        <v>0</v>
      </c>
      <c r="H694" s="15">
        <f>VLOOKUP($A694,zika!$1:$1048576,10,FALSE)</f>
        <v>0</v>
      </c>
      <c r="I694" s="15">
        <f t="shared" si="20"/>
        <v>3</v>
      </c>
      <c r="J694" s="14">
        <v>9363</v>
      </c>
      <c r="K694" s="58" t="s">
        <v>1125</v>
      </c>
      <c r="L694" s="11">
        <f>(H694+F694)/Dengue!K37*100000</f>
        <v>32.04101249599487</v>
      </c>
      <c r="M694" s="10" t="str">
        <f t="shared" si="21"/>
        <v>Baixa</v>
      </c>
      <c r="N694" s="10" t="str">
        <f>VLOOKUP($B694,LIRAa!$1:$1048576,3,FALSE)</f>
        <v>Sem Informação</v>
      </c>
      <c r="O694" s="10" t="str">
        <f>VLOOKUP($B694,LIRAa!$1:$1048576,4,FALSE)</f>
        <v>Sem Informação</v>
      </c>
      <c r="P694" s="10" t="str">
        <f>VLOOKUP($B694,LIRAa!$1:$1048576,5,FALSE)</f>
        <v>Sem Informação</v>
      </c>
      <c r="Q694" s="41"/>
    </row>
    <row r="695" spans="1:17" ht="15.75" x14ac:dyDescent="0.25">
      <c r="A695" s="45">
        <v>36</v>
      </c>
      <c r="B695" s="10">
        <v>310330</v>
      </c>
      <c r="C695" s="20" t="s">
        <v>1118</v>
      </c>
      <c r="D695" s="39" t="s">
        <v>57</v>
      </c>
      <c r="E695" s="39" t="s">
        <v>65</v>
      </c>
      <c r="F695" s="15">
        <f>VLOOKUP(A695,Dengue!$1:$1048576,10,FALSE)</f>
        <v>1</v>
      </c>
      <c r="G695" s="15">
        <f>VLOOKUP($A695,Chik!$1:$1048576,10,FALSE)</f>
        <v>0</v>
      </c>
      <c r="H695" s="15">
        <f>VLOOKUP($A695,zika!$1:$1048576,10,FALSE)</f>
        <v>0</v>
      </c>
      <c r="I695" s="15">
        <f t="shared" si="20"/>
        <v>1</v>
      </c>
      <c r="J695" s="14">
        <v>2066</v>
      </c>
      <c r="K695" s="58" t="s">
        <v>1125</v>
      </c>
      <c r="L695" s="11">
        <f>(H695+F695)/Dengue!K40*100000</f>
        <v>48.402710551790904</v>
      </c>
      <c r="M695" s="10" t="str">
        <f t="shared" si="21"/>
        <v>Baixa</v>
      </c>
      <c r="N695" s="10" t="str">
        <f>VLOOKUP($B695,LIRAa!$1:$1048576,3,FALSE)</f>
        <v>Sem Informação</v>
      </c>
      <c r="O695" s="10" t="str">
        <f>VLOOKUP($B695,LIRAa!$1:$1048576,4,FALSE)</f>
        <v>Sem Informação</v>
      </c>
      <c r="P695" s="10" t="str">
        <f>VLOOKUP($B695,LIRAa!$1:$1048576,5,FALSE)</f>
        <v>Sem Informação</v>
      </c>
      <c r="Q695" s="41"/>
    </row>
    <row r="696" spans="1:17" ht="15.75" x14ac:dyDescent="0.25">
      <c r="A696" s="45">
        <v>39</v>
      </c>
      <c r="B696" s="10">
        <v>310360</v>
      </c>
      <c r="C696" s="20" t="s">
        <v>1118</v>
      </c>
      <c r="D696" s="39" t="s">
        <v>57</v>
      </c>
      <c r="E696" s="39" t="s">
        <v>68</v>
      </c>
      <c r="F696" s="15">
        <f>VLOOKUP(A696,Dengue!$1:$1048576,10,FALSE)</f>
        <v>1</v>
      </c>
      <c r="G696" s="15">
        <f>VLOOKUP($A696,Chik!$1:$1048576,10,FALSE)</f>
        <v>0</v>
      </c>
      <c r="H696" s="15">
        <f>VLOOKUP($A696,zika!$1:$1048576,10,FALSE)</f>
        <v>0</v>
      </c>
      <c r="I696" s="15">
        <f t="shared" si="20"/>
        <v>1</v>
      </c>
      <c r="J696" s="14">
        <v>2804</v>
      </c>
      <c r="K696" s="58" t="s">
        <v>1125</v>
      </c>
      <c r="L696" s="11">
        <f>(H696+F696)/Dengue!K43*100000</f>
        <v>35.66333808844508</v>
      </c>
      <c r="M696" s="10" t="str">
        <f t="shared" si="21"/>
        <v>Baixa</v>
      </c>
      <c r="N696" s="10" t="str">
        <f>VLOOKUP($B696,LIRAa!$1:$1048576,3,FALSE)</f>
        <v>Sem Informação</v>
      </c>
      <c r="O696" s="10" t="str">
        <f>VLOOKUP($B696,LIRAa!$1:$1048576,4,FALSE)</f>
        <v>Sem Informação</v>
      </c>
      <c r="P696" s="10" t="str">
        <f>VLOOKUP($B696,LIRAa!$1:$1048576,5,FALSE)</f>
        <v>Sem Informação</v>
      </c>
      <c r="Q696" s="41"/>
    </row>
    <row r="697" spans="1:17" ht="15.75" x14ac:dyDescent="0.25">
      <c r="A697" s="45">
        <v>48</v>
      </c>
      <c r="B697" s="10">
        <v>310440</v>
      </c>
      <c r="C697" s="20" t="s">
        <v>1118</v>
      </c>
      <c r="D697" s="39" t="s">
        <v>38</v>
      </c>
      <c r="E697" s="39" t="s">
        <v>78</v>
      </c>
      <c r="F697" s="15">
        <f>VLOOKUP(A697,Dengue!$1:$1048576,10,FALSE)</f>
        <v>0</v>
      </c>
      <c r="G697" s="15">
        <f>VLOOKUP($A697,Chik!$1:$1048576,10,FALSE)</f>
        <v>0</v>
      </c>
      <c r="H697" s="15">
        <f>VLOOKUP($A697,zika!$1:$1048576,10,FALSE)</f>
        <v>0</v>
      </c>
      <c r="I697" s="15">
        <f t="shared" si="20"/>
        <v>0</v>
      </c>
      <c r="J697" s="14">
        <v>2751</v>
      </c>
      <c r="K697" s="58" t="s">
        <v>1125</v>
      </c>
      <c r="L697" s="11">
        <f>(H697+F697)/Dengue!K52*100000</f>
        <v>0</v>
      </c>
      <c r="M697" s="10" t="str">
        <f t="shared" si="21"/>
        <v>Silencioso</v>
      </c>
      <c r="N697" s="10" t="str">
        <f>VLOOKUP($B697,LIRAa!$1:$1048576,3,FALSE)</f>
        <v>Sem Informação</v>
      </c>
      <c r="O697" s="10" t="str">
        <f>VLOOKUP($B697,LIRAa!$1:$1048576,4,FALSE)</f>
        <v>Sem Informação</v>
      </c>
      <c r="P697" s="10" t="str">
        <f>VLOOKUP($B697,LIRAa!$1:$1048576,5,FALSE)</f>
        <v>Sem Informação</v>
      </c>
      <c r="Q697" s="41"/>
    </row>
    <row r="698" spans="1:17" ht="15.75" x14ac:dyDescent="0.25">
      <c r="A698" s="45">
        <v>57</v>
      </c>
      <c r="B698" s="10">
        <v>310520</v>
      </c>
      <c r="C698" s="20" t="s">
        <v>1116</v>
      </c>
      <c r="D698" s="39" t="s">
        <v>30</v>
      </c>
      <c r="E698" s="39" t="s">
        <v>88</v>
      </c>
      <c r="F698" s="15">
        <f>VLOOKUP(A698,Dengue!$1:$1048576,10,FALSE)</f>
        <v>1</v>
      </c>
      <c r="G698" s="15">
        <f>VLOOKUP($A698,Chik!$1:$1048576,10,FALSE)</f>
        <v>0</v>
      </c>
      <c r="H698" s="15">
        <f>VLOOKUP($A698,zika!$1:$1048576,10,FALSE)</f>
        <v>0</v>
      </c>
      <c r="I698" s="15">
        <f t="shared" si="20"/>
        <v>1</v>
      </c>
      <c r="J698" s="14">
        <v>4825</v>
      </c>
      <c r="K698" s="58" t="s">
        <v>1125</v>
      </c>
      <c r="L698" s="11">
        <f>(H698+F698)/Dengue!K61*100000</f>
        <v>20.725388601036268</v>
      </c>
      <c r="M698" s="10" t="str">
        <f t="shared" si="21"/>
        <v>Baixa</v>
      </c>
      <c r="N698" s="10" t="str">
        <f>VLOOKUP($B698,LIRAa!$1:$1048576,3,FALSE)</f>
        <v>Sem Informação</v>
      </c>
      <c r="O698" s="10" t="str">
        <f>VLOOKUP($B698,LIRAa!$1:$1048576,4,FALSE)</f>
        <v>Sem Informação</v>
      </c>
      <c r="P698" s="10" t="str">
        <f>VLOOKUP($B698,LIRAa!$1:$1048576,5,FALSE)</f>
        <v>Sem Informação</v>
      </c>
      <c r="Q698" s="41"/>
    </row>
    <row r="699" spans="1:17" ht="15.75" x14ac:dyDescent="0.25">
      <c r="A699" s="45">
        <v>58</v>
      </c>
      <c r="B699" s="10">
        <v>310530</v>
      </c>
      <c r="C699" s="20" t="s">
        <v>1117</v>
      </c>
      <c r="D699" s="39" t="s">
        <v>40</v>
      </c>
      <c r="E699" s="39" t="s">
        <v>89</v>
      </c>
      <c r="F699" s="15">
        <f>VLOOKUP(A699,Dengue!$1:$1048576,10,FALSE)</f>
        <v>0</v>
      </c>
      <c r="G699" s="15">
        <f>VLOOKUP($A699,Chik!$1:$1048576,10,FALSE)</f>
        <v>0</v>
      </c>
      <c r="H699" s="15">
        <f>VLOOKUP($A699,zika!$1:$1048576,10,FALSE)</f>
        <v>0</v>
      </c>
      <c r="I699" s="15">
        <f t="shared" si="20"/>
        <v>0</v>
      </c>
      <c r="J699" s="14">
        <v>5713</v>
      </c>
      <c r="K699" s="58" t="s">
        <v>1125</v>
      </c>
      <c r="L699" s="11">
        <f>(H699+F699)/Dengue!K62*100000</f>
        <v>0</v>
      </c>
      <c r="M699" s="10" t="str">
        <f t="shared" si="21"/>
        <v>Silencioso</v>
      </c>
      <c r="N699" s="10" t="str">
        <f>VLOOKUP($B699,LIRAa!$1:$1048576,3,FALSE)</f>
        <v>Sem Informação</v>
      </c>
      <c r="O699" s="10" t="str">
        <f>VLOOKUP($B699,LIRAa!$1:$1048576,4,FALSE)</f>
        <v>Sem Informação</v>
      </c>
      <c r="P699" s="10" t="str">
        <f>VLOOKUP($B699,LIRAa!$1:$1048576,5,FALSE)</f>
        <v>Sem Informação</v>
      </c>
      <c r="Q699" s="41"/>
    </row>
    <row r="700" spans="1:17" ht="15.75" x14ac:dyDescent="0.25">
      <c r="A700" s="45">
        <v>65</v>
      </c>
      <c r="B700" s="10">
        <v>310610</v>
      </c>
      <c r="C700" s="20" t="s">
        <v>1118</v>
      </c>
      <c r="D700" s="39" t="s">
        <v>57</v>
      </c>
      <c r="E700" s="39" t="s">
        <v>97</v>
      </c>
      <c r="F700" s="15">
        <f>VLOOKUP(A700,Dengue!$1:$1048576,10,FALSE)</f>
        <v>0</v>
      </c>
      <c r="G700" s="15">
        <f>VLOOKUP($A700,Chik!$1:$1048576,10,FALSE)</f>
        <v>0</v>
      </c>
      <c r="H700" s="15">
        <f>VLOOKUP($A700,zika!$1:$1048576,10,FALSE)</f>
        <v>0</v>
      </c>
      <c r="I700" s="15">
        <f t="shared" si="20"/>
        <v>0</v>
      </c>
      <c r="J700" s="14">
        <v>3433</v>
      </c>
      <c r="K700" s="58" t="s">
        <v>1125</v>
      </c>
      <c r="L700" s="11">
        <f>(H700+F700)/Dengue!K69*100000</f>
        <v>0</v>
      </c>
      <c r="M700" s="10" t="str">
        <f t="shared" si="21"/>
        <v>Silencioso</v>
      </c>
      <c r="N700" s="10" t="str">
        <f>VLOOKUP($B700,LIRAa!$1:$1048576,3,FALSE)</f>
        <v>Sem Informação</v>
      </c>
      <c r="O700" s="10" t="str">
        <f>VLOOKUP($B700,LIRAa!$1:$1048576,4,FALSE)</f>
        <v>Sem Informação</v>
      </c>
      <c r="P700" s="10" t="str">
        <f>VLOOKUP($B700,LIRAa!$1:$1048576,5,FALSE)</f>
        <v>Sem Informação</v>
      </c>
      <c r="Q700" s="41"/>
    </row>
    <row r="701" spans="1:17" ht="15.75" x14ac:dyDescent="0.25">
      <c r="A701" s="45">
        <v>70</v>
      </c>
      <c r="B701" s="10">
        <v>310665</v>
      </c>
      <c r="C701" s="20" t="s">
        <v>1121</v>
      </c>
      <c r="D701" s="39" t="s">
        <v>102</v>
      </c>
      <c r="E701" s="39" t="s">
        <v>103</v>
      </c>
      <c r="F701" s="15">
        <f>VLOOKUP(A701,Dengue!$1:$1048576,10,FALSE)</f>
        <v>0</v>
      </c>
      <c r="G701" s="15">
        <f>VLOOKUP($A701,Chik!$1:$1048576,10,FALSE)</f>
        <v>0</v>
      </c>
      <c r="H701" s="15">
        <f>VLOOKUP($A701,zika!$1:$1048576,10,FALSE)</f>
        <v>0</v>
      </c>
      <c r="I701" s="15">
        <f t="shared" si="20"/>
        <v>0</v>
      </c>
      <c r="J701" s="14">
        <v>4705</v>
      </c>
      <c r="K701" s="58" t="s">
        <v>1125</v>
      </c>
      <c r="L701" s="11">
        <f>(H701+F701)/Dengue!K74*100000</f>
        <v>0</v>
      </c>
      <c r="M701" s="10" t="str">
        <f t="shared" si="21"/>
        <v>Silencioso</v>
      </c>
      <c r="N701" s="10" t="str">
        <f>VLOOKUP($B701,LIRAa!$1:$1048576,3,FALSE)</f>
        <v>Sem Informação</v>
      </c>
      <c r="O701" s="10" t="str">
        <f>VLOOKUP($B701,LIRAa!$1:$1048576,4,FALSE)</f>
        <v>Sem Informação</v>
      </c>
      <c r="P701" s="10" t="str">
        <f>VLOOKUP($B701,LIRAa!$1:$1048576,5,FALSE)</f>
        <v>Sem Informação</v>
      </c>
      <c r="Q701" s="41"/>
    </row>
    <row r="702" spans="1:17" ht="15.75" x14ac:dyDescent="0.25">
      <c r="A702" s="45">
        <v>73</v>
      </c>
      <c r="B702" s="10">
        <v>310680</v>
      </c>
      <c r="C702" s="20" t="s">
        <v>1118</v>
      </c>
      <c r="D702" s="39" t="s">
        <v>57</v>
      </c>
      <c r="E702" s="39" t="s">
        <v>106</v>
      </c>
      <c r="F702" s="15">
        <f>VLOOKUP(A702,Dengue!$1:$1048576,10,FALSE)</f>
        <v>0</v>
      </c>
      <c r="G702" s="15">
        <f>VLOOKUP($A702,Chik!$1:$1048576,10,FALSE)</f>
        <v>0</v>
      </c>
      <c r="H702" s="15">
        <f>VLOOKUP($A702,zika!$1:$1048576,10,FALSE)</f>
        <v>0</v>
      </c>
      <c r="I702" s="15">
        <f t="shared" si="20"/>
        <v>0</v>
      </c>
      <c r="J702" s="14">
        <v>3430</v>
      </c>
      <c r="K702" s="58" t="s">
        <v>1125</v>
      </c>
      <c r="L702" s="11">
        <f>(H702+F702)/Dengue!K77*100000</f>
        <v>0</v>
      </c>
      <c r="M702" s="10" t="str">
        <f t="shared" si="21"/>
        <v>Silencioso</v>
      </c>
      <c r="N702" s="10" t="str">
        <f>VLOOKUP($B702,LIRAa!$1:$1048576,3,FALSE)</f>
        <v>Sem Informação</v>
      </c>
      <c r="O702" s="10" t="str">
        <f>VLOOKUP($B702,LIRAa!$1:$1048576,4,FALSE)</f>
        <v>Sem Informação</v>
      </c>
      <c r="P702" s="10" t="str">
        <f>VLOOKUP($B702,LIRAa!$1:$1048576,5,FALSE)</f>
        <v>Sem Informação</v>
      </c>
      <c r="Q702" s="41"/>
    </row>
    <row r="703" spans="1:17" ht="15.75" x14ac:dyDescent="0.25">
      <c r="A703" s="45">
        <v>77</v>
      </c>
      <c r="B703" s="10">
        <v>310720</v>
      </c>
      <c r="C703" s="20" t="s">
        <v>1118</v>
      </c>
      <c r="D703" s="39" t="s">
        <v>57</v>
      </c>
      <c r="E703" s="39" t="s">
        <v>110</v>
      </c>
      <c r="F703" s="15">
        <f>VLOOKUP(A703,Dengue!$1:$1048576,10,FALSE)</f>
        <v>0</v>
      </c>
      <c r="G703" s="15">
        <f>VLOOKUP($A703,Chik!$1:$1048576,10,FALSE)</f>
        <v>0</v>
      </c>
      <c r="H703" s="15">
        <f>VLOOKUP($A703,zika!$1:$1048576,10,FALSE)</f>
        <v>0</v>
      </c>
      <c r="I703" s="15">
        <f t="shared" si="20"/>
        <v>0</v>
      </c>
      <c r="J703" s="14">
        <v>5091</v>
      </c>
      <c r="K703" s="58" t="s">
        <v>1125</v>
      </c>
      <c r="L703" s="11">
        <f>(H703+F703)/Dengue!K81*100000</f>
        <v>0</v>
      </c>
      <c r="M703" s="10" t="str">
        <f t="shared" si="21"/>
        <v>Silencioso</v>
      </c>
      <c r="N703" s="10" t="str">
        <f>VLOOKUP($B703,LIRAa!$1:$1048576,3,FALSE)</f>
        <v>Sem Informação</v>
      </c>
      <c r="O703" s="10" t="str">
        <f>VLOOKUP($B703,LIRAa!$1:$1048576,4,FALSE)</f>
        <v>Sem Informação</v>
      </c>
      <c r="P703" s="10" t="str">
        <f>VLOOKUP($B703,LIRAa!$1:$1048576,5,FALSE)</f>
        <v>Sem Informação</v>
      </c>
      <c r="Q703" s="41"/>
    </row>
    <row r="704" spans="1:17" ht="15.75" x14ac:dyDescent="0.25">
      <c r="A704" s="45">
        <v>80</v>
      </c>
      <c r="B704" s="10">
        <v>310750</v>
      </c>
      <c r="C704" s="20" t="s">
        <v>1118</v>
      </c>
      <c r="D704" s="39" t="s">
        <v>57</v>
      </c>
      <c r="E704" s="39" t="s">
        <v>113</v>
      </c>
      <c r="F704" s="15">
        <f>VLOOKUP(A704,Dengue!$1:$1048576,10,FALSE)</f>
        <v>0</v>
      </c>
      <c r="G704" s="15">
        <f>VLOOKUP($A704,Chik!$1:$1048576,10,FALSE)</f>
        <v>0</v>
      </c>
      <c r="H704" s="15">
        <f>VLOOKUP($A704,zika!$1:$1048576,10,FALSE)</f>
        <v>0</v>
      </c>
      <c r="I704" s="15">
        <f t="shared" si="20"/>
        <v>0</v>
      </c>
      <c r="J704" s="14">
        <v>6489</v>
      </c>
      <c r="K704" s="58" t="s">
        <v>1125</v>
      </c>
      <c r="L704" s="11">
        <f>(H704+F704)/Dengue!K84*100000</f>
        <v>0</v>
      </c>
      <c r="M704" s="10" t="str">
        <f t="shared" si="21"/>
        <v>Silencioso</v>
      </c>
      <c r="N704" s="10" t="str">
        <f>VLOOKUP($B704,LIRAa!$1:$1048576,3,FALSE)</f>
        <v>Sem Informação</v>
      </c>
      <c r="O704" s="10" t="str">
        <f>VLOOKUP($B704,LIRAa!$1:$1048576,4,FALSE)</f>
        <v>Sem Informação</v>
      </c>
      <c r="P704" s="10" t="str">
        <f>VLOOKUP($B704,LIRAa!$1:$1048576,5,FALSE)</f>
        <v>Sem Informação</v>
      </c>
      <c r="Q704" s="41"/>
    </row>
    <row r="705" spans="1:17" ht="15.75" x14ac:dyDescent="0.25">
      <c r="A705" s="45">
        <v>84</v>
      </c>
      <c r="B705" s="10">
        <v>310790</v>
      </c>
      <c r="C705" s="20" t="s">
        <v>1117</v>
      </c>
      <c r="D705" s="39" t="s">
        <v>36</v>
      </c>
      <c r="E705" s="39" t="s">
        <v>117</v>
      </c>
      <c r="F705" s="15">
        <f>VLOOKUP(A705,Dengue!$1:$1048576,10,FALSE)</f>
        <v>0</v>
      </c>
      <c r="G705" s="15">
        <f>VLOOKUP($A705,Chik!$1:$1048576,10,FALSE)</f>
        <v>0</v>
      </c>
      <c r="H705" s="15">
        <f>VLOOKUP($A705,zika!$1:$1048576,10,FALSE)</f>
        <v>0</v>
      </c>
      <c r="I705" s="15">
        <f t="shared" si="20"/>
        <v>0</v>
      </c>
      <c r="J705" s="14">
        <v>10558</v>
      </c>
      <c r="K705" s="58" t="s">
        <v>1125</v>
      </c>
      <c r="L705" s="11">
        <f>(H705+F705)/Dengue!K88*100000</f>
        <v>0</v>
      </c>
      <c r="M705" s="10" t="str">
        <f t="shared" si="21"/>
        <v>Silencioso</v>
      </c>
      <c r="N705" s="10" t="str">
        <f>VLOOKUP($B705,LIRAa!$1:$1048576,3,FALSE)</f>
        <v>Sem Informação</v>
      </c>
      <c r="O705" s="10" t="str">
        <f>VLOOKUP($B705,LIRAa!$1:$1048576,4,FALSE)</f>
        <v>Sem Informação</v>
      </c>
      <c r="P705" s="10" t="str">
        <f>VLOOKUP($B705,LIRAa!$1:$1048576,5,FALSE)</f>
        <v>Sem Informação</v>
      </c>
      <c r="Q705" s="41"/>
    </row>
    <row r="706" spans="1:17" ht="15.75" x14ac:dyDescent="0.25">
      <c r="A706" s="45">
        <v>87</v>
      </c>
      <c r="B706" s="10">
        <v>310820</v>
      </c>
      <c r="C706" s="20" t="s">
        <v>1120</v>
      </c>
      <c r="D706" s="39" t="s">
        <v>80</v>
      </c>
      <c r="E706" s="39" t="s">
        <v>120</v>
      </c>
      <c r="F706" s="15">
        <f>VLOOKUP(A706,Dengue!$1:$1048576,10,FALSE)</f>
        <v>3</v>
      </c>
      <c r="G706" s="15">
        <f>VLOOKUP($A706,Chik!$1:$1048576,10,FALSE)</f>
        <v>0</v>
      </c>
      <c r="H706" s="15">
        <f>VLOOKUP($A706,zika!$1:$1048576,10,FALSE)</f>
        <v>0</v>
      </c>
      <c r="I706" s="15">
        <f t="shared" si="20"/>
        <v>3</v>
      </c>
      <c r="J706" s="14">
        <v>5544</v>
      </c>
      <c r="K706" s="58" t="s">
        <v>1125</v>
      </c>
      <c r="L706" s="11">
        <f>(H706+F706)/Dengue!K91*100000</f>
        <v>54.112554112554115</v>
      </c>
      <c r="M706" s="10" t="str">
        <f t="shared" si="21"/>
        <v>Baixa</v>
      </c>
      <c r="N706" s="10" t="str">
        <f>VLOOKUP($B706,LIRAa!$1:$1048576,3,FALSE)</f>
        <v>Sem Informação</v>
      </c>
      <c r="O706" s="10" t="str">
        <f>VLOOKUP($B706,LIRAa!$1:$1048576,4,FALSE)</f>
        <v>Sem Informação</v>
      </c>
      <c r="P706" s="10" t="str">
        <f>VLOOKUP($B706,LIRAa!$1:$1048576,5,FALSE)</f>
        <v>Sem Informação</v>
      </c>
      <c r="Q706" s="41"/>
    </row>
    <row r="707" spans="1:17" ht="15.75" x14ac:dyDescent="0.25">
      <c r="A707" s="45">
        <v>90</v>
      </c>
      <c r="B707" s="10">
        <v>310840</v>
      </c>
      <c r="C707" s="20" t="s">
        <v>1117</v>
      </c>
      <c r="D707" s="39" t="s">
        <v>40</v>
      </c>
      <c r="E707" s="39" t="s">
        <v>124</v>
      </c>
      <c r="F707" s="15">
        <f>VLOOKUP(A707,Dengue!$1:$1048576,10,FALSE)</f>
        <v>1</v>
      </c>
      <c r="G707" s="15">
        <f>VLOOKUP($A707,Chik!$1:$1048576,10,FALSE)</f>
        <v>0</v>
      </c>
      <c r="H707" s="15">
        <f>VLOOKUP($A707,zika!$1:$1048576,10,FALSE)</f>
        <v>0</v>
      </c>
      <c r="I707" s="15">
        <f t="shared" si="20"/>
        <v>1</v>
      </c>
      <c r="J707" s="14">
        <v>14995</v>
      </c>
      <c r="K707" s="58" t="s">
        <v>1125</v>
      </c>
      <c r="L707" s="11">
        <f>(H707+F707)/Dengue!K94*100000</f>
        <v>6.6688896298766256</v>
      </c>
      <c r="M707" s="10" t="str">
        <f t="shared" si="21"/>
        <v>Baixa</v>
      </c>
      <c r="N707" s="10" t="str">
        <f>VLOOKUP($B707,LIRAa!$1:$1048576,3,FALSE)</f>
        <v>Sem Informação</v>
      </c>
      <c r="O707" s="10" t="str">
        <f>VLOOKUP($B707,LIRAa!$1:$1048576,4,FALSE)</f>
        <v>Sem Informação</v>
      </c>
      <c r="P707" s="10" t="str">
        <f>VLOOKUP($B707,LIRAa!$1:$1048576,5,FALSE)</f>
        <v>Sem Informação</v>
      </c>
      <c r="Q707" s="41"/>
    </row>
    <row r="708" spans="1:17" ht="15.75" x14ac:dyDescent="0.25">
      <c r="A708" s="45">
        <v>98</v>
      </c>
      <c r="B708" s="10">
        <v>310910</v>
      </c>
      <c r="C708" s="20" t="s">
        <v>1117</v>
      </c>
      <c r="D708" s="39" t="s">
        <v>36</v>
      </c>
      <c r="E708" s="39" t="s">
        <v>131</v>
      </c>
      <c r="F708" s="15">
        <f>VLOOKUP(A708,Dengue!$1:$1048576,10,FALSE)</f>
        <v>0</v>
      </c>
      <c r="G708" s="15">
        <f>VLOOKUP($A708,Chik!$1:$1048576,10,FALSE)</f>
        <v>0</v>
      </c>
      <c r="H708" s="15">
        <f>VLOOKUP($A708,zika!$1:$1048576,10,FALSE)</f>
        <v>0</v>
      </c>
      <c r="I708" s="15">
        <f t="shared" si="20"/>
        <v>0</v>
      </c>
      <c r="J708" s="14">
        <v>11010</v>
      </c>
      <c r="K708" s="58" t="s">
        <v>1125</v>
      </c>
      <c r="L708" s="11">
        <f>(H708+F708)/Dengue!K102*100000</f>
        <v>0</v>
      </c>
      <c r="M708" s="10" t="str">
        <f t="shared" si="21"/>
        <v>Silencioso</v>
      </c>
      <c r="N708" s="10" t="str">
        <f>VLOOKUP($B708,LIRAa!$1:$1048576,3,FALSE)</f>
        <v>Sem Informação</v>
      </c>
      <c r="O708" s="10" t="str">
        <f>VLOOKUP($B708,LIRAa!$1:$1048576,4,FALSE)</f>
        <v>Sem Informação</v>
      </c>
      <c r="P708" s="10" t="str">
        <f>VLOOKUP($B708,LIRAa!$1:$1048576,5,FALSE)</f>
        <v>Sem Informação</v>
      </c>
      <c r="Q708" s="41"/>
    </row>
    <row r="709" spans="1:17" ht="15.75" x14ac:dyDescent="0.25">
      <c r="A709" s="45">
        <v>111</v>
      </c>
      <c r="B709" s="10">
        <v>311010</v>
      </c>
      <c r="C709" s="20" t="s">
        <v>1118</v>
      </c>
      <c r="D709" s="39" t="s">
        <v>14</v>
      </c>
      <c r="E709" s="39" t="s">
        <v>146</v>
      </c>
      <c r="F709" s="15">
        <f>VLOOKUP(A709,Dengue!$1:$1048576,10,FALSE)</f>
        <v>1</v>
      </c>
      <c r="G709" s="15">
        <f>VLOOKUP($A709,Chik!$1:$1048576,10,FALSE)</f>
        <v>0</v>
      </c>
      <c r="H709" s="15">
        <f>VLOOKUP($A709,zika!$1:$1048576,10,FALSE)</f>
        <v>0</v>
      </c>
      <c r="I709" s="15">
        <f t="shared" si="20"/>
        <v>1</v>
      </c>
      <c r="J709" s="14">
        <v>5450</v>
      </c>
      <c r="K709" s="58" t="s">
        <v>1125</v>
      </c>
      <c r="L709" s="11">
        <f>(H709+F709)/Dengue!K115*100000</f>
        <v>18.348623853211009</v>
      </c>
      <c r="M709" s="10" t="str">
        <f t="shared" si="21"/>
        <v>Baixa</v>
      </c>
      <c r="N709" s="10" t="str">
        <f>VLOOKUP($B709,LIRAa!$1:$1048576,3,FALSE)</f>
        <v>Sem Informação</v>
      </c>
      <c r="O709" s="10" t="str">
        <f>VLOOKUP($B709,LIRAa!$1:$1048576,4,FALSE)</f>
        <v>Sem Informação</v>
      </c>
      <c r="P709" s="10" t="str">
        <f>VLOOKUP($B709,LIRAa!$1:$1048576,5,FALSE)</f>
        <v>Sem Informação</v>
      </c>
      <c r="Q709" s="41"/>
    </row>
    <row r="710" spans="1:17" ht="15.75" x14ac:dyDescent="0.25">
      <c r="A710" s="45">
        <v>113</v>
      </c>
      <c r="B710" s="10">
        <v>311030</v>
      </c>
      <c r="C710" s="20" t="s">
        <v>1117</v>
      </c>
      <c r="D710" s="39" t="s">
        <v>36</v>
      </c>
      <c r="E710" s="39" t="s">
        <v>148</v>
      </c>
      <c r="F710" s="15">
        <f>VLOOKUP(A710,Dengue!$1:$1048576,10,FALSE)</f>
        <v>1</v>
      </c>
      <c r="G710" s="15">
        <f>VLOOKUP($A710,Chik!$1:$1048576,10,FALSE)</f>
        <v>0</v>
      </c>
      <c r="H710" s="15">
        <f>VLOOKUP($A710,zika!$1:$1048576,10,FALSE)</f>
        <v>0</v>
      </c>
      <c r="I710" s="15">
        <f t="shared" ref="I710:I773" si="22">H710+F710</f>
        <v>1</v>
      </c>
      <c r="J710" s="14">
        <v>14417</v>
      </c>
      <c r="K710" s="58" t="s">
        <v>1125</v>
      </c>
      <c r="L710" s="11">
        <f>(H710+F710)/Dengue!K117*100000</f>
        <v>6.9362558091142397</v>
      </c>
      <c r="M710" s="10" t="str">
        <f t="shared" ref="M710:M773" si="23">IF(L710=0,"Silencioso",IF(AND(L710&gt;0,L710&lt;100),"Baixa",IF(AND(L710&gt;=100,L710&lt;300),"Média",IF(AND(L710&gt;=300,L710&lt;500),"Alta",IF(L710&gt;=500,"Muito Alta","Avaliar")))))</f>
        <v>Baixa</v>
      </c>
      <c r="N710" s="10" t="str">
        <f>VLOOKUP($B710,LIRAa!$1:$1048576,3,FALSE)</f>
        <v>Sem Informação</v>
      </c>
      <c r="O710" s="10" t="str">
        <f>VLOOKUP($B710,LIRAa!$1:$1048576,4,FALSE)</f>
        <v>Sem Informação</v>
      </c>
      <c r="P710" s="10" t="str">
        <f>VLOOKUP($B710,LIRAa!$1:$1048576,5,FALSE)</f>
        <v>Sem Informação</v>
      </c>
      <c r="Q710" s="41"/>
    </row>
    <row r="711" spans="1:17" ht="15.75" x14ac:dyDescent="0.25">
      <c r="A711" s="45">
        <v>115</v>
      </c>
      <c r="B711" s="10">
        <v>311050</v>
      </c>
      <c r="C711" s="20" t="s">
        <v>1117</v>
      </c>
      <c r="D711" s="39" t="s">
        <v>36</v>
      </c>
      <c r="E711" s="39" t="s">
        <v>150</v>
      </c>
      <c r="F711" s="15">
        <f>VLOOKUP(A711,Dengue!$1:$1048576,10,FALSE)</f>
        <v>0</v>
      </c>
      <c r="G711" s="15">
        <f>VLOOKUP($A711,Chik!$1:$1048576,10,FALSE)</f>
        <v>0</v>
      </c>
      <c r="H711" s="15">
        <f>VLOOKUP($A711,zika!$1:$1048576,10,FALSE)</f>
        <v>0</v>
      </c>
      <c r="I711" s="15">
        <f t="shared" si="22"/>
        <v>0</v>
      </c>
      <c r="J711" s="14">
        <v>21738</v>
      </c>
      <c r="K711" s="58" t="s">
        <v>1125</v>
      </c>
      <c r="L711" s="11">
        <f>(H711+F711)/Dengue!K119*100000</f>
        <v>0</v>
      </c>
      <c r="M711" s="10" t="str">
        <f t="shared" si="23"/>
        <v>Silencioso</v>
      </c>
      <c r="N711" s="10" t="str">
        <f>VLOOKUP($B711,LIRAa!$1:$1048576,3,FALSE)</f>
        <v>Sem Informação</v>
      </c>
      <c r="O711" s="10" t="str">
        <f>VLOOKUP($B711,LIRAa!$1:$1048576,4,FALSE)</f>
        <v>Sem Informação</v>
      </c>
      <c r="P711" s="10" t="str">
        <f>VLOOKUP($B711,LIRAa!$1:$1048576,5,FALSE)</f>
        <v>Sem Informação</v>
      </c>
      <c r="Q711" s="41"/>
    </row>
    <row r="712" spans="1:17" ht="15.75" x14ac:dyDescent="0.25">
      <c r="A712" s="45">
        <v>116</v>
      </c>
      <c r="B712" s="10">
        <v>311060</v>
      </c>
      <c r="C712" s="20" t="s">
        <v>1117</v>
      </c>
      <c r="D712" s="39" t="s">
        <v>36</v>
      </c>
      <c r="E712" s="39" t="s">
        <v>151</v>
      </c>
      <c r="F712" s="15">
        <f>VLOOKUP(A712,Dengue!$1:$1048576,10,FALSE)</f>
        <v>1</v>
      </c>
      <c r="G712" s="15">
        <f>VLOOKUP($A712,Chik!$1:$1048576,10,FALSE)</f>
        <v>0</v>
      </c>
      <c r="H712" s="15">
        <f>VLOOKUP($A712,zika!$1:$1048576,10,FALSE)</f>
        <v>0</v>
      </c>
      <c r="I712" s="15">
        <f t="shared" si="22"/>
        <v>1</v>
      </c>
      <c r="J712" s="14">
        <v>29278</v>
      </c>
      <c r="K712" s="58" t="s">
        <v>1126</v>
      </c>
      <c r="L712" s="11">
        <f>(H712+F712)/Dengue!K120*100000</f>
        <v>3.4155338479404329</v>
      </c>
      <c r="M712" s="10" t="str">
        <f t="shared" si="23"/>
        <v>Baixa</v>
      </c>
      <c r="N712" s="10">
        <f>VLOOKUP($B712,LIRAa!$1:$1048576,3,FALSE)</f>
        <v>0.4</v>
      </c>
      <c r="O712" s="10" t="str">
        <f>VLOOKUP($B712,LIRAa!$1:$1048576,4,FALSE)</f>
        <v>Sem Informação</v>
      </c>
      <c r="P712" s="10" t="str">
        <f>VLOOKUP($B712,LIRAa!$1:$1048576,5,FALSE)</f>
        <v>Sem Informação</v>
      </c>
      <c r="Q712" s="41"/>
    </row>
    <row r="713" spans="1:17" ht="15.75" x14ac:dyDescent="0.25">
      <c r="A713" s="45">
        <v>129</v>
      </c>
      <c r="B713" s="10">
        <v>311170</v>
      </c>
      <c r="C713" s="20" t="s">
        <v>1112</v>
      </c>
      <c r="D713" s="39" t="s">
        <v>17</v>
      </c>
      <c r="E713" s="39" t="s">
        <v>164</v>
      </c>
      <c r="F713" s="15">
        <f>VLOOKUP(A713,Dengue!$1:$1048576,10,FALSE)</f>
        <v>0</v>
      </c>
      <c r="G713" s="15">
        <f>VLOOKUP($A713,Chik!$1:$1048576,10,FALSE)</f>
        <v>0</v>
      </c>
      <c r="H713" s="15">
        <f>VLOOKUP($A713,zika!$1:$1048576,10,FALSE)</f>
        <v>0</v>
      </c>
      <c r="I713" s="15">
        <f t="shared" si="22"/>
        <v>0</v>
      </c>
      <c r="J713" s="14">
        <v>4579</v>
      </c>
      <c r="K713" s="58" t="s">
        <v>1125</v>
      </c>
      <c r="L713" s="11">
        <f>(H713+F713)/Dengue!K133*100000</f>
        <v>0</v>
      </c>
      <c r="M713" s="10" t="str">
        <f t="shared" si="23"/>
        <v>Silencioso</v>
      </c>
      <c r="N713" s="10" t="str">
        <f>VLOOKUP($B713,LIRAa!$1:$1048576,3,FALSE)</f>
        <v>Sem Informação</v>
      </c>
      <c r="O713" s="10" t="str">
        <f>VLOOKUP($B713,LIRAa!$1:$1048576,4,FALSE)</f>
        <v>Sem Informação</v>
      </c>
      <c r="P713" s="10" t="str">
        <f>VLOOKUP($B713,LIRAa!$1:$1048576,5,FALSE)</f>
        <v>Sem Informação</v>
      </c>
      <c r="Q713" s="41"/>
    </row>
    <row r="714" spans="1:17" ht="15.75" x14ac:dyDescent="0.25">
      <c r="A714" s="45">
        <v>152</v>
      </c>
      <c r="B714" s="10">
        <v>311390</v>
      </c>
      <c r="C714" s="20" t="s">
        <v>1117</v>
      </c>
      <c r="D714" s="39" t="s">
        <v>33</v>
      </c>
      <c r="E714" s="39" t="s">
        <v>187</v>
      </c>
      <c r="F714" s="15">
        <f>VLOOKUP(A714,Dengue!$1:$1048576,10,FALSE)</f>
        <v>0</v>
      </c>
      <c r="G714" s="15">
        <f>VLOOKUP($A714,Chik!$1:$1048576,10,FALSE)</f>
        <v>0</v>
      </c>
      <c r="H714" s="15">
        <f>VLOOKUP($A714,zika!$1:$1048576,10,FALSE)</f>
        <v>0</v>
      </c>
      <c r="I714" s="15">
        <f t="shared" si="22"/>
        <v>0</v>
      </c>
      <c r="J714" s="14">
        <v>12158</v>
      </c>
      <c r="K714" s="58" t="s">
        <v>1125</v>
      </c>
      <c r="L714" s="11">
        <f>(H714+F714)/Dengue!K156*100000</f>
        <v>0</v>
      </c>
      <c r="M714" s="10" t="str">
        <f t="shared" si="23"/>
        <v>Silencioso</v>
      </c>
      <c r="N714" s="10" t="str">
        <f>VLOOKUP($B714,LIRAa!$1:$1048576,3,FALSE)</f>
        <v>Sem Informação</v>
      </c>
      <c r="O714" s="10" t="str">
        <f>VLOOKUP($B714,LIRAa!$1:$1048576,4,FALSE)</f>
        <v>Sem Informação</v>
      </c>
      <c r="P714" s="10" t="str">
        <f>VLOOKUP($B714,LIRAa!$1:$1048576,5,FALSE)</f>
        <v>Sem Informação</v>
      </c>
      <c r="Q714" s="41"/>
    </row>
    <row r="715" spans="1:17" ht="15.75" x14ac:dyDescent="0.25">
      <c r="A715" s="45">
        <v>154</v>
      </c>
      <c r="B715" s="10">
        <v>311410</v>
      </c>
      <c r="C715" s="20" t="s">
        <v>1117</v>
      </c>
      <c r="D715" s="39" t="s">
        <v>33</v>
      </c>
      <c r="E715" s="39" t="s">
        <v>189</v>
      </c>
      <c r="F715" s="15">
        <f>VLOOKUP(A715,Dengue!$1:$1048576,10,FALSE)</f>
        <v>0</v>
      </c>
      <c r="G715" s="15">
        <f>VLOOKUP($A715,Chik!$1:$1048576,10,FALSE)</f>
        <v>0</v>
      </c>
      <c r="H715" s="15">
        <f>VLOOKUP($A715,zika!$1:$1048576,10,FALSE)</f>
        <v>0</v>
      </c>
      <c r="I715" s="15">
        <f t="shared" si="22"/>
        <v>0</v>
      </c>
      <c r="J715" s="14">
        <v>14769</v>
      </c>
      <c r="K715" s="58" t="s">
        <v>1125</v>
      </c>
      <c r="L715" s="11">
        <f>(H715+F715)/Dengue!K158*100000</f>
        <v>0</v>
      </c>
      <c r="M715" s="10" t="str">
        <f t="shared" si="23"/>
        <v>Silencioso</v>
      </c>
      <c r="N715" s="10" t="str">
        <f>VLOOKUP($B715,LIRAa!$1:$1048576,3,FALSE)</f>
        <v>Sem Informação</v>
      </c>
      <c r="O715" s="10" t="str">
        <f>VLOOKUP($B715,LIRAa!$1:$1048576,4,FALSE)</f>
        <v>Sem Informação</v>
      </c>
      <c r="P715" s="10" t="str">
        <f>VLOOKUP($B715,LIRAa!$1:$1048576,5,FALSE)</f>
        <v>Sem Informação</v>
      </c>
      <c r="Q715" s="41"/>
    </row>
    <row r="716" spans="1:17" ht="15.75" x14ac:dyDescent="0.25">
      <c r="A716" s="45">
        <v>163</v>
      </c>
      <c r="B716" s="10">
        <v>311490</v>
      </c>
      <c r="C716" s="20" t="s">
        <v>1119</v>
      </c>
      <c r="D716" s="39" t="s">
        <v>41</v>
      </c>
      <c r="E716" s="39" t="s">
        <v>198</v>
      </c>
      <c r="F716" s="15">
        <f>VLOOKUP(A716,Dengue!$1:$1048576,10,FALSE)</f>
        <v>0</v>
      </c>
      <c r="G716" s="15">
        <f>VLOOKUP($A716,Chik!$1:$1048576,10,FALSE)</f>
        <v>0</v>
      </c>
      <c r="H716" s="15">
        <f>VLOOKUP($A716,zika!$1:$1048576,10,FALSE)</f>
        <v>0</v>
      </c>
      <c r="I716" s="15">
        <f t="shared" si="22"/>
        <v>0</v>
      </c>
      <c r="J716" s="14">
        <v>2260</v>
      </c>
      <c r="K716" s="58" t="s">
        <v>1125</v>
      </c>
      <c r="L716" s="11">
        <f>(H716+F716)/Dengue!K167*100000</f>
        <v>0</v>
      </c>
      <c r="M716" s="10" t="str">
        <f t="shared" si="23"/>
        <v>Silencioso</v>
      </c>
      <c r="N716" s="10" t="str">
        <f>VLOOKUP($B716,LIRAa!$1:$1048576,3,FALSE)</f>
        <v>Sem Informação</v>
      </c>
      <c r="O716" s="10" t="str">
        <f>VLOOKUP($B716,LIRAa!$1:$1048576,4,FALSE)</f>
        <v>Sem Informação</v>
      </c>
      <c r="P716" s="10" t="str">
        <f>VLOOKUP($B716,LIRAa!$1:$1048576,5,FALSE)</f>
        <v>Sem Informação</v>
      </c>
      <c r="Q716" s="41"/>
    </row>
    <row r="717" spans="1:17" ht="15.75" x14ac:dyDescent="0.25">
      <c r="A717" s="45">
        <v>164</v>
      </c>
      <c r="B717" s="10">
        <v>311500</v>
      </c>
      <c r="C717" s="20" t="s">
        <v>1110</v>
      </c>
      <c r="D717" s="39" t="s">
        <v>8</v>
      </c>
      <c r="E717" s="39" t="s">
        <v>199</v>
      </c>
      <c r="F717" s="15">
        <f>VLOOKUP(A717,Dengue!$1:$1048576,10,FALSE)</f>
        <v>0</v>
      </c>
      <c r="G717" s="15">
        <f>VLOOKUP($A717,Chik!$1:$1048576,10,FALSE)</f>
        <v>0</v>
      </c>
      <c r="H717" s="15">
        <f>VLOOKUP($A717,zika!$1:$1048576,10,FALSE)</f>
        <v>0</v>
      </c>
      <c r="I717" s="15">
        <f t="shared" si="22"/>
        <v>0</v>
      </c>
      <c r="J717" s="14">
        <v>3057</v>
      </c>
      <c r="K717" s="58" t="s">
        <v>1125</v>
      </c>
      <c r="L717" s="11">
        <f>(H717+F717)/Dengue!K168*100000</f>
        <v>0</v>
      </c>
      <c r="M717" s="10" t="str">
        <f t="shared" si="23"/>
        <v>Silencioso</v>
      </c>
      <c r="N717" s="10" t="str">
        <f>VLOOKUP($B717,LIRAa!$1:$1048576,3,FALSE)</f>
        <v>Sem Informação</v>
      </c>
      <c r="O717" s="10" t="str">
        <f>VLOOKUP($B717,LIRAa!$1:$1048576,4,FALSE)</f>
        <v>Sem Informação</v>
      </c>
      <c r="P717" s="10" t="str">
        <f>VLOOKUP($B717,LIRAa!$1:$1048576,5,FALSE)</f>
        <v>Sem Informação</v>
      </c>
      <c r="Q717" s="41"/>
    </row>
    <row r="718" spans="1:17" ht="15.75" x14ac:dyDescent="0.25">
      <c r="A718" s="45">
        <v>169</v>
      </c>
      <c r="B718" s="10">
        <v>311545</v>
      </c>
      <c r="C718" s="20" t="s">
        <v>1116</v>
      </c>
      <c r="D718" s="39" t="s">
        <v>28</v>
      </c>
      <c r="E718" s="39" t="s">
        <v>204</v>
      </c>
      <c r="F718" s="15">
        <f>VLOOKUP(A718,Dengue!$1:$1048576,10,FALSE)</f>
        <v>1</v>
      </c>
      <c r="G718" s="15">
        <f>VLOOKUP($A718,Chik!$1:$1048576,10,FALSE)</f>
        <v>0</v>
      </c>
      <c r="H718" s="15">
        <f>VLOOKUP($A718,zika!$1:$1048576,10,FALSE)</f>
        <v>0</v>
      </c>
      <c r="I718" s="15">
        <f t="shared" si="22"/>
        <v>1</v>
      </c>
      <c r="J718" s="14">
        <v>6366</v>
      </c>
      <c r="K718" s="58" t="s">
        <v>1125</v>
      </c>
      <c r="L718" s="11">
        <f>(H718+F718)/Dengue!K173*100000</f>
        <v>15.708451146716934</v>
      </c>
      <c r="M718" s="10" t="str">
        <f t="shared" si="23"/>
        <v>Baixa</v>
      </c>
      <c r="N718" s="10" t="str">
        <f>VLOOKUP($B718,LIRAa!$1:$1048576,3,FALSE)</f>
        <v>Sem Informação</v>
      </c>
      <c r="O718" s="10" t="str">
        <f>VLOOKUP($B718,LIRAa!$1:$1048576,4,FALSE)</f>
        <v>Sem Informação</v>
      </c>
      <c r="P718" s="10" t="str">
        <f>VLOOKUP($B718,LIRAa!$1:$1048576,5,FALSE)</f>
        <v>Sem Informação</v>
      </c>
      <c r="Q718" s="41"/>
    </row>
    <row r="719" spans="1:17" ht="15.75" x14ac:dyDescent="0.25">
      <c r="A719" s="45">
        <v>173</v>
      </c>
      <c r="B719" s="10">
        <v>311570</v>
      </c>
      <c r="C719" s="20" t="s">
        <v>1113</v>
      </c>
      <c r="D719" s="39" t="s">
        <v>22</v>
      </c>
      <c r="E719" s="39" t="s">
        <v>208</v>
      </c>
      <c r="F719" s="15">
        <f>VLOOKUP(A719,Dengue!$1:$1048576,10,FALSE)</f>
        <v>3</v>
      </c>
      <c r="G719" s="15">
        <f>VLOOKUP($A719,Chik!$1:$1048576,10,FALSE)</f>
        <v>0</v>
      </c>
      <c r="H719" s="15">
        <f>VLOOKUP($A719,zika!$1:$1048576,10,FALSE)</f>
        <v>0</v>
      </c>
      <c r="I719" s="15">
        <f t="shared" si="22"/>
        <v>3</v>
      </c>
      <c r="J719" s="14">
        <v>7017</v>
      </c>
      <c r="K719" s="58" t="s">
        <v>1125</v>
      </c>
      <c r="L719" s="11">
        <f>(H719+F719)/Dengue!K177*100000</f>
        <v>42.753313381787088</v>
      </c>
      <c r="M719" s="10" t="str">
        <f t="shared" si="23"/>
        <v>Baixa</v>
      </c>
      <c r="N719" s="10" t="str">
        <f>VLOOKUP($B719,LIRAa!$1:$1048576,3,FALSE)</f>
        <v>Sem Informação</v>
      </c>
      <c r="O719" s="10" t="str">
        <f>VLOOKUP($B719,LIRAa!$1:$1048576,4,FALSE)</f>
        <v>Sem Informação</v>
      </c>
      <c r="P719" s="10" t="str">
        <f>VLOOKUP($B719,LIRAa!$1:$1048576,5,FALSE)</f>
        <v>Sem Informação</v>
      </c>
      <c r="Q719" s="41"/>
    </row>
    <row r="720" spans="1:17" ht="15.75" x14ac:dyDescent="0.25">
      <c r="A720" s="45">
        <v>176</v>
      </c>
      <c r="B720" s="10">
        <v>311600</v>
      </c>
      <c r="C720" s="20" t="s">
        <v>1112</v>
      </c>
      <c r="D720" s="39" t="s">
        <v>14</v>
      </c>
      <c r="E720" s="39" t="s">
        <v>211</v>
      </c>
      <c r="F720" s="15">
        <f>VLOOKUP(A720,Dengue!$1:$1048576,10,FALSE)</f>
        <v>4</v>
      </c>
      <c r="G720" s="15">
        <f>VLOOKUP($A720,Chik!$1:$1048576,10,FALSE)</f>
        <v>0</v>
      </c>
      <c r="H720" s="15">
        <f>VLOOKUP($A720,zika!$1:$1048576,10,FALSE)</f>
        <v>0</v>
      </c>
      <c r="I720" s="15">
        <f t="shared" si="22"/>
        <v>4</v>
      </c>
      <c r="J720" s="14">
        <v>5709</v>
      </c>
      <c r="K720" s="58" t="s">
        <v>1125</v>
      </c>
      <c r="L720" s="11">
        <f>(H720+F720)/Dengue!K180*100000</f>
        <v>70.064809949203024</v>
      </c>
      <c r="M720" s="10" t="str">
        <f t="shared" si="23"/>
        <v>Baixa</v>
      </c>
      <c r="N720" s="10" t="str">
        <f>VLOOKUP($B720,LIRAa!$1:$1048576,3,FALSE)</f>
        <v>Sem Informação</v>
      </c>
      <c r="O720" s="10" t="str">
        <f>VLOOKUP($B720,LIRAa!$1:$1048576,4,FALSE)</f>
        <v>Sem Informação</v>
      </c>
      <c r="P720" s="10" t="str">
        <f>VLOOKUP($B720,LIRAa!$1:$1048576,5,FALSE)</f>
        <v>Sem Informação</v>
      </c>
      <c r="Q720" s="41"/>
    </row>
    <row r="721" spans="1:17" ht="15.75" x14ac:dyDescent="0.25">
      <c r="A721" s="45">
        <v>179</v>
      </c>
      <c r="B721" s="10">
        <v>311620</v>
      </c>
      <c r="C721" s="20" t="s">
        <v>1118</v>
      </c>
      <c r="D721" s="39" t="s">
        <v>57</v>
      </c>
      <c r="E721" s="39" t="s">
        <v>214</v>
      </c>
      <c r="F721" s="15">
        <f>VLOOKUP(A721,Dengue!$1:$1048576,10,FALSE)</f>
        <v>0</v>
      </c>
      <c r="G721" s="15">
        <f>VLOOKUP($A721,Chik!$1:$1048576,10,FALSE)</f>
        <v>0</v>
      </c>
      <c r="H721" s="15">
        <f>VLOOKUP($A721,zika!$1:$1048576,10,FALSE)</f>
        <v>0</v>
      </c>
      <c r="I721" s="15">
        <f t="shared" si="22"/>
        <v>0</v>
      </c>
      <c r="J721" s="14">
        <v>2702</v>
      </c>
      <c r="K721" s="58" t="s">
        <v>1125</v>
      </c>
      <c r="L721" s="11">
        <f>(H721+F721)/Dengue!K183*100000</f>
        <v>0</v>
      </c>
      <c r="M721" s="10" t="str">
        <f t="shared" si="23"/>
        <v>Silencioso</v>
      </c>
      <c r="N721" s="10" t="str">
        <f>VLOOKUP($B721,LIRAa!$1:$1048576,3,FALSE)</f>
        <v>Sem Informação</v>
      </c>
      <c r="O721" s="10" t="str">
        <f>VLOOKUP($B721,LIRAa!$1:$1048576,4,FALSE)</f>
        <v>Sem Informação</v>
      </c>
      <c r="P721" s="10" t="str">
        <f>VLOOKUP($B721,LIRAa!$1:$1048576,5,FALSE)</f>
        <v>Sem Informação</v>
      </c>
      <c r="Q721" s="41"/>
    </row>
    <row r="722" spans="1:17" ht="15.75" x14ac:dyDescent="0.25">
      <c r="A722" s="45">
        <v>180</v>
      </c>
      <c r="B722" s="10">
        <v>311630</v>
      </c>
      <c r="C722" s="20" t="s">
        <v>1119</v>
      </c>
      <c r="D722" s="39" t="s">
        <v>41</v>
      </c>
      <c r="E722" s="39" t="s">
        <v>215</v>
      </c>
      <c r="F722" s="15">
        <f>VLOOKUP(A722,Dengue!$1:$1048576,10,FALSE)</f>
        <v>0</v>
      </c>
      <c r="G722" s="15">
        <f>VLOOKUP($A722,Chik!$1:$1048576,10,FALSE)</f>
        <v>0</v>
      </c>
      <c r="H722" s="15">
        <f>VLOOKUP($A722,zika!$1:$1048576,10,FALSE)</f>
        <v>0</v>
      </c>
      <c r="I722" s="15">
        <f t="shared" si="22"/>
        <v>0</v>
      </c>
      <c r="J722" s="14">
        <v>6774</v>
      </c>
      <c r="K722" s="58" t="s">
        <v>1125</v>
      </c>
      <c r="L722" s="11">
        <f>(H722+F722)/Dengue!K184*100000</f>
        <v>0</v>
      </c>
      <c r="M722" s="10" t="str">
        <f t="shared" si="23"/>
        <v>Silencioso</v>
      </c>
      <c r="N722" s="10" t="str">
        <f>VLOOKUP($B722,LIRAa!$1:$1048576,3,FALSE)</f>
        <v>Sem Informação</v>
      </c>
      <c r="O722" s="10" t="str">
        <f>VLOOKUP($B722,LIRAa!$1:$1048576,4,FALSE)</f>
        <v>Sem Informação</v>
      </c>
      <c r="P722" s="10" t="str">
        <f>VLOOKUP($B722,LIRAa!$1:$1048576,5,FALSE)</f>
        <v>Sem Informação</v>
      </c>
      <c r="Q722" s="41"/>
    </row>
    <row r="723" spans="1:17" ht="15.75" x14ac:dyDescent="0.25">
      <c r="A723" s="45">
        <v>186</v>
      </c>
      <c r="B723" s="10">
        <v>311690</v>
      </c>
      <c r="C723" s="20" t="s">
        <v>1114</v>
      </c>
      <c r="D723" s="39" t="s">
        <v>24</v>
      </c>
      <c r="E723" s="39" t="s">
        <v>221</v>
      </c>
      <c r="F723" s="15">
        <f>VLOOKUP(A723,Dengue!$1:$1048576,10,FALSE)</f>
        <v>0</v>
      </c>
      <c r="G723" s="15">
        <f>VLOOKUP($A723,Chik!$1:$1048576,10,FALSE)</f>
        <v>0</v>
      </c>
      <c r="H723" s="15">
        <f>VLOOKUP($A723,zika!$1:$1048576,10,FALSE)</f>
        <v>0</v>
      </c>
      <c r="I723" s="15">
        <f t="shared" si="22"/>
        <v>0</v>
      </c>
      <c r="J723" s="14">
        <v>3103</v>
      </c>
      <c r="K723" s="58" t="s">
        <v>1125</v>
      </c>
      <c r="L723" s="11">
        <f>(H723+F723)/Dengue!K190*100000</f>
        <v>0</v>
      </c>
      <c r="M723" s="10" t="str">
        <f t="shared" si="23"/>
        <v>Silencioso</v>
      </c>
      <c r="N723" s="10" t="str">
        <f>VLOOKUP($B723,LIRAa!$1:$1048576,3,FALSE)</f>
        <v>Sem Informação</v>
      </c>
      <c r="O723" s="10" t="str">
        <f>VLOOKUP($B723,LIRAa!$1:$1048576,4,FALSE)</f>
        <v>Sem Informação</v>
      </c>
      <c r="P723" s="10" t="str">
        <f>VLOOKUP($B723,LIRAa!$1:$1048576,5,FALSE)</f>
        <v>Sem Informação</v>
      </c>
      <c r="Q723" s="41"/>
    </row>
    <row r="724" spans="1:17" ht="15.75" x14ac:dyDescent="0.25">
      <c r="A724" s="45">
        <v>187</v>
      </c>
      <c r="B724" s="10">
        <v>311700</v>
      </c>
      <c r="C724" s="20" t="s">
        <v>1116</v>
      </c>
      <c r="D724" s="39" t="s">
        <v>30</v>
      </c>
      <c r="E724" s="39" t="s">
        <v>222</v>
      </c>
      <c r="F724" s="15">
        <f>VLOOKUP(A724,Dengue!$1:$1048576,10,FALSE)</f>
        <v>1</v>
      </c>
      <c r="G724" s="15">
        <f>VLOOKUP($A724,Chik!$1:$1048576,10,FALSE)</f>
        <v>0</v>
      </c>
      <c r="H724" s="15">
        <f>VLOOKUP($A724,zika!$1:$1048576,10,FALSE)</f>
        <v>0</v>
      </c>
      <c r="I724" s="15">
        <f t="shared" si="22"/>
        <v>1</v>
      </c>
      <c r="J724" s="14">
        <v>7090</v>
      </c>
      <c r="K724" s="58" t="s">
        <v>1125</v>
      </c>
      <c r="L724" s="11">
        <f>(H724+F724)/Dengue!K191*100000</f>
        <v>14.104372355430183</v>
      </c>
      <c r="M724" s="10" t="str">
        <f t="shared" si="23"/>
        <v>Baixa</v>
      </c>
      <c r="N724" s="10" t="str">
        <f>VLOOKUP($B724,LIRAa!$1:$1048576,3,FALSE)</f>
        <v>Sem Informação</v>
      </c>
      <c r="O724" s="10" t="str">
        <f>VLOOKUP($B724,LIRAa!$1:$1048576,4,FALSE)</f>
        <v>Sem Informação</v>
      </c>
      <c r="P724" s="10" t="str">
        <f>VLOOKUP($B724,LIRAa!$1:$1048576,5,FALSE)</f>
        <v>Sem Informação</v>
      </c>
      <c r="Q724" s="41"/>
    </row>
    <row r="725" spans="1:17" ht="15.75" x14ac:dyDescent="0.25">
      <c r="A725" s="45">
        <v>192</v>
      </c>
      <c r="B725" s="10">
        <v>311740</v>
      </c>
      <c r="C725" s="20" t="s">
        <v>1112</v>
      </c>
      <c r="D725" s="39" t="s">
        <v>14</v>
      </c>
      <c r="E725" s="39" t="s">
        <v>227</v>
      </c>
      <c r="F725" s="15">
        <f>VLOOKUP(A725,Dengue!$1:$1048576,10,FALSE)</f>
        <v>0</v>
      </c>
      <c r="G725" s="15">
        <f>VLOOKUP($A725,Chik!$1:$1048576,10,FALSE)</f>
        <v>0</v>
      </c>
      <c r="H725" s="15">
        <f>VLOOKUP($A725,zika!$1:$1048576,10,FALSE)</f>
        <v>0</v>
      </c>
      <c r="I725" s="15">
        <f t="shared" si="22"/>
        <v>0</v>
      </c>
      <c r="J725" s="14">
        <v>4570</v>
      </c>
      <c r="K725" s="58" t="s">
        <v>1125</v>
      </c>
      <c r="L725" s="11">
        <f>(H725+F725)/Dengue!K196*100000</f>
        <v>0</v>
      </c>
      <c r="M725" s="10" t="str">
        <f t="shared" si="23"/>
        <v>Silencioso</v>
      </c>
      <c r="N725" s="10" t="str">
        <f>VLOOKUP($B725,LIRAa!$1:$1048576,3,FALSE)</f>
        <v>Sem Informação</v>
      </c>
      <c r="O725" s="10" t="str">
        <f>VLOOKUP($B725,LIRAa!$1:$1048576,4,FALSE)</f>
        <v>Sem Informação</v>
      </c>
      <c r="P725" s="10" t="str">
        <f>VLOOKUP($B725,LIRAa!$1:$1048576,5,FALSE)</f>
        <v>Sem Informação</v>
      </c>
      <c r="Q725" s="41"/>
    </row>
    <row r="726" spans="1:17" ht="15.75" x14ac:dyDescent="0.25">
      <c r="A726" s="45">
        <v>195</v>
      </c>
      <c r="B726" s="10">
        <v>311770</v>
      </c>
      <c r="C726" s="20" t="s">
        <v>1117</v>
      </c>
      <c r="D726" s="39" t="s">
        <v>33</v>
      </c>
      <c r="E726" s="39" t="s">
        <v>230</v>
      </c>
      <c r="F726" s="15">
        <f>VLOOKUP(A726,Dengue!$1:$1048576,10,FALSE)</f>
        <v>0</v>
      </c>
      <c r="G726" s="15">
        <f>VLOOKUP($A726,Chik!$1:$1048576,10,FALSE)</f>
        <v>0</v>
      </c>
      <c r="H726" s="15">
        <f>VLOOKUP($A726,zika!$1:$1048576,10,FALSE)</f>
        <v>0</v>
      </c>
      <c r="I726" s="15">
        <f t="shared" si="22"/>
        <v>0</v>
      </c>
      <c r="J726" s="14">
        <v>13590</v>
      </c>
      <c r="K726" s="58" t="s">
        <v>1125</v>
      </c>
      <c r="L726" s="11">
        <f>(H726+F726)/Dengue!K199*100000</f>
        <v>0</v>
      </c>
      <c r="M726" s="10" t="str">
        <f t="shared" si="23"/>
        <v>Silencioso</v>
      </c>
      <c r="N726" s="10" t="str">
        <f>VLOOKUP($B726,LIRAa!$1:$1048576,3,FALSE)</f>
        <v>Sem Informação</v>
      </c>
      <c r="O726" s="10" t="str">
        <f>VLOOKUP($B726,LIRAa!$1:$1048576,4,FALSE)</f>
        <v>Sem Informação</v>
      </c>
      <c r="P726" s="10" t="str">
        <f>VLOOKUP($B726,LIRAa!$1:$1048576,5,FALSE)</f>
        <v>Sem Informação</v>
      </c>
      <c r="Q726" s="41"/>
    </row>
    <row r="727" spans="1:17" ht="15.75" x14ac:dyDescent="0.25">
      <c r="A727" s="45">
        <v>199</v>
      </c>
      <c r="B727" s="10">
        <v>311790</v>
      </c>
      <c r="C727" s="20" t="s">
        <v>1117</v>
      </c>
      <c r="D727" s="39" t="s">
        <v>36</v>
      </c>
      <c r="E727" s="39" t="s">
        <v>234</v>
      </c>
      <c r="F727" s="15">
        <f>VLOOKUP(A727,Dengue!$1:$1048576,10,FALSE)</f>
        <v>0</v>
      </c>
      <c r="G727" s="15">
        <f>VLOOKUP($A727,Chik!$1:$1048576,10,FALSE)</f>
        <v>0</v>
      </c>
      <c r="H727" s="15">
        <f>VLOOKUP($A727,zika!$1:$1048576,10,FALSE)</f>
        <v>0</v>
      </c>
      <c r="I727" s="15">
        <f t="shared" si="22"/>
        <v>0</v>
      </c>
      <c r="J727" s="14">
        <v>11813</v>
      </c>
      <c r="K727" s="58" t="s">
        <v>1125</v>
      </c>
      <c r="L727" s="11">
        <f>(H727+F727)/Dengue!K203*100000</f>
        <v>0</v>
      </c>
      <c r="M727" s="10" t="str">
        <f t="shared" si="23"/>
        <v>Silencioso</v>
      </c>
      <c r="N727" s="10" t="str">
        <f>VLOOKUP($B727,LIRAa!$1:$1048576,3,FALSE)</f>
        <v>Sem Informação</v>
      </c>
      <c r="O727" s="10" t="str">
        <f>VLOOKUP($B727,LIRAa!$1:$1048576,4,FALSE)</f>
        <v>Sem Informação</v>
      </c>
      <c r="P727" s="10" t="str">
        <f>VLOOKUP($B727,LIRAa!$1:$1048576,5,FALSE)</f>
        <v>Sem Informação</v>
      </c>
      <c r="Q727" s="41"/>
    </row>
    <row r="728" spans="1:17" ht="15.75" x14ac:dyDescent="0.25">
      <c r="A728" s="45">
        <v>205</v>
      </c>
      <c r="B728" s="10">
        <v>311850</v>
      </c>
      <c r="C728" s="20" t="s">
        <v>1117</v>
      </c>
      <c r="D728" s="39" t="s">
        <v>36</v>
      </c>
      <c r="E728" s="39" t="s">
        <v>240</v>
      </c>
      <c r="F728" s="15">
        <f>VLOOKUP(A728,Dengue!$1:$1048576,10,FALSE)</f>
        <v>0</v>
      </c>
      <c r="G728" s="15">
        <f>VLOOKUP($A728,Chik!$1:$1048576,10,FALSE)</f>
        <v>0</v>
      </c>
      <c r="H728" s="15">
        <f>VLOOKUP($A728,zika!$1:$1048576,10,FALSE)</f>
        <v>0</v>
      </c>
      <c r="I728" s="15">
        <f t="shared" si="22"/>
        <v>0</v>
      </c>
      <c r="J728" s="14">
        <v>1782</v>
      </c>
      <c r="K728" s="58" t="s">
        <v>1125</v>
      </c>
      <c r="L728" s="11">
        <f>(H728+F728)/Dengue!K209*100000</f>
        <v>0</v>
      </c>
      <c r="M728" s="10" t="str">
        <f t="shared" si="23"/>
        <v>Silencioso</v>
      </c>
      <c r="N728" s="10" t="str">
        <f>VLOOKUP($B728,LIRAa!$1:$1048576,3,FALSE)</f>
        <v>Sem Informação</v>
      </c>
      <c r="O728" s="10" t="str">
        <f>VLOOKUP($B728,LIRAa!$1:$1048576,4,FALSE)</f>
        <v>Sem Informação</v>
      </c>
      <c r="P728" s="10" t="str">
        <f>VLOOKUP($B728,LIRAa!$1:$1048576,5,FALSE)</f>
        <v>Sem Informação</v>
      </c>
      <c r="Q728" s="41"/>
    </row>
    <row r="729" spans="1:17" ht="15.75" x14ac:dyDescent="0.25">
      <c r="A729" s="45">
        <v>210</v>
      </c>
      <c r="B729" s="10">
        <v>311900</v>
      </c>
      <c r="C729" s="20" t="s">
        <v>1117</v>
      </c>
      <c r="D729" s="39" t="s">
        <v>33</v>
      </c>
      <c r="E729" s="39" t="s">
        <v>245</v>
      </c>
      <c r="F729" s="15">
        <f>VLOOKUP(A729,Dengue!$1:$1048576,10,FALSE)</f>
        <v>1</v>
      </c>
      <c r="G729" s="15">
        <f>VLOOKUP($A729,Chik!$1:$1048576,10,FALSE)</f>
        <v>0</v>
      </c>
      <c r="H729" s="15">
        <f>VLOOKUP($A729,zika!$1:$1048576,10,FALSE)</f>
        <v>0</v>
      </c>
      <c r="I729" s="15">
        <f t="shared" si="22"/>
        <v>1</v>
      </c>
      <c r="J729" s="14">
        <v>3534</v>
      </c>
      <c r="K729" s="58" t="s">
        <v>1125</v>
      </c>
      <c r="L729" s="11">
        <f>(H729+F729)/Dengue!K214*100000</f>
        <v>28.29654782116582</v>
      </c>
      <c r="M729" s="10" t="str">
        <f t="shared" si="23"/>
        <v>Baixa</v>
      </c>
      <c r="N729" s="10" t="str">
        <f>VLOOKUP($B729,LIRAa!$1:$1048576,3,FALSE)</f>
        <v>Sem Informação</v>
      </c>
      <c r="O729" s="10" t="str">
        <f>VLOOKUP($B729,LIRAa!$1:$1048576,4,FALSE)</f>
        <v>Sem Informação</v>
      </c>
      <c r="P729" s="10" t="str">
        <f>VLOOKUP($B729,LIRAa!$1:$1048576,5,FALSE)</f>
        <v>Sem Informação</v>
      </c>
      <c r="Q729" s="41"/>
    </row>
    <row r="730" spans="1:17" ht="15.75" x14ac:dyDescent="0.25">
      <c r="A730" s="45">
        <v>221</v>
      </c>
      <c r="B730" s="10">
        <v>312000</v>
      </c>
      <c r="C730" s="20" t="s">
        <v>1113</v>
      </c>
      <c r="D730" s="39" t="s">
        <v>20</v>
      </c>
      <c r="E730" s="39" t="s">
        <v>255</v>
      </c>
      <c r="F730" s="15">
        <f>VLOOKUP(A730,Dengue!$1:$1048576,10,FALSE)</f>
        <v>1</v>
      </c>
      <c r="G730" s="15">
        <f>VLOOKUP($A730,Chik!$1:$1048576,10,FALSE)</f>
        <v>0</v>
      </c>
      <c r="H730" s="15">
        <f>VLOOKUP($A730,zika!$1:$1048576,10,FALSE)</f>
        <v>0</v>
      </c>
      <c r="I730" s="15">
        <f t="shared" si="22"/>
        <v>1</v>
      </c>
      <c r="J730" s="14">
        <v>2814</v>
      </c>
      <c r="K730" s="58" t="s">
        <v>1125</v>
      </c>
      <c r="L730" s="11">
        <f>(H730+F730)/Dengue!K225*100000</f>
        <v>35.536602700781806</v>
      </c>
      <c r="M730" s="10" t="str">
        <f t="shared" si="23"/>
        <v>Baixa</v>
      </c>
      <c r="N730" s="10" t="str">
        <f>VLOOKUP($B730,LIRAa!$1:$1048576,3,FALSE)</f>
        <v>Sem Informação</v>
      </c>
      <c r="O730" s="10" t="str">
        <f>VLOOKUP($B730,LIRAa!$1:$1048576,4,FALSE)</f>
        <v>Sem Informação</v>
      </c>
      <c r="P730" s="10" t="str">
        <f>VLOOKUP($B730,LIRAa!$1:$1048576,5,FALSE)</f>
        <v>Sem Informação</v>
      </c>
      <c r="Q730" s="41"/>
    </row>
    <row r="731" spans="1:17" ht="15.75" x14ac:dyDescent="0.25">
      <c r="A731" s="45">
        <v>227</v>
      </c>
      <c r="B731" s="10">
        <v>312050</v>
      </c>
      <c r="C731" s="20" t="s">
        <v>1117</v>
      </c>
      <c r="D731" s="39" t="s">
        <v>33</v>
      </c>
      <c r="E731" s="39" t="s">
        <v>261</v>
      </c>
      <c r="F731" s="15">
        <f>VLOOKUP(A731,Dengue!$1:$1048576,10,FALSE)</f>
        <v>0</v>
      </c>
      <c r="G731" s="15">
        <f>VLOOKUP($A731,Chik!$1:$1048576,10,FALSE)</f>
        <v>0</v>
      </c>
      <c r="H731" s="15">
        <f>VLOOKUP($A731,zika!$1:$1048576,10,FALSE)</f>
        <v>0</v>
      </c>
      <c r="I731" s="15">
        <f t="shared" si="22"/>
        <v>0</v>
      </c>
      <c r="J731" s="14">
        <v>10258</v>
      </c>
      <c r="K731" s="58" t="s">
        <v>1125</v>
      </c>
      <c r="L731" s="11">
        <f>(H731+F731)/Dengue!K231*100000</f>
        <v>0</v>
      </c>
      <c r="M731" s="10" t="str">
        <f t="shared" si="23"/>
        <v>Silencioso</v>
      </c>
      <c r="N731" s="10" t="str">
        <f>VLOOKUP($B731,LIRAa!$1:$1048576,3,FALSE)</f>
        <v>Sem Informação</v>
      </c>
      <c r="O731" s="10" t="str">
        <f>VLOOKUP($B731,LIRAa!$1:$1048576,4,FALSE)</f>
        <v>Sem Informação</v>
      </c>
      <c r="P731" s="10" t="str">
        <f>VLOOKUP($B731,LIRAa!$1:$1048576,5,FALSE)</f>
        <v>Sem Informação</v>
      </c>
      <c r="Q731" s="41"/>
    </row>
    <row r="732" spans="1:17" ht="15.75" x14ac:dyDescent="0.25">
      <c r="A732" s="45">
        <v>235</v>
      </c>
      <c r="B732" s="10">
        <v>312110</v>
      </c>
      <c r="C732" s="20" t="s">
        <v>1117</v>
      </c>
      <c r="D732" s="39" t="s">
        <v>36</v>
      </c>
      <c r="E732" s="39" t="s">
        <v>269</v>
      </c>
      <c r="F732" s="15">
        <f>VLOOKUP(A732,Dengue!$1:$1048576,10,FALSE)</f>
        <v>0</v>
      </c>
      <c r="G732" s="15">
        <f>VLOOKUP($A732,Chik!$1:$1048576,10,FALSE)</f>
        <v>0</v>
      </c>
      <c r="H732" s="15">
        <f>VLOOKUP($A732,zika!$1:$1048576,10,FALSE)</f>
        <v>0</v>
      </c>
      <c r="I732" s="15">
        <f t="shared" si="22"/>
        <v>0</v>
      </c>
      <c r="J732" s="14">
        <v>8035</v>
      </c>
      <c r="K732" s="58" t="s">
        <v>1125</v>
      </c>
      <c r="L732" s="11">
        <f>(H732+F732)/Dengue!K239*100000</f>
        <v>0</v>
      </c>
      <c r="M732" s="10" t="str">
        <f t="shared" si="23"/>
        <v>Silencioso</v>
      </c>
      <c r="N732" s="10" t="str">
        <f>VLOOKUP($B732,LIRAa!$1:$1048576,3,FALSE)</f>
        <v>Sem Informação</v>
      </c>
      <c r="O732" s="10" t="str">
        <f>VLOOKUP($B732,LIRAa!$1:$1048576,4,FALSE)</f>
        <v>Sem Informação</v>
      </c>
      <c r="P732" s="10" t="str">
        <f>VLOOKUP($B732,LIRAa!$1:$1048576,5,FALSE)</f>
        <v>Sem Informação</v>
      </c>
      <c r="Q732" s="41"/>
    </row>
    <row r="733" spans="1:17" ht="15.75" x14ac:dyDescent="0.25">
      <c r="A733" s="45">
        <v>244</v>
      </c>
      <c r="B733" s="10">
        <v>312190</v>
      </c>
      <c r="C733" s="20" t="s">
        <v>1118</v>
      </c>
      <c r="D733" s="39" t="s">
        <v>62</v>
      </c>
      <c r="E733" s="39" t="s">
        <v>277</v>
      </c>
      <c r="F733" s="15">
        <f>VLOOKUP(A733,Dengue!$1:$1048576,10,FALSE)</f>
        <v>0</v>
      </c>
      <c r="G733" s="15">
        <f>VLOOKUP($A733,Chik!$1:$1048576,10,FALSE)</f>
        <v>0</v>
      </c>
      <c r="H733" s="15">
        <f>VLOOKUP($A733,zika!$1:$1048576,10,FALSE)</f>
        <v>0</v>
      </c>
      <c r="I733" s="15">
        <f t="shared" si="22"/>
        <v>0</v>
      </c>
      <c r="J733" s="14">
        <v>3411</v>
      </c>
      <c r="K733" s="58" t="s">
        <v>1125</v>
      </c>
      <c r="L733" s="11">
        <f>(H733+F733)/Dengue!K248*100000</f>
        <v>0</v>
      </c>
      <c r="M733" s="10" t="str">
        <f t="shared" si="23"/>
        <v>Silencioso</v>
      </c>
      <c r="N733" s="10" t="str">
        <f>VLOOKUP($B733,LIRAa!$1:$1048576,3,FALSE)</f>
        <v>Sem Informação</v>
      </c>
      <c r="O733" s="10" t="str">
        <f>VLOOKUP($B733,LIRAa!$1:$1048576,4,FALSE)</f>
        <v>Sem Informação</v>
      </c>
      <c r="P733" s="10" t="str">
        <f>VLOOKUP($B733,LIRAa!$1:$1048576,5,FALSE)</f>
        <v>Sem Informação</v>
      </c>
      <c r="Q733" s="41"/>
    </row>
    <row r="734" spans="1:17" ht="15.75" x14ac:dyDescent="0.25">
      <c r="A734" s="45">
        <v>246</v>
      </c>
      <c r="B734" s="10">
        <v>312210</v>
      </c>
      <c r="C734" s="20" t="s">
        <v>1113</v>
      </c>
      <c r="D734" s="39" t="s">
        <v>22</v>
      </c>
      <c r="E734" s="39" t="s">
        <v>279</v>
      </c>
      <c r="F734" s="15">
        <f>VLOOKUP(A734,Dengue!$1:$1048576,10,FALSE)</f>
        <v>0</v>
      </c>
      <c r="G734" s="15">
        <f>VLOOKUP($A734,Chik!$1:$1048576,10,FALSE)</f>
        <v>0</v>
      </c>
      <c r="H734" s="15">
        <f>VLOOKUP($A734,zika!$1:$1048576,10,FALSE)</f>
        <v>0</v>
      </c>
      <c r="I734" s="15">
        <f t="shared" si="22"/>
        <v>0</v>
      </c>
      <c r="J734" s="14">
        <v>4984</v>
      </c>
      <c r="K734" s="58" t="s">
        <v>1125</v>
      </c>
      <c r="L734" s="11">
        <f>(H734+F734)/Dengue!K250*100000</f>
        <v>0</v>
      </c>
      <c r="M734" s="10" t="str">
        <f t="shared" si="23"/>
        <v>Silencioso</v>
      </c>
      <c r="N734" s="10" t="str">
        <f>VLOOKUP($B734,LIRAa!$1:$1048576,3,FALSE)</f>
        <v>Sem Informação</v>
      </c>
      <c r="O734" s="10" t="str">
        <f>VLOOKUP($B734,LIRAa!$1:$1048576,4,FALSE)</f>
        <v>Sem Informação</v>
      </c>
      <c r="P734" s="10" t="str">
        <f>VLOOKUP($B734,LIRAa!$1:$1048576,5,FALSE)</f>
        <v>Sem Informação</v>
      </c>
      <c r="Q734" s="41"/>
    </row>
    <row r="735" spans="1:17" ht="15.75" x14ac:dyDescent="0.25">
      <c r="A735" s="45">
        <v>247</v>
      </c>
      <c r="B735" s="10">
        <v>312220</v>
      </c>
      <c r="C735" s="20" t="s">
        <v>1113</v>
      </c>
      <c r="D735" s="39" t="s">
        <v>22</v>
      </c>
      <c r="E735" s="39" t="s">
        <v>280</v>
      </c>
      <c r="F735" s="15">
        <f>VLOOKUP(A735,Dengue!$1:$1048576,10,FALSE)</f>
        <v>0</v>
      </c>
      <c r="G735" s="15">
        <f>VLOOKUP($A735,Chik!$1:$1048576,10,FALSE)</f>
        <v>0</v>
      </c>
      <c r="H735" s="15">
        <f>VLOOKUP($A735,zika!$1:$1048576,10,FALSE)</f>
        <v>0</v>
      </c>
      <c r="I735" s="15">
        <f t="shared" si="22"/>
        <v>0</v>
      </c>
      <c r="J735" s="14">
        <v>7527</v>
      </c>
      <c r="K735" s="58" t="s">
        <v>1125</v>
      </c>
      <c r="L735" s="11">
        <f>(H735+F735)/Dengue!K251*100000</f>
        <v>0</v>
      </c>
      <c r="M735" s="10" t="str">
        <f t="shared" si="23"/>
        <v>Silencioso</v>
      </c>
      <c r="N735" s="10" t="str">
        <f>VLOOKUP($B735,LIRAa!$1:$1048576,3,FALSE)</f>
        <v>Sem Informação</v>
      </c>
      <c r="O735" s="10" t="str">
        <f>VLOOKUP($B735,LIRAa!$1:$1048576,4,FALSE)</f>
        <v>Sem Informação</v>
      </c>
      <c r="P735" s="10" t="str">
        <f>VLOOKUP($B735,LIRAa!$1:$1048576,5,FALSE)</f>
        <v>Sem Informação</v>
      </c>
      <c r="Q735" s="41"/>
    </row>
    <row r="736" spans="1:17" ht="15.75" x14ac:dyDescent="0.25">
      <c r="A736" s="45">
        <v>251</v>
      </c>
      <c r="B736" s="10">
        <v>312245</v>
      </c>
      <c r="C736" s="20" t="s">
        <v>1116</v>
      </c>
      <c r="D736" s="39" t="s">
        <v>30</v>
      </c>
      <c r="E736" s="39" t="s">
        <v>283</v>
      </c>
      <c r="F736" s="15">
        <f>VLOOKUP(A736,Dengue!$1:$1048576,10,FALSE)</f>
        <v>0</v>
      </c>
      <c r="G736" s="15">
        <f>VLOOKUP($A736,Chik!$1:$1048576,10,FALSE)</f>
        <v>0</v>
      </c>
      <c r="H736" s="15">
        <f>VLOOKUP($A736,zika!$1:$1048576,10,FALSE)</f>
        <v>0</v>
      </c>
      <c r="I736" s="15">
        <f t="shared" si="22"/>
        <v>0</v>
      </c>
      <c r="J736" s="14">
        <v>10820</v>
      </c>
      <c r="K736" s="58" t="s">
        <v>1125</v>
      </c>
      <c r="L736" s="11">
        <f>(H736+F736)/Dengue!K255*100000</f>
        <v>0</v>
      </c>
      <c r="M736" s="10" t="str">
        <f t="shared" si="23"/>
        <v>Silencioso</v>
      </c>
      <c r="N736" s="10" t="str">
        <f>VLOOKUP($B736,LIRAa!$1:$1048576,3,FALSE)</f>
        <v>Sem Informação</v>
      </c>
      <c r="O736" s="10" t="str">
        <f>VLOOKUP($B736,LIRAa!$1:$1048576,4,FALSE)</f>
        <v>Sem Informação</v>
      </c>
      <c r="P736" s="10" t="str">
        <f>VLOOKUP($B736,LIRAa!$1:$1048576,5,FALSE)</f>
        <v>Sem Informação</v>
      </c>
      <c r="Q736" s="41"/>
    </row>
    <row r="737" spans="1:17" ht="15.75" x14ac:dyDescent="0.25">
      <c r="A737" s="45">
        <v>256</v>
      </c>
      <c r="B737" s="10">
        <v>312280</v>
      </c>
      <c r="C737" s="20" t="s">
        <v>1117</v>
      </c>
      <c r="D737" s="39" t="s">
        <v>33</v>
      </c>
      <c r="E737" s="39" t="s">
        <v>288</v>
      </c>
      <c r="F737" s="15">
        <f>VLOOKUP(A737,Dengue!$1:$1048576,10,FALSE)</f>
        <v>0</v>
      </c>
      <c r="G737" s="15">
        <f>VLOOKUP($A737,Chik!$1:$1048576,10,FALSE)</f>
        <v>0</v>
      </c>
      <c r="H737" s="15">
        <f>VLOOKUP($A737,zika!$1:$1048576,10,FALSE)</f>
        <v>0</v>
      </c>
      <c r="I737" s="15">
        <f t="shared" si="22"/>
        <v>0</v>
      </c>
      <c r="J737" s="14">
        <v>3007</v>
      </c>
      <c r="K737" s="58" t="s">
        <v>1125</v>
      </c>
      <c r="L737" s="11">
        <f>(H737+F737)/Dengue!K260*100000</f>
        <v>0</v>
      </c>
      <c r="M737" s="10" t="str">
        <f t="shared" si="23"/>
        <v>Silencioso</v>
      </c>
      <c r="N737" s="10" t="str">
        <f>VLOOKUP($B737,LIRAa!$1:$1048576,3,FALSE)</f>
        <v>Sem Informação</v>
      </c>
      <c r="O737" s="10" t="str">
        <f>VLOOKUP($B737,LIRAa!$1:$1048576,4,FALSE)</f>
        <v>Sem Informação</v>
      </c>
      <c r="P737" s="10" t="str">
        <f>VLOOKUP($B737,LIRAa!$1:$1048576,5,FALSE)</f>
        <v>Sem Informação</v>
      </c>
      <c r="Q737" s="41"/>
    </row>
    <row r="738" spans="1:17" ht="15.75" x14ac:dyDescent="0.25">
      <c r="A738" s="45">
        <v>257</v>
      </c>
      <c r="B738" s="10">
        <v>312290</v>
      </c>
      <c r="C738" s="20" t="s">
        <v>1118</v>
      </c>
      <c r="D738" s="39" t="s">
        <v>38</v>
      </c>
      <c r="E738" s="39" t="s">
        <v>857</v>
      </c>
      <c r="F738" s="15">
        <f>VLOOKUP(A738,Dengue!$1:$1048576,10,FALSE)</f>
        <v>8</v>
      </c>
      <c r="G738" s="15">
        <f>VLOOKUP($A738,Chik!$1:$1048576,10,FALSE)</f>
        <v>0</v>
      </c>
      <c r="H738" s="15">
        <f>VLOOKUP($A738,zika!$1:$1048576,10,FALSE)</f>
        <v>0</v>
      </c>
      <c r="I738" s="15">
        <f t="shared" si="22"/>
        <v>8</v>
      </c>
      <c r="J738" s="14">
        <v>6523</v>
      </c>
      <c r="K738" s="58" t="s">
        <v>1125</v>
      </c>
      <c r="L738" s="11">
        <f>(H738+F738)/Dengue!K261*100000</f>
        <v>122.64295569523226</v>
      </c>
      <c r="M738" s="10" t="str">
        <f t="shared" si="23"/>
        <v>Média</v>
      </c>
      <c r="N738" s="10" t="str">
        <f>VLOOKUP($B738,LIRAa!$1:$1048576,3,FALSE)</f>
        <v>Sem Informação</v>
      </c>
      <c r="O738" s="10" t="str">
        <f>VLOOKUP($B738,LIRAa!$1:$1048576,4,FALSE)</f>
        <v>Sem Informação</v>
      </c>
      <c r="P738" s="10" t="str">
        <f>VLOOKUP($B738,LIRAa!$1:$1048576,5,FALSE)</f>
        <v>Sem Informação</v>
      </c>
      <c r="Q738" s="41"/>
    </row>
    <row r="739" spans="1:17" ht="15.75" x14ac:dyDescent="0.25">
      <c r="A739" s="45">
        <v>259</v>
      </c>
      <c r="B739" s="10">
        <v>312310</v>
      </c>
      <c r="C739" s="20" t="s">
        <v>1111</v>
      </c>
      <c r="D739" s="39" t="s">
        <v>90</v>
      </c>
      <c r="E739" s="39" t="s">
        <v>290</v>
      </c>
      <c r="F739" s="15">
        <f>VLOOKUP(A739,Dengue!$1:$1048576,10,FALSE)</f>
        <v>0</v>
      </c>
      <c r="G739" s="15">
        <f>VLOOKUP($A739,Chik!$1:$1048576,10,FALSE)</f>
        <v>0</v>
      </c>
      <c r="H739" s="15">
        <f>VLOOKUP($A739,zika!$1:$1048576,10,FALSE)</f>
        <v>0</v>
      </c>
      <c r="I739" s="15">
        <f t="shared" si="22"/>
        <v>0</v>
      </c>
      <c r="J739" s="14">
        <v>5185</v>
      </c>
      <c r="K739" s="58" t="s">
        <v>1125</v>
      </c>
      <c r="L739" s="11">
        <f>(H739+F739)/Dengue!K263*100000</f>
        <v>0</v>
      </c>
      <c r="M739" s="10" t="str">
        <f t="shared" si="23"/>
        <v>Silencioso</v>
      </c>
      <c r="N739" s="10" t="str">
        <f>VLOOKUP($B739,LIRAa!$1:$1048576,3,FALSE)</f>
        <v>Sem Informação</v>
      </c>
      <c r="O739" s="10" t="str">
        <f>VLOOKUP($B739,LIRAa!$1:$1048576,4,FALSE)</f>
        <v>Sem Informação</v>
      </c>
      <c r="P739" s="10" t="str">
        <f>VLOOKUP($B739,LIRAa!$1:$1048576,5,FALSE)</f>
        <v>Sem Informação</v>
      </c>
      <c r="Q739" s="41"/>
    </row>
    <row r="740" spans="1:17" ht="15.75" x14ac:dyDescent="0.25">
      <c r="A740" s="45">
        <v>262</v>
      </c>
      <c r="B740" s="10">
        <v>312340</v>
      </c>
      <c r="C740" s="20" t="s">
        <v>1117</v>
      </c>
      <c r="D740" s="39" t="s">
        <v>45</v>
      </c>
      <c r="E740" s="39" t="s">
        <v>293</v>
      </c>
      <c r="F740" s="15">
        <f>VLOOKUP(A740,Dengue!$1:$1048576,10,FALSE)</f>
        <v>0</v>
      </c>
      <c r="G740" s="15">
        <f>VLOOKUP($A740,Chik!$1:$1048576,10,FALSE)</f>
        <v>0</v>
      </c>
      <c r="H740" s="15">
        <f>VLOOKUP($A740,zika!$1:$1048576,10,FALSE)</f>
        <v>0</v>
      </c>
      <c r="I740" s="15">
        <f t="shared" si="22"/>
        <v>0</v>
      </c>
      <c r="J740" s="14">
        <v>1521</v>
      </c>
      <c r="K740" s="58" t="s">
        <v>1125</v>
      </c>
      <c r="L740" s="11">
        <f>(H740+F740)/Dengue!K266*100000</f>
        <v>0</v>
      </c>
      <c r="M740" s="10" t="str">
        <f t="shared" si="23"/>
        <v>Silencioso</v>
      </c>
      <c r="N740" s="10" t="str">
        <f>VLOOKUP($B740,LIRAa!$1:$1048576,3,FALSE)</f>
        <v>Sem Informação</v>
      </c>
      <c r="O740" s="10" t="str">
        <f>VLOOKUP($B740,LIRAa!$1:$1048576,4,FALSE)</f>
        <v>Sem Informação</v>
      </c>
      <c r="P740" s="10" t="str">
        <f>VLOOKUP($B740,LIRAa!$1:$1048576,5,FALSE)</f>
        <v>Sem Informação</v>
      </c>
      <c r="Q740" s="41"/>
    </row>
    <row r="741" spans="1:17" ht="15.75" x14ac:dyDescent="0.25">
      <c r="A741" s="45">
        <v>264</v>
      </c>
      <c r="B741" s="10">
        <v>312352</v>
      </c>
      <c r="C741" s="20" t="s">
        <v>1112</v>
      </c>
      <c r="D741" s="39" t="s">
        <v>14</v>
      </c>
      <c r="E741" s="39" t="s">
        <v>295</v>
      </c>
      <c r="F741" s="15">
        <f>VLOOKUP(A741,Dengue!$1:$1048576,10,FALSE)</f>
        <v>0</v>
      </c>
      <c r="G741" s="15">
        <f>VLOOKUP($A741,Chik!$1:$1048576,10,FALSE)</f>
        <v>0</v>
      </c>
      <c r="H741" s="15">
        <f>VLOOKUP($A741,zika!$1:$1048576,10,FALSE)</f>
        <v>0</v>
      </c>
      <c r="I741" s="15">
        <f t="shared" si="22"/>
        <v>0</v>
      </c>
      <c r="J741" s="14">
        <v>7811</v>
      </c>
      <c r="K741" s="58" t="s">
        <v>1125</v>
      </c>
      <c r="L741" s="11">
        <f>(H741+F741)/Dengue!K268*100000</f>
        <v>0</v>
      </c>
      <c r="M741" s="10" t="str">
        <f t="shared" si="23"/>
        <v>Silencioso</v>
      </c>
      <c r="N741" s="10" t="str">
        <f>VLOOKUP($B741,LIRAa!$1:$1048576,3,FALSE)</f>
        <v>Sem Informação</v>
      </c>
      <c r="O741" s="10" t="str">
        <f>VLOOKUP($B741,LIRAa!$1:$1048576,4,FALSE)</f>
        <v>Sem Informação</v>
      </c>
      <c r="P741" s="10" t="str">
        <f>VLOOKUP($B741,LIRAa!$1:$1048576,5,FALSE)</f>
        <v>Sem Informação</v>
      </c>
      <c r="Q741" s="41"/>
    </row>
    <row r="742" spans="1:17" ht="15.75" x14ac:dyDescent="0.25">
      <c r="A742" s="45">
        <v>270</v>
      </c>
      <c r="B742" s="10">
        <v>312400</v>
      </c>
      <c r="C742" s="20" t="s">
        <v>1118</v>
      </c>
      <c r="D742" s="39" t="s">
        <v>62</v>
      </c>
      <c r="E742" s="39" t="s">
        <v>301</v>
      </c>
      <c r="F742" s="15">
        <f>VLOOKUP(A742,Dengue!$1:$1048576,10,FALSE)</f>
        <v>1</v>
      </c>
      <c r="G742" s="15">
        <f>VLOOKUP($A742,Chik!$1:$1048576,10,FALSE)</f>
        <v>0</v>
      </c>
      <c r="H742" s="15">
        <f>VLOOKUP($A742,zika!$1:$1048576,10,FALSE)</f>
        <v>0</v>
      </c>
      <c r="I742" s="15">
        <f t="shared" si="22"/>
        <v>1</v>
      </c>
      <c r="J742" s="14">
        <v>18829</v>
      </c>
      <c r="K742" s="58" t="s">
        <v>1125</v>
      </c>
      <c r="L742" s="11">
        <f>(H742+F742)/Dengue!K274*100000</f>
        <v>5.3109565032662385</v>
      </c>
      <c r="M742" s="10" t="str">
        <f t="shared" si="23"/>
        <v>Baixa</v>
      </c>
      <c r="N742" s="10" t="str">
        <f>VLOOKUP($B742,LIRAa!$1:$1048576,3,FALSE)</f>
        <v>Sem Informação</v>
      </c>
      <c r="O742" s="10" t="str">
        <f>VLOOKUP($B742,LIRAa!$1:$1048576,4,FALSE)</f>
        <v>Sem Informação</v>
      </c>
      <c r="P742" s="10" t="str">
        <f>VLOOKUP($B742,LIRAa!$1:$1048576,5,FALSE)</f>
        <v>Sem Informação</v>
      </c>
      <c r="Q742" s="41"/>
    </row>
    <row r="743" spans="1:17" ht="15.75" x14ac:dyDescent="0.25">
      <c r="A743" s="45">
        <v>275</v>
      </c>
      <c r="B743" s="10">
        <v>312450</v>
      </c>
      <c r="C743" s="20" t="s">
        <v>1117</v>
      </c>
      <c r="D743" s="39" t="s">
        <v>36</v>
      </c>
      <c r="E743" s="39" t="s">
        <v>306</v>
      </c>
      <c r="F743" s="15">
        <f>VLOOKUP(A743,Dengue!$1:$1048576,10,FALSE)</f>
        <v>0</v>
      </c>
      <c r="G743" s="15">
        <f>VLOOKUP($A743,Chik!$1:$1048576,10,FALSE)</f>
        <v>0</v>
      </c>
      <c r="H743" s="15">
        <f>VLOOKUP($A743,zika!$1:$1048576,10,FALSE)</f>
        <v>0</v>
      </c>
      <c r="I743" s="15">
        <f t="shared" si="22"/>
        <v>0</v>
      </c>
      <c r="J743" s="14">
        <v>11321</v>
      </c>
      <c r="K743" s="58" t="s">
        <v>1125</v>
      </c>
      <c r="L743" s="11">
        <f>(H743+F743)/Dengue!K279*100000</f>
        <v>0</v>
      </c>
      <c r="M743" s="10" t="str">
        <f t="shared" si="23"/>
        <v>Silencioso</v>
      </c>
      <c r="N743" s="10" t="str">
        <f>VLOOKUP($B743,LIRAa!$1:$1048576,3,FALSE)</f>
        <v>Sem Informação</v>
      </c>
      <c r="O743" s="10" t="str">
        <f>VLOOKUP($B743,LIRAa!$1:$1048576,4,FALSE)</f>
        <v>Sem Informação</v>
      </c>
      <c r="P743" s="10" t="str">
        <f>VLOOKUP($B743,LIRAa!$1:$1048576,5,FALSE)</f>
        <v>Sem Informação</v>
      </c>
      <c r="Q743" s="41"/>
    </row>
    <row r="744" spans="1:17" ht="15.75" x14ac:dyDescent="0.25">
      <c r="A744" s="45">
        <v>276</v>
      </c>
      <c r="B744" s="10">
        <v>312460</v>
      </c>
      <c r="C744" s="20" t="s">
        <v>1118</v>
      </c>
      <c r="D744" s="39" t="s">
        <v>38</v>
      </c>
      <c r="E744" s="39" t="s">
        <v>307</v>
      </c>
      <c r="F744" s="15">
        <f>VLOOKUP(A744,Dengue!$1:$1048576,10,FALSE)</f>
        <v>4</v>
      </c>
      <c r="G744" s="15">
        <f>VLOOKUP($A744,Chik!$1:$1048576,10,FALSE)</f>
        <v>0</v>
      </c>
      <c r="H744" s="15">
        <f>VLOOKUP($A744,zika!$1:$1048576,10,FALSE)</f>
        <v>0</v>
      </c>
      <c r="I744" s="15">
        <f t="shared" si="22"/>
        <v>4</v>
      </c>
      <c r="J744" s="14">
        <v>2361</v>
      </c>
      <c r="K744" s="58" t="s">
        <v>1125</v>
      </c>
      <c r="L744" s="11">
        <f>(H744+F744)/Dengue!K280*100000</f>
        <v>169.41973739940701</v>
      </c>
      <c r="M744" s="10" t="str">
        <f t="shared" si="23"/>
        <v>Média</v>
      </c>
      <c r="N744" s="10" t="str">
        <f>VLOOKUP($B744,LIRAa!$1:$1048576,3,FALSE)</f>
        <v>Sem Informação</v>
      </c>
      <c r="O744" s="10" t="str">
        <f>VLOOKUP($B744,LIRAa!$1:$1048576,4,FALSE)</f>
        <v>Sem Informação</v>
      </c>
      <c r="P744" s="10" t="str">
        <f>VLOOKUP($B744,LIRAa!$1:$1048576,5,FALSE)</f>
        <v>Sem Informação</v>
      </c>
      <c r="Q744" s="41"/>
    </row>
    <row r="745" spans="1:17" ht="15.75" x14ac:dyDescent="0.25">
      <c r="A745" s="45">
        <v>287</v>
      </c>
      <c r="B745" s="10">
        <v>312580</v>
      </c>
      <c r="C745" s="20" t="s">
        <v>1113</v>
      </c>
      <c r="D745" s="39" t="s">
        <v>22</v>
      </c>
      <c r="E745" s="39" t="s">
        <v>318</v>
      </c>
      <c r="F745" s="15">
        <f>VLOOKUP(A745,Dengue!$1:$1048576,10,FALSE)</f>
        <v>0</v>
      </c>
      <c r="G745" s="15">
        <f>VLOOKUP($A745,Chik!$1:$1048576,10,FALSE)</f>
        <v>0</v>
      </c>
      <c r="H745" s="15">
        <f>VLOOKUP($A745,zika!$1:$1048576,10,FALSE)</f>
        <v>0</v>
      </c>
      <c r="I745" s="15">
        <f t="shared" si="22"/>
        <v>0</v>
      </c>
      <c r="J745" s="14">
        <v>3394</v>
      </c>
      <c r="K745" s="58" t="s">
        <v>1125</v>
      </c>
      <c r="L745" s="11">
        <f>(H745+F745)/Dengue!K291*100000</f>
        <v>0</v>
      </c>
      <c r="M745" s="10" t="str">
        <f t="shared" si="23"/>
        <v>Silencioso</v>
      </c>
      <c r="N745" s="10" t="str">
        <f>VLOOKUP($B745,LIRAa!$1:$1048576,3,FALSE)</f>
        <v>Sem Informação</v>
      </c>
      <c r="O745" s="10" t="str">
        <f>VLOOKUP($B745,LIRAa!$1:$1048576,4,FALSE)</f>
        <v>Sem Informação</v>
      </c>
      <c r="P745" s="10" t="str">
        <f>VLOOKUP($B745,LIRAa!$1:$1048576,5,FALSE)</f>
        <v>Sem Informação</v>
      </c>
      <c r="Q745" s="41"/>
    </row>
    <row r="746" spans="1:17" ht="15.75" x14ac:dyDescent="0.25">
      <c r="A746" s="45">
        <v>310</v>
      </c>
      <c r="B746" s="10">
        <v>312737</v>
      </c>
      <c r="C746" s="20" t="s">
        <v>1113</v>
      </c>
      <c r="D746" s="39" t="s">
        <v>22</v>
      </c>
      <c r="E746" s="39" t="s">
        <v>341</v>
      </c>
      <c r="F746" s="15">
        <f>VLOOKUP(A746,Dengue!$1:$1048576,10,FALSE)</f>
        <v>7</v>
      </c>
      <c r="G746" s="15">
        <f>VLOOKUP($A746,Chik!$1:$1048576,10,FALSE)</f>
        <v>0</v>
      </c>
      <c r="H746" s="15">
        <f>VLOOKUP($A746,zika!$1:$1048576,10,FALSE)</f>
        <v>0</v>
      </c>
      <c r="I746" s="15">
        <f t="shared" si="22"/>
        <v>7</v>
      </c>
      <c r="J746" s="14">
        <v>3328</v>
      </c>
      <c r="K746" s="58" t="s">
        <v>1125</v>
      </c>
      <c r="L746" s="11">
        <f>(H746+F746)/Dengue!K314*100000</f>
        <v>210.33653846153845</v>
      </c>
      <c r="M746" s="10" t="str">
        <f t="shared" si="23"/>
        <v>Média</v>
      </c>
      <c r="N746" s="10" t="str">
        <f>VLOOKUP($B746,LIRAa!$1:$1048576,3,FALSE)</f>
        <v>Sem Informação</v>
      </c>
      <c r="O746" s="10" t="str">
        <f>VLOOKUP($B746,LIRAa!$1:$1048576,4,FALSE)</f>
        <v>Sem Informação</v>
      </c>
      <c r="P746" s="10" t="str">
        <f>VLOOKUP($B746,LIRAa!$1:$1048576,5,FALSE)</f>
        <v>Sem Informação</v>
      </c>
      <c r="Q746" s="41"/>
    </row>
    <row r="747" spans="1:17" ht="15.75" x14ac:dyDescent="0.25">
      <c r="A747" s="45">
        <v>312</v>
      </c>
      <c r="B747" s="10">
        <v>312740</v>
      </c>
      <c r="C747" s="20" t="s">
        <v>1117</v>
      </c>
      <c r="D747" s="39" t="s">
        <v>36</v>
      </c>
      <c r="E747" s="39" t="s">
        <v>343</v>
      </c>
      <c r="F747" s="15">
        <f>VLOOKUP(A747,Dengue!$1:$1048576,10,FALSE)</f>
        <v>0</v>
      </c>
      <c r="G747" s="15">
        <f>VLOOKUP($A747,Chik!$1:$1048576,10,FALSE)</f>
        <v>0</v>
      </c>
      <c r="H747" s="15">
        <f>VLOOKUP($A747,zika!$1:$1048576,10,FALSE)</f>
        <v>0</v>
      </c>
      <c r="I747" s="15">
        <f t="shared" si="22"/>
        <v>0</v>
      </c>
      <c r="J747" s="14">
        <v>4345</v>
      </c>
      <c r="K747" s="58" t="s">
        <v>1125</v>
      </c>
      <c r="L747" s="11">
        <f>(H747+F747)/Dengue!K316*100000</f>
        <v>0</v>
      </c>
      <c r="M747" s="10" t="str">
        <f t="shared" si="23"/>
        <v>Silencioso</v>
      </c>
      <c r="N747" s="10" t="str">
        <f>VLOOKUP($B747,LIRAa!$1:$1048576,3,FALSE)</f>
        <v>Sem Informação</v>
      </c>
      <c r="O747" s="10" t="str">
        <f>VLOOKUP($B747,LIRAa!$1:$1048576,4,FALSE)</f>
        <v>Sem Informação</v>
      </c>
      <c r="P747" s="10" t="str">
        <f>VLOOKUP($B747,LIRAa!$1:$1048576,5,FALSE)</f>
        <v>Sem Informação</v>
      </c>
      <c r="Q747" s="41"/>
    </row>
    <row r="748" spans="1:17" ht="15.75" x14ac:dyDescent="0.25">
      <c r="A748" s="45">
        <v>320</v>
      </c>
      <c r="B748" s="10">
        <v>312820</v>
      </c>
      <c r="C748" s="20" t="s">
        <v>1112</v>
      </c>
      <c r="D748" s="39" t="s">
        <v>17</v>
      </c>
      <c r="E748" s="39" t="s">
        <v>349</v>
      </c>
      <c r="F748" s="15">
        <f>VLOOKUP(A748,Dengue!$1:$1048576,10,FALSE)</f>
        <v>4</v>
      </c>
      <c r="G748" s="15">
        <f>VLOOKUP($A748,Chik!$1:$1048576,10,FALSE)</f>
        <v>0</v>
      </c>
      <c r="H748" s="15">
        <f>VLOOKUP($A748,zika!$1:$1048576,10,FALSE)</f>
        <v>0</v>
      </c>
      <c r="I748" s="15">
        <f t="shared" si="22"/>
        <v>4</v>
      </c>
      <c r="J748" s="14">
        <v>10333</v>
      </c>
      <c r="K748" s="58" t="s">
        <v>1125</v>
      </c>
      <c r="L748" s="11">
        <f>(H748+F748)/Dengue!K324*100000</f>
        <v>38.71092615890835</v>
      </c>
      <c r="M748" s="10" t="str">
        <f t="shared" si="23"/>
        <v>Baixa</v>
      </c>
      <c r="N748" s="10" t="str">
        <f>VLOOKUP($B748,LIRAa!$1:$1048576,3,FALSE)</f>
        <v>Sem Informação</v>
      </c>
      <c r="O748" s="10" t="str">
        <f>VLOOKUP($B748,LIRAa!$1:$1048576,4,FALSE)</f>
        <v>Sem Informação</v>
      </c>
      <c r="P748" s="10" t="str">
        <f>VLOOKUP($B748,LIRAa!$1:$1048576,5,FALSE)</f>
        <v>Sem Informação</v>
      </c>
      <c r="Q748" s="41"/>
    </row>
    <row r="749" spans="1:17" ht="15.75" x14ac:dyDescent="0.25">
      <c r="A749" s="45">
        <v>331</v>
      </c>
      <c r="B749" s="10">
        <v>312920</v>
      </c>
      <c r="C749" s="20" t="s">
        <v>1117</v>
      </c>
      <c r="D749" s="39" t="s">
        <v>36</v>
      </c>
      <c r="E749" s="39" t="s">
        <v>360</v>
      </c>
      <c r="F749" s="15">
        <f>VLOOKUP(A749,Dengue!$1:$1048576,10,FALSE)</f>
        <v>0</v>
      </c>
      <c r="G749" s="15">
        <f>VLOOKUP($A749,Chik!$1:$1048576,10,FALSE)</f>
        <v>0</v>
      </c>
      <c r="H749" s="15">
        <f>VLOOKUP($A749,zika!$1:$1048576,10,FALSE)</f>
        <v>0</v>
      </c>
      <c r="I749" s="15">
        <f t="shared" si="22"/>
        <v>0</v>
      </c>
      <c r="J749" s="14">
        <v>6524</v>
      </c>
      <c r="K749" s="58" t="s">
        <v>1125</v>
      </c>
      <c r="L749" s="11">
        <f>(H749+F749)/Dengue!K335*100000</f>
        <v>0</v>
      </c>
      <c r="M749" s="10" t="str">
        <f t="shared" si="23"/>
        <v>Silencioso</v>
      </c>
      <c r="N749" s="10" t="str">
        <f>VLOOKUP($B749,LIRAa!$1:$1048576,3,FALSE)</f>
        <v>Sem Informação</v>
      </c>
      <c r="O749" s="10" t="str">
        <f>VLOOKUP($B749,LIRAa!$1:$1048576,4,FALSE)</f>
        <v>Sem Informação</v>
      </c>
      <c r="P749" s="10" t="str">
        <f>VLOOKUP($B749,LIRAa!$1:$1048576,5,FALSE)</f>
        <v>Sem Informação</v>
      </c>
      <c r="Q749" s="41"/>
    </row>
    <row r="750" spans="1:17" ht="15.75" x14ac:dyDescent="0.25">
      <c r="A750" s="45">
        <v>333</v>
      </c>
      <c r="B750" s="10">
        <v>312940</v>
      </c>
      <c r="C750" s="20" t="s">
        <v>1119</v>
      </c>
      <c r="D750" s="39" t="s">
        <v>41</v>
      </c>
      <c r="E750" s="39" t="s">
        <v>362</v>
      </c>
      <c r="F750" s="15">
        <f>VLOOKUP(A750,Dengue!$1:$1048576,10,FALSE)</f>
        <v>0</v>
      </c>
      <c r="G750" s="15">
        <f>VLOOKUP($A750,Chik!$1:$1048576,10,FALSE)</f>
        <v>0</v>
      </c>
      <c r="H750" s="15">
        <f>VLOOKUP($A750,zika!$1:$1048576,10,FALSE)</f>
        <v>0</v>
      </c>
      <c r="I750" s="15">
        <f t="shared" si="22"/>
        <v>0</v>
      </c>
      <c r="J750" s="14">
        <v>5033</v>
      </c>
      <c r="K750" s="58" t="s">
        <v>1125</v>
      </c>
      <c r="L750" s="11">
        <f>(H750+F750)/Dengue!K337*100000</f>
        <v>0</v>
      </c>
      <c r="M750" s="10" t="str">
        <f t="shared" si="23"/>
        <v>Silencioso</v>
      </c>
      <c r="N750" s="10" t="str">
        <f>VLOOKUP($B750,LIRAa!$1:$1048576,3,FALSE)</f>
        <v>Sem Informação</v>
      </c>
      <c r="O750" s="10" t="str">
        <f>VLOOKUP($B750,LIRAa!$1:$1048576,4,FALSE)</f>
        <v>Sem Informação</v>
      </c>
      <c r="P750" s="10" t="str">
        <f>VLOOKUP($B750,LIRAa!$1:$1048576,5,FALSE)</f>
        <v>Sem Informação</v>
      </c>
      <c r="Q750" s="41"/>
    </row>
    <row r="751" spans="1:17" ht="15.75" x14ac:dyDescent="0.25">
      <c r="A751" s="45">
        <v>335</v>
      </c>
      <c r="B751" s="10">
        <v>312960</v>
      </c>
      <c r="C751" s="20" t="s">
        <v>1121</v>
      </c>
      <c r="D751" s="39" t="s">
        <v>135</v>
      </c>
      <c r="E751" s="39" t="s">
        <v>364</v>
      </c>
      <c r="F751" s="15">
        <f>VLOOKUP(A751,Dengue!$1:$1048576,10,FALSE)</f>
        <v>0</v>
      </c>
      <c r="G751" s="15">
        <f>VLOOKUP($A751,Chik!$1:$1048576,10,FALSE)</f>
        <v>0</v>
      </c>
      <c r="H751" s="15">
        <f>VLOOKUP($A751,zika!$1:$1048576,10,FALSE)</f>
        <v>0</v>
      </c>
      <c r="I751" s="15">
        <f t="shared" si="22"/>
        <v>0</v>
      </c>
      <c r="J751" s="14">
        <v>8351</v>
      </c>
      <c r="K751" s="58" t="s">
        <v>1125</v>
      </c>
      <c r="L751" s="11">
        <f>(H751+F751)/Dengue!K339*100000</f>
        <v>0</v>
      </c>
      <c r="M751" s="10" t="str">
        <f t="shared" si="23"/>
        <v>Silencioso</v>
      </c>
      <c r="N751" s="10" t="str">
        <f>VLOOKUP($B751,LIRAa!$1:$1048576,3,FALSE)</f>
        <v>Sem Informação</v>
      </c>
      <c r="O751" s="10" t="str">
        <f>VLOOKUP($B751,LIRAa!$1:$1048576,4,FALSE)</f>
        <v>Sem Informação</v>
      </c>
      <c r="P751" s="10" t="str">
        <f>VLOOKUP($B751,LIRAa!$1:$1048576,5,FALSE)</f>
        <v>Sem Informação</v>
      </c>
      <c r="Q751" s="41"/>
    </row>
    <row r="752" spans="1:17" ht="15.75" x14ac:dyDescent="0.25">
      <c r="A752" s="45">
        <v>339</v>
      </c>
      <c r="B752" s="10">
        <v>312990</v>
      </c>
      <c r="C752" s="20" t="s">
        <v>1117</v>
      </c>
      <c r="D752" s="39" t="s">
        <v>36</v>
      </c>
      <c r="E752" s="39" t="s">
        <v>368</v>
      </c>
      <c r="F752" s="15">
        <f>VLOOKUP(A752,Dengue!$1:$1048576,10,FALSE)</f>
        <v>0</v>
      </c>
      <c r="G752" s="15">
        <f>VLOOKUP($A752,Chik!$1:$1048576,10,FALSE)</f>
        <v>0</v>
      </c>
      <c r="H752" s="15">
        <f>VLOOKUP($A752,zika!$1:$1048576,10,FALSE)</f>
        <v>0</v>
      </c>
      <c r="I752" s="15">
        <f t="shared" si="22"/>
        <v>0</v>
      </c>
      <c r="J752" s="14">
        <v>3483</v>
      </c>
      <c r="K752" s="58" t="s">
        <v>1125</v>
      </c>
      <c r="L752" s="11">
        <f>(H752+F752)/Dengue!K343*100000</f>
        <v>0</v>
      </c>
      <c r="M752" s="10" t="str">
        <f t="shared" si="23"/>
        <v>Silencioso</v>
      </c>
      <c r="N752" s="10" t="str">
        <f>VLOOKUP($B752,LIRAa!$1:$1048576,3,FALSE)</f>
        <v>Sem Informação</v>
      </c>
      <c r="O752" s="10" t="str">
        <f>VLOOKUP($B752,LIRAa!$1:$1048576,4,FALSE)</f>
        <v>Sem Informação</v>
      </c>
      <c r="P752" s="10" t="str">
        <f>VLOOKUP($B752,LIRAa!$1:$1048576,5,FALSE)</f>
        <v>Sem Informação</v>
      </c>
      <c r="Q752" s="41"/>
    </row>
    <row r="753" spans="1:17" ht="15.75" x14ac:dyDescent="0.25">
      <c r="A753" s="45">
        <v>340</v>
      </c>
      <c r="B753" s="10">
        <v>313000</v>
      </c>
      <c r="C753" s="20" t="s">
        <v>1119</v>
      </c>
      <c r="D753" s="39" t="s">
        <v>94</v>
      </c>
      <c r="E753" s="39" t="s">
        <v>369</v>
      </c>
      <c r="F753" s="15">
        <f>VLOOKUP(A753,Dengue!$1:$1048576,10,FALSE)</f>
        <v>0</v>
      </c>
      <c r="G753" s="15">
        <f>VLOOKUP($A753,Chik!$1:$1048576,10,FALSE)</f>
        <v>0</v>
      </c>
      <c r="H753" s="15">
        <f>VLOOKUP($A753,zika!$1:$1048576,10,FALSE)</f>
        <v>0</v>
      </c>
      <c r="I753" s="15">
        <f t="shared" si="22"/>
        <v>0</v>
      </c>
      <c r="J753" s="14">
        <v>2982</v>
      </c>
      <c r="K753" s="58" t="s">
        <v>1125</v>
      </c>
      <c r="L753" s="11">
        <f>(H753+F753)/Dengue!K344*100000</f>
        <v>0</v>
      </c>
      <c r="M753" s="10" t="str">
        <f t="shared" si="23"/>
        <v>Silencioso</v>
      </c>
      <c r="N753" s="10" t="str">
        <f>VLOOKUP($B753,LIRAa!$1:$1048576,3,FALSE)</f>
        <v>Sem Informação</v>
      </c>
      <c r="O753" s="10" t="str">
        <f>VLOOKUP($B753,LIRAa!$1:$1048576,4,FALSE)</f>
        <v>Sem Informação</v>
      </c>
      <c r="P753" s="10" t="str">
        <f>VLOOKUP($B753,LIRAa!$1:$1048576,5,FALSE)</f>
        <v>Sem Informação</v>
      </c>
      <c r="Q753" s="41"/>
    </row>
    <row r="754" spans="1:17" ht="15.75" x14ac:dyDescent="0.25">
      <c r="A754" s="45">
        <v>351</v>
      </c>
      <c r="B754" s="10">
        <v>313080</v>
      </c>
      <c r="C754" s="20" t="s">
        <v>1117</v>
      </c>
      <c r="D754" s="39" t="s">
        <v>33</v>
      </c>
      <c r="E754" s="39" t="s">
        <v>380</v>
      </c>
      <c r="F754" s="15">
        <f>VLOOKUP(A754,Dengue!$1:$1048576,10,FALSE)</f>
        <v>0</v>
      </c>
      <c r="G754" s="15">
        <f>VLOOKUP($A754,Chik!$1:$1048576,10,FALSE)</f>
        <v>0</v>
      </c>
      <c r="H754" s="15">
        <f>VLOOKUP($A754,zika!$1:$1048576,10,FALSE)</f>
        <v>0</v>
      </c>
      <c r="I754" s="15">
        <f t="shared" si="22"/>
        <v>0</v>
      </c>
      <c r="J754" s="14">
        <v>2757</v>
      </c>
      <c r="K754" s="58" t="s">
        <v>1125</v>
      </c>
      <c r="L754" s="11">
        <f>(H754+F754)/Dengue!K355*100000</f>
        <v>0</v>
      </c>
      <c r="M754" s="10" t="str">
        <f t="shared" si="23"/>
        <v>Silencioso</v>
      </c>
      <c r="N754" s="10" t="str">
        <f>VLOOKUP($B754,LIRAa!$1:$1048576,3,FALSE)</f>
        <v>Sem Informação</v>
      </c>
      <c r="O754" s="10" t="str">
        <f>VLOOKUP($B754,LIRAa!$1:$1048576,4,FALSE)</f>
        <v>Sem Informação</v>
      </c>
      <c r="P754" s="10" t="str">
        <f>VLOOKUP($B754,LIRAa!$1:$1048576,5,FALSE)</f>
        <v>Sem Informação</v>
      </c>
      <c r="Q754" s="41"/>
    </row>
    <row r="755" spans="1:17" ht="15.75" x14ac:dyDescent="0.25">
      <c r="A755" s="45">
        <v>367</v>
      </c>
      <c r="B755" s="10">
        <v>313230</v>
      </c>
      <c r="C755" s="20" t="s">
        <v>1116</v>
      </c>
      <c r="D755" s="39" t="s">
        <v>28</v>
      </c>
      <c r="E755" s="39" t="s">
        <v>394</v>
      </c>
      <c r="F755" s="15">
        <f>VLOOKUP(A755,Dengue!$1:$1048576,10,FALSE)</f>
        <v>1</v>
      </c>
      <c r="G755" s="15">
        <f>VLOOKUP($A755,Chik!$1:$1048576,10,FALSE)</f>
        <v>0</v>
      </c>
      <c r="H755" s="15">
        <f>VLOOKUP($A755,zika!$1:$1048576,10,FALSE)</f>
        <v>0</v>
      </c>
      <c r="I755" s="15">
        <f t="shared" si="22"/>
        <v>1</v>
      </c>
      <c r="J755" s="14">
        <v>12681</v>
      </c>
      <c r="K755" s="58" t="s">
        <v>1125</v>
      </c>
      <c r="L755" s="11">
        <f>(H755+F755)/Dengue!K371*100000</f>
        <v>7.8858134216544435</v>
      </c>
      <c r="M755" s="10" t="str">
        <f t="shared" si="23"/>
        <v>Baixa</v>
      </c>
      <c r="N755" s="10" t="str">
        <f>VLOOKUP($B755,LIRAa!$1:$1048576,3,FALSE)</f>
        <v>Sem Informação</v>
      </c>
      <c r="O755" s="10" t="str">
        <f>VLOOKUP($B755,LIRAa!$1:$1048576,4,FALSE)</f>
        <v>Sem Informação</v>
      </c>
      <c r="P755" s="10" t="str">
        <f>VLOOKUP($B755,LIRAa!$1:$1048576,5,FALSE)</f>
        <v>Sem Informação</v>
      </c>
      <c r="Q755" s="41"/>
    </row>
    <row r="756" spans="1:17" ht="15.75" x14ac:dyDescent="0.25">
      <c r="A756" s="45">
        <v>370</v>
      </c>
      <c r="B756" s="10">
        <v>313260</v>
      </c>
      <c r="C756" s="20" t="s">
        <v>1118</v>
      </c>
      <c r="D756" s="39" t="s">
        <v>38</v>
      </c>
      <c r="E756" s="39" t="s">
        <v>397</v>
      </c>
      <c r="F756" s="15">
        <f>VLOOKUP(A756,Dengue!$1:$1048576,10,FALSE)</f>
        <v>0</v>
      </c>
      <c r="G756" s="15">
        <f>VLOOKUP($A756,Chik!$1:$1048576,10,FALSE)</f>
        <v>0</v>
      </c>
      <c r="H756" s="15">
        <f>VLOOKUP($A756,zika!$1:$1048576,10,FALSE)</f>
        <v>0</v>
      </c>
      <c r="I756" s="15">
        <f t="shared" si="22"/>
        <v>0</v>
      </c>
      <c r="J756" s="14">
        <v>4333</v>
      </c>
      <c r="K756" s="58" t="s">
        <v>1125</v>
      </c>
      <c r="L756" s="11">
        <f>(H756+F756)/Dengue!K374*100000</f>
        <v>0</v>
      </c>
      <c r="M756" s="10" t="str">
        <f t="shared" si="23"/>
        <v>Silencioso</v>
      </c>
      <c r="N756" s="10" t="str">
        <f>VLOOKUP($B756,LIRAa!$1:$1048576,3,FALSE)</f>
        <v>Sem Informação</v>
      </c>
      <c r="O756" s="10" t="str">
        <f>VLOOKUP($B756,LIRAa!$1:$1048576,4,FALSE)</f>
        <v>Sem Informação</v>
      </c>
      <c r="P756" s="10" t="str">
        <f>VLOOKUP($B756,LIRAa!$1:$1048576,5,FALSE)</f>
        <v>Sem Informação</v>
      </c>
      <c r="Q756" s="41"/>
    </row>
    <row r="757" spans="1:17" ht="15.75" x14ac:dyDescent="0.25">
      <c r="A757" s="45">
        <v>372</v>
      </c>
      <c r="B757" s="10">
        <v>313280</v>
      </c>
      <c r="C757" s="20" t="s">
        <v>1111</v>
      </c>
      <c r="D757" s="39" t="s">
        <v>90</v>
      </c>
      <c r="E757" s="39" t="s">
        <v>399</v>
      </c>
      <c r="F757" s="15">
        <f>VLOOKUP(A757,Dengue!$1:$1048576,10,FALSE)</f>
        <v>0</v>
      </c>
      <c r="G757" s="15">
        <f>VLOOKUP($A757,Chik!$1:$1048576,10,FALSE)</f>
        <v>0</v>
      </c>
      <c r="H757" s="15">
        <f>VLOOKUP($A757,zika!$1:$1048576,10,FALSE)</f>
        <v>0</v>
      </c>
      <c r="I757" s="15">
        <f t="shared" si="22"/>
        <v>0</v>
      </c>
      <c r="J757" s="14">
        <v>2107</v>
      </c>
      <c r="K757" s="58" t="s">
        <v>1125</v>
      </c>
      <c r="L757" s="11">
        <f>(H757+F757)/Dengue!K376*100000</f>
        <v>0</v>
      </c>
      <c r="M757" s="10" t="str">
        <f t="shared" si="23"/>
        <v>Silencioso</v>
      </c>
      <c r="N757" s="10" t="str">
        <f>VLOOKUP($B757,LIRAa!$1:$1048576,3,FALSE)</f>
        <v>Sem Informação</v>
      </c>
      <c r="O757" s="10" t="str">
        <f>VLOOKUP($B757,LIRAa!$1:$1048576,4,FALSE)</f>
        <v>Sem Informação</v>
      </c>
      <c r="P757" s="10" t="str">
        <f>VLOOKUP($B757,LIRAa!$1:$1048576,5,FALSE)</f>
        <v>Sem Informação</v>
      </c>
      <c r="Q757" s="41"/>
    </row>
    <row r="758" spans="1:17" ht="15.75" x14ac:dyDescent="0.25">
      <c r="A758" s="45">
        <v>374</v>
      </c>
      <c r="B758" s="10">
        <v>313300</v>
      </c>
      <c r="C758" s="20" t="s">
        <v>1117</v>
      </c>
      <c r="D758" s="39" t="s">
        <v>33</v>
      </c>
      <c r="E758" s="39" t="s">
        <v>401</v>
      </c>
      <c r="F758" s="15">
        <f>VLOOKUP(A758,Dengue!$1:$1048576,10,FALSE)</f>
        <v>1</v>
      </c>
      <c r="G758" s="15">
        <f>VLOOKUP($A758,Chik!$1:$1048576,10,FALSE)</f>
        <v>0</v>
      </c>
      <c r="H758" s="15">
        <f>VLOOKUP($A758,zika!$1:$1048576,10,FALSE)</f>
        <v>0</v>
      </c>
      <c r="I758" s="15">
        <f t="shared" si="22"/>
        <v>1</v>
      </c>
      <c r="J758" s="14">
        <v>15440</v>
      </c>
      <c r="K758" s="58" t="s">
        <v>1125</v>
      </c>
      <c r="L758" s="11">
        <f>(H758+F758)/Dengue!K378*100000</f>
        <v>6.4766839378238341</v>
      </c>
      <c r="M758" s="10" t="str">
        <f t="shared" si="23"/>
        <v>Baixa</v>
      </c>
      <c r="N758" s="10" t="str">
        <f>VLOOKUP($B758,LIRAa!$1:$1048576,3,FALSE)</f>
        <v>Sem Informação</v>
      </c>
      <c r="O758" s="10" t="str">
        <f>VLOOKUP($B758,LIRAa!$1:$1048576,4,FALSE)</f>
        <v>Sem Informação</v>
      </c>
      <c r="P758" s="10" t="str">
        <f>VLOOKUP($B758,LIRAa!$1:$1048576,5,FALSE)</f>
        <v>Sem Informação</v>
      </c>
      <c r="Q758" s="41"/>
    </row>
    <row r="759" spans="1:17" ht="15.75" x14ac:dyDescent="0.25">
      <c r="A759" s="45">
        <v>376</v>
      </c>
      <c r="B759" s="10">
        <v>313320</v>
      </c>
      <c r="C759" s="20" t="s">
        <v>1113</v>
      </c>
      <c r="D759" s="39" t="s">
        <v>22</v>
      </c>
      <c r="E759" s="39" t="s">
        <v>403</v>
      </c>
      <c r="F759" s="15">
        <f>VLOOKUP(A759,Dengue!$1:$1048576,10,FALSE)</f>
        <v>0</v>
      </c>
      <c r="G759" s="15">
        <f>VLOOKUP($A759,Chik!$1:$1048576,10,FALSE)</f>
        <v>0</v>
      </c>
      <c r="H759" s="15">
        <f>VLOOKUP($A759,zika!$1:$1048576,10,FALSE)</f>
        <v>0</v>
      </c>
      <c r="I759" s="15">
        <f t="shared" si="22"/>
        <v>0</v>
      </c>
      <c r="J759" s="14">
        <v>12212</v>
      </c>
      <c r="K759" s="58" t="s">
        <v>1125</v>
      </c>
      <c r="L759" s="11">
        <f>(H759+F759)/Dengue!K380*100000</f>
        <v>0</v>
      </c>
      <c r="M759" s="10" t="str">
        <f t="shared" si="23"/>
        <v>Silencioso</v>
      </c>
      <c r="N759" s="10" t="str">
        <f>VLOOKUP($B759,LIRAa!$1:$1048576,3,FALSE)</f>
        <v>Sem Informação</v>
      </c>
      <c r="O759" s="10" t="str">
        <f>VLOOKUP($B759,LIRAa!$1:$1048576,4,FALSE)</f>
        <v>Sem Informação</v>
      </c>
      <c r="P759" s="10" t="str">
        <f>VLOOKUP($B759,LIRAa!$1:$1048576,5,FALSE)</f>
        <v>Sem Informação</v>
      </c>
      <c r="Q759" s="41"/>
    </row>
    <row r="760" spans="1:17" ht="15.75" x14ac:dyDescent="0.25">
      <c r="A760" s="45">
        <v>377</v>
      </c>
      <c r="B760" s="10">
        <v>313330</v>
      </c>
      <c r="C760" s="20" t="s">
        <v>1116</v>
      </c>
      <c r="D760" s="39" t="s">
        <v>30</v>
      </c>
      <c r="E760" s="39" t="s">
        <v>404</v>
      </c>
      <c r="F760" s="15">
        <f>VLOOKUP(A760,Dengue!$1:$1048576,10,FALSE)</f>
        <v>0</v>
      </c>
      <c r="G760" s="15">
        <f>VLOOKUP($A760,Chik!$1:$1048576,10,FALSE)</f>
        <v>0</v>
      </c>
      <c r="H760" s="15">
        <f>VLOOKUP($A760,zika!$1:$1048576,10,FALSE)</f>
        <v>0</v>
      </c>
      <c r="I760" s="15">
        <f t="shared" si="22"/>
        <v>0</v>
      </c>
      <c r="J760" s="14">
        <v>21096</v>
      </c>
      <c r="K760" s="58" t="s">
        <v>1125</v>
      </c>
      <c r="L760" s="11">
        <f>(H760+F760)/Dengue!K381*100000</f>
        <v>0</v>
      </c>
      <c r="M760" s="10" t="str">
        <f t="shared" si="23"/>
        <v>Silencioso</v>
      </c>
      <c r="N760" s="10" t="str">
        <f>VLOOKUP($B760,LIRAa!$1:$1048576,3,FALSE)</f>
        <v>Sem Informação</v>
      </c>
      <c r="O760" s="10" t="str">
        <f>VLOOKUP($B760,LIRAa!$1:$1048576,4,FALSE)</f>
        <v>Sem Informação</v>
      </c>
      <c r="P760" s="10" t="str">
        <f>VLOOKUP($B760,LIRAa!$1:$1048576,5,FALSE)</f>
        <v>Sem Informação</v>
      </c>
      <c r="Q760" s="41"/>
    </row>
    <row r="761" spans="1:17" ht="15.75" x14ac:dyDescent="0.25">
      <c r="A761" s="45">
        <v>380</v>
      </c>
      <c r="B761" s="10">
        <v>313360</v>
      </c>
      <c r="C761" s="20" t="s">
        <v>1117</v>
      </c>
      <c r="D761" s="39" t="s">
        <v>36</v>
      </c>
      <c r="E761" s="39" t="s">
        <v>407</v>
      </c>
      <c r="F761" s="15">
        <f>VLOOKUP(A761,Dengue!$1:$1048576,10,FALSE)</f>
        <v>0</v>
      </c>
      <c r="G761" s="15">
        <f>VLOOKUP($A761,Chik!$1:$1048576,10,FALSE)</f>
        <v>0</v>
      </c>
      <c r="H761" s="15">
        <f>VLOOKUP($A761,zika!$1:$1048576,10,FALSE)</f>
        <v>0</v>
      </c>
      <c r="I761" s="15">
        <f t="shared" si="22"/>
        <v>0</v>
      </c>
      <c r="J761" s="14">
        <v>9682</v>
      </c>
      <c r="K761" s="58" t="s">
        <v>1125</v>
      </c>
      <c r="L761" s="11">
        <f>(H761+F761)/Dengue!K384*100000</f>
        <v>0</v>
      </c>
      <c r="M761" s="10" t="str">
        <f t="shared" si="23"/>
        <v>Silencioso</v>
      </c>
      <c r="N761" s="10" t="str">
        <f>VLOOKUP($B761,LIRAa!$1:$1048576,3,FALSE)</f>
        <v>Sem Informação</v>
      </c>
      <c r="O761" s="10" t="str">
        <f>VLOOKUP($B761,LIRAa!$1:$1048576,4,FALSE)</f>
        <v>Sem Informação</v>
      </c>
      <c r="P761" s="10" t="str">
        <f>VLOOKUP($B761,LIRAa!$1:$1048576,5,FALSE)</f>
        <v>Sem Informação</v>
      </c>
      <c r="Q761" s="41"/>
    </row>
    <row r="762" spans="1:17" ht="15.75" x14ac:dyDescent="0.25">
      <c r="A762" s="45">
        <v>390</v>
      </c>
      <c r="B762" s="10">
        <v>313450</v>
      </c>
      <c r="C762" s="20" t="s">
        <v>1117</v>
      </c>
      <c r="D762" s="39" t="s">
        <v>33</v>
      </c>
      <c r="E762" s="39" t="s">
        <v>416</v>
      </c>
      <c r="F762" s="15">
        <f>VLOOKUP(A762,Dengue!$1:$1048576,10,FALSE)</f>
        <v>0</v>
      </c>
      <c r="G762" s="15">
        <f>VLOOKUP($A762,Chik!$1:$1048576,10,FALSE)</f>
        <v>0</v>
      </c>
      <c r="H762" s="15">
        <f>VLOOKUP($A762,zika!$1:$1048576,10,FALSE)</f>
        <v>0</v>
      </c>
      <c r="I762" s="15">
        <f t="shared" si="22"/>
        <v>0</v>
      </c>
      <c r="J762" s="14">
        <v>3809</v>
      </c>
      <c r="K762" s="58" t="s">
        <v>1125</v>
      </c>
      <c r="L762" s="11">
        <f>(H762+F762)/Dengue!K394*100000</f>
        <v>0</v>
      </c>
      <c r="M762" s="10" t="str">
        <f t="shared" si="23"/>
        <v>Silencioso</v>
      </c>
      <c r="N762" s="10" t="str">
        <f>VLOOKUP($B762,LIRAa!$1:$1048576,3,FALSE)</f>
        <v>Sem Informação</v>
      </c>
      <c r="O762" s="10" t="str">
        <f>VLOOKUP($B762,LIRAa!$1:$1048576,4,FALSE)</f>
        <v>Sem Informação</v>
      </c>
      <c r="P762" s="10" t="str">
        <f>VLOOKUP($B762,LIRAa!$1:$1048576,5,FALSE)</f>
        <v>Sem Informação</v>
      </c>
      <c r="Q762" s="41"/>
    </row>
    <row r="763" spans="1:17" ht="15.75" x14ac:dyDescent="0.25">
      <c r="A763" s="45">
        <v>393</v>
      </c>
      <c r="B763" s="10">
        <v>313480</v>
      </c>
      <c r="C763" s="20" t="s">
        <v>1117</v>
      </c>
      <c r="D763" s="39" t="s">
        <v>45</v>
      </c>
      <c r="E763" s="39" t="s">
        <v>419</v>
      </c>
      <c r="F763" s="15">
        <f>VLOOKUP(A763,Dengue!$1:$1048576,10,FALSE)</f>
        <v>1</v>
      </c>
      <c r="G763" s="15">
        <f>VLOOKUP($A763,Chik!$1:$1048576,10,FALSE)</f>
        <v>0</v>
      </c>
      <c r="H763" s="15">
        <f>VLOOKUP($A763,zika!$1:$1048576,10,FALSE)</f>
        <v>0</v>
      </c>
      <c r="I763" s="15">
        <f t="shared" si="22"/>
        <v>1</v>
      </c>
      <c r="J763" s="14">
        <v>7681</v>
      </c>
      <c r="K763" s="58" t="s">
        <v>1125</v>
      </c>
      <c r="L763" s="11">
        <f>(H763+F763)/Dengue!K397*100000</f>
        <v>13.019138133055591</v>
      </c>
      <c r="M763" s="10" t="str">
        <f t="shared" si="23"/>
        <v>Baixa</v>
      </c>
      <c r="N763" s="10" t="str">
        <f>VLOOKUP($B763,LIRAa!$1:$1048576,3,FALSE)</f>
        <v>Sem Informação</v>
      </c>
      <c r="O763" s="10" t="str">
        <f>VLOOKUP($B763,LIRAa!$1:$1048576,4,FALSE)</f>
        <v>Sem Informação</v>
      </c>
      <c r="P763" s="10" t="str">
        <f>VLOOKUP($B763,LIRAa!$1:$1048576,5,FALSE)</f>
        <v>Sem Informação</v>
      </c>
      <c r="Q763" s="41"/>
    </row>
    <row r="764" spans="1:17" ht="15.75" x14ac:dyDescent="0.25">
      <c r="A764" s="45">
        <v>395</v>
      </c>
      <c r="B764" s="10">
        <v>313500</v>
      </c>
      <c r="C764" s="20" t="s">
        <v>1113</v>
      </c>
      <c r="D764" s="39" t="s">
        <v>20</v>
      </c>
      <c r="E764" s="39" t="s">
        <v>421</v>
      </c>
      <c r="F764" s="15">
        <f>VLOOKUP(A764,Dengue!$1:$1048576,10,FALSE)</f>
        <v>1</v>
      </c>
      <c r="G764" s="15">
        <f>VLOOKUP($A764,Chik!$1:$1048576,10,FALSE)</f>
        <v>0</v>
      </c>
      <c r="H764" s="15">
        <f>VLOOKUP($A764,zika!$1:$1048576,10,FALSE)</f>
        <v>0</v>
      </c>
      <c r="I764" s="15">
        <f t="shared" si="22"/>
        <v>1</v>
      </c>
      <c r="J764" s="14">
        <v>3124</v>
      </c>
      <c r="K764" s="58" t="s">
        <v>1125</v>
      </c>
      <c r="L764" s="11">
        <f>(H764+F764)/Dengue!K399*100000</f>
        <v>32.010243277848907</v>
      </c>
      <c r="M764" s="10" t="str">
        <f t="shared" si="23"/>
        <v>Baixa</v>
      </c>
      <c r="N764" s="10" t="str">
        <f>VLOOKUP($B764,LIRAa!$1:$1048576,3,FALSE)</f>
        <v>Sem Informação</v>
      </c>
      <c r="O764" s="10" t="str">
        <f>VLOOKUP($B764,LIRAa!$1:$1048576,4,FALSE)</f>
        <v>Sem Informação</v>
      </c>
      <c r="P764" s="10" t="str">
        <f>VLOOKUP($B764,LIRAa!$1:$1048576,5,FALSE)</f>
        <v>Sem Informação</v>
      </c>
      <c r="Q764" s="41"/>
    </row>
    <row r="765" spans="1:17" ht="15.75" x14ac:dyDescent="0.25">
      <c r="A765" s="45">
        <v>397</v>
      </c>
      <c r="B765" s="10">
        <v>313507</v>
      </c>
      <c r="C765" s="20" t="s">
        <v>1113</v>
      </c>
      <c r="D765" s="39" t="s">
        <v>22</v>
      </c>
      <c r="E765" s="39" t="s">
        <v>423</v>
      </c>
      <c r="F765" s="15">
        <f>VLOOKUP(A765,Dengue!$1:$1048576,10,FALSE)</f>
        <v>0</v>
      </c>
      <c r="G765" s="15">
        <f>VLOOKUP($A765,Chik!$1:$1048576,10,FALSE)</f>
        <v>0</v>
      </c>
      <c r="H765" s="15">
        <f>VLOOKUP($A765,zika!$1:$1048576,10,FALSE)</f>
        <v>0</v>
      </c>
      <c r="I765" s="15">
        <f t="shared" si="22"/>
        <v>0</v>
      </c>
      <c r="J765" s="14">
        <v>5378</v>
      </c>
      <c r="K765" s="58" t="s">
        <v>1125</v>
      </c>
      <c r="L765" s="11">
        <f>(H765+F765)/Dengue!K401*100000</f>
        <v>0</v>
      </c>
      <c r="M765" s="10" t="str">
        <f t="shared" si="23"/>
        <v>Silencioso</v>
      </c>
      <c r="N765" s="10" t="str">
        <f>VLOOKUP($B765,LIRAa!$1:$1048576,3,FALSE)</f>
        <v>Sem Informação</v>
      </c>
      <c r="O765" s="10" t="str">
        <f>VLOOKUP($B765,LIRAa!$1:$1048576,4,FALSE)</f>
        <v>Sem Informação</v>
      </c>
      <c r="P765" s="10" t="str">
        <f>VLOOKUP($B765,LIRAa!$1:$1048576,5,FALSE)</f>
        <v>Sem Informação</v>
      </c>
      <c r="Q765" s="41"/>
    </row>
    <row r="766" spans="1:17" ht="15.75" x14ac:dyDescent="0.25">
      <c r="A766" s="45">
        <v>407</v>
      </c>
      <c r="B766" s="10">
        <v>313580</v>
      </c>
      <c r="C766" s="20" t="s">
        <v>1116</v>
      </c>
      <c r="D766" s="39" t="s">
        <v>30</v>
      </c>
      <c r="E766" s="39" t="s">
        <v>432</v>
      </c>
      <c r="F766" s="15">
        <f>VLOOKUP(A766,Dengue!$1:$1048576,10,FALSE)</f>
        <v>0</v>
      </c>
      <c r="G766" s="15">
        <f>VLOOKUP($A766,Chik!$1:$1048576,10,FALSE)</f>
        <v>0</v>
      </c>
      <c r="H766" s="15">
        <f>VLOOKUP($A766,zika!$1:$1048576,10,FALSE)</f>
        <v>0</v>
      </c>
      <c r="I766" s="15">
        <f t="shared" si="22"/>
        <v>0</v>
      </c>
      <c r="J766" s="14">
        <v>25305</v>
      </c>
      <c r="K766" s="58" t="s">
        <v>1126</v>
      </c>
      <c r="L766" s="11">
        <f>(H766+F766)/Dengue!K411*100000</f>
        <v>0</v>
      </c>
      <c r="M766" s="10" t="str">
        <f t="shared" si="23"/>
        <v>Silencioso</v>
      </c>
      <c r="N766" s="10" t="str">
        <f>VLOOKUP($B766,LIRAa!$1:$1048576,3,FALSE)</f>
        <v>Sem Informação</v>
      </c>
      <c r="O766" s="10" t="str">
        <f>VLOOKUP($B766,LIRAa!$1:$1048576,4,FALSE)</f>
        <v>Sem Informação</v>
      </c>
      <c r="P766" s="10" t="str">
        <f>VLOOKUP($B766,LIRAa!$1:$1048576,5,FALSE)</f>
        <v>Sem Informação</v>
      </c>
      <c r="Q766" s="41"/>
    </row>
    <row r="767" spans="1:17" ht="15.75" x14ac:dyDescent="0.25">
      <c r="A767" s="45">
        <v>408</v>
      </c>
      <c r="B767" s="10">
        <v>313590</v>
      </c>
      <c r="C767" s="20" t="s">
        <v>1117</v>
      </c>
      <c r="D767" s="39" t="s">
        <v>33</v>
      </c>
      <c r="E767" s="39" t="s">
        <v>433</v>
      </c>
      <c r="F767" s="15">
        <f>VLOOKUP(A767,Dengue!$1:$1048576,10,FALSE)</f>
        <v>1</v>
      </c>
      <c r="G767" s="15">
        <f>VLOOKUP($A767,Chik!$1:$1048576,10,FALSE)</f>
        <v>0</v>
      </c>
      <c r="H767" s="15">
        <f>VLOOKUP($A767,zika!$1:$1048576,10,FALSE)</f>
        <v>0</v>
      </c>
      <c r="I767" s="15">
        <f t="shared" si="22"/>
        <v>1</v>
      </c>
      <c r="J767" s="14">
        <v>4795</v>
      </c>
      <c r="K767" s="58" t="s">
        <v>1125</v>
      </c>
      <c r="L767" s="11">
        <f>(H767+F767)/Dengue!K412*100000</f>
        <v>20.855057351407716</v>
      </c>
      <c r="M767" s="10" t="str">
        <f t="shared" si="23"/>
        <v>Baixa</v>
      </c>
      <c r="N767" s="10" t="str">
        <f>VLOOKUP($B767,LIRAa!$1:$1048576,3,FALSE)</f>
        <v>Sem Informação</v>
      </c>
      <c r="O767" s="10" t="str">
        <f>VLOOKUP($B767,LIRAa!$1:$1048576,4,FALSE)</f>
        <v>Sem Informação</v>
      </c>
      <c r="P767" s="10" t="str">
        <f>VLOOKUP($B767,LIRAa!$1:$1048576,5,FALSE)</f>
        <v>Sem Informação</v>
      </c>
      <c r="Q767" s="41"/>
    </row>
    <row r="768" spans="1:17" ht="15.75" x14ac:dyDescent="0.25">
      <c r="A768" s="45">
        <v>409</v>
      </c>
      <c r="B768" s="10">
        <v>313600</v>
      </c>
      <c r="C768" s="20" t="s">
        <v>1116</v>
      </c>
      <c r="D768" s="39" t="s">
        <v>30</v>
      </c>
      <c r="E768" s="39" t="s">
        <v>434</v>
      </c>
      <c r="F768" s="15">
        <f>VLOOKUP(A768,Dengue!$1:$1048576,10,FALSE)</f>
        <v>0</v>
      </c>
      <c r="G768" s="15">
        <f>VLOOKUP($A768,Chik!$1:$1048576,10,FALSE)</f>
        <v>0</v>
      </c>
      <c r="H768" s="15">
        <f>VLOOKUP($A768,zika!$1:$1048576,10,FALSE)</f>
        <v>0</v>
      </c>
      <c r="I768" s="15">
        <f t="shared" si="22"/>
        <v>0</v>
      </c>
      <c r="J768" s="14">
        <v>15410</v>
      </c>
      <c r="K768" s="58" t="s">
        <v>1125</v>
      </c>
      <c r="L768" s="11">
        <f>(H768+F768)/Dengue!K413*100000</f>
        <v>0</v>
      </c>
      <c r="M768" s="10" t="str">
        <f t="shared" si="23"/>
        <v>Silencioso</v>
      </c>
      <c r="N768" s="10" t="str">
        <f>VLOOKUP($B768,LIRAa!$1:$1048576,3,FALSE)</f>
        <v>Sem Informação</v>
      </c>
      <c r="O768" s="10" t="str">
        <f>VLOOKUP($B768,LIRAa!$1:$1048576,4,FALSE)</f>
        <v>Sem Informação</v>
      </c>
      <c r="P768" s="10" t="str">
        <f>VLOOKUP($B768,LIRAa!$1:$1048576,5,FALSE)</f>
        <v>Sem Informação</v>
      </c>
      <c r="Q768" s="41"/>
    </row>
    <row r="769" spans="1:17" ht="15.75" x14ac:dyDescent="0.25">
      <c r="A769" s="45">
        <v>423</v>
      </c>
      <c r="B769" s="10">
        <v>313700</v>
      </c>
      <c r="C769" s="20" t="s">
        <v>1116</v>
      </c>
      <c r="D769" s="39" t="s">
        <v>28</v>
      </c>
      <c r="E769" s="39" t="s">
        <v>447</v>
      </c>
      <c r="F769" s="15">
        <f>VLOOKUP(A769,Dengue!$1:$1048576,10,FALSE)</f>
        <v>1</v>
      </c>
      <c r="G769" s="15">
        <f>VLOOKUP($A769,Chik!$1:$1048576,10,FALSE)</f>
        <v>0</v>
      </c>
      <c r="H769" s="15">
        <f>VLOOKUP($A769,zika!$1:$1048576,10,FALSE)</f>
        <v>0</v>
      </c>
      <c r="I769" s="15">
        <f t="shared" si="22"/>
        <v>1</v>
      </c>
      <c r="J769" s="14">
        <v>18026</v>
      </c>
      <c r="K769" s="58" t="s">
        <v>1125</v>
      </c>
      <c r="L769" s="11">
        <f>(H769+F769)/Dengue!K427*100000</f>
        <v>5.5475424386996561</v>
      </c>
      <c r="M769" s="10" t="str">
        <f t="shared" si="23"/>
        <v>Baixa</v>
      </c>
      <c r="N769" s="10" t="str">
        <f>VLOOKUP($B769,LIRAa!$1:$1048576,3,FALSE)</f>
        <v>Sem Informação</v>
      </c>
      <c r="O769" s="10" t="str">
        <f>VLOOKUP($B769,LIRAa!$1:$1048576,4,FALSE)</f>
        <v>Sem Informação</v>
      </c>
      <c r="P769" s="10" t="str">
        <f>VLOOKUP($B769,LIRAa!$1:$1048576,5,FALSE)</f>
        <v>Sem Informação</v>
      </c>
      <c r="Q769" s="41"/>
    </row>
    <row r="770" spans="1:17" ht="15.75" x14ac:dyDescent="0.25">
      <c r="A770" s="45">
        <v>450</v>
      </c>
      <c r="B770" s="10">
        <v>313910</v>
      </c>
      <c r="C770" s="20" t="s">
        <v>1119</v>
      </c>
      <c r="D770" s="39" t="s">
        <v>94</v>
      </c>
      <c r="E770" s="39" t="s">
        <v>473</v>
      </c>
      <c r="F770" s="15">
        <f>VLOOKUP(A770,Dengue!$1:$1048576,10,FALSE)</f>
        <v>0</v>
      </c>
      <c r="G770" s="15">
        <f>VLOOKUP($A770,Chik!$1:$1048576,10,FALSE)</f>
        <v>0</v>
      </c>
      <c r="H770" s="15">
        <f>VLOOKUP($A770,zika!$1:$1048576,10,FALSE)</f>
        <v>0</v>
      </c>
      <c r="I770" s="15">
        <f t="shared" si="22"/>
        <v>0</v>
      </c>
      <c r="J770" s="14">
        <v>5087</v>
      </c>
      <c r="K770" s="58" t="s">
        <v>1125</v>
      </c>
      <c r="L770" s="11">
        <f>(H770+F770)/Dengue!K454*100000</f>
        <v>0</v>
      </c>
      <c r="M770" s="10" t="str">
        <f t="shared" si="23"/>
        <v>Silencioso</v>
      </c>
      <c r="N770" s="10" t="str">
        <f>VLOOKUP($B770,LIRAa!$1:$1048576,3,FALSE)</f>
        <v>Sem Informação</v>
      </c>
      <c r="O770" s="10" t="str">
        <f>VLOOKUP($B770,LIRAa!$1:$1048576,4,FALSE)</f>
        <v>Sem Informação</v>
      </c>
      <c r="P770" s="10" t="str">
        <f>VLOOKUP($B770,LIRAa!$1:$1048576,5,FALSE)</f>
        <v>Sem Informação</v>
      </c>
      <c r="Q770" s="41"/>
    </row>
    <row r="771" spans="1:17" ht="15.75" x14ac:dyDescent="0.25">
      <c r="A771" s="45">
        <v>465</v>
      </c>
      <c r="B771" s="10">
        <v>314040</v>
      </c>
      <c r="C771" s="20" t="s">
        <v>1117</v>
      </c>
      <c r="D771" s="39" t="s">
        <v>36</v>
      </c>
      <c r="E771" s="39" t="s">
        <v>487</v>
      </c>
      <c r="F771" s="15">
        <f>VLOOKUP(A771,Dengue!$1:$1048576,10,FALSE)</f>
        <v>0</v>
      </c>
      <c r="G771" s="15">
        <f>VLOOKUP($A771,Chik!$1:$1048576,10,FALSE)</f>
        <v>0</v>
      </c>
      <c r="H771" s="15">
        <f>VLOOKUP($A771,zika!$1:$1048576,10,FALSE)</f>
        <v>0</v>
      </c>
      <c r="I771" s="15">
        <f t="shared" si="22"/>
        <v>0</v>
      </c>
      <c r="J771" s="14">
        <v>2784</v>
      </c>
      <c r="K771" s="58" t="s">
        <v>1125</v>
      </c>
      <c r="L771" s="11">
        <f>(H771+F771)/Dengue!K469*100000</f>
        <v>0</v>
      </c>
      <c r="M771" s="10" t="str">
        <f t="shared" si="23"/>
        <v>Silencioso</v>
      </c>
      <c r="N771" s="10" t="str">
        <f>VLOOKUP($B771,LIRAa!$1:$1048576,3,FALSE)</f>
        <v>Sem Informação</v>
      </c>
      <c r="O771" s="10" t="str">
        <f>VLOOKUP($B771,LIRAa!$1:$1048576,4,FALSE)</f>
        <v>Sem Informação</v>
      </c>
      <c r="P771" s="10" t="str">
        <f>VLOOKUP($B771,LIRAa!$1:$1048576,5,FALSE)</f>
        <v>Sem Informação</v>
      </c>
      <c r="Q771" s="41"/>
    </row>
    <row r="772" spans="1:17" ht="15.75" x14ac:dyDescent="0.25">
      <c r="A772" s="45">
        <v>468</v>
      </c>
      <c r="B772" s="10">
        <v>314055</v>
      </c>
      <c r="C772" s="20" t="s">
        <v>1116</v>
      </c>
      <c r="D772" s="39" t="s">
        <v>30</v>
      </c>
      <c r="E772" s="39" t="s">
        <v>490</v>
      </c>
      <c r="F772" s="15">
        <f>VLOOKUP(A772,Dengue!$1:$1048576,10,FALSE)</f>
        <v>0</v>
      </c>
      <c r="G772" s="15">
        <f>VLOOKUP($A772,Chik!$1:$1048576,10,FALSE)</f>
        <v>0</v>
      </c>
      <c r="H772" s="15">
        <f>VLOOKUP($A772,zika!$1:$1048576,10,FALSE)</f>
        <v>0</v>
      </c>
      <c r="I772" s="15">
        <f t="shared" si="22"/>
        <v>0</v>
      </c>
      <c r="J772" s="14">
        <v>8526</v>
      </c>
      <c r="K772" s="58" t="s">
        <v>1125</v>
      </c>
      <c r="L772" s="11">
        <f>(H772+F772)/Dengue!K472*100000</f>
        <v>0</v>
      </c>
      <c r="M772" s="10" t="str">
        <f t="shared" si="23"/>
        <v>Silencioso</v>
      </c>
      <c r="N772" s="10" t="str">
        <f>VLOOKUP($B772,LIRAa!$1:$1048576,3,FALSE)</f>
        <v>Sem Informação</v>
      </c>
      <c r="O772" s="10" t="str">
        <f>VLOOKUP($B772,LIRAa!$1:$1048576,4,FALSE)</f>
        <v>Sem Informação</v>
      </c>
      <c r="P772" s="10" t="str">
        <f>VLOOKUP($B772,LIRAa!$1:$1048576,5,FALSE)</f>
        <v>Sem Informação</v>
      </c>
      <c r="Q772" s="41"/>
    </row>
    <row r="773" spans="1:17" ht="15.75" x14ac:dyDescent="0.25">
      <c r="A773" s="45">
        <v>480</v>
      </c>
      <c r="B773" s="10">
        <v>314150</v>
      </c>
      <c r="C773" s="20" t="s">
        <v>1113</v>
      </c>
      <c r="D773" s="39" t="s">
        <v>22</v>
      </c>
      <c r="E773" s="39" t="s">
        <v>502</v>
      </c>
      <c r="F773" s="15">
        <f>VLOOKUP(A773,Dengue!$1:$1048576,10,FALSE)</f>
        <v>2</v>
      </c>
      <c r="G773" s="15">
        <f>VLOOKUP($A773,Chik!$1:$1048576,10,FALSE)</f>
        <v>0</v>
      </c>
      <c r="H773" s="15">
        <f>VLOOKUP($A773,zika!$1:$1048576,10,FALSE)</f>
        <v>0</v>
      </c>
      <c r="I773" s="15">
        <f t="shared" si="22"/>
        <v>2</v>
      </c>
      <c r="J773" s="14">
        <v>6446</v>
      </c>
      <c r="K773" s="58" t="s">
        <v>1125</v>
      </c>
      <c r="L773" s="11">
        <f>(H773+F773)/Dengue!K484*100000</f>
        <v>31.026993484331367</v>
      </c>
      <c r="M773" s="10" t="str">
        <f t="shared" si="23"/>
        <v>Baixa</v>
      </c>
      <c r="N773" s="10" t="str">
        <f>VLOOKUP($B773,LIRAa!$1:$1048576,3,FALSE)</f>
        <v>Sem Informação</v>
      </c>
      <c r="O773" s="10" t="str">
        <f>VLOOKUP($B773,LIRAa!$1:$1048576,4,FALSE)</f>
        <v>Sem Informação</v>
      </c>
      <c r="P773" s="10" t="str">
        <f>VLOOKUP($B773,LIRAa!$1:$1048576,5,FALSE)</f>
        <v>Sem Informação</v>
      </c>
      <c r="Q773" s="41"/>
    </row>
    <row r="774" spans="1:17" ht="15.75" x14ac:dyDescent="0.25">
      <c r="A774" s="45">
        <v>484</v>
      </c>
      <c r="B774" s="10">
        <v>314190</v>
      </c>
      <c r="C774" s="20" t="s">
        <v>1117</v>
      </c>
      <c r="D774" s="39" t="s">
        <v>33</v>
      </c>
      <c r="E774" s="39" t="s">
        <v>506</v>
      </c>
      <c r="F774" s="15">
        <f>VLOOKUP(A774,Dengue!$1:$1048576,10,FALSE)</f>
        <v>0</v>
      </c>
      <c r="G774" s="15">
        <f>VLOOKUP($A774,Chik!$1:$1048576,10,FALSE)</f>
        <v>0</v>
      </c>
      <c r="H774" s="15">
        <f>VLOOKUP($A774,zika!$1:$1048576,10,FALSE)</f>
        <v>0</v>
      </c>
      <c r="I774" s="15">
        <f t="shared" ref="I774:I837" si="24">H774+F774</f>
        <v>0</v>
      </c>
      <c r="J774" s="14">
        <v>3896</v>
      </c>
      <c r="K774" s="58" t="s">
        <v>1125</v>
      </c>
      <c r="L774" s="11">
        <f>(H774+F774)/Dengue!K488*100000</f>
        <v>0</v>
      </c>
      <c r="M774" s="10" t="str">
        <f t="shared" ref="M774:M837" si="25">IF(L774=0,"Silencioso",IF(AND(L774&gt;0,L774&lt;100),"Baixa",IF(AND(L774&gt;=100,L774&lt;300),"Média",IF(AND(L774&gt;=300,L774&lt;500),"Alta",IF(L774&gt;=500,"Muito Alta","Avaliar")))))</f>
        <v>Silencioso</v>
      </c>
      <c r="N774" s="10" t="str">
        <f>VLOOKUP($B774,LIRAa!$1:$1048576,3,FALSE)</f>
        <v>Sem Informação</v>
      </c>
      <c r="O774" s="10" t="str">
        <f>VLOOKUP($B774,LIRAa!$1:$1048576,4,FALSE)</f>
        <v>Sem Informação</v>
      </c>
      <c r="P774" s="10" t="str">
        <f>VLOOKUP($B774,LIRAa!$1:$1048576,5,FALSE)</f>
        <v>Sem Informação</v>
      </c>
      <c r="Q774" s="41"/>
    </row>
    <row r="775" spans="1:17" ht="15.75" x14ac:dyDescent="0.25">
      <c r="A775" s="45">
        <v>498</v>
      </c>
      <c r="B775" s="10">
        <v>314315</v>
      </c>
      <c r="C775" s="20" t="s">
        <v>1116</v>
      </c>
      <c r="D775" s="39" t="s">
        <v>30</v>
      </c>
      <c r="E775" s="39" t="s">
        <v>520</v>
      </c>
      <c r="F775" s="15">
        <f>VLOOKUP(A775,Dengue!$1:$1048576,10,FALSE)</f>
        <v>0</v>
      </c>
      <c r="G775" s="15">
        <f>VLOOKUP($A775,Chik!$1:$1048576,10,FALSE)</f>
        <v>0</v>
      </c>
      <c r="H775" s="15">
        <f>VLOOKUP($A775,zika!$1:$1048576,10,FALSE)</f>
        <v>0</v>
      </c>
      <c r="I775" s="15">
        <f t="shared" si="24"/>
        <v>0</v>
      </c>
      <c r="J775" s="14">
        <v>4889</v>
      </c>
      <c r="K775" s="58" t="s">
        <v>1125</v>
      </c>
      <c r="L775" s="11">
        <f>(H775+F775)/Dengue!K502*100000</f>
        <v>0</v>
      </c>
      <c r="M775" s="10" t="str">
        <f t="shared" si="25"/>
        <v>Silencioso</v>
      </c>
      <c r="N775" s="10" t="str">
        <f>VLOOKUP($B775,LIRAa!$1:$1048576,3,FALSE)</f>
        <v>Sem Informação</v>
      </c>
      <c r="O775" s="10" t="str">
        <f>VLOOKUP($B775,LIRAa!$1:$1048576,4,FALSE)</f>
        <v>Sem Informação</v>
      </c>
      <c r="P775" s="10" t="str">
        <f>VLOOKUP($B775,LIRAa!$1:$1048576,5,FALSE)</f>
        <v>Sem Informação</v>
      </c>
      <c r="Q775" s="41"/>
    </row>
    <row r="776" spans="1:17" ht="15.75" x14ac:dyDescent="0.25">
      <c r="A776" s="45">
        <v>506</v>
      </c>
      <c r="B776" s="10">
        <v>314380</v>
      </c>
      <c r="C776" s="20" t="s">
        <v>1117</v>
      </c>
      <c r="D776" s="39" t="s">
        <v>36</v>
      </c>
      <c r="E776" s="39" t="s">
        <v>527</v>
      </c>
      <c r="F776" s="15">
        <f>VLOOKUP(A776,Dengue!$1:$1048576,10,FALSE)</f>
        <v>0</v>
      </c>
      <c r="G776" s="15">
        <f>VLOOKUP($A776,Chik!$1:$1048576,10,FALSE)</f>
        <v>0</v>
      </c>
      <c r="H776" s="15">
        <f>VLOOKUP($A776,zika!$1:$1048576,10,FALSE)</f>
        <v>0</v>
      </c>
      <c r="I776" s="15">
        <f t="shared" si="24"/>
        <v>0</v>
      </c>
      <c r="J776" s="14">
        <v>6065</v>
      </c>
      <c r="K776" s="58" t="s">
        <v>1125</v>
      </c>
      <c r="L776" s="11">
        <f>(H776+F776)/Dengue!K510*100000</f>
        <v>0</v>
      </c>
      <c r="M776" s="10" t="str">
        <f t="shared" si="25"/>
        <v>Silencioso</v>
      </c>
      <c r="N776" s="10" t="str">
        <f>VLOOKUP($B776,LIRAa!$1:$1048576,3,FALSE)</f>
        <v>Sem Informação</v>
      </c>
      <c r="O776" s="10" t="str">
        <f>VLOOKUP($B776,LIRAa!$1:$1048576,4,FALSE)</f>
        <v>Sem Informação</v>
      </c>
      <c r="P776" s="10" t="str">
        <f>VLOOKUP($B776,LIRAa!$1:$1048576,5,FALSE)</f>
        <v>Sem Informação</v>
      </c>
      <c r="Q776" s="41"/>
    </row>
    <row r="777" spans="1:17" ht="15.75" x14ac:dyDescent="0.25">
      <c r="A777" s="45">
        <v>510</v>
      </c>
      <c r="B777" s="10">
        <v>314420</v>
      </c>
      <c r="C777" s="20" t="s">
        <v>1113</v>
      </c>
      <c r="D777" s="39" t="s">
        <v>22</v>
      </c>
      <c r="E777" s="39" t="s">
        <v>531</v>
      </c>
      <c r="F777" s="15">
        <f>VLOOKUP(A777,Dengue!$1:$1048576,10,FALSE)</f>
        <v>0</v>
      </c>
      <c r="G777" s="15">
        <f>VLOOKUP($A777,Chik!$1:$1048576,10,FALSE)</f>
        <v>0</v>
      </c>
      <c r="H777" s="15">
        <f>VLOOKUP($A777,zika!$1:$1048576,10,FALSE)</f>
        <v>0</v>
      </c>
      <c r="I777" s="15">
        <f t="shared" si="24"/>
        <v>0</v>
      </c>
      <c r="J777" s="14">
        <v>3219</v>
      </c>
      <c r="K777" s="58" t="s">
        <v>1125</v>
      </c>
      <c r="L777" s="11">
        <f>(H777+F777)/Dengue!K514*100000</f>
        <v>0</v>
      </c>
      <c r="M777" s="10" t="str">
        <f t="shared" si="25"/>
        <v>Silencioso</v>
      </c>
      <c r="N777" s="10" t="str">
        <f>VLOOKUP($B777,LIRAa!$1:$1048576,3,FALSE)</f>
        <v>Sem Informação</v>
      </c>
      <c r="O777" s="10" t="str">
        <f>VLOOKUP($B777,LIRAa!$1:$1048576,4,FALSE)</f>
        <v>Sem Informação</v>
      </c>
      <c r="P777" s="10" t="str">
        <f>VLOOKUP($B777,LIRAa!$1:$1048576,5,FALSE)</f>
        <v>Sem Informação</v>
      </c>
      <c r="Q777" s="41"/>
    </row>
    <row r="778" spans="1:17" ht="15.75" x14ac:dyDescent="0.25">
      <c r="A778" s="45">
        <v>512</v>
      </c>
      <c r="B778" s="10">
        <v>314435</v>
      </c>
      <c r="C778" s="20" t="s">
        <v>1113</v>
      </c>
      <c r="D778" s="39" t="s">
        <v>20</v>
      </c>
      <c r="E778" s="39" t="s">
        <v>533</v>
      </c>
      <c r="F778" s="15">
        <f>VLOOKUP(A778,Dengue!$1:$1048576,10,FALSE)</f>
        <v>0</v>
      </c>
      <c r="G778" s="15">
        <f>VLOOKUP($A778,Chik!$1:$1048576,10,FALSE)</f>
        <v>0</v>
      </c>
      <c r="H778" s="15">
        <f>VLOOKUP($A778,zika!$1:$1048576,10,FALSE)</f>
        <v>0</v>
      </c>
      <c r="I778" s="15">
        <f t="shared" si="24"/>
        <v>0</v>
      </c>
      <c r="J778" s="14">
        <v>6939</v>
      </c>
      <c r="K778" s="58" t="s">
        <v>1125</v>
      </c>
      <c r="L778" s="11">
        <f>(H778+F778)/Dengue!K516*100000</f>
        <v>0</v>
      </c>
      <c r="M778" s="10" t="str">
        <f t="shared" si="25"/>
        <v>Silencioso</v>
      </c>
      <c r="N778" s="10" t="str">
        <f>VLOOKUP($B778,LIRAa!$1:$1048576,3,FALSE)</f>
        <v>Sem Informação</v>
      </c>
      <c r="O778" s="10" t="str">
        <f>VLOOKUP($B778,LIRAa!$1:$1048576,4,FALSE)</f>
        <v>Sem Informação</v>
      </c>
      <c r="P778" s="10" t="str">
        <f>VLOOKUP($B778,LIRAa!$1:$1048576,5,FALSE)</f>
        <v>Sem Informação</v>
      </c>
      <c r="Q778" s="41"/>
    </row>
    <row r="779" spans="1:17" ht="15.75" x14ac:dyDescent="0.25">
      <c r="A779" s="45">
        <v>514</v>
      </c>
      <c r="B779" s="10">
        <v>314440</v>
      </c>
      <c r="C779" s="20" t="s">
        <v>1117</v>
      </c>
      <c r="D779" s="39" t="s">
        <v>36</v>
      </c>
      <c r="E779" s="39" t="s">
        <v>535</v>
      </c>
      <c r="F779" s="15">
        <f>VLOOKUP(A779,Dengue!$1:$1048576,10,FALSE)</f>
        <v>0</v>
      </c>
      <c r="G779" s="15">
        <f>VLOOKUP($A779,Chik!$1:$1048576,10,FALSE)</f>
        <v>0</v>
      </c>
      <c r="H779" s="15">
        <f>VLOOKUP($A779,zika!$1:$1048576,10,FALSE)</f>
        <v>0</v>
      </c>
      <c r="I779" s="15">
        <f t="shared" si="24"/>
        <v>0</v>
      </c>
      <c r="J779" s="14">
        <v>4731</v>
      </c>
      <c r="K779" s="58" t="s">
        <v>1125</v>
      </c>
      <c r="L779" s="11">
        <f>(H779+F779)/Dengue!K518*100000</f>
        <v>0</v>
      </c>
      <c r="M779" s="10" t="str">
        <f t="shared" si="25"/>
        <v>Silencioso</v>
      </c>
      <c r="N779" s="10" t="str">
        <f>VLOOKUP($B779,LIRAa!$1:$1048576,3,FALSE)</f>
        <v>Sem Informação</v>
      </c>
      <c r="O779" s="10" t="str">
        <f>VLOOKUP($B779,LIRAa!$1:$1048576,4,FALSE)</f>
        <v>Sem Informação</v>
      </c>
      <c r="P779" s="10" t="str">
        <f>VLOOKUP($B779,LIRAa!$1:$1048576,5,FALSE)</f>
        <v>Sem Informação</v>
      </c>
      <c r="Q779" s="41"/>
    </row>
    <row r="780" spans="1:17" ht="15.75" x14ac:dyDescent="0.25">
      <c r="A780" s="45">
        <v>517</v>
      </c>
      <c r="B780" s="10">
        <v>314465</v>
      </c>
      <c r="C780" s="20" t="s">
        <v>1121</v>
      </c>
      <c r="D780" s="39" t="s">
        <v>102</v>
      </c>
      <c r="E780" s="39" t="s">
        <v>538</v>
      </c>
      <c r="F780" s="15">
        <f>VLOOKUP(A780,Dengue!$1:$1048576,10,FALSE)</f>
        <v>0</v>
      </c>
      <c r="G780" s="15">
        <f>VLOOKUP($A780,Chik!$1:$1048576,10,FALSE)</f>
        <v>0</v>
      </c>
      <c r="H780" s="15">
        <f>VLOOKUP($A780,zika!$1:$1048576,10,FALSE)</f>
        <v>0</v>
      </c>
      <c r="I780" s="15">
        <f t="shared" si="24"/>
        <v>0</v>
      </c>
      <c r="J780" s="14">
        <v>10263</v>
      </c>
      <c r="K780" s="58" t="s">
        <v>1125</v>
      </c>
      <c r="L780" s="11">
        <f>(H780+F780)/Dengue!K521*100000</f>
        <v>0</v>
      </c>
      <c r="M780" s="10" t="str">
        <f t="shared" si="25"/>
        <v>Silencioso</v>
      </c>
      <c r="N780" s="10" t="str">
        <f>VLOOKUP($B780,LIRAa!$1:$1048576,3,FALSE)</f>
        <v>Sem Informação</v>
      </c>
      <c r="O780" s="10" t="str">
        <f>VLOOKUP($B780,LIRAa!$1:$1048576,4,FALSE)</f>
        <v>Sem Informação</v>
      </c>
      <c r="P780" s="10">
        <f>VLOOKUP($B780,LIRAa!$1:$1048576,5,FALSE)</f>
        <v>6.2</v>
      </c>
      <c r="Q780" s="41"/>
    </row>
    <row r="781" spans="1:17" ht="15.75" x14ac:dyDescent="0.25">
      <c r="A781" s="45">
        <v>521</v>
      </c>
      <c r="B781" s="10">
        <v>314490</v>
      </c>
      <c r="C781" s="20" t="s">
        <v>1116</v>
      </c>
      <c r="D781" s="39" t="s">
        <v>28</v>
      </c>
      <c r="E781" s="39" t="s">
        <v>542</v>
      </c>
      <c r="F781" s="15">
        <f>VLOOKUP(A781,Dengue!$1:$1048576,10,FALSE)</f>
        <v>1</v>
      </c>
      <c r="G781" s="15">
        <f>VLOOKUP($A781,Chik!$1:$1048576,10,FALSE)</f>
        <v>0</v>
      </c>
      <c r="H781" s="15">
        <f>VLOOKUP($A781,zika!$1:$1048576,10,FALSE)</f>
        <v>0</v>
      </c>
      <c r="I781" s="15">
        <f t="shared" si="24"/>
        <v>1</v>
      </c>
      <c r="J781" s="14">
        <v>3627</v>
      </c>
      <c r="K781" s="58" t="s">
        <v>1125</v>
      </c>
      <c r="L781" s="11">
        <f>(H781+F781)/Dengue!K525*100000</f>
        <v>27.570995312930798</v>
      </c>
      <c r="M781" s="10" t="str">
        <f t="shared" si="25"/>
        <v>Baixa</v>
      </c>
      <c r="N781" s="10" t="str">
        <f>VLOOKUP($B781,LIRAa!$1:$1048576,3,FALSE)</f>
        <v>Sem Informação</v>
      </c>
      <c r="O781" s="10" t="str">
        <f>VLOOKUP($B781,LIRAa!$1:$1048576,4,FALSE)</f>
        <v>Sem Informação</v>
      </c>
      <c r="P781" s="10" t="str">
        <f>VLOOKUP($B781,LIRAa!$1:$1048576,5,FALSE)</f>
        <v>Sem Informação</v>
      </c>
      <c r="Q781" s="41"/>
    </row>
    <row r="782" spans="1:17" ht="15.75" x14ac:dyDescent="0.25">
      <c r="A782" s="45">
        <v>528</v>
      </c>
      <c r="B782" s="10">
        <v>314535</v>
      </c>
      <c r="C782" s="20" t="s">
        <v>1116</v>
      </c>
      <c r="D782" s="39" t="s">
        <v>28</v>
      </c>
      <c r="E782" s="39" t="s">
        <v>549</v>
      </c>
      <c r="F782" s="15">
        <f>VLOOKUP(A782,Dengue!$1:$1048576,10,FALSE)</f>
        <v>7</v>
      </c>
      <c r="G782" s="15">
        <f>VLOOKUP($A782,Chik!$1:$1048576,10,FALSE)</f>
        <v>0</v>
      </c>
      <c r="H782" s="15">
        <f>VLOOKUP($A782,zika!$1:$1048576,10,FALSE)</f>
        <v>0</v>
      </c>
      <c r="I782" s="15">
        <f t="shared" si="24"/>
        <v>7</v>
      </c>
      <c r="J782" s="14">
        <v>10731</v>
      </c>
      <c r="K782" s="58" t="s">
        <v>1125</v>
      </c>
      <c r="L782" s="11">
        <f>(H782+F782)/Dengue!K532*100000</f>
        <v>65.231572080887148</v>
      </c>
      <c r="M782" s="10" t="str">
        <f t="shared" si="25"/>
        <v>Baixa</v>
      </c>
      <c r="N782" s="10" t="str">
        <f>VLOOKUP($B782,LIRAa!$1:$1048576,3,FALSE)</f>
        <v>Sem Informação</v>
      </c>
      <c r="O782" s="10" t="str">
        <f>VLOOKUP($B782,LIRAa!$1:$1048576,4,FALSE)</f>
        <v>Sem Informação</v>
      </c>
      <c r="P782" s="10" t="str">
        <f>VLOOKUP($B782,LIRAa!$1:$1048576,5,FALSE)</f>
        <v>Sem Informação</v>
      </c>
      <c r="Q782" s="41"/>
    </row>
    <row r="783" spans="1:17" ht="15.75" x14ac:dyDescent="0.25">
      <c r="A783" s="45">
        <v>530</v>
      </c>
      <c r="B783" s="10">
        <v>314540</v>
      </c>
      <c r="C783" s="20" t="s">
        <v>1118</v>
      </c>
      <c r="D783" s="39" t="s">
        <v>57</v>
      </c>
      <c r="E783" s="39" t="s">
        <v>551</v>
      </c>
      <c r="F783" s="15">
        <f>VLOOKUP(A783,Dengue!$1:$1048576,10,FALSE)</f>
        <v>0</v>
      </c>
      <c r="G783" s="15">
        <f>VLOOKUP($A783,Chik!$1:$1048576,10,FALSE)</f>
        <v>0</v>
      </c>
      <c r="H783" s="15">
        <f>VLOOKUP($A783,zika!$1:$1048576,10,FALSE)</f>
        <v>0</v>
      </c>
      <c r="I783" s="15">
        <f t="shared" si="24"/>
        <v>0</v>
      </c>
      <c r="J783" s="14">
        <v>1775</v>
      </c>
      <c r="K783" s="58" t="s">
        <v>1125</v>
      </c>
      <c r="L783" s="11">
        <f>(H783+F783)/Dengue!K534*100000</f>
        <v>0</v>
      </c>
      <c r="M783" s="10" t="str">
        <f t="shared" si="25"/>
        <v>Silencioso</v>
      </c>
      <c r="N783" s="10" t="str">
        <f>VLOOKUP($B783,LIRAa!$1:$1048576,3,FALSE)</f>
        <v>Sem Informação</v>
      </c>
      <c r="O783" s="10" t="str">
        <f>VLOOKUP($B783,LIRAa!$1:$1048576,4,FALSE)</f>
        <v>Sem Informação</v>
      </c>
      <c r="P783" s="10" t="str">
        <f>VLOOKUP($B783,LIRAa!$1:$1048576,5,FALSE)</f>
        <v>Sem Informação</v>
      </c>
      <c r="Q783" s="41"/>
    </row>
    <row r="784" spans="1:17" ht="15.75" x14ac:dyDescent="0.25">
      <c r="A784" s="45">
        <v>532</v>
      </c>
      <c r="B784" s="10">
        <v>314550</v>
      </c>
      <c r="C784" s="20" t="s">
        <v>1117</v>
      </c>
      <c r="D784" s="39" t="s">
        <v>33</v>
      </c>
      <c r="E784" s="39" t="s">
        <v>553</v>
      </c>
      <c r="F784" s="15">
        <f>VLOOKUP(A784,Dengue!$1:$1048576,10,FALSE)</f>
        <v>0</v>
      </c>
      <c r="G784" s="15">
        <f>VLOOKUP($A784,Chik!$1:$1048576,10,FALSE)</f>
        <v>0</v>
      </c>
      <c r="H784" s="15">
        <f>VLOOKUP($A784,zika!$1:$1048576,10,FALSE)</f>
        <v>0</v>
      </c>
      <c r="I784" s="15">
        <f t="shared" si="24"/>
        <v>0</v>
      </c>
      <c r="J784" s="14">
        <v>2765</v>
      </c>
      <c r="K784" s="58" t="s">
        <v>1125</v>
      </c>
      <c r="L784" s="11">
        <f>(H784+F784)/Dengue!K536*100000</f>
        <v>0</v>
      </c>
      <c r="M784" s="10" t="str">
        <f t="shared" si="25"/>
        <v>Silencioso</v>
      </c>
      <c r="N784" s="10" t="str">
        <f>VLOOKUP($B784,LIRAa!$1:$1048576,3,FALSE)</f>
        <v>Sem Informação</v>
      </c>
      <c r="O784" s="10" t="str">
        <f>VLOOKUP($B784,LIRAa!$1:$1048576,4,FALSE)</f>
        <v>Sem Informação</v>
      </c>
      <c r="P784" s="10" t="str">
        <f>VLOOKUP($B784,LIRAa!$1:$1048576,5,FALSE)</f>
        <v>Sem Informação</v>
      </c>
      <c r="Q784" s="41"/>
    </row>
    <row r="785" spans="1:17" ht="15.75" x14ac:dyDescent="0.25">
      <c r="A785" s="45">
        <v>534</v>
      </c>
      <c r="B785" s="10">
        <v>314570</v>
      </c>
      <c r="C785" s="20" t="s">
        <v>1118</v>
      </c>
      <c r="D785" s="39" t="s">
        <v>57</v>
      </c>
      <c r="E785" s="39" t="s">
        <v>555</v>
      </c>
      <c r="F785" s="15">
        <f>VLOOKUP(A785,Dengue!$1:$1048576,10,FALSE)</f>
        <v>0</v>
      </c>
      <c r="G785" s="15">
        <f>VLOOKUP($A785,Chik!$1:$1048576,10,FALSE)</f>
        <v>0</v>
      </c>
      <c r="H785" s="15">
        <f>VLOOKUP($A785,zika!$1:$1048576,10,FALSE)</f>
        <v>0</v>
      </c>
      <c r="I785" s="15">
        <f t="shared" si="24"/>
        <v>0</v>
      </c>
      <c r="J785" s="14">
        <v>2136</v>
      </c>
      <c r="K785" s="58" t="s">
        <v>1125</v>
      </c>
      <c r="L785" s="11">
        <f>(H785+F785)/Dengue!K538*100000</f>
        <v>0</v>
      </c>
      <c r="M785" s="10" t="str">
        <f t="shared" si="25"/>
        <v>Silencioso</v>
      </c>
      <c r="N785" s="10" t="str">
        <f>VLOOKUP($B785,LIRAa!$1:$1048576,3,FALSE)</f>
        <v>Sem Informação</v>
      </c>
      <c r="O785" s="10" t="str">
        <f>VLOOKUP($B785,LIRAa!$1:$1048576,4,FALSE)</f>
        <v>Sem Informação</v>
      </c>
      <c r="P785" s="10" t="str">
        <f>VLOOKUP($B785,LIRAa!$1:$1048576,5,FALSE)</f>
        <v>Sem Informação</v>
      </c>
      <c r="Q785" s="41"/>
    </row>
    <row r="786" spans="1:17" ht="15.75" x14ac:dyDescent="0.25">
      <c r="A786" s="45">
        <v>537</v>
      </c>
      <c r="B786" s="10">
        <v>314587</v>
      </c>
      <c r="C786" s="20" t="s">
        <v>1118</v>
      </c>
      <c r="D786" s="39" t="s">
        <v>14</v>
      </c>
      <c r="E786" s="39" t="s">
        <v>558</v>
      </c>
      <c r="F786" s="15">
        <f>VLOOKUP(A786,Dengue!$1:$1048576,10,FALSE)</f>
        <v>1</v>
      </c>
      <c r="G786" s="15">
        <f>VLOOKUP($A786,Chik!$1:$1048576,10,FALSE)</f>
        <v>0</v>
      </c>
      <c r="H786" s="15">
        <f>VLOOKUP($A786,zika!$1:$1048576,10,FALSE)</f>
        <v>0</v>
      </c>
      <c r="I786" s="15">
        <f t="shared" si="24"/>
        <v>1</v>
      </c>
      <c r="J786" s="14">
        <v>7954</v>
      </c>
      <c r="K786" s="58" t="s">
        <v>1125</v>
      </c>
      <c r="L786" s="11">
        <f>(H786+F786)/Dengue!K541*100000</f>
        <v>12.572290671360323</v>
      </c>
      <c r="M786" s="10" t="str">
        <f t="shared" si="25"/>
        <v>Baixa</v>
      </c>
      <c r="N786" s="10" t="str">
        <f>VLOOKUP($B786,LIRAa!$1:$1048576,3,FALSE)</f>
        <v>Sem Informação</v>
      </c>
      <c r="O786" s="10" t="str">
        <f>VLOOKUP($B786,LIRAa!$1:$1048576,4,FALSE)</f>
        <v>Sem Informação</v>
      </c>
      <c r="P786" s="10" t="str">
        <f>VLOOKUP($B786,LIRAa!$1:$1048576,5,FALSE)</f>
        <v>Sem Informação</v>
      </c>
      <c r="Q786" s="41"/>
    </row>
    <row r="787" spans="1:17" ht="15.75" x14ac:dyDescent="0.25">
      <c r="A787" s="45">
        <v>547</v>
      </c>
      <c r="B787" s="10">
        <v>314660</v>
      </c>
      <c r="C787" s="20" t="s">
        <v>1119</v>
      </c>
      <c r="D787" s="39" t="s">
        <v>41</v>
      </c>
      <c r="E787" s="39" t="s">
        <v>568</v>
      </c>
      <c r="F787" s="15">
        <f>VLOOKUP(A787,Dengue!$1:$1048576,10,FALSE)</f>
        <v>0</v>
      </c>
      <c r="G787" s="15">
        <f>VLOOKUP($A787,Chik!$1:$1048576,10,FALSE)</f>
        <v>0</v>
      </c>
      <c r="H787" s="15">
        <f>VLOOKUP($A787,zika!$1:$1048576,10,FALSE)</f>
        <v>0</v>
      </c>
      <c r="I787" s="15">
        <f t="shared" si="24"/>
        <v>0</v>
      </c>
      <c r="J787" s="14">
        <v>1535</v>
      </c>
      <c r="K787" s="58" t="s">
        <v>1125</v>
      </c>
      <c r="L787" s="11">
        <f>(H787+F787)/Dengue!K551*100000</f>
        <v>0</v>
      </c>
      <c r="M787" s="10" t="str">
        <f t="shared" si="25"/>
        <v>Silencioso</v>
      </c>
      <c r="N787" s="10" t="str">
        <f>VLOOKUP($B787,LIRAa!$1:$1048576,3,FALSE)</f>
        <v>Sem Informação</v>
      </c>
      <c r="O787" s="10" t="str">
        <f>VLOOKUP($B787,LIRAa!$1:$1048576,4,FALSE)</f>
        <v>Sem Informação</v>
      </c>
      <c r="P787" s="10" t="str">
        <f>VLOOKUP($B787,LIRAa!$1:$1048576,5,FALSE)</f>
        <v>Sem Informação</v>
      </c>
      <c r="Q787" s="41"/>
    </row>
    <row r="788" spans="1:17" ht="15.75" x14ac:dyDescent="0.25">
      <c r="A788" s="45">
        <v>548</v>
      </c>
      <c r="B788" s="10">
        <v>314670</v>
      </c>
      <c r="C788" s="20" t="s">
        <v>1118</v>
      </c>
      <c r="D788" s="39" t="s">
        <v>38</v>
      </c>
      <c r="E788" s="39" t="s">
        <v>569</v>
      </c>
      <c r="F788" s="15">
        <f>VLOOKUP(A788,Dengue!$1:$1048576,10,FALSE)</f>
        <v>0</v>
      </c>
      <c r="G788" s="15">
        <f>VLOOKUP($A788,Chik!$1:$1048576,10,FALSE)</f>
        <v>0</v>
      </c>
      <c r="H788" s="15">
        <f>VLOOKUP($A788,zika!$1:$1048576,10,FALSE)</f>
        <v>0</v>
      </c>
      <c r="I788" s="15">
        <f t="shared" si="24"/>
        <v>0</v>
      </c>
      <c r="J788" s="14">
        <v>6621</v>
      </c>
      <c r="K788" s="58" t="s">
        <v>1125</v>
      </c>
      <c r="L788" s="11">
        <f>(H788+F788)/Dengue!K552*100000</f>
        <v>0</v>
      </c>
      <c r="M788" s="10" t="str">
        <f t="shared" si="25"/>
        <v>Silencioso</v>
      </c>
      <c r="N788" s="10" t="str">
        <f>VLOOKUP($B788,LIRAa!$1:$1048576,3,FALSE)</f>
        <v>Sem Informação</v>
      </c>
      <c r="O788" s="10" t="str">
        <f>VLOOKUP($B788,LIRAa!$1:$1048576,4,FALSE)</f>
        <v>Sem Informação</v>
      </c>
      <c r="P788" s="10" t="str">
        <f>VLOOKUP($B788,LIRAa!$1:$1048576,5,FALSE)</f>
        <v>Sem Informação</v>
      </c>
      <c r="Q788" s="41"/>
    </row>
    <row r="789" spans="1:17" ht="15.75" x14ac:dyDescent="0.25">
      <c r="A789" s="45">
        <v>549</v>
      </c>
      <c r="B789" s="10">
        <v>314675</v>
      </c>
      <c r="C789" s="20" t="s">
        <v>1116</v>
      </c>
      <c r="D789" s="39" t="s">
        <v>30</v>
      </c>
      <c r="E789" s="39" t="s">
        <v>570</v>
      </c>
      <c r="F789" s="15">
        <f>VLOOKUP(A789,Dengue!$1:$1048576,10,FALSE)</f>
        <v>1</v>
      </c>
      <c r="G789" s="15">
        <f>VLOOKUP($A789,Chik!$1:$1048576,10,FALSE)</f>
        <v>0</v>
      </c>
      <c r="H789" s="15">
        <f>VLOOKUP($A789,zika!$1:$1048576,10,FALSE)</f>
        <v>0</v>
      </c>
      <c r="I789" s="15">
        <f t="shared" si="24"/>
        <v>1</v>
      </c>
      <c r="J789" s="14">
        <v>5671</v>
      </c>
      <c r="K789" s="58" t="s">
        <v>1125</v>
      </c>
      <c r="L789" s="11">
        <f>(H789+F789)/Dengue!K553*100000</f>
        <v>17.633574325515781</v>
      </c>
      <c r="M789" s="10" t="str">
        <f t="shared" si="25"/>
        <v>Baixa</v>
      </c>
      <c r="N789" s="10" t="str">
        <f>VLOOKUP($B789,LIRAa!$1:$1048576,3,FALSE)</f>
        <v>Sem Informação</v>
      </c>
      <c r="O789" s="10" t="str">
        <f>VLOOKUP($B789,LIRAa!$1:$1048576,4,FALSE)</f>
        <v>Sem Informação</v>
      </c>
      <c r="P789" s="10" t="str">
        <f>VLOOKUP($B789,LIRAa!$1:$1048576,5,FALSE)</f>
        <v>Sem Informação</v>
      </c>
      <c r="Q789" s="41"/>
    </row>
    <row r="790" spans="1:17" ht="15.75" x14ac:dyDescent="0.25">
      <c r="A790" s="45">
        <v>554</v>
      </c>
      <c r="B790" s="10">
        <v>314730</v>
      </c>
      <c r="C790" s="20" t="s">
        <v>1117</v>
      </c>
      <c r="D790" s="39" t="s">
        <v>36</v>
      </c>
      <c r="E790" s="39" t="s">
        <v>575</v>
      </c>
      <c r="F790" s="15">
        <f>VLOOKUP(A790,Dengue!$1:$1048576,10,FALSE)</f>
        <v>0</v>
      </c>
      <c r="G790" s="15">
        <f>VLOOKUP($A790,Chik!$1:$1048576,10,FALSE)</f>
        <v>0</v>
      </c>
      <c r="H790" s="15">
        <f>VLOOKUP($A790,zika!$1:$1048576,10,FALSE)</f>
        <v>0</v>
      </c>
      <c r="I790" s="15">
        <f t="shared" si="24"/>
        <v>0</v>
      </c>
      <c r="J790" s="14">
        <v>20940</v>
      </c>
      <c r="K790" s="58" t="s">
        <v>1125</v>
      </c>
      <c r="L790" s="11">
        <f>(H790+F790)/Dengue!K558*100000</f>
        <v>0</v>
      </c>
      <c r="M790" s="10" t="str">
        <f t="shared" si="25"/>
        <v>Silencioso</v>
      </c>
      <c r="N790" s="10">
        <f>VLOOKUP($B790,LIRAa!$1:$1048576,3,FALSE)</f>
        <v>0</v>
      </c>
      <c r="O790" s="10">
        <f>VLOOKUP($B790,LIRAa!$1:$1048576,4,FALSE)</f>
        <v>2.2000000000000002</v>
      </c>
      <c r="P790" s="10">
        <f>VLOOKUP($B790,LIRAa!$1:$1048576,5,FALSE)</f>
        <v>0</v>
      </c>
      <c r="Q790" s="41"/>
    </row>
    <row r="791" spans="1:17" ht="15.75" x14ac:dyDescent="0.25">
      <c r="A791" s="45">
        <v>558</v>
      </c>
      <c r="B791" s="10">
        <v>314780</v>
      </c>
      <c r="C791" s="20" t="s">
        <v>1118</v>
      </c>
      <c r="D791" s="39" t="s">
        <v>57</v>
      </c>
      <c r="E791" s="39" t="s">
        <v>860</v>
      </c>
      <c r="F791" s="15">
        <f>VLOOKUP(A791,Dengue!$1:$1048576,10,FALSE)</f>
        <v>1</v>
      </c>
      <c r="G791" s="15">
        <f>VLOOKUP($A791,Chik!$1:$1048576,10,FALSE)</f>
        <v>0</v>
      </c>
      <c r="H791" s="15">
        <f>VLOOKUP($A791,zika!$1:$1048576,10,FALSE)</f>
        <v>0</v>
      </c>
      <c r="I791" s="15">
        <f t="shared" si="24"/>
        <v>1</v>
      </c>
      <c r="J791" s="14">
        <v>2048</v>
      </c>
      <c r="K791" s="58" t="s">
        <v>1125</v>
      </c>
      <c r="L791" s="11">
        <f>(H791+F791)/Dengue!K562*100000</f>
        <v>48.828125</v>
      </c>
      <c r="M791" s="10" t="str">
        <f t="shared" si="25"/>
        <v>Baixa</v>
      </c>
      <c r="N791" s="10" t="str">
        <f>VLOOKUP($B791,LIRAa!$1:$1048576,3,FALSE)</f>
        <v>Sem Informação</v>
      </c>
      <c r="O791" s="10" t="str">
        <f>VLOOKUP($B791,LIRAa!$1:$1048576,4,FALSE)</f>
        <v>Sem Informação</v>
      </c>
      <c r="P791" s="10" t="str">
        <f>VLOOKUP($B791,LIRAa!$1:$1048576,5,FALSE)</f>
        <v>Sem Informação</v>
      </c>
      <c r="Q791" s="41"/>
    </row>
    <row r="792" spans="1:17" ht="15.75" x14ac:dyDescent="0.25">
      <c r="A792" s="45">
        <v>559</v>
      </c>
      <c r="B792" s="10">
        <v>314750</v>
      </c>
      <c r="C792" s="20" t="s">
        <v>1111</v>
      </c>
      <c r="D792" s="39" t="s">
        <v>90</v>
      </c>
      <c r="E792" s="39" t="s">
        <v>579</v>
      </c>
      <c r="F792" s="15">
        <f>VLOOKUP(A792,Dengue!$1:$1048576,10,FALSE)</f>
        <v>0</v>
      </c>
      <c r="G792" s="15">
        <f>VLOOKUP($A792,Chik!$1:$1048576,10,FALSE)</f>
        <v>0</v>
      </c>
      <c r="H792" s="15">
        <f>VLOOKUP($A792,zika!$1:$1048576,10,FALSE)</f>
        <v>0</v>
      </c>
      <c r="I792" s="15">
        <f t="shared" si="24"/>
        <v>0</v>
      </c>
      <c r="J792" s="14">
        <v>1664</v>
      </c>
      <c r="K792" s="58" t="s">
        <v>1125</v>
      </c>
      <c r="L792" s="11">
        <f>(H792+F792)/Dengue!K563*100000</f>
        <v>0</v>
      </c>
      <c r="M792" s="10" t="str">
        <f t="shared" si="25"/>
        <v>Silencioso</v>
      </c>
      <c r="N792" s="10" t="str">
        <f>VLOOKUP($B792,LIRAa!$1:$1048576,3,FALSE)</f>
        <v>Sem Informação</v>
      </c>
      <c r="O792" s="10" t="str">
        <f>VLOOKUP($B792,LIRAa!$1:$1048576,4,FALSE)</f>
        <v>Sem Informação</v>
      </c>
      <c r="P792" s="10" t="str">
        <f>VLOOKUP($B792,LIRAa!$1:$1048576,5,FALSE)</f>
        <v>Sem Informação</v>
      </c>
      <c r="Q792" s="41"/>
    </row>
    <row r="793" spans="1:17" ht="15.75" x14ac:dyDescent="0.25">
      <c r="A793" s="45">
        <v>565</v>
      </c>
      <c r="B793" s="10">
        <v>314830</v>
      </c>
      <c r="C793" s="20" t="s">
        <v>1112</v>
      </c>
      <c r="D793" s="39" t="s">
        <v>17</v>
      </c>
      <c r="E793" s="39" t="s">
        <v>583</v>
      </c>
      <c r="F793" s="15">
        <f>VLOOKUP(A793,Dengue!$1:$1048576,10,FALSE)</f>
        <v>0</v>
      </c>
      <c r="G793" s="15">
        <f>VLOOKUP($A793,Chik!$1:$1048576,10,FALSE)</f>
        <v>0</v>
      </c>
      <c r="H793" s="15">
        <f>VLOOKUP($A793,zika!$1:$1048576,10,FALSE)</f>
        <v>0</v>
      </c>
      <c r="I793" s="15">
        <f t="shared" si="24"/>
        <v>0</v>
      </c>
      <c r="J793" s="14">
        <v>9557</v>
      </c>
      <c r="K793" s="58" t="s">
        <v>1125</v>
      </c>
      <c r="L793" s="11">
        <f>(H793+F793)/Dengue!K569*100000</f>
        <v>0</v>
      </c>
      <c r="M793" s="10" t="str">
        <f t="shared" si="25"/>
        <v>Silencioso</v>
      </c>
      <c r="N793" s="10" t="str">
        <f>VLOOKUP($B793,LIRAa!$1:$1048576,3,FALSE)</f>
        <v>Sem Informação</v>
      </c>
      <c r="O793" s="10" t="str">
        <f>VLOOKUP($B793,LIRAa!$1:$1048576,4,FALSE)</f>
        <v>Sem Informação</v>
      </c>
      <c r="P793" s="10" t="str">
        <f>VLOOKUP($B793,LIRAa!$1:$1048576,5,FALSE)</f>
        <v>Sem Informação</v>
      </c>
      <c r="Q793" s="41"/>
    </row>
    <row r="794" spans="1:17" ht="15.75" x14ac:dyDescent="0.25">
      <c r="A794" s="45">
        <v>567</v>
      </c>
      <c r="B794" s="10">
        <v>314850</v>
      </c>
      <c r="C794" s="20" t="s">
        <v>1116</v>
      </c>
      <c r="D794" s="39" t="s">
        <v>28</v>
      </c>
      <c r="E794" s="39" t="s">
        <v>585</v>
      </c>
      <c r="F794" s="15">
        <f>VLOOKUP(A794,Dengue!$1:$1048576,10,FALSE)</f>
        <v>0</v>
      </c>
      <c r="G794" s="15">
        <f>VLOOKUP($A794,Chik!$1:$1048576,10,FALSE)</f>
        <v>0</v>
      </c>
      <c r="H794" s="15">
        <f>VLOOKUP($A794,zika!$1:$1048576,10,FALSE)</f>
        <v>0</v>
      </c>
      <c r="I794" s="15">
        <f t="shared" si="24"/>
        <v>0</v>
      </c>
      <c r="J794" s="14">
        <v>8481</v>
      </c>
      <c r="K794" s="58" t="s">
        <v>1125</v>
      </c>
      <c r="L794" s="11">
        <f>(H794+F794)/Dengue!K571*100000</f>
        <v>0</v>
      </c>
      <c r="M794" s="10" t="str">
        <f t="shared" si="25"/>
        <v>Silencioso</v>
      </c>
      <c r="N794" s="10" t="str">
        <f>VLOOKUP($B794,LIRAa!$1:$1048576,3,FALSE)</f>
        <v>Sem Informação</v>
      </c>
      <c r="O794" s="10" t="str">
        <f>VLOOKUP($B794,LIRAa!$1:$1048576,4,FALSE)</f>
        <v>Sem Informação</v>
      </c>
      <c r="P794" s="10" t="str">
        <f>VLOOKUP($B794,LIRAa!$1:$1048576,5,FALSE)</f>
        <v>Sem Informação</v>
      </c>
      <c r="Q794" s="41"/>
    </row>
    <row r="795" spans="1:17" ht="15.75" x14ac:dyDescent="0.25">
      <c r="A795" s="45">
        <v>568</v>
      </c>
      <c r="B795" s="10">
        <v>314860</v>
      </c>
      <c r="C795" s="20" t="s">
        <v>1113</v>
      </c>
      <c r="D795" s="39" t="s">
        <v>22</v>
      </c>
      <c r="E795" s="39" t="s">
        <v>586</v>
      </c>
      <c r="F795" s="15">
        <f>VLOOKUP(A795,Dengue!$1:$1048576,10,FALSE)</f>
        <v>2</v>
      </c>
      <c r="G795" s="15">
        <f>VLOOKUP($A795,Chik!$1:$1048576,10,FALSE)</f>
        <v>0</v>
      </c>
      <c r="H795" s="15">
        <f>VLOOKUP($A795,zika!$1:$1048576,10,FALSE)</f>
        <v>0</v>
      </c>
      <c r="I795" s="15">
        <f t="shared" si="24"/>
        <v>2</v>
      </c>
      <c r="J795" s="14">
        <v>17545</v>
      </c>
      <c r="K795" s="58" t="s">
        <v>1125</v>
      </c>
      <c r="L795" s="11">
        <f>(H795+F795)/Dengue!K572*100000</f>
        <v>11.39925904816187</v>
      </c>
      <c r="M795" s="10" t="str">
        <f t="shared" si="25"/>
        <v>Baixa</v>
      </c>
      <c r="N795" s="10" t="str">
        <f>VLOOKUP($B795,LIRAa!$1:$1048576,3,FALSE)</f>
        <v>Sem Informação</v>
      </c>
      <c r="O795" s="10" t="str">
        <f>VLOOKUP($B795,LIRAa!$1:$1048576,4,FALSE)</f>
        <v>Sem Informação</v>
      </c>
      <c r="P795" s="10" t="str">
        <f>VLOOKUP($B795,LIRAa!$1:$1048576,5,FALSE)</f>
        <v>Sem Informação</v>
      </c>
      <c r="Q795" s="41"/>
    </row>
    <row r="796" spans="1:17" ht="15.75" x14ac:dyDescent="0.25">
      <c r="A796" s="45">
        <v>571</v>
      </c>
      <c r="B796" s="10">
        <v>314880</v>
      </c>
      <c r="C796" s="20" t="s">
        <v>1112</v>
      </c>
      <c r="D796" s="39" t="s">
        <v>17</v>
      </c>
      <c r="E796" s="39" t="s">
        <v>588</v>
      </c>
      <c r="F796" s="15">
        <f>VLOOKUP(A796,Dengue!$1:$1048576,10,FALSE)</f>
        <v>1</v>
      </c>
      <c r="G796" s="15">
        <f>VLOOKUP($A796,Chik!$1:$1048576,10,FALSE)</f>
        <v>0</v>
      </c>
      <c r="H796" s="15">
        <f>VLOOKUP($A796,zika!$1:$1048576,10,FALSE)</f>
        <v>0</v>
      </c>
      <c r="I796" s="15">
        <f t="shared" si="24"/>
        <v>1</v>
      </c>
      <c r="J796" s="14">
        <v>3100</v>
      </c>
      <c r="K796" s="58" t="s">
        <v>1125</v>
      </c>
      <c r="L796" s="11">
        <f>(H796+F796)/Dengue!K575*100000</f>
        <v>32.258064516129032</v>
      </c>
      <c r="M796" s="10" t="str">
        <f t="shared" si="25"/>
        <v>Baixa</v>
      </c>
      <c r="N796" s="10" t="str">
        <f>VLOOKUP($B796,LIRAa!$1:$1048576,3,FALSE)</f>
        <v>Sem Informação</v>
      </c>
      <c r="O796" s="10" t="str">
        <f>VLOOKUP($B796,LIRAa!$1:$1048576,4,FALSE)</f>
        <v>Sem Informação</v>
      </c>
      <c r="P796" s="10" t="str">
        <f>VLOOKUP($B796,LIRAa!$1:$1048576,5,FALSE)</f>
        <v>Sem Informação</v>
      </c>
      <c r="Q796" s="41"/>
    </row>
    <row r="797" spans="1:17" ht="15.75" x14ac:dyDescent="0.25">
      <c r="A797" s="45">
        <v>573</v>
      </c>
      <c r="B797" s="10">
        <v>314900</v>
      </c>
      <c r="C797" s="20" t="s">
        <v>1118</v>
      </c>
      <c r="D797" s="39" t="s">
        <v>14</v>
      </c>
      <c r="E797" s="39" t="s">
        <v>590</v>
      </c>
      <c r="F797" s="15">
        <f>VLOOKUP(A797,Dengue!$1:$1048576,10,FALSE)</f>
        <v>0</v>
      </c>
      <c r="G797" s="15">
        <f>VLOOKUP($A797,Chik!$1:$1048576,10,FALSE)</f>
        <v>1</v>
      </c>
      <c r="H797" s="15">
        <f>VLOOKUP($A797,zika!$1:$1048576,10,FALSE)</f>
        <v>0</v>
      </c>
      <c r="I797" s="15">
        <f t="shared" si="24"/>
        <v>0</v>
      </c>
      <c r="J797" s="14">
        <v>2475</v>
      </c>
      <c r="K797" s="58" t="s">
        <v>1125</v>
      </c>
      <c r="L797" s="11">
        <f>(H797+F797)/Dengue!K577*100000</f>
        <v>0</v>
      </c>
      <c r="M797" s="10" t="str">
        <f t="shared" si="25"/>
        <v>Silencioso</v>
      </c>
      <c r="N797" s="10" t="str">
        <f>VLOOKUP($B797,LIRAa!$1:$1048576,3,FALSE)</f>
        <v>Sem Informação</v>
      </c>
      <c r="O797" s="10" t="str">
        <f>VLOOKUP($B797,LIRAa!$1:$1048576,4,FALSE)</f>
        <v>Sem Informação</v>
      </c>
      <c r="P797" s="10" t="str">
        <f>VLOOKUP($B797,LIRAa!$1:$1048576,5,FALSE)</f>
        <v>Sem Informação</v>
      </c>
      <c r="Q797" s="41"/>
    </row>
    <row r="798" spans="1:17" ht="15.75" x14ac:dyDescent="0.25">
      <c r="A798" s="45">
        <v>574</v>
      </c>
      <c r="B798" s="10">
        <v>314910</v>
      </c>
      <c r="C798" s="20" t="s">
        <v>1117</v>
      </c>
      <c r="D798" s="39" t="s">
        <v>36</v>
      </c>
      <c r="E798" s="39" t="s">
        <v>591</v>
      </c>
      <c r="F798" s="15">
        <f>VLOOKUP(A798,Dengue!$1:$1048576,10,FALSE)</f>
        <v>0</v>
      </c>
      <c r="G798" s="15">
        <f>VLOOKUP($A798,Chik!$1:$1048576,10,FALSE)</f>
        <v>0</v>
      </c>
      <c r="H798" s="15">
        <f>VLOOKUP($A798,zika!$1:$1048576,10,FALSE)</f>
        <v>0</v>
      </c>
      <c r="I798" s="15">
        <f t="shared" si="24"/>
        <v>0</v>
      </c>
      <c r="J798" s="14">
        <v>11246</v>
      </c>
      <c r="K798" s="58" t="s">
        <v>1125</v>
      </c>
      <c r="L798" s="11">
        <f>(H798+F798)/Dengue!K578*100000</f>
        <v>0</v>
      </c>
      <c r="M798" s="10" t="str">
        <f t="shared" si="25"/>
        <v>Silencioso</v>
      </c>
      <c r="N798" s="10" t="str">
        <f>VLOOKUP($B798,LIRAa!$1:$1048576,3,FALSE)</f>
        <v>Sem Informação</v>
      </c>
      <c r="O798" s="10" t="str">
        <f>VLOOKUP($B798,LIRAa!$1:$1048576,4,FALSE)</f>
        <v>Sem Informação</v>
      </c>
      <c r="P798" s="10" t="str">
        <f>VLOOKUP($B798,LIRAa!$1:$1048576,5,FALSE)</f>
        <v>Sem Informação</v>
      </c>
      <c r="Q798" s="41"/>
    </row>
    <row r="799" spans="1:17" ht="15.75" x14ac:dyDescent="0.25">
      <c r="A799" s="45">
        <v>584</v>
      </c>
      <c r="B799" s="10">
        <v>314995</v>
      </c>
      <c r="C799" s="20" t="s">
        <v>1113</v>
      </c>
      <c r="D799" s="39" t="s">
        <v>20</v>
      </c>
      <c r="E799" s="39" t="s">
        <v>601</v>
      </c>
      <c r="F799" s="15">
        <f>VLOOKUP(A799,Dengue!$1:$1048576,10,FALSE)</f>
        <v>1</v>
      </c>
      <c r="G799" s="15">
        <f>VLOOKUP($A799,Chik!$1:$1048576,10,FALSE)</f>
        <v>0</v>
      </c>
      <c r="H799" s="15">
        <f>VLOOKUP($A799,zika!$1:$1048576,10,FALSE)</f>
        <v>1</v>
      </c>
      <c r="I799" s="15">
        <f t="shared" si="24"/>
        <v>2</v>
      </c>
      <c r="J799" s="14">
        <v>6847</v>
      </c>
      <c r="K799" s="58" t="s">
        <v>1125</v>
      </c>
      <c r="L799" s="11">
        <f>(H799+F799)/Dengue!K588*100000</f>
        <v>29.209872937052722</v>
      </c>
      <c r="M799" s="10" t="str">
        <f t="shared" si="25"/>
        <v>Baixa</v>
      </c>
      <c r="N799" s="10" t="str">
        <f>VLOOKUP($B799,LIRAa!$1:$1048576,3,FALSE)</f>
        <v>Sem Informação</v>
      </c>
      <c r="O799" s="10" t="str">
        <f>VLOOKUP($B799,LIRAa!$1:$1048576,4,FALSE)</f>
        <v>Sem Informação</v>
      </c>
      <c r="P799" s="10" t="str">
        <f>VLOOKUP($B799,LIRAa!$1:$1048576,5,FALSE)</f>
        <v>Sem Informação</v>
      </c>
      <c r="Q799" s="41"/>
    </row>
    <row r="800" spans="1:17" ht="15.75" x14ac:dyDescent="0.25">
      <c r="A800" s="45">
        <v>592</v>
      </c>
      <c r="B800" s="10">
        <v>315053</v>
      </c>
      <c r="C800" s="20" t="s">
        <v>1113</v>
      </c>
      <c r="D800" s="39" t="s">
        <v>20</v>
      </c>
      <c r="E800" s="39" t="s">
        <v>861</v>
      </c>
      <c r="F800" s="15">
        <f>VLOOKUP(A800,Dengue!$1:$1048576,10,FALSE)</f>
        <v>5</v>
      </c>
      <c r="G800" s="15">
        <f>VLOOKUP($A800,Chik!$1:$1048576,10,FALSE)</f>
        <v>0</v>
      </c>
      <c r="H800" s="15">
        <f>VLOOKUP($A800,zika!$1:$1048576,10,FALSE)</f>
        <v>0</v>
      </c>
      <c r="I800" s="15">
        <f t="shared" si="24"/>
        <v>5</v>
      </c>
      <c r="J800" s="14">
        <v>4894</v>
      </c>
      <c r="K800" s="58" t="s">
        <v>1125</v>
      </c>
      <c r="L800" s="11">
        <f>(H800+F800)/Dengue!K596*100000</f>
        <v>102.1659174499387</v>
      </c>
      <c r="M800" s="10" t="str">
        <f t="shared" si="25"/>
        <v>Média</v>
      </c>
      <c r="N800" s="10" t="str">
        <f>VLOOKUP($B800,LIRAa!$1:$1048576,3,FALSE)</f>
        <v>Sem Informação</v>
      </c>
      <c r="O800" s="10" t="str">
        <f>VLOOKUP($B800,LIRAa!$1:$1048576,4,FALSE)</f>
        <v>Sem Informação</v>
      </c>
      <c r="P800" s="10" t="str">
        <f>VLOOKUP($B800,LIRAa!$1:$1048576,5,FALSE)</f>
        <v>Sem Informação</v>
      </c>
      <c r="Q800" s="41"/>
    </row>
    <row r="801" spans="1:17" ht="15.75" x14ac:dyDescent="0.25">
      <c r="A801" s="45">
        <v>593</v>
      </c>
      <c r="B801" s="10">
        <v>315057</v>
      </c>
      <c r="C801" s="20" t="s">
        <v>1121</v>
      </c>
      <c r="D801" s="39" t="s">
        <v>121</v>
      </c>
      <c r="E801" s="39" t="s">
        <v>609</v>
      </c>
      <c r="F801" s="15">
        <f>VLOOKUP(A801,Dengue!$1:$1048576,10,FALSE)</f>
        <v>0</v>
      </c>
      <c r="G801" s="15">
        <f>VLOOKUP($A801,Chik!$1:$1048576,10,FALSE)</f>
        <v>0</v>
      </c>
      <c r="H801" s="15">
        <f>VLOOKUP($A801,zika!$1:$1048576,10,FALSE)</f>
        <v>0</v>
      </c>
      <c r="I801" s="15">
        <f t="shared" si="24"/>
        <v>0</v>
      </c>
      <c r="J801" s="14">
        <v>7490</v>
      </c>
      <c r="K801" s="58" t="s">
        <v>1125</v>
      </c>
      <c r="L801" s="11">
        <f>(H801+F801)/Dengue!K597*100000</f>
        <v>0</v>
      </c>
      <c r="M801" s="10" t="str">
        <f t="shared" si="25"/>
        <v>Silencioso</v>
      </c>
      <c r="N801" s="10" t="str">
        <f>VLOOKUP($B801,LIRAa!$1:$1048576,3,FALSE)</f>
        <v>Sem Informação</v>
      </c>
      <c r="O801" s="10" t="str">
        <f>VLOOKUP($B801,LIRAa!$1:$1048576,4,FALSE)</f>
        <v>Sem Informação</v>
      </c>
      <c r="P801" s="10" t="str">
        <f>VLOOKUP($B801,LIRAa!$1:$1048576,5,FALSE)</f>
        <v>Sem Informação</v>
      </c>
      <c r="Q801" s="41"/>
    </row>
    <row r="802" spans="1:17" ht="15.75" x14ac:dyDescent="0.25">
      <c r="A802" s="45">
        <v>606</v>
      </c>
      <c r="B802" s="10">
        <v>315180</v>
      </c>
      <c r="C802" s="20" t="s">
        <v>1117</v>
      </c>
      <c r="D802" s="39" t="s">
        <v>36</v>
      </c>
      <c r="E802" s="39" t="s">
        <v>620</v>
      </c>
      <c r="F802" s="15">
        <f>VLOOKUP(A802,Dengue!$1:$1048576,10,FALSE)</f>
        <v>0</v>
      </c>
      <c r="G802" s="15">
        <f>VLOOKUP($A802,Chik!$1:$1048576,10,FALSE)</f>
        <v>0</v>
      </c>
      <c r="H802" s="15">
        <f>VLOOKUP($A802,zika!$1:$1048576,10,FALSE)</f>
        <v>0</v>
      </c>
      <c r="I802" s="15">
        <f t="shared" si="24"/>
        <v>0</v>
      </c>
      <c r="J802" s="14">
        <v>166111</v>
      </c>
      <c r="K802" s="58" t="s">
        <v>1128</v>
      </c>
      <c r="L802" s="11">
        <f>(H802+F802)/Dengue!K610*100000</f>
        <v>0</v>
      </c>
      <c r="M802" s="10" t="str">
        <f t="shared" si="25"/>
        <v>Silencioso</v>
      </c>
      <c r="N802" s="10">
        <f>VLOOKUP($B802,LIRAa!$1:$1048576,3,FALSE)</f>
        <v>0.1</v>
      </c>
      <c r="O802" s="10">
        <f>VLOOKUP($B802,LIRAa!$1:$1048576,4,FALSE)</f>
        <v>0.9</v>
      </c>
      <c r="P802" s="10">
        <f>VLOOKUP($B802,LIRAa!$1:$1048576,5,FALSE)</f>
        <v>0.9</v>
      </c>
      <c r="Q802" s="41"/>
    </row>
    <row r="803" spans="1:17" ht="15.75" x14ac:dyDescent="0.25">
      <c r="A803" s="45">
        <v>614</v>
      </c>
      <c r="B803" s="10">
        <v>315240</v>
      </c>
      <c r="C803" s="20" t="s">
        <v>1116</v>
      </c>
      <c r="D803" s="39" t="s">
        <v>28</v>
      </c>
      <c r="E803" s="39" t="s">
        <v>627</v>
      </c>
      <c r="F803" s="15">
        <f>VLOOKUP(A803,Dengue!$1:$1048576,10,FALSE)</f>
        <v>4</v>
      </c>
      <c r="G803" s="15">
        <f>VLOOKUP($A803,Chik!$1:$1048576,10,FALSE)</f>
        <v>0</v>
      </c>
      <c r="H803" s="15">
        <f>VLOOKUP($A803,zika!$1:$1048576,10,FALSE)</f>
        <v>0</v>
      </c>
      <c r="I803" s="15">
        <f t="shared" si="24"/>
        <v>4</v>
      </c>
      <c r="J803" s="14">
        <v>16491</v>
      </c>
      <c r="K803" s="58" t="s">
        <v>1125</v>
      </c>
      <c r="L803" s="11">
        <f>(H803+F803)/Dengue!K618*100000</f>
        <v>24.255654599478504</v>
      </c>
      <c r="M803" s="10" t="str">
        <f t="shared" si="25"/>
        <v>Baixa</v>
      </c>
      <c r="N803" s="10" t="str">
        <f>VLOOKUP($B803,LIRAa!$1:$1048576,3,FALSE)</f>
        <v>Sem Informação</v>
      </c>
      <c r="O803" s="10" t="str">
        <f>VLOOKUP($B803,LIRAa!$1:$1048576,4,FALSE)</f>
        <v>Sem Informação</v>
      </c>
      <c r="P803" s="10" t="str">
        <f>VLOOKUP($B803,LIRAa!$1:$1048576,5,FALSE)</f>
        <v>Sem Informação</v>
      </c>
      <c r="Q803" s="41"/>
    </row>
    <row r="804" spans="1:17" ht="15.75" x14ac:dyDescent="0.25">
      <c r="A804" s="45">
        <v>616</v>
      </c>
      <c r="B804" s="10">
        <v>315260</v>
      </c>
      <c r="C804" s="20" t="s">
        <v>1117</v>
      </c>
      <c r="D804" s="39" t="s">
        <v>33</v>
      </c>
      <c r="E804" s="39" t="s">
        <v>628</v>
      </c>
      <c r="F804" s="15">
        <f>VLOOKUP(A804,Dengue!$1:$1048576,10,FALSE)</f>
        <v>0</v>
      </c>
      <c r="G804" s="15">
        <f>VLOOKUP($A804,Chik!$1:$1048576,10,FALSE)</f>
        <v>0</v>
      </c>
      <c r="H804" s="15">
        <f>VLOOKUP($A804,zika!$1:$1048576,10,FALSE)</f>
        <v>0</v>
      </c>
      <c r="I804" s="15">
        <f t="shared" si="24"/>
        <v>0</v>
      </c>
      <c r="J804" s="14">
        <v>5981</v>
      </c>
      <c r="K804" s="58" t="s">
        <v>1125</v>
      </c>
      <c r="L804" s="11">
        <f>(H804+F804)/Dengue!K620*100000</f>
        <v>0</v>
      </c>
      <c r="M804" s="10" t="str">
        <f t="shared" si="25"/>
        <v>Silencioso</v>
      </c>
      <c r="N804" s="10" t="str">
        <f>VLOOKUP($B804,LIRAa!$1:$1048576,3,FALSE)</f>
        <v>Sem Informação</v>
      </c>
      <c r="O804" s="10" t="str">
        <f>VLOOKUP($B804,LIRAa!$1:$1048576,4,FALSE)</f>
        <v>Sem Informação</v>
      </c>
      <c r="P804" s="10" t="str">
        <f>VLOOKUP($B804,LIRAa!$1:$1048576,5,FALSE)</f>
        <v>Sem Informação</v>
      </c>
      <c r="Q804" s="41"/>
    </row>
    <row r="805" spans="1:17" ht="15.75" x14ac:dyDescent="0.25">
      <c r="A805" s="45">
        <v>634</v>
      </c>
      <c r="B805" s="10">
        <v>315440</v>
      </c>
      <c r="C805" s="20" t="s">
        <v>1119</v>
      </c>
      <c r="D805" s="39" t="s">
        <v>41</v>
      </c>
      <c r="E805" s="39" t="s">
        <v>645</v>
      </c>
      <c r="F805" s="15">
        <f>VLOOKUP(A805,Dengue!$1:$1048576,10,FALSE)</f>
        <v>0</v>
      </c>
      <c r="G805" s="15">
        <f>VLOOKUP($A805,Chik!$1:$1048576,10,FALSE)</f>
        <v>0</v>
      </c>
      <c r="H805" s="15">
        <f>VLOOKUP($A805,zika!$1:$1048576,10,FALSE)</f>
        <v>0</v>
      </c>
      <c r="I805" s="15">
        <f t="shared" si="24"/>
        <v>0</v>
      </c>
      <c r="J805" s="14">
        <v>4798</v>
      </c>
      <c r="K805" s="58" t="s">
        <v>1125</v>
      </c>
      <c r="L805" s="11">
        <f>(H805+F805)/Dengue!K638*100000</f>
        <v>0</v>
      </c>
      <c r="M805" s="10" t="str">
        <f t="shared" si="25"/>
        <v>Silencioso</v>
      </c>
      <c r="N805" s="10" t="str">
        <f>VLOOKUP($B805,LIRAa!$1:$1048576,3,FALSE)</f>
        <v>Sem Informação</v>
      </c>
      <c r="O805" s="10" t="str">
        <f>VLOOKUP($B805,LIRAa!$1:$1048576,4,FALSE)</f>
        <v>Sem Informação</v>
      </c>
      <c r="P805" s="10" t="str">
        <f>VLOOKUP($B805,LIRAa!$1:$1048576,5,FALSE)</f>
        <v>Sem Informação</v>
      </c>
      <c r="Q805" s="41"/>
    </row>
    <row r="806" spans="1:17" ht="15.75" x14ac:dyDescent="0.25">
      <c r="A806" s="45">
        <v>663</v>
      </c>
      <c r="B806" s="10">
        <v>315710</v>
      </c>
      <c r="C806" s="20" t="s">
        <v>1116</v>
      </c>
      <c r="D806" s="39" t="s">
        <v>30</v>
      </c>
      <c r="E806" s="39" t="s">
        <v>674</v>
      </c>
      <c r="F806" s="15">
        <f>VLOOKUP(A806,Dengue!$1:$1048576,10,FALSE)</f>
        <v>1</v>
      </c>
      <c r="G806" s="15">
        <f>VLOOKUP($A806,Chik!$1:$1048576,10,FALSE)</f>
        <v>0</v>
      </c>
      <c r="H806" s="15">
        <f>VLOOKUP($A806,zika!$1:$1048576,10,FALSE)</f>
        <v>0</v>
      </c>
      <c r="I806" s="15">
        <f t="shared" si="24"/>
        <v>1</v>
      </c>
      <c r="J806" s="14">
        <v>7007</v>
      </c>
      <c r="K806" s="58" t="s">
        <v>1125</v>
      </c>
      <c r="L806" s="11">
        <f>(H806+F806)/Dengue!K667*100000</f>
        <v>14.271442842871414</v>
      </c>
      <c r="M806" s="10" t="str">
        <f t="shared" si="25"/>
        <v>Baixa</v>
      </c>
      <c r="N806" s="10" t="str">
        <f>VLOOKUP($B806,LIRAa!$1:$1048576,3,FALSE)</f>
        <v>Sem Informação</v>
      </c>
      <c r="O806" s="10" t="str">
        <f>VLOOKUP($B806,LIRAa!$1:$1048576,4,FALSE)</f>
        <v>Sem Informação</v>
      </c>
      <c r="P806" s="10" t="str">
        <f>VLOOKUP($B806,LIRAa!$1:$1048576,5,FALSE)</f>
        <v>Sem Informação</v>
      </c>
      <c r="Q806" s="41"/>
    </row>
    <row r="807" spans="1:17" ht="15.75" x14ac:dyDescent="0.25">
      <c r="A807" s="45">
        <v>665</v>
      </c>
      <c r="B807" s="10">
        <v>315725</v>
      </c>
      <c r="C807" s="20" t="s">
        <v>1113</v>
      </c>
      <c r="D807" s="39" t="s">
        <v>20</v>
      </c>
      <c r="E807" s="39" t="s">
        <v>676</v>
      </c>
      <c r="F807" s="15">
        <f>VLOOKUP(A807,Dengue!$1:$1048576,10,FALSE)</f>
        <v>0</v>
      </c>
      <c r="G807" s="15">
        <f>VLOOKUP($A807,Chik!$1:$1048576,10,FALSE)</f>
        <v>0</v>
      </c>
      <c r="H807" s="15">
        <f>VLOOKUP($A807,zika!$1:$1048576,10,FALSE)</f>
        <v>0</v>
      </c>
      <c r="I807" s="15">
        <f t="shared" si="24"/>
        <v>0</v>
      </c>
      <c r="J807" s="14">
        <v>8113</v>
      </c>
      <c r="K807" s="58" t="s">
        <v>1125</v>
      </c>
      <c r="L807" s="11">
        <f>(H807+F807)/Dengue!K669*100000</f>
        <v>0</v>
      </c>
      <c r="M807" s="10" t="str">
        <f t="shared" si="25"/>
        <v>Silencioso</v>
      </c>
      <c r="N807" s="10" t="str">
        <f>VLOOKUP($B807,LIRAa!$1:$1048576,3,FALSE)</f>
        <v>Sem Informação</v>
      </c>
      <c r="O807" s="10" t="str">
        <f>VLOOKUP($B807,LIRAa!$1:$1048576,4,FALSE)</f>
        <v>Sem Informação</v>
      </c>
      <c r="P807" s="10" t="str">
        <f>VLOOKUP($B807,LIRAa!$1:$1048576,5,FALSE)</f>
        <v>Sem Informação</v>
      </c>
      <c r="Q807" s="41"/>
    </row>
    <row r="808" spans="1:17" ht="15.75" x14ac:dyDescent="0.25">
      <c r="A808" s="45">
        <v>667</v>
      </c>
      <c r="B808" s="10">
        <v>315730</v>
      </c>
      <c r="C808" s="20" t="s">
        <v>1119</v>
      </c>
      <c r="D808" s="39" t="s">
        <v>41</v>
      </c>
      <c r="E808" s="39" t="s">
        <v>678</v>
      </c>
      <c r="F808" s="15">
        <f>VLOOKUP(A808,Dengue!$1:$1048576,10,FALSE)</f>
        <v>1</v>
      </c>
      <c r="G808" s="15">
        <f>VLOOKUP($A808,Chik!$1:$1048576,10,FALSE)</f>
        <v>0</v>
      </c>
      <c r="H808" s="15">
        <f>VLOOKUP($A808,zika!$1:$1048576,10,FALSE)</f>
        <v>0</v>
      </c>
      <c r="I808" s="15">
        <f t="shared" si="24"/>
        <v>1</v>
      </c>
      <c r="J808" s="14">
        <v>4454</v>
      </c>
      <c r="K808" s="58" t="s">
        <v>1125</v>
      </c>
      <c r="L808" s="11">
        <f>(H808+F808)/Dengue!K671*100000</f>
        <v>22.451728783116298</v>
      </c>
      <c r="M808" s="10" t="str">
        <f t="shared" si="25"/>
        <v>Baixa</v>
      </c>
      <c r="N808" s="10" t="str">
        <f>VLOOKUP($B808,LIRAa!$1:$1048576,3,FALSE)</f>
        <v>Sem Informação</v>
      </c>
      <c r="O808" s="10" t="str">
        <f>VLOOKUP($B808,LIRAa!$1:$1048576,4,FALSE)</f>
        <v>Sem Informação</v>
      </c>
      <c r="P808" s="10" t="str">
        <f>VLOOKUP($B808,LIRAa!$1:$1048576,5,FALSE)</f>
        <v>Sem Informação</v>
      </c>
      <c r="Q808" s="41"/>
    </row>
    <row r="809" spans="1:17" ht="15.75" x14ac:dyDescent="0.25">
      <c r="A809" s="45">
        <v>676</v>
      </c>
      <c r="B809" s="10">
        <v>315790</v>
      </c>
      <c r="C809" s="20" t="s">
        <v>1112</v>
      </c>
      <c r="D809" s="39" t="s">
        <v>14</v>
      </c>
      <c r="E809" s="39" t="s">
        <v>687</v>
      </c>
      <c r="F809" s="15">
        <f>VLOOKUP(A809,Dengue!$1:$1048576,10,FALSE)</f>
        <v>1</v>
      </c>
      <c r="G809" s="15">
        <f>VLOOKUP($A809,Chik!$1:$1048576,10,FALSE)</f>
        <v>0</v>
      </c>
      <c r="H809" s="15">
        <f>VLOOKUP($A809,zika!$1:$1048576,10,FALSE)</f>
        <v>0</v>
      </c>
      <c r="I809" s="15">
        <f t="shared" si="24"/>
        <v>1</v>
      </c>
      <c r="J809" s="14">
        <v>16111</v>
      </c>
      <c r="K809" s="58" t="s">
        <v>1125</v>
      </c>
      <c r="L809" s="11">
        <f>(H809+F809)/Dengue!K680*100000</f>
        <v>6.2069393582024714</v>
      </c>
      <c r="M809" s="10" t="str">
        <f t="shared" si="25"/>
        <v>Baixa</v>
      </c>
      <c r="N809" s="10" t="str">
        <f>VLOOKUP($B809,LIRAa!$1:$1048576,3,FALSE)</f>
        <v>Sem Informação</v>
      </c>
      <c r="O809" s="10" t="str">
        <f>VLOOKUP($B809,LIRAa!$1:$1048576,4,FALSE)</f>
        <v>Sem Informação</v>
      </c>
      <c r="P809" s="10" t="str">
        <f>VLOOKUP($B809,LIRAa!$1:$1048576,5,FALSE)</f>
        <v>Sem Informação</v>
      </c>
      <c r="Q809" s="41"/>
    </row>
    <row r="810" spans="1:17" ht="15.75" x14ac:dyDescent="0.25">
      <c r="A810" s="45">
        <v>677</v>
      </c>
      <c r="B810" s="10">
        <v>315800</v>
      </c>
      <c r="C810" s="20" t="s">
        <v>1111</v>
      </c>
      <c r="D810" s="39" t="s">
        <v>90</v>
      </c>
      <c r="E810" s="39" t="s">
        <v>688</v>
      </c>
      <c r="F810" s="15">
        <f>VLOOKUP(A810,Dengue!$1:$1048576,10,FALSE)</f>
        <v>1</v>
      </c>
      <c r="G810" s="15">
        <f>VLOOKUP($A810,Chik!$1:$1048576,10,FALSE)</f>
        <v>0</v>
      </c>
      <c r="H810" s="15">
        <f>VLOOKUP($A810,zika!$1:$1048576,10,FALSE)</f>
        <v>0</v>
      </c>
      <c r="I810" s="15">
        <f t="shared" si="24"/>
        <v>1</v>
      </c>
      <c r="J810" s="14">
        <v>10836</v>
      </c>
      <c r="K810" s="58" t="s">
        <v>1125</v>
      </c>
      <c r="L810" s="11">
        <f>(H810+F810)/Dengue!K681*100000</f>
        <v>9.2284976005906234</v>
      </c>
      <c r="M810" s="10" t="str">
        <f t="shared" si="25"/>
        <v>Baixa</v>
      </c>
      <c r="N810" s="10" t="str">
        <f>VLOOKUP($B810,LIRAa!$1:$1048576,3,FALSE)</f>
        <v>Sem Informação</v>
      </c>
      <c r="O810" s="10" t="str">
        <f>VLOOKUP($B810,LIRAa!$1:$1048576,4,FALSE)</f>
        <v>Sem Informação</v>
      </c>
      <c r="P810" s="10" t="str">
        <f>VLOOKUP($B810,LIRAa!$1:$1048576,5,FALSE)</f>
        <v>Sem Informação</v>
      </c>
      <c r="Q810" s="41"/>
    </row>
    <row r="811" spans="1:17" ht="15.75" x14ac:dyDescent="0.25">
      <c r="A811" s="45">
        <v>678</v>
      </c>
      <c r="B811" s="10">
        <v>315810</v>
      </c>
      <c r="C811" s="20" t="s">
        <v>1116</v>
      </c>
      <c r="D811" s="39" t="s">
        <v>30</v>
      </c>
      <c r="E811" s="39" t="s">
        <v>689</v>
      </c>
      <c r="F811" s="15">
        <f>VLOOKUP(A811,Dengue!$1:$1048576,10,FALSE)</f>
        <v>0</v>
      </c>
      <c r="G811" s="15">
        <f>VLOOKUP($A811,Chik!$1:$1048576,10,FALSE)</f>
        <v>0</v>
      </c>
      <c r="H811" s="15">
        <f>VLOOKUP($A811,zika!$1:$1048576,10,FALSE)</f>
        <v>0</v>
      </c>
      <c r="I811" s="15">
        <f t="shared" si="24"/>
        <v>0</v>
      </c>
      <c r="J811" s="14">
        <v>5248</v>
      </c>
      <c r="K811" s="58" t="s">
        <v>1125</v>
      </c>
      <c r="L811" s="11">
        <f>(H811+F811)/Dengue!K682*100000</f>
        <v>0</v>
      </c>
      <c r="M811" s="10" t="str">
        <f t="shared" si="25"/>
        <v>Silencioso</v>
      </c>
      <c r="N811" s="10" t="str">
        <f>VLOOKUP($B811,LIRAa!$1:$1048576,3,FALSE)</f>
        <v>Sem Informação</v>
      </c>
      <c r="O811" s="10" t="str">
        <f>VLOOKUP($B811,LIRAa!$1:$1048576,4,FALSE)</f>
        <v>Sem Informação</v>
      </c>
      <c r="P811" s="10" t="str">
        <f>VLOOKUP($B811,LIRAa!$1:$1048576,5,FALSE)</f>
        <v>Sem Informação</v>
      </c>
      <c r="Q811" s="41"/>
    </row>
    <row r="812" spans="1:17" ht="15.75" x14ac:dyDescent="0.25">
      <c r="A812" s="45">
        <v>681</v>
      </c>
      <c r="B812" s="10">
        <v>315930</v>
      </c>
      <c r="C812" s="20" t="s">
        <v>1118</v>
      </c>
      <c r="D812" s="39" t="s">
        <v>57</v>
      </c>
      <c r="E812" s="39" t="s">
        <v>692</v>
      </c>
      <c r="F812" s="15">
        <f>VLOOKUP(A812,Dengue!$1:$1048576,10,FALSE)</f>
        <v>0</v>
      </c>
      <c r="G812" s="15">
        <f>VLOOKUP($A812,Chik!$1:$1048576,10,FALSE)</f>
        <v>0</v>
      </c>
      <c r="H812" s="15">
        <f>VLOOKUP($A812,zika!$1:$1048576,10,FALSE)</f>
        <v>0</v>
      </c>
      <c r="I812" s="15">
        <f t="shared" si="24"/>
        <v>0</v>
      </c>
      <c r="J812" s="14">
        <v>4905</v>
      </c>
      <c r="K812" s="58" t="s">
        <v>1125</v>
      </c>
      <c r="L812" s="11">
        <f>(H812+F812)/Dengue!K685*100000</f>
        <v>0</v>
      </c>
      <c r="M812" s="10" t="str">
        <f t="shared" si="25"/>
        <v>Silencioso</v>
      </c>
      <c r="N812" s="10" t="str">
        <f>VLOOKUP($B812,LIRAa!$1:$1048576,3,FALSE)</f>
        <v>Sem Informação</v>
      </c>
      <c r="O812" s="10" t="str">
        <f>VLOOKUP($B812,LIRAa!$1:$1048576,4,FALSE)</f>
        <v>Sem Informação</v>
      </c>
      <c r="P812" s="10" t="str">
        <f>VLOOKUP($B812,LIRAa!$1:$1048576,5,FALSE)</f>
        <v>Sem Informação</v>
      </c>
      <c r="Q812" s="41"/>
    </row>
    <row r="813" spans="1:17" ht="15.75" x14ac:dyDescent="0.25">
      <c r="A813" s="45">
        <v>683</v>
      </c>
      <c r="B813" s="10">
        <v>315940</v>
      </c>
      <c r="C813" s="20" t="s">
        <v>1119</v>
      </c>
      <c r="D813" s="39" t="s">
        <v>41</v>
      </c>
      <c r="E813" s="39" t="s">
        <v>864</v>
      </c>
      <c r="F813" s="15">
        <f>VLOOKUP(A813,Dengue!$1:$1048576,10,FALSE)</f>
        <v>0</v>
      </c>
      <c r="G813" s="15">
        <f>VLOOKUP($A813,Chik!$1:$1048576,10,FALSE)</f>
        <v>0</v>
      </c>
      <c r="H813" s="15">
        <f>VLOOKUP($A813,zika!$1:$1048576,10,FALSE)</f>
        <v>0</v>
      </c>
      <c r="I813" s="15">
        <f t="shared" si="24"/>
        <v>0</v>
      </c>
      <c r="J813" s="14">
        <v>3449</v>
      </c>
      <c r="K813" s="58" t="s">
        <v>1125</v>
      </c>
      <c r="L813" s="11">
        <f>(H813+F813)/Dengue!K687*100000</f>
        <v>0</v>
      </c>
      <c r="M813" s="10" t="str">
        <f t="shared" si="25"/>
        <v>Silencioso</v>
      </c>
      <c r="N813" s="10" t="str">
        <f>VLOOKUP($B813,LIRAa!$1:$1048576,3,FALSE)</f>
        <v>Sem Informação</v>
      </c>
      <c r="O813" s="10" t="str">
        <f>VLOOKUP($B813,LIRAa!$1:$1048576,4,FALSE)</f>
        <v>Sem Informação</v>
      </c>
      <c r="P813" s="10" t="str">
        <f>VLOOKUP($B813,LIRAa!$1:$1048576,5,FALSE)</f>
        <v>Sem Informação</v>
      </c>
      <c r="Q813" s="41"/>
    </row>
    <row r="814" spans="1:17" ht="15.75" x14ac:dyDescent="0.25">
      <c r="A814" s="45">
        <v>689</v>
      </c>
      <c r="B814" s="10">
        <v>315840</v>
      </c>
      <c r="C814" s="20" t="s">
        <v>1118</v>
      </c>
      <c r="D814" s="39" t="s">
        <v>38</v>
      </c>
      <c r="E814" s="39" t="s">
        <v>699</v>
      </c>
      <c r="F814" s="15">
        <f>VLOOKUP(A814,Dengue!$1:$1048576,10,FALSE)</f>
        <v>0</v>
      </c>
      <c r="G814" s="15">
        <f>VLOOKUP($A814,Chik!$1:$1048576,10,FALSE)</f>
        <v>0</v>
      </c>
      <c r="H814" s="15">
        <f>VLOOKUP($A814,zika!$1:$1048576,10,FALSE)</f>
        <v>0</v>
      </c>
      <c r="I814" s="15">
        <f t="shared" si="24"/>
        <v>0</v>
      </c>
      <c r="J814" s="14">
        <v>3853</v>
      </c>
      <c r="K814" s="58" t="s">
        <v>1125</v>
      </c>
      <c r="L814" s="11">
        <f>(H814+F814)/Dengue!K693*100000</f>
        <v>0</v>
      </c>
      <c r="M814" s="10" t="str">
        <f t="shared" si="25"/>
        <v>Silencioso</v>
      </c>
      <c r="N814" s="10" t="str">
        <f>VLOOKUP($B814,LIRAa!$1:$1048576,3,FALSE)</f>
        <v>Sem Informação</v>
      </c>
      <c r="O814" s="10" t="str">
        <f>VLOOKUP($B814,LIRAa!$1:$1048576,4,FALSE)</f>
        <v>Sem Informação</v>
      </c>
      <c r="P814" s="10" t="str">
        <f>VLOOKUP($B814,LIRAa!$1:$1048576,5,FALSE)</f>
        <v>Sem Informação</v>
      </c>
      <c r="Q814" s="41"/>
    </row>
    <row r="815" spans="1:17" ht="15.75" x14ac:dyDescent="0.25">
      <c r="A815" s="45">
        <v>692</v>
      </c>
      <c r="B815" s="10">
        <v>315870</v>
      </c>
      <c r="C815" s="20" t="s">
        <v>1119</v>
      </c>
      <c r="D815" s="39" t="s">
        <v>41</v>
      </c>
      <c r="E815" s="39" t="s">
        <v>702</v>
      </c>
      <c r="F815" s="15">
        <f>VLOOKUP(A815,Dengue!$1:$1048576,10,FALSE)</f>
        <v>0</v>
      </c>
      <c r="G815" s="15">
        <f>VLOOKUP($A815,Chik!$1:$1048576,10,FALSE)</f>
        <v>0</v>
      </c>
      <c r="H815" s="15">
        <f>VLOOKUP($A815,zika!$1:$1048576,10,FALSE)</f>
        <v>0</v>
      </c>
      <c r="I815" s="15">
        <f t="shared" si="24"/>
        <v>0</v>
      </c>
      <c r="J815" s="14">
        <v>2438</v>
      </c>
      <c r="K815" s="58" t="s">
        <v>1125</v>
      </c>
      <c r="L815" s="11">
        <f>(H815+F815)/Dengue!K696*100000</f>
        <v>0</v>
      </c>
      <c r="M815" s="10" t="str">
        <f t="shared" si="25"/>
        <v>Silencioso</v>
      </c>
      <c r="N815" s="10" t="str">
        <f>VLOOKUP($B815,LIRAa!$1:$1048576,3,FALSE)</f>
        <v>Sem Informação</v>
      </c>
      <c r="O815" s="10" t="str">
        <f>VLOOKUP($B815,LIRAa!$1:$1048576,4,FALSE)</f>
        <v>Sem Informação</v>
      </c>
      <c r="P815" s="10" t="str">
        <f>VLOOKUP($B815,LIRAa!$1:$1048576,5,FALSE)</f>
        <v>Sem Informação</v>
      </c>
      <c r="Q815" s="41"/>
    </row>
    <row r="816" spans="1:17" ht="15.75" x14ac:dyDescent="0.25">
      <c r="A816" s="45">
        <v>693</v>
      </c>
      <c r="B816" s="10">
        <v>315880</v>
      </c>
      <c r="C816" s="20" t="s">
        <v>1115</v>
      </c>
      <c r="D816" s="39" t="s">
        <v>26</v>
      </c>
      <c r="E816" s="39" t="s">
        <v>703</v>
      </c>
      <c r="F816" s="15">
        <f>VLOOKUP(A816,Dengue!$1:$1048576,10,FALSE)</f>
        <v>0</v>
      </c>
      <c r="G816" s="15">
        <f>VLOOKUP($A816,Chik!$1:$1048576,10,FALSE)</f>
        <v>0</v>
      </c>
      <c r="H816" s="15">
        <f>VLOOKUP($A816,zika!$1:$1048576,10,FALSE)</f>
        <v>0</v>
      </c>
      <c r="I816" s="15">
        <f t="shared" si="24"/>
        <v>0</v>
      </c>
      <c r="J816" s="14">
        <v>4807</v>
      </c>
      <c r="K816" s="58" t="s">
        <v>1125</v>
      </c>
      <c r="L816" s="11">
        <f>(H816+F816)/Dengue!K697*100000</f>
        <v>0</v>
      </c>
      <c r="M816" s="10" t="str">
        <f t="shared" si="25"/>
        <v>Silencioso</v>
      </c>
      <c r="N816" s="10" t="str">
        <f>VLOOKUP($B816,LIRAa!$1:$1048576,3,FALSE)</f>
        <v>Sem Informação</v>
      </c>
      <c r="O816" s="10" t="str">
        <f>VLOOKUP($B816,LIRAa!$1:$1048576,4,FALSE)</f>
        <v>Sem Informação</v>
      </c>
      <c r="P816" s="10" t="str">
        <f>VLOOKUP($B816,LIRAa!$1:$1048576,5,FALSE)</f>
        <v>Sem Informação</v>
      </c>
      <c r="Q816" s="41"/>
    </row>
    <row r="817" spans="1:17" ht="15.75" x14ac:dyDescent="0.25">
      <c r="A817" s="45">
        <v>699</v>
      </c>
      <c r="B817" s="10">
        <v>316000</v>
      </c>
      <c r="C817" s="20" t="s">
        <v>1118</v>
      </c>
      <c r="D817" s="39" t="s">
        <v>38</v>
      </c>
      <c r="E817" s="39" t="s">
        <v>709</v>
      </c>
      <c r="F817" s="15">
        <f>VLOOKUP(A817,Dengue!$1:$1048576,10,FALSE)</f>
        <v>0</v>
      </c>
      <c r="G817" s="15">
        <f>VLOOKUP($A817,Chik!$1:$1048576,10,FALSE)</f>
        <v>0</v>
      </c>
      <c r="H817" s="15">
        <f>VLOOKUP($A817,zika!$1:$1048576,10,FALSE)</f>
        <v>0</v>
      </c>
      <c r="I817" s="15">
        <f t="shared" si="24"/>
        <v>0</v>
      </c>
      <c r="J817" s="14">
        <v>3602</v>
      </c>
      <c r="K817" s="58" t="s">
        <v>1125</v>
      </c>
      <c r="L817" s="11">
        <f>(H817+F817)/Dengue!K703*100000</f>
        <v>0</v>
      </c>
      <c r="M817" s="10" t="str">
        <f t="shared" si="25"/>
        <v>Silencioso</v>
      </c>
      <c r="N817" s="10" t="str">
        <f>VLOOKUP($B817,LIRAa!$1:$1048576,3,FALSE)</f>
        <v>Sem Informação</v>
      </c>
      <c r="O817" s="10" t="str">
        <f>VLOOKUP($B817,LIRAa!$1:$1048576,4,FALSE)</f>
        <v>Sem Informação</v>
      </c>
      <c r="P817" s="10" t="str">
        <f>VLOOKUP($B817,LIRAa!$1:$1048576,5,FALSE)</f>
        <v>Sem Informação</v>
      </c>
      <c r="Q817" s="41"/>
    </row>
    <row r="818" spans="1:17" ht="15.75" x14ac:dyDescent="0.25">
      <c r="A818" s="45">
        <v>705</v>
      </c>
      <c r="B818" s="10">
        <v>316050</v>
      </c>
      <c r="C818" s="20" t="s">
        <v>1111</v>
      </c>
      <c r="D818" s="39" t="s">
        <v>90</v>
      </c>
      <c r="E818" s="39" t="s">
        <v>715</v>
      </c>
      <c r="F818" s="15">
        <f>VLOOKUP(A818,Dengue!$1:$1048576,10,FALSE)</f>
        <v>0</v>
      </c>
      <c r="G818" s="15">
        <f>VLOOKUP($A818,Chik!$1:$1048576,10,FALSE)</f>
        <v>0</v>
      </c>
      <c r="H818" s="15">
        <f>VLOOKUP($A818,zika!$1:$1048576,10,FALSE)</f>
        <v>0</v>
      </c>
      <c r="I818" s="15">
        <f t="shared" si="24"/>
        <v>0</v>
      </c>
      <c r="J818" s="14">
        <v>1770</v>
      </c>
      <c r="K818" s="58" t="s">
        <v>1125</v>
      </c>
      <c r="L818" s="11">
        <f>(H818+F818)/Dengue!K709*100000</f>
        <v>0</v>
      </c>
      <c r="M818" s="10" t="str">
        <f t="shared" si="25"/>
        <v>Silencioso</v>
      </c>
      <c r="N818" s="10" t="str">
        <f>VLOOKUP($B818,LIRAa!$1:$1048576,3,FALSE)</f>
        <v>Sem Informação</v>
      </c>
      <c r="O818" s="10" t="str">
        <f>VLOOKUP($B818,LIRAa!$1:$1048576,4,FALSE)</f>
        <v>Sem Informação</v>
      </c>
      <c r="P818" s="10" t="str">
        <f>VLOOKUP($B818,LIRAa!$1:$1048576,5,FALSE)</f>
        <v>Sem Informação</v>
      </c>
      <c r="Q818" s="41"/>
    </row>
    <row r="819" spans="1:17" ht="15.75" x14ac:dyDescent="0.25">
      <c r="A819" s="45">
        <v>708</v>
      </c>
      <c r="B819" s="10">
        <v>316080</v>
      </c>
      <c r="C819" s="20" t="s">
        <v>1117</v>
      </c>
      <c r="D819" s="39" t="s">
        <v>33</v>
      </c>
      <c r="E819" s="39" t="s">
        <v>718</v>
      </c>
      <c r="F819" s="15">
        <f>VLOOKUP(A819,Dengue!$1:$1048576,10,FALSE)</f>
        <v>0</v>
      </c>
      <c r="G819" s="15">
        <f>VLOOKUP($A819,Chik!$1:$1048576,10,FALSE)</f>
        <v>0</v>
      </c>
      <c r="H819" s="15">
        <f>VLOOKUP($A819,zika!$1:$1048576,10,FALSE)</f>
        <v>0</v>
      </c>
      <c r="I819" s="15">
        <f t="shared" si="24"/>
        <v>0</v>
      </c>
      <c r="J819" s="14">
        <v>5220</v>
      </c>
      <c r="K819" s="58" t="s">
        <v>1125</v>
      </c>
      <c r="L819" s="11">
        <f>(H819+F819)/Dengue!K712*100000</f>
        <v>0</v>
      </c>
      <c r="M819" s="10" t="str">
        <f t="shared" si="25"/>
        <v>Silencioso</v>
      </c>
      <c r="N819" s="10" t="str">
        <f>VLOOKUP($B819,LIRAa!$1:$1048576,3,FALSE)</f>
        <v>Sem Informação</v>
      </c>
      <c r="O819" s="10" t="str">
        <f>VLOOKUP($B819,LIRAa!$1:$1048576,4,FALSE)</f>
        <v>Sem Informação</v>
      </c>
      <c r="P819" s="10" t="str">
        <f>VLOOKUP($B819,LIRAa!$1:$1048576,5,FALSE)</f>
        <v>Sem Informação</v>
      </c>
      <c r="Q819" s="41"/>
    </row>
    <row r="820" spans="1:17" ht="15.75" x14ac:dyDescent="0.25">
      <c r="A820" s="45">
        <v>710</v>
      </c>
      <c r="B820" s="10">
        <v>316095</v>
      </c>
      <c r="C820" s="20" t="s">
        <v>1113</v>
      </c>
      <c r="D820" s="39" t="s">
        <v>20</v>
      </c>
      <c r="E820" s="39" t="s">
        <v>720</v>
      </c>
      <c r="F820" s="15">
        <f>VLOOKUP(A820,Dengue!$1:$1048576,10,FALSE)</f>
        <v>0</v>
      </c>
      <c r="G820" s="15">
        <f>VLOOKUP($A820,Chik!$1:$1048576,10,FALSE)</f>
        <v>0</v>
      </c>
      <c r="H820" s="15">
        <f>VLOOKUP($A820,zika!$1:$1048576,10,FALSE)</f>
        <v>0</v>
      </c>
      <c r="I820" s="15">
        <f t="shared" si="24"/>
        <v>0</v>
      </c>
      <c r="J820" s="14">
        <v>5630</v>
      </c>
      <c r="K820" s="58" t="s">
        <v>1125</v>
      </c>
      <c r="L820" s="11">
        <f>(H820+F820)/Dengue!K714*100000</f>
        <v>0</v>
      </c>
      <c r="M820" s="10" t="str">
        <f t="shared" si="25"/>
        <v>Silencioso</v>
      </c>
      <c r="N820" s="10" t="str">
        <f>VLOOKUP($B820,LIRAa!$1:$1048576,3,FALSE)</f>
        <v>Sem Informação</v>
      </c>
      <c r="O820" s="10" t="str">
        <f>VLOOKUP($B820,LIRAa!$1:$1048576,4,FALSE)</f>
        <v>Sem Informação</v>
      </c>
      <c r="P820" s="10" t="str">
        <f>VLOOKUP($B820,LIRAa!$1:$1048576,5,FALSE)</f>
        <v>Sem Informação</v>
      </c>
      <c r="Q820" s="41"/>
    </row>
    <row r="821" spans="1:17" ht="15.75" x14ac:dyDescent="0.25">
      <c r="A821" s="45">
        <v>712</v>
      </c>
      <c r="B821" s="10">
        <v>316105</v>
      </c>
      <c r="C821" s="20" t="s">
        <v>1113</v>
      </c>
      <c r="D821" s="39" t="s">
        <v>22</v>
      </c>
      <c r="E821" s="39" t="s">
        <v>722</v>
      </c>
      <c r="F821" s="15">
        <f>VLOOKUP(A821,Dengue!$1:$1048576,10,FALSE)</f>
        <v>0</v>
      </c>
      <c r="G821" s="15">
        <f>VLOOKUP($A821,Chik!$1:$1048576,10,FALSE)</f>
        <v>0</v>
      </c>
      <c r="H821" s="15">
        <f>VLOOKUP($A821,zika!$1:$1048576,10,FALSE)</f>
        <v>0</v>
      </c>
      <c r="I821" s="15">
        <f t="shared" si="24"/>
        <v>0</v>
      </c>
      <c r="J821" s="14">
        <v>3377</v>
      </c>
      <c r="K821" s="58" t="s">
        <v>1125</v>
      </c>
      <c r="L821" s="11">
        <f>(H821+F821)/Dengue!K716*100000</f>
        <v>0</v>
      </c>
      <c r="M821" s="10" t="str">
        <f t="shared" si="25"/>
        <v>Silencioso</v>
      </c>
      <c r="N821" s="10" t="str">
        <f>VLOOKUP($B821,LIRAa!$1:$1048576,3,FALSE)</f>
        <v>Sem Informação</v>
      </c>
      <c r="O821" s="10" t="str">
        <f>VLOOKUP($B821,LIRAa!$1:$1048576,4,FALSE)</f>
        <v>Sem Informação</v>
      </c>
      <c r="P821" s="10" t="str">
        <f>VLOOKUP($B821,LIRAa!$1:$1048576,5,FALSE)</f>
        <v>Sem Informação</v>
      </c>
      <c r="Q821" s="41"/>
    </row>
    <row r="822" spans="1:17" ht="15.75" x14ac:dyDescent="0.25">
      <c r="A822" s="45">
        <v>718</v>
      </c>
      <c r="B822" s="10">
        <v>316160</v>
      </c>
      <c r="C822" s="20" t="s">
        <v>1113</v>
      </c>
      <c r="D822" s="39" t="s">
        <v>22</v>
      </c>
      <c r="E822" s="39" t="s">
        <v>728</v>
      </c>
      <c r="F822" s="15">
        <f>VLOOKUP(A822,Dengue!$1:$1048576,10,FALSE)</f>
        <v>1</v>
      </c>
      <c r="G822" s="15">
        <f>VLOOKUP($A822,Chik!$1:$1048576,10,FALSE)</f>
        <v>0</v>
      </c>
      <c r="H822" s="15">
        <f>VLOOKUP($A822,zika!$1:$1048576,10,FALSE)</f>
        <v>0</v>
      </c>
      <c r="I822" s="15">
        <f t="shared" si="24"/>
        <v>1</v>
      </c>
      <c r="J822" s="14">
        <v>4015</v>
      </c>
      <c r="K822" s="58" t="s">
        <v>1125</v>
      </c>
      <c r="L822" s="11">
        <f>(H822+F822)/Dengue!K722*100000</f>
        <v>24.906600249066003</v>
      </c>
      <c r="M822" s="10" t="str">
        <f t="shared" si="25"/>
        <v>Baixa</v>
      </c>
      <c r="N822" s="10" t="str">
        <f>VLOOKUP($B822,LIRAa!$1:$1048576,3,FALSE)</f>
        <v>Sem Informação</v>
      </c>
      <c r="O822" s="10" t="str">
        <f>VLOOKUP($B822,LIRAa!$1:$1048576,4,FALSE)</f>
        <v>Sem Informação</v>
      </c>
      <c r="P822" s="10" t="str">
        <f>VLOOKUP($B822,LIRAa!$1:$1048576,5,FALSE)</f>
        <v>Sem Informação</v>
      </c>
      <c r="Q822" s="41"/>
    </row>
    <row r="823" spans="1:17" ht="15.75" x14ac:dyDescent="0.25">
      <c r="A823" s="45">
        <v>719</v>
      </c>
      <c r="B823" s="10">
        <v>316165</v>
      </c>
      <c r="C823" s="20" t="s">
        <v>1113</v>
      </c>
      <c r="D823" s="39" t="s">
        <v>22</v>
      </c>
      <c r="E823" s="39" t="s">
        <v>729</v>
      </c>
      <c r="F823" s="15">
        <f>VLOOKUP(A823,Dengue!$1:$1048576,10,FALSE)</f>
        <v>0</v>
      </c>
      <c r="G823" s="15">
        <f>VLOOKUP($A823,Chik!$1:$1048576,10,FALSE)</f>
        <v>0</v>
      </c>
      <c r="H823" s="15">
        <f>VLOOKUP($A823,zika!$1:$1048576,10,FALSE)</f>
        <v>0</v>
      </c>
      <c r="I823" s="15">
        <f t="shared" si="24"/>
        <v>0</v>
      </c>
      <c r="J823" s="14">
        <v>3963</v>
      </c>
      <c r="K823" s="58" t="s">
        <v>1125</v>
      </c>
      <c r="L823" s="11">
        <f>(H823+F823)/Dengue!K723*100000</f>
        <v>0</v>
      </c>
      <c r="M823" s="10" t="str">
        <f t="shared" si="25"/>
        <v>Silencioso</v>
      </c>
      <c r="N823" s="10" t="str">
        <f>VLOOKUP($B823,LIRAa!$1:$1048576,3,FALSE)</f>
        <v>Sem Informação</v>
      </c>
      <c r="O823" s="10" t="str">
        <f>VLOOKUP($B823,LIRAa!$1:$1048576,4,FALSE)</f>
        <v>Sem Informação</v>
      </c>
      <c r="P823" s="10" t="str">
        <f>VLOOKUP($B823,LIRAa!$1:$1048576,5,FALSE)</f>
        <v>Sem Informação</v>
      </c>
      <c r="Q823" s="41"/>
    </row>
    <row r="824" spans="1:17" ht="15.75" x14ac:dyDescent="0.25">
      <c r="A824" s="45">
        <v>728</v>
      </c>
      <c r="B824" s="10">
        <v>316230</v>
      </c>
      <c r="C824" s="20" t="s">
        <v>1117</v>
      </c>
      <c r="D824" s="39" t="s">
        <v>36</v>
      </c>
      <c r="E824" s="39" t="s">
        <v>738</v>
      </c>
      <c r="F824" s="15">
        <f>VLOOKUP(A824,Dengue!$1:$1048576,10,FALSE)</f>
        <v>0</v>
      </c>
      <c r="G824" s="15">
        <f>VLOOKUP($A824,Chik!$1:$1048576,10,FALSE)</f>
        <v>0</v>
      </c>
      <c r="H824" s="15">
        <f>VLOOKUP($A824,zika!$1:$1048576,10,FALSE)</f>
        <v>0</v>
      </c>
      <c r="I824" s="15">
        <f t="shared" si="24"/>
        <v>0</v>
      </c>
      <c r="J824" s="14">
        <v>2753</v>
      </c>
      <c r="K824" s="58" t="s">
        <v>1125</v>
      </c>
      <c r="L824" s="11">
        <f>(H824+F824)/Dengue!K732*100000</f>
        <v>0</v>
      </c>
      <c r="M824" s="10" t="str">
        <f t="shared" si="25"/>
        <v>Silencioso</v>
      </c>
      <c r="N824" s="10" t="str">
        <f>VLOOKUP($B824,LIRAa!$1:$1048576,3,FALSE)</f>
        <v>Sem Informação</v>
      </c>
      <c r="O824" s="10" t="str">
        <f>VLOOKUP($B824,LIRAa!$1:$1048576,4,FALSE)</f>
        <v>Sem Informação</v>
      </c>
      <c r="P824" s="10" t="str">
        <f>VLOOKUP($B824,LIRAa!$1:$1048576,5,FALSE)</f>
        <v>Sem Informação</v>
      </c>
      <c r="Q824" s="41"/>
    </row>
    <row r="825" spans="1:17" ht="15.75" x14ac:dyDescent="0.25">
      <c r="A825" s="45">
        <v>734</v>
      </c>
      <c r="B825" s="10">
        <v>316260</v>
      </c>
      <c r="C825" s="20" t="s">
        <v>1113</v>
      </c>
      <c r="D825" s="39" t="s">
        <v>20</v>
      </c>
      <c r="E825" s="39" t="s">
        <v>744</v>
      </c>
      <c r="F825" s="15">
        <f>VLOOKUP(A825,Dengue!$1:$1048576,10,FALSE)</f>
        <v>2</v>
      </c>
      <c r="G825" s="15">
        <f>VLOOKUP($A825,Chik!$1:$1048576,10,FALSE)</f>
        <v>0</v>
      </c>
      <c r="H825" s="15">
        <f>VLOOKUP($A825,zika!$1:$1048576,10,FALSE)</f>
        <v>0</v>
      </c>
      <c r="I825" s="15">
        <f t="shared" si="24"/>
        <v>2</v>
      </c>
      <c r="J825" s="14">
        <v>7553</v>
      </c>
      <c r="K825" s="58" t="s">
        <v>1125</v>
      </c>
      <c r="L825" s="11">
        <f>(H825+F825)/Dengue!K738*100000</f>
        <v>26.479544551833708</v>
      </c>
      <c r="M825" s="10" t="str">
        <f t="shared" si="25"/>
        <v>Baixa</v>
      </c>
      <c r="N825" s="10" t="str">
        <f>VLOOKUP($B825,LIRAa!$1:$1048576,3,FALSE)</f>
        <v>Sem Informação</v>
      </c>
      <c r="O825" s="10" t="str">
        <f>VLOOKUP($B825,LIRAa!$1:$1048576,4,FALSE)</f>
        <v>Sem Informação</v>
      </c>
      <c r="P825" s="10" t="str">
        <f>VLOOKUP($B825,LIRAa!$1:$1048576,5,FALSE)</f>
        <v>Sem Informação</v>
      </c>
      <c r="Q825" s="41"/>
    </row>
    <row r="826" spans="1:17" ht="15.75" x14ac:dyDescent="0.25">
      <c r="A826" s="45">
        <v>740</v>
      </c>
      <c r="B826" s="10">
        <v>316294</v>
      </c>
      <c r="C826" s="20" t="s">
        <v>1117</v>
      </c>
      <c r="D826" s="39" t="s">
        <v>45</v>
      </c>
      <c r="E826" s="39" t="s">
        <v>750</v>
      </c>
      <c r="F826" s="15">
        <f>VLOOKUP(A826,Dengue!$1:$1048576,10,FALSE)</f>
        <v>0</v>
      </c>
      <c r="G826" s="15">
        <f>VLOOKUP($A826,Chik!$1:$1048576,10,FALSE)</f>
        <v>0</v>
      </c>
      <c r="H826" s="15">
        <f>VLOOKUP($A826,zika!$1:$1048576,10,FALSE)</f>
        <v>0</v>
      </c>
      <c r="I826" s="15">
        <f t="shared" si="24"/>
        <v>0</v>
      </c>
      <c r="J826" s="14">
        <v>7371</v>
      </c>
      <c r="K826" s="58" t="s">
        <v>1125</v>
      </c>
      <c r="L826" s="11">
        <f>(H826+F826)/Dengue!K744*100000</f>
        <v>0</v>
      </c>
      <c r="M826" s="10" t="str">
        <f t="shared" si="25"/>
        <v>Silencioso</v>
      </c>
      <c r="N826" s="10" t="str">
        <f>VLOOKUP($B826,LIRAa!$1:$1048576,3,FALSE)</f>
        <v>Sem Informação</v>
      </c>
      <c r="O826" s="10" t="str">
        <f>VLOOKUP($B826,LIRAa!$1:$1048576,4,FALSE)</f>
        <v>Sem Informação</v>
      </c>
      <c r="P826" s="10" t="str">
        <f>VLOOKUP($B826,LIRAa!$1:$1048576,5,FALSE)</f>
        <v>Sem Informação</v>
      </c>
      <c r="Q826" s="41"/>
    </row>
    <row r="827" spans="1:17" ht="15.75" x14ac:dyDescent="0.25">
      <c r="A827" s="45">
        <v>744</v>
      </c>
      <c r="B827" s="10">
        <v>316320</v>
      </c>
      <c r="C827" s="20" t="s">
        <v>1117</v>
      </c>
      <c r="D827" s="39" t="s">
        <v>36</v>
      </c>
      <c r="E827" s="39" t="s">
        <v>754</v>
      </c>
      <c r="F827" s="15">
        <f>VLOOKUP(A827,Dengue!$1:$1048576,10,FALSE)</f>
        <v>0</v>
      </c>
      <c r="G827" s="15">
        <f>VLOOKUP($A827,Chik!$1:$1048576,10,FALSE)</f>
        <v>0</v>
      </c>
      <c r="H827" s="15">
        <f>VLOOKUP($A827,zika!$1:$1048576,10,FALSE)</f>
        <v>0</v>
      </c>
      <c r="I827" s="15">
        <f t="shared" si="24"/>
        <v>0</v>
      </c>
      <c r="J827" s="14">
        <v>4183</v>
      </c>
      <c r="K827" s="58" t="s">
        <v>1125</v>
      </c>
      <c r="L827" s="11">
        <f>(H827+F827)/Dengue!K748*100000</f>
        <v>0</v>
      </c>
      <c r="M827" s="10" t="str">
        <f t="shared" si="25"/>
        <v>Silencioso</v>
      </c>
      <c r="N827" s="10" t="str">
        <f>VLOOKUP($B827,LIRAa!$1:$1048576,3,FALSE)</f>
        <v>Sem Informação</v>
      </c>
      <c r="O827" s="10" t="str">
        <f>VLOOKUP($B827,LIRAa!$1:$1048576,4,FALSE)</f>
        <v>Sem Informação</v>
      </c>
      <c r="P827" s="10" t="str">
        <f>VLOOKUP($B827,LIRAa!$1:$1048576,5,FALSE)</f>
        <v>Sem Informação</v>
      </c>
      <c r="Q827" s="41"/>
    </row>
    <row r="828" spans="1:17" ht="15.75" x14ac:dyDescent="0.25">
      <c r="A828" s="45">
        <v>748</v>
      </c>
      <c r="B828" s="10">
        <v>316360</v>
      </c>
      <c r="C828" s="20" t="s">
        <v>1112</v>
      </c>
      <c r="D828" s="39" t="s">
        <v>14</v>
      </c>
      <c r="E828" s="39" t="s">
        <v>758</v>
      </c>
      <c r="F828" s="15">
        <f>VLOOKUP(A828,Dengue!$1:$1048576,10,FALSE)</f>
        <v>0</v>
      </c>
      <c r="G828" s="15">
        <f>VLOOKUP($A828,Chik!$1:$1048576,10,FALSE)</f>
        <v>0</v>
      </c>
      <c r="H828" s="15">
        <f>VLOOKUP($A828,zika!$1:$1048576,10,FALSE)</f>
        <v>0</v>
      </c>
      <c r="I828" s="15">
        <f t="shared" si="24"/>
        <v>0</v>
      </c>
      <c r="J828" s="14">
        <v>2775</v>
      </c>
      <c r="K828" s="58" t="s">
        <v>1125</v>
      </c>
      <c r="L828" s="11">
        <f>(H828+F828)/Dengue!K752*100000</f>
        <v>0</v>
      </c>
      <c r="M828" s="10" t="str">
        <f t="shared" si="25"/>
        <v>Silencioso</v>
      </c>
      <c r="N828" s="10" t="str">
        <f>VLOOKUP($B828,LIRAa!$1:$1048576,3,FALSE)</f>
        <v>Sem Informação</v>
      </c>
      <c r="O828" s="10" t="str">
        <f>VLOOKUP($B828,LIRAa!$1:$1048576,4,FALSE)</f>
        <v>Sem Informação</v>
      </c>
      <c r="P828" s="10" t="str">
        <f>VLOOKUP($B828,LIRAa!$1:$1048576,5,FALSE)</f>
        <v>Sem Informação</v>
      </c>
      <c r="Q828" s="41"/>
    </row>
    <row r="829" spans="1:17" ht="15.75" x14ac:dyDescent="0.25">
      <c r="A829" s="45">
        <v>752</v>
      </c>
      <c r="B829" s="10">
        <v>316410</v>
      </c>
      <c r="C829" s="20" t="s">
        <v>1113</v>
      </c>
      <c r="D829" s="39" t="s">
        <v>22</v>
      </c>
      <c r="E829" s="39" t="s">
        <v>762</v>
      </c>
      <c r="F829" s="15">
        <f>VLOOKUP(A829,Dengue!$1:$1048576,10,FALSE)</f>
        <v>0</v>
      </c>
      <c r="G829" s="15">
        <f>VLOOKUP($A829,Chik!$1:$1048576,10,FALSE)</f>
        <v>0</v>
      </c>
      <c r="H829" s="15">
        <f>VLOOKUP($A829,zika!$1:$1048576,10,FALSE)</f>
        <v>0</v>
      </c>
      <c r="I829" s="15">
        <f t="shared" si="24"/>
        <v>0</v>
      </c>
      <c r="J829" s="14">
        <v>5291</v>
      </c>
      <c r="K829" s="58" t="s">
        <v>1125</v>
      </c>
      <c r="L829" s="11">
        <f>(H829+F829)/Dengue!K756*100000</f>
        <v>0</v>
      </c>
      <c r="M829" s="10" t="str">
        <f t="shared" si="25"/>
        <v>Silencioso</v>
      </c>
      <c r="N829" s="10" t="str">
        <f>VLOOKUP($B829,LIRAa!$1:$1048576,3,FALSE)</f>
        <v>Sem Informação</v>
      </c>
      <c r="O829" s="10" t="str">
        <f>VLOOKUP($B829,LIRAa!$1:$1048576,4,FALSE)</f>
        <v>Sem Informação</v>
      </c>
      <c r="P829" s="10" t="str">
        <f>VLOOKUP($B829,LIRAa!$1:$1048576,5,FALSE)</f>
        <v>Sem Informação</v>
      </c>
      <c r="Q829" s="41"/>
    </row>
    <row r="830" spans="1:17" ht="15.75" x14ac:dyDescent="0.25">
      <c r="A830" s="45">
        <v>756</v>
      </c>
      <c r="B830" s="10">
        <v>316440</v>
      </c>
      <c r="C830" s="20" t="s">
        <v>1117</v>
      </c>
      <c r="D830" s="39" t="s">
        <v>36</v>
      </c>
      <c r="E830" s="39" t="s">
        <v>766</v>
      </c>
      <c r="F830" s="15">
        <f>VLOOKUP(A830,Dengue!$1:$1048576,10,FALSE)</f>
        <v>0</v>
      </c>
      <c r="G830" s="15">
        <f>VLOOKUP($A830,Chik!$1:$1048576,10,FALSE)</f>
        <v>0</v>
      </c>
      <c r="H830" s="15">
        <f>VLOOKUP($A830,zika!$1:$1048576,10,FALSE)</f>
        <v>0</v>
      </c>
      <c r="I830" s="15">
        <f t="shared" si="24"/>
        <v>0</v>
      </c>
      <c r="J830" s="14">
        <v>5455</v>
      </c>
      <c r="K830" s="58" t="s">
        <v>1125</v>
      </c>
      <c r="L830" s="11">
        <f>(H830+F830)/Dengue!K760*100000</f>
        <v>0</v>
      </c>
      <c r="M830" s="10" t="str">
        <f t="shared" si="25"/>
        <v>Silencioso</v>
      </c>
      <c r="N830" s="10" t="str">
        <f>VLOOKUP($B830,LIRAa!$1:$1048576,3,FALSE)</f>
        <v>Sem Informação</v>
      </c>
      <c r="O830" s="10" t="str">
        <f>VLOOKUP($B830,LIRAa!$1:$1048576,4,FALSE)</f>
        <v>Sem Informação</v>
      </c>
      <c r="P830" s="10" t="str">
        <f>VLOOKUP($B830,LIRAa!$1:$1048576,5,FALSE)</f>
        <v>Sem Informação</v>
      </c>
      <c r="Q830" s="41"/>
    </row>
    <row r="831" spans="1:17" ht="15.75" x14ac:dyDescent="0.25">
      <c r="A831" s="45">
        <v>757</v>
      </c>
      <c r="B831" s="10">
        <v>316443</v>
      </c>
      <c r="C831" s="20" t="s">
        <v>1118</v>
      </c>
      <c r="D831" s="39" t="s">
        <v>62</v>
      </c>
      <c r="E831" s="39" t="s">
        <v>767</v>
      </c>
      <c r="F831" s="15">
        <f>VLOOKUP(A831,Dengue!$1:$1048576,10,FALSE)</f>
        <v>0</v>
      </c>
      <c r="G831" s="15">
        <f>VLOOKUP($A831,Chik!$1:$1048576,10,FALSE)</f>
        <v>0</v>
      </c>
      <c r="H831" s="15">
        <f>VLOOKUP($A831,zika!$1:$1048576,10,FALSE)</f>
        <v>0</v>
      </c>
      <c r="I831" s="15">
        <f t="shared" si="24"/>
        <v>0</v>
      </c>
      <c r="J831" s="14">
        <v>2991</v>
      </c>
      <c r="K831" s="58" t="s">
        <v>1125</v>
      </c>
      <c r="L831" s="11">
        <f>(H831+F831)/Dengue!K761*100000</f>
        <v>0</v>
      </c>
      <c r="M831" s="10" t="str">
        <f t="shared" si="25"/>
        <v>Silencioso</v>
      </c>
      <c r="N831" s="10" t="str">
        <f>VLOOKUP($B831,LIRAa!$1:$1048576,3,FALSE)</f>
        <v>Sem Informação</v>
      </c>
      <c r="O831" s="10" t="str">
        <f>VLOOKUP($B831,LIRAa!$1:$1048576,4,FALSE)</f>
        <v>Sem Informação</v>
      </c>
      <c r="P831" s="10" t="str">
        <f>VLOOKUP($B831,LIRAa!$1:$1048576,5,FALSE)</f>
        <v>Sem Informação</v>
      </c>
      <c r="Q831" s="41"/>
    </row>
    <row r="832" spans="1:17" ht="15.75" x14ac:dyDescent="0.25">
      <c r="A832" s="45">
        <v>762</v>
      </c>
      <c r="B832" s="10">
        <v>316480</v>
      </c>
      <c r="C832" s="20" t="s">
        <v>1111</v>
      </c>
      <c r="D832" s="39" t="s">
        <v>90</v>
      </c>
      <c r="E832" s="39" t="s">
        <v>772</v>
      </c>
      <c r="F832" s="15">
        <f>VLOOKUP(A832,Dengue!$1:$1048576,10,FALSE)</f>
        <v>0</v>
      </c>
      <c r="G832" s="15">
        <f>VLOOKUP($A832,Chik!$1:$1048576,10,FALSE)</f>
        <v>0</v>
      </c>
      <c r="H832" s="15">
        <f>VLOOKUP($A832,zika!$1:$1048576,10,FALSE)</f>
        <v>0</v>
      </c>
      <c r="I832" s="15">
        <f t="shared" si="24"/>
        <v>0</v>
      </c>
      <c r="J832" s="14">
        <v>1520</v>
      </c>
      <c r="K832" s="58" t="s">
        <v>1125</v>
      </c>
      <c r="L832" s="11">
        <f>(H832+F832)/Dengue!K766*100000</f>
        <v>0</v>
      </c>
      <c r="M832" s="10" t="str">
        <f t="shared" si="25"/>
        <v>Silencioso</v>
      </c>
      <c r="N832" s="10" t="str">
        <f>VLOOKUP($B832,LIRAa!$1:$1048576,3,FALSE)</f>
        <v>Sem Informação</v>
      </c>
      <c r="O832" s="10" t="str">
        <f>VLOOKUP($B832,LIRAa!$1:$1048576,4,FALSE)</f>
        <v>Sem Informação</v>
      </c>
      <c r="P832" s="10" t="str">
        <f>VLOOKUP($B832,LIRAa!$1:$1048576,5,FALSE)</f>
        <v>Sem Informação</v>
      </c>
      <c r="Q832" s="41"/>
    </row>
    <row r="833" spans="1:17" ht="15.75" x14ac:dyDescent="0.25">
      <c r="A833" s="45">
        <v>763</v>
      </c>
      <c r="B833" s="10">
        <v>316490</v>
      </c>
      <c r="C833" s="20" t="s">
        <v>1117</v>
      </c>
      <c r="D833" s="39" t="s">
        <v>33</v>
      </c>
      <c r="E833" s="39" t="s">
        <v>773</v>
      </c>
      <c r="F833" s="15">
        <f>VLOOKUP(A833,Dengue!$1:$1048576,10,FALSE)</f>
        <v>0</v>
      </c>
      <c r="G833" s="15">
        <f>VLOOKUP($A833,Chik!$1:$1048576,10,FALSE)</f>
        <v>0</v>
      </c>
      <c r="H833" s="15">
        <f>VLOOKUP($A833,zika!$1:$1048576,10,FALSE)</f>
        <v>0</v>
      </c>
      <c r="I833" s="15">
        <f t="shared" si="24"/>
        <v>0</v>
      </c>
      <c r="J833" s="14">
        <v>2231</v>
      </c>
      <c r="K833" s="58" t="s">
        <v>1125</v>
      </c>
      <c r="L833" s="11">
        <f>(H833+F833)/Dengue!K767*100000</f>
        <v>0</v>
      </c>
      <c r="M833" s="10" t="str">
        <f t="shared" si="25"/>
        <v>Silencioso</v>
      </c>
      <c r="N833" s="10" t="str">
        <f>VLOOKUP($B833,LIRAa!$1:$1048576,3,FALSE)</f>
        <v>Sem Informação</v>
      </c>
      <c r="O833" s="10" t="str">
        <f>VLOOKUP($B833,LIRAa!$1:$1048576,4,FALSE)</f>
        <v>Sem Informação</v>
      </c>
      <c r="P833" s="10" t="str">
        <f>VLOOKUP($B833,LIRAa!$1:$1048576,5,FALSE)</f>
        <v>Sem Informação</v>
      </c>
      <c r="Q833" s="41"/>
    </row>
    <row r="834" spans="1:17" ht="15.75" x14ac:dyDescent="0.25">
      <c r="A834" s="45">
        <v>766</v>
      </c>
      <c r="B834" s="10">
        <v>316520</v>
      </c>
      <c r="C834" s="20" t="s">
        <v>1117</v>
      </c>
      <c r="D834" s="39" t="s">
        <v>33</v>
      </c>
      <c r="E834" s="39" t="s">
        <v>865</v>
      </c>
      <c r="F834" s="15">
        <f>VLOOKUP(A834,Dengue!$1:$1048576,10,FALSE)</f>
        <v>0</v>
      </c>
      <c r="G834" s="15">
        <f>VLOOKUP($A834,Chik!$1:$1048576,10,FALSE)</f>
        <v>0</v>
      </c>
      <c r="H834" s="15">
        <f>VLOOKUP($A834,zika!$1:$1048576,10,FALSE)</f>
        <v>0</v>
      </c>
      <c r="I834" s="15">
        <f t="shared" si="24"/>
        <v>0</v>
      </c>
      <c r="J834" s="14">
        <v>7056</v>
      </c>
      <c r="K834" s="58" t="s">
        <v>1125</v>
      </c>
      <c r="L834" s="11">
        <f>(H834+F834)/Dengue!K770*100000</f>
        <v>0</v>
      </c>
      <c r="M834" s="10" t="str">
        <f t="shared" si="25"/>
        <v>Silencioso</v>
      </c>
      <c r="N834" s="10" t="str">
        <f>VLOOKUP($B834,LIRAa!$1:$1048576,3,FALSE)</f>
        <v>Sem Informação</v>
      </c>
      <c r="O834" s="10" t="str">
        <f>VLOOKUP($B834,LIRAa!$1:$1048576,4,FALSE)</f>
        <v>Sem Informação</v>
      </c>
      <c r="P834" s="10" t="str">
        <f>VLOOKUP($B834,LIRAa!$1:$1048576,5,FALSE)</f>
        <v>Sem Informação</v>
      </c>
      <c r="Q834" s="41"/>
    </row>
    <row r="835" spans="1:17" ht="15.75" x14ac:dyDescent="0.25">
      <c r="A835" s="45">
        <v>768</v>
      </c>
      <c r="B835" s="10">
        <v>316540</v>
      </c>
      <c r="C835" s="20" t="s">
        <v>1117</v>
      </c>
      <c r="D835" s="39" t="s">
        <v>36</v>
      </c>
      <c r="E835" s="39" t="s">
        <v>777</v>
      </c>
      <c r="F835" s="15">
        <f>VLOOKUP(A835,Dengue!$1:$1048576,10,FALSE)</f>
        <v>0</v>
      </c>
      <c r="G835" s="15">
        <f>VLOOKUP($A835,Chik!$1:$1048576,10,FALSE)</f>
        <v>0</v>
      </c>
      <c r="H835" s="15">
        <f>VLOOKUP($A835,zika!$1:$1048576,10,FALSE)</f>
        <v>0</v>
      </c>
      <c r="I835" s="15">
        <f t="shared" si="24"/>
        <v>0</v>
      </c>
      <c r="J835" s="14">
        <v>6869</v>
      </c>
      <c r="K835" s="58" t="s">
        <v>1125</v>
      </c>
      <c r="L835" s="11">
        <f>(H835+F835)/Dengue!K772*100000</f>
        <v>0</v>
      </c>
      <c r="M835" s="10" t="str">
        <f t="shared" si="25"/>
        <v>Silencioso</v>
      </c>
      <c r="N835" s="10" t="str">
        <f>VLOOKUP($B835,LIRAa!$1:$1048576,3,FALSE)</f>
        <v>Sem Informação</v>
      </c>
      <c r="O835" s="10" t="str">
        <f>VLOOKUP($B835,LIRAa!$1:$1048576,4,FALSE)</f>
        <v>Sem Informação</v>
      </c>
      <c r="P835" s="10" t="str">
        <f>VLOOKUP($B835,LIRAa!$1:$1048576,5,FALSE)</f>
        <v>Sem Informação</v>
      </c>
      <c r="Q835" s="41"/>
    </row>
    <row r="836" spans="1:17" ht="15.75" x14ac:dyDescent="0.25">
      <c r="A836" s="45">
        <v>769</v>
      </c>
      <c r="B836" s="10">
        <v>316550</v>
      </c>
      <c r="C836" s="20" t="s">
        <v>1113</v>
      </c>
      <c r="D836" s="39" t="s">
        <v>22</v>
      </c>
      <c r="E836" s="39" t="s">
        <v>778</v>
      </c>
      <c r="F836" s="15">
        <f>VLOOKUP(A836,Dengue!$1:$1048576,10,FALSE)</f>
        <v>0</v>
      </c>
      <c r="G836" s="15">
        <f>VLOOKUP($A836,Chik!$1:$1048576,10,FALSE)</f>
        <v>0</v>
      </c>
      <c r="H836" s="15">
        <f>VLOOKUP($A836,zika!$1:$1048576,10,FALSE)</f>
        <v>0</v>
      </c>
      <c r="I836" s="15">
        <f t="shared" si="24"/>
        <v>0</v>
      </c>
      <c r="J836" s="14">
        <v>6236</v>
      </c>
      <c r="K836" s="58" t="s">
        <v>1125</v>
      </c>
      <c r="L836" s="11">
        <f>(H836+F836)/Dengue!K773*100000</f>
        <v>0</v>
      </c>
      <c r="M836" s="10" t="str">
        <f t="shared" si="25"/>
        <v>Silencioso</v>
      </c>
      <c r="N836" s="10" t="str">
        <f>VLOOKUP($B836,LIRAa!$1:$1048576,3,FALSE)</f>
        <v>Sem Informação</v>
      </c>
      <c r="O836" s="10" t="str">
        <f>VLOOKUP($B836,LIRAa!$1:$1048576,4,FALSE)</f>
        <v>Sem Informação</v>
      </c>
      <c r="P836" s="10" t="str">
        <f>VLOOKUP($B836,LIRAa!$1:$1048576,5,FALSE)</f>
        <v>Sem Informação</v>
      </c>
      <c r="Q836" s="41"/>
    </row>
    <row r="837" spans="1:17" ht="15.75" x14ac:dyDescent="0.25">
      <c r="A837" s="45">
        <v>771</v>
      </c>
      <c r="B837" s="10">
        <v>316556</v>
      </c>
      <c r="C837" s="20" t="s">
        <v>1112</v>
      </c>
      <c r="D837" s="39" t="s">
        <v>17</v>
      </c>
      <c r="E837" s="39" t="s">
        <v>780</v>
      </c>
      <c r="F837" s="15">
        <f>VLOOKUP(A837,Dengue!$1:$1048576,10,FALSE)</f>
        <v>0</v>
      </c>
      <c r="G837" s="15">
        <f>VLOOKUP($A837,Chik!$1:$1048576,10,FALSE)</f>
        <v>0</v>
      </c>
      <c r="H837" s="15">
        <f>VLOOKUP($A837,zika!$1:$1048576,10,FALSE)</f>
        <v>0</v>
      </c>
      <c r="I837" s="15">
        <f t="shared" si="24"/>
        <v>0</v>
      </c>
      <c r="J837" s="14">
        <v>2661</v>
      </c>
      <c r="K837" s="58" t="s">
        <v>1125</v>
      </c>
      <c r="L837" s="11">
        <f>(H837+F837)/Dengue!K775*100000</f>
        <v>0</v>
      </c>
      <c r="M837" s="10" t="str">
        <f t="shared" si="25"/>
        <v>Silencioso</v>
      </c>
      <c r="N837" s="10" t="str">
        <f>VLOOKUP($B837,LIRAa!$1:$1048576,3,FALSE)</f>
        <v>Sem Informação</v>
      </c>
      <c r="O837" s="10" t="str">
        <f>VLOOKUP($B837,LIRAa!$1:$1048576,4,FALSE)</f>
        <v>Sem Informação</v>
      </c>
      <c r="P837" s="10" t="str">
        <f>VLOOKUP($B837,LIRAa!$1:$1048576,5,FALSE)</f>
        <v>Sem Informação</v>
      </c>
      <c r="Q837" s="41"/>
    </row>
    <row r="838" spans="1:17" ht="15.75" x14ac:dyDescent="0.25">
      <c r="A838" s="45">
        <v>772</v>
      </c>
      <c r="B838" s="10">
        <v>316557</v>
      </c>
      <c r="C838" s="20" t="s">
        <v>1117</v>
      </c>
      <c r="D838" s="39" t="s">
        <v>36</v>
      </c>
      <c r="E838" s="39" t="s">
        <v>781</v>
      </c>
      <c r="F838" s="15">
        <f>VLOOKUP(A838,Dengue!$1:$1048576,10,FALSE)</f>
        <v>0</v>
      </c>
      <c r="G838" s="15">
        <f>VLOOKUP($A838,Chik!$1:$1048576,10,FALSE)</f>
        <v>0</v>
      </c>
      <c r="H838" s="15">
        <f>VLOOKUP($A838,zika!$1:$1048576,10,FALSE)</f>
        <v>0</v>
      </c>
      <c r="I838" s="15">
        <f t="shared" ref="I838:I858" si="26">H838+F838</f>
        <v>0</v>
      </c>
      <c r="J838" s="14">
        <v>5352</v>
      </c>
      <c r="K838" s="58" t="s">
        <v>1125</v>
      </c>
      <c r="L838" s="11">
        <f>(H838+F838)/Dengue!K776*100000</f>
        <v>0</v>
      </c>
      <c r="M838" s="10" t="str">
        <f t="shared" ref="M838:M858" si="27">IF(L838=0,"Silencioso",IF(AND(L838&gt;0,L838&lt;100),"Baixa",IF(AND(L838&gt;=100,L838&lt;300),"Média",IF(AND(L838&gt;=300,L838&lt;500),"Alta",IF(L838&gt;=500,"Muito Alta","Avaliar")))))</f>
        <v>Silencioso</v>
      </c>
      <c r="N838" s="10" t="str">
        <f>VLOOKUP($B838,LIRAa!$1:$1048576,3,FALSE)</f>
        <v>Sem Informação</v>
      </c>
      <c r="O838" s="10" t="str">
        <f>VLOOKUP($B838,LIRAa!$1:$1048576,4,FALSE)</f>
        <v>Sem Informação</v>
      </c>
      <c r="P838" s="10" t="str">
        <f>VLOOKUP($B838,LIRAa!$1:$1048576,5,FALSE)</f>
        <v>Sem Informação</v>
      </c>
      <c r="Q838" s="41"/>
    </row>
    <row r="839" spans="1:17" ht="15.75" x14ac:dyDescent="0.25">
      <c r="A839" s="45">
        <v>775</v>
      </c>
      <c r="B839" s="10">
        <v>316580</v>
      </c>
      <c r="C839" s="20" t="s">
        <v>1117</v>
      </c>
      <c r="D839" s="39" t="s">
        <v>36</v>
      </c>
      <c r="E839" s="39" t="s">
        <v>784</v>
      </c>
      <c r="F839" s="15">
        <f>VLOOKUP(A839,Dengue!$1:$1048576,10,FALSE)</f>
        <v>1</v>
      </c>
      <c r="G839" s="15">
        <f>VLOOKUP($A839,Chik!$1:$1048576,10,FALSE)</f>
        <v>0</v>
      </c>
      <c r="H839" s="15">
        <f>VLOOKUP($A839,zika!$1:$1048576,10,FALSE)</f>
        <v>0</v>
      </c>
      <c r="I839" s="15">
        <f t="shared" si="26"/>
        <v>1</v>
      </c>
      <c r="J839" s="14">
        <v>1545</v>
      </c>
      <c r="K839" s="58" t="s">
        <v>1125</v>
      </c>
      <c r="L839" s="11">
        <f>(H839+F839)/Dengue!K779*100000</f>
        <v>64.724919093851128</v>
      </c>
      <c r="M839" s="10" t="str">
        <f t="shared" si="27"/>
        <v>Baixa</v>
      </c>
      <c r="N839" s="10" t="str">
        <f>VLOOKUP($B839,LIRAa!$1:$1048576,3,FALSE)</f>
        <v>Sem Informação</v>
      </c>
      <c r="O839" s="10" t="str">
        <f>VLOOKUP($B839,LIRAa!$1:$1048576,4,FALSE)</f>
        <v>Sem Informação</v>
      </c>
      <c r="P839" s="10" t="str">
        <f>VLOOKUP($B839,LIRAa!$1:$1048576,5,FALSE)</f>
        <v>Sem Informação</v>
      </c>
      <c r="Q839" s="41"/>
    </row>
    <row r="840" spans="1:17" ht="15.75" x14ac:dyDescent="0.25">
      <c r="A840" s="45">
        <v>778</v>
      </c>
      <c r="B840" s="10">
        <v>316610</v>
      </c>
      <c r="C840" s="20" t="s">
        <v>1111</v>
      </c>
      <c r="D840" s="39" t="s">
        <v>90</v>
      </c>
      <c r="E840" s="39" t="s">
        <v>787</v>
      </c>
      <c r="F840" s="15">
        <f>VLOOKUP(A840,Dengue!$1:$1048576,10,FALSE)</f>
        <v>0</v>
      </c>
      <c r="G840" s="15">
        <f>VLOOKUP($A840,Chik!$1:$1048576,10,FALSE)</f>
        <v>0</v>
      </c>
      <c r="H840" s="15">
        <f>VLOOKUP($A840,zika!$1:$1048576,10,FALSE)</f>
        <v>0</v>
      </c>
      <c r="I840" s="15">
        <f t="shared" si="26"/>
        <v>0</v>
      </c>
      <c r="J840" s="14">
        <v>3527</v>
      </c>
      <c r="K840" s="58" t="s">
        <v>1125</v>
      </c>
      <c r="L840" s="11">
        <f>(H840+F840)/Dengue!K782*100000</f>
        <v>0</v>
      </c>
      <c r="M840" s="10" t="str">
        <f t="shared" si="27"/>
        <v>Silencioso</v>
      </c>
      <c r="N840" s="10" t="str">
        <f>VLOOKUP($B840,LIRAa!$1:$1048576,3,FALSE)</f>
        <v>Sem Informação</v>
      </c>
      <c r="O840" s="10" t="str">
        <f>VLOOKUP($B840,LIRAa!$1:$1048576,4,FALSE)</f>
        <v>Sem Informação</v>
      </c>
      <c r="P840" s="10" t="str">
        <f>VLOOKUP($B840,LIRAa!$1:$1048576,5,FALSE)</f>
        <v>Sem Informação</v>
      </c>
      <c r="Q840" s="41"/>
    </row>
    <row r="841" spans="1:17" ht="15.75" x14ac:dyDescent="0.25">
      <c r="A841" s="45">
        <v>781</v>
      </c>
      <c r="B841" s="10">
        <v>316640</v>
      </c>
      <c r="C841" s="20" t="s">
        <v>1117</v>
      </c>
      <c r="D841" s="39" t="s">
        <v>33</v>
      </c>
      <c r="E841" s="39" t="s">
        <v>790</v>
      </c>
      <c r="F841" s="15">
        <f>VLOOKUP(A841,Dengue!$1:$1048576,10,FALSE)</f>
        <v>0</v>
      </c>
      <c r="G841" s="15">
        <f>VLOOKUP($A841,Chik!$1:$1048576,10,FALSE)</f>
        <v>0</v>
      </c>
      <c r="H841" s="15">
        <f>VLOOKUP($A841,zika!$1:$1048576,10,FALSE)</f>
        <v>0</v>
      </c>
      <c r="I841" s="15">
        <f t="shared" si="26"/>
        <v>0</v>
      </c>
      <c r="J841" s="14">
        <v>1848</v>
      </c>
      <c r="K841" s="58" t="s">
        <v>1125</v>
      </c>
      <c r="L841" s="11">
        <f>(H841+F841)/Dengue!K785*100000</f>
        <v>0</v>
      </c>
      <c r="M841" s="10" t="str">
        <f t="shared" si="27"/>
        <v>Silencioso</v>
      </c>
      <c r="N841" s="10" t="str">
        <f>VLOOKUP($B841,LIRAa!$1:$1048576,3,FALSE)</f>
        <v>Sem Informação</v>
      </c>
      <c r="O841" s="10" t="str">
        <f>VLOOKUP($B841,LIRAa!$1:$1048576,4,FALSE)</f>
        <v>Sem Informação</v>
      </c>
      <c r="P841" s="10" t="str">
        <f>VLOOKUP($B841,LIRAa!$1:$1048576,5,FALSE)</f>
        <v>Sem Informação</v>
      </c>
      <c r="Q841" s="41"/>
    </row>
    <row r="842" spans="1:17" ht="15.75" x14ac:dyDescent="0.25">
      <c r="A842" s="45">
        <v>783</v>
      </c>
      <c r="B842" s="10">
        <v>316660</v>
      </c>
      <c r="C842" s="20" t="s">
        <v>1115</v>
      </c>
      <c r="D842" s="39" t="s">
        <v>26</v>
      </c>
      <c r="E842" s="39" t="s">
        <v>792</v>
      </c>
      <c r="F842" s="15">
        <f>VLOOKUP(A842,Dengue!$1:$1048576,10,FALSE)</f>
        <v>1</v>
      </c>
      <c r="G842" s="15">
        <f>VLOOKUP($A842,Chik!$1:$1048576,10,FALSE)</f>
        <v>0</v>
      </c>
      <c r="H842" s="15">
        <f>VLOOKUP($A842,zika!$1:$1048576,10,FALSE)</f>
        <v>0</v>
      </c>
      <c r="I842" s="15">
        <f t="shared" si="26"/>
        <v>1</v>
      </c>
      <c r="J842" s="14">
        <v>786</v>
      </c>
      <c r="K842" s="58" t="s">
        <v>1125</v>
      </c>
      <c r="L842" s="11">
        <f>(H842+F842)/Dengue!K787*100000</f>
        <v>127.2264631043257</v>
      </c>
      <c r="M842" s="10" t="str">
        <f t="shared" si="27"/>
        <v>Média</v>
      </c>
      <c r="N842" s="10" t="str">
        <f>VLOOKUP($B842,LIRAa!$1:$1048576,3,FALSE)</f>
        <v>Sem Informação</v>
      </c>
      <c r="O842" s="10" t="str">
        <f>VLOOKUP($B842,LIRAa!$1:$1048576,4,FALSE)</f>
        <v>Sem Informação</v>
      </c>
      <c r="P842" s="10" t="str">
        <f>VLOOKUP($B842,LIRAa!$1:$1048576,5,FALSE)</f>
        <v>Sem Informação</v>
      </c>
      <c r="Q842" s="41"/>
    </row>
    <row r="843" spans="1:17" ht="15.75" x14ac:dyDescent="0.25">
      <c r="A843" s="45">
        <v>785</v>
      </c>
      <c r="B843" s="10">
        <v>316670</v>
      </c>
      <c r="C843" s="20" t="s">
        <v>1116</v>
      </c>
      <c r="D843" s="39" t="s">
        <v>28</v>
      </c>
      <c r="E843" s="39" t="s">
        <v>794</v>
      </c>
      <c r="F843" s="15">
        <f>VLOOKUP(A843,Dengue!$1:$1048576,10,FALSE)</f>
        <v>12</v>
      </c>
      <c r="G843" s="15">
        <f>VLOOKUP($A843,Chik!$1:$1048576,10,FALSE)</f>
        <v>4</v>
      </c>
      <c r="H843" s="15">
        <f>VLOOKUP($A843,zika!$1:$1048576,10,FALSE)</f>
        <v>0</v>
      </c>
      <c r="I843" s="15">
        <f t="shared" si="26"/>
        <v>12</v>
      </c>
      <c r="J843" s="14">
        <v>8685</v>
      </c>
      <c r="K843" s="58" t="s">
        <v>1125</v>
      </c>
      <c r="L843" s="11">
        <f>(H843+F843)/Dengue!K789*100000</f>
        <v>138.16925734024178</v>
      </c>
      <c r="M843" s="10" t="str">
        <f t="shared" si="27"/>
        <v>Média</v>
      </c>
      <c r="N843" s="10" t="str">
        <f>VLOOKUP($B843,LIRAa!$1:$1048576,3,FALSE)</f>
        <v>Sem Informação</v>
      </c>
      <c r="O843" s="10" t="str">
        <f>VLOOKUP($B843,LIRAa!$1:$1048576,4,FALSE)</f>
        <v>Sem Informação</v>
      </c>
      <c r="P843" s="10" t="str">
        <f>VLOOKUP($B843,LIRAa!$1:$1048576,5,FALSE)</f>
        <v>Sem Informação</v>
      </c>
      <c r="Q843" s="41"/>
    </row>
    <row r="844" spans="1:17" ht="15.75" x14ac:dyDescent="0.25">
      <c r="A844" s="45">
        <v>788</v>
      </c>
      <c r="B844" s="10">
        <v>316700</v>
      </c>
      <c r="C844" s="20" t="s">
        <v>1117</v>
      </c>
      <c r="D844" s="39" t="s">
        <v>33</v>
      </c>
      <c r="E844" s="39" t="s">
        <v>797</v>
      </c>
      <c r="F844" s="15">
        <f>VLOOKUP(A844,Dengue!$1:$1048576,10,FALSE)</f>
        <v>0</v>
      </c>
      <c r="G844" s="15">
        <f>VLOOKUP($A844,Chik!$1:$1048576,10,FALSE)</f>
        <v>0</v>
      </c>
      <c r="H844" s="15">
        <f>VLOOKUP($A844,zika!$1:$1048576,10,FALSE)</f>
        <v>0</v>
      </c>
      <c r="I844" s="15">
        <f t="shared" si="26"/>
        <v>0</v>
      </c>
      <c r="J844" s="14">
        <v>1970</v>
      </c>
      <c r="K844" s="58" t="s">
        <v>1125</v>
      </c>
      <c r="L844" s="11">
        <f>(H844+F844)/Dengue!K792*100000</f>
        <v>0</v>
      </c>
      <c r="M844" s="10" t="str">
        <f t="shared" si="27"/>
        <v>Silencioso</v>
      </c>
      <c r="N844" s="10" t="str">
        <f>VLOOKUP($B844,LIRAa!$1:$1048576,3,FALSE)</f>
        <v>Sem Informação</v>
      </c>
      <c r="O844" s="10" t="str">
        <f>VLOOKUP($B844,LIRAa!$1:$1048576,4,FALSE)</f>
        <v>Sem Informação</v>
      </c>
      <c r="P844" s="10" t="str">
        <f>VLOOKUP($B844,LIRAa!$1:$1048576,5,FALSE)</f>
        <v>Sem Informação</v>
      </c>
      <c r="Q844" s="41"/>
    </row>
    <row r="845" spans="1:17" ht="15.75" x14ac:dyDescent="0.25">
      <c r="A845" s="45">
        <v>792</v>
      </c>
      <c r="B845" s="10">
        <v>316730</v>
      </c>
      <c r="C845" s="20" t="s">
        <v>1118</v>
      </c>
      <c r="D845" s="39" t="s">
        <v>62</v>
      </c>
      <c r="E845" s="39" t="s">
        <v>800</v>
      </c>
      <c r="F845" s="15">
        <f>VLOOKUP(A845,Dengue!$1:$1048576,10,FALSE)</f>
        <v>0</v>
      </c>
      <c r="G845" s="15">
        <f>VLOOKUP($A845,Chik!$1:$1048576,10,FALSE)</f>
        <v>0</v>
      </c>
      <c r="H845" s="15">
        <f>VLOOKUP($A845,zika!$1:$1048576,10,FALSE)</f>
        <v>0</v>
      </c>
      <c r="I845" s="15">
        <f t="shared" si="26"/>
        <v>0</v>
      </c>
      <c r="J845" s="14">
        <v>2258</v>
      </c>
      <c r="K845" s="58" t="s">
        <v>1125</v>
      </c>
      <c r="L845" s="11">
        <f>(H845+F845)/Dengue!K796*100000</f>
        <v>0</v>
      </c>
      <c r="M845" s="10" t="str">
        <f t="shared" si="27"/>
        <v>Silencioso</v>
      </c>
      <c r="N845" s="10" t="str">
        <f>VLOOKUP($B845,LIRAa!$1:$1048576,3,FALSE)</f>
        <v>Sem Informação</v>
      </c>
      <c r="O845" s="10" t="str">
        <f>VLOOKUP($B845,LIRAa!$1:$1048576,4,FALSE)</f>
        <v>Sem Informação</v>
      </c>
      <c r="P845" s="10" t="str">
        <f>VLOOKUP($B845,LIRAa!$1:$1048576,5,FALSE)</f>
        <v>Sem Informação</v>
      </c>
      <c r="Q845" s="41"/>
    </row>
    <row r="846" spans="1:17" ht="15.75" x14ac:dyDescent="0.25">
      <c r="A846" s="45">
        <v>793</v>
      </c>
      <c r="B846" s="10">
        <v>316740</v>
      </c>
      <c r="C846" s="20" t="s">
        <v>1117</v>
      </c>
      <c r="D846" s="39" t="s">
        <v>36</v>
      </c>
      <c r="E846" s="39" t="s">
        <v>801</v>
      </c>
      <c r="F846" s="15">
        <f>VLOOKUP(A846,Dengue!$1:$1048576,10,FALSE)</f>
        <v>0</v>
      </c>
      <c r="G846" s="15">
        <f>VLOOKUP($A846,Chik!$1:$1048576,10,FALSE)</f>
        <v>0</v>
      </c>
      <c r="H846" s="15">
        <f>VLOOKUP($A846,zika!$1:$1048576,10,FALSE)</f>
        <v>0</v>
      </c>
      <c r="I846" s="15">
        <f t="shared" si="26"/>
        <v>0</v>
      </c>
      <c r="J846" s="14">
        <v>6227</v>
      </c>
      <c r="K846" s="58" t="s">
        <v>1125</v>
      </c>
      <c r="L846" s="11">
        <f>(H846+F846)/Dengue!K797*100000</f>
        <v>0</v>
      </c>
      <c r="M846" s="10" t="str">
        <f t="shared" si="27"/>
        <v>Silencioso</v>
      </c>
      <c r="N846" s="10" t="str">
        <f>VLOOKUP($B846,LIRAa!$1:$1048576,3,FALSE)</f>
        <v>Sem Informação</v>
      </c>
      <c r="O846" s="10" t="str">
        <f>VLOOKUP($B846,LIRAa!$1:$1048576,4,FALSE)</f>
        <v>Sem Informação</v>
      </c>
      <c r="P846" s="10" t="str">
        <f>VLOOKUP($B846,LIRAa!$1:$1048576,5,FALSE)</f>
        <v>Sem Informação</v>
      </c>
      <c r="Q846" s="41"/>
    </row>
    <row r="847" spans="1:17" ht="15.75" x14ac:dyDescent="0.25">
      <c r="A847" s="45">
        <v>794</v>
      </c>
      <c r="B847" s="10">
        <v>316750</v>
      </c>
      <c r="C847" s="20" t="s">
        <v>1118</v>
      </c>
      <c r="D847" s="39" t="s">
        <v>57</v>
      </c>
      <c r="E847" s="39" t="s">
        <v>802</v>
      </c>
      <c r="F847" s="15">
        <f>VLOOKUP(A847,Dengue!$1:$1048576,10,FALSE)</f>
        <v>0</v>
      </c>
      <c r="G847" s="15">
        <f>VLOOKUP($A847,Chik!$1:$1048576,10,FALSE)</f>
        <v>0</v>
      </c>
      <c r="H847" s="15">
        <f>VLOOKUP($A847,zika!$1:$1048576,10,FALSE)</f>
        <v>0</v>
      </c>
      <c r="I847" s="15">
        <f t="shared" si="26"/>
        <v>0</v>
      </c>
      <c r="J847" s="14">
        <v>2612</v>
      </c>
      <c r="K847" s="58" t="s">
        <v>1125</v>
      </c>
      <c r="L847" s="11">
        <f>(H847+F847)/Dengue!K798*100000</f>
        <v>0</v>
      </c>
      <c r="M847" s="10" t="str">
        <f t="shared" si="27"/>
        <v>Silencioso</v>
      </c>
      <c r="N847" s="10" t="str">
        <f>VLOOKUP($B847,LIRAa!$1:$1048576,3,FALSE)</f>
        <v>Sem Informação</v>
      </c>
      <c r="O847" s="10" t="str">
        <f>VLOOKUP($B847,LIRAa!$1:$1048576,4,FALSE)</f>
        <v>Sem Informação</v>
      </c>
      <c r="P847" s="10" t="str">
        <f>VLOOKUP($B847,LIRAa!$1:$1048576,5,FALSE)</f>
        <v>Sem Informação</v>
      </c>
      <c r="Q847" s="41"/>
    </row>
    <row r="848" spans="1:17" ht="15.75" x14ac:dyDescent="0.25">
      <c r="A848" s="45">
        <v>801</v>
      </c>
      <c r="B848" s="10">
        <v>316810</v>
      </c>
      <c r="C848" s="20" t="s">
        <v>1114</v>
      </c>
      <c r="D848" s="39" t="s">
        <v>24</v>
      </c>
      <c r="E848" s="39" t="s">
        <v>809</v>
      </c>
      <c r="F848" s="15">
        <f>VLOOKUP(A848,Dengue!$1:$1048576,10,FALSE)</f>
        <v>0</v>
      </c>
      <c r="G848" s="15">
        <f>VLOOKUP($A848,Chik!$1:$1048576,10,FALSE)</f>
        <v>0</v>
      </c>
      <c r="H848" s="15">
        <f>VLOOKUP($A848,zika!$1:$1048576,10,FALSE)</f>
        <v>0</v>
      </c>
      <c r="I848" s="15">
        <f t="shared" si="26"/>
        <v>0</v>
      </c>
      <c r="J848" s="14">
        <v>4711</v>
      </c>
      <c r="K848" s="58" t="s">
        <v>1125</v>
      </c>
      <c r="L848" s="11">
        <f>(H848+F848)/Dengue!K805*100000</f>
        <v>0</v>
      </c>
      <c r="M848" s="10" t="str">
        <f t="shared" si="27"/>
        <v>Silencioso</v>
      </c>
      <c r="N848" s="10" t="str">
        <f>VLOOKUP($B848,LIRAa!$1:$1048576,3,FALSE)</f>
        <v>Sem Informação</v>
      </c>
      <c r="O848" s="10" t="str">
        <f>VLOOKUP($B848,LIRAa!$1:$1048576,4,FALSE)</f>
        <v>Sem Informação</v>
      </c>
      <c r="P848" s="10" t="str">
        <f>VLOOKUP($B848,LIRAa!$1:$1048576,5,FALSE)</f>
        <v>Sem Informação</v>
      </c>
      <c r="Q848" s="41"/>
    </row>
    <row r="849" spans="1:17" ht="15.75" x14ac:dyDescent="0.25">
      <c r="A849" s="45">
        <v>802</v>
      </c>
      <c r="B849" s="10">
        <v>316820</v>
      </c>
      <c r="C849" s="20" t="s">
        <v>1115</v>
      </c>
      <c r="D849" s="39" t="s">
        <v>26</v>
      </c>
      <c r="E849" s="39" t="s">
        <v>810</v>
      </c>
      <c r="F849" s="15">
        <f>VLOOKUP(A849,Dengue!$1:$1048576,10,FALSE)</f>
        <v>1</v>
      </c>
      <c r="G849" s="15">
        <f>VLOOKUP($A849,Chik!$1:$1048576,10,FALSE)</f>
        <v>0</v>
      </c>
      <c r="H849" s="15">
        <f>VLOOKUP($A849,zika!$1:$1048576,10,FALSE)</f>
        <v>0</v>
      </c>
      <c r="I849" s="15">
        <f t="shared" si="26"/>
        <v>1</v>
      </c>
      <c r="J849" s="14">
        <v>1879</v>
      </c>
      <c r="K849" s="58" t="s">
        <v>1125</v>
      </c>
      <c r="L849" s="11">
        <f>(H849+F849)/Dengue!K806*100000</f>
        <v>53.219797764768494</v>
      </c>
      <c r="M849" s="10" t="str">
        <f t="shared" si="27"/>
        <v>Baixa</v>
      </c>
      <c r="N849" s="10" t="str">
        <f>VLOOKUP($B849,LIRAa!$1:$1048576,3,FALSE)</f>
        <v>Sem Informação</v>
      </c>
      <c r="O849" s="10" t="str">
        <f>VLOOKUP($B849,LIRAa!$1:$1048576,4,FALSE)</f>
        <v>Sem Informação</v>
      </c>
      <c r="P849" s="10" t="str">
        <f>VLOOKUP($B849,LIRAa!$1:$1048576,5,FALSE)</f>
        <v>Sem Informação</v>
      </c>
      <c r="Q849" s="41"/>
    </row>
    <row r="850" spans="1:17" ht="15.75" x14ac:dyDescent="0.25">
      <c r="A850" s="45">
        <v>811</v>
      </c>
      <c r="B850" s="10">
        <v>316905</v>
      </c>
      <c r="C850" s="20" t="s">
        <v>1117</v>
      </c>
      <c r="D850" s="39" t="s">
        <v>36</v>
      </c>
      <c r="E850" s="39" t="s">
        <v>818</v>
      </c>
      <c r="F850" s="15">
        <f>VLOOKUP(A850,Dengue!$1:$1048576,10,FALSE)</f>
        <v>0</v>
      </c>
      <c r="G850" s="15">
        <f>VLOOKUP($A850,Chik!$1:$1048576,10,FALSE)</f>
        <v>0</v>
      </c>
      <c r="H850" s="15">
        <f>VLOOKUP($A850,zika!$1:$1048576,10,FALSE)</f>
        <v>0</v>
      </c>
      <c r="I850" s="15">
        <f t="shared" si="26"/>
        <v>0</v>
      </c>
      <c r="J850" s="14">
        <v>4093</v>
      </c>
      <c r="K850" s="58" t="s">
        <v>1125</v>
      </c>
      <c r="L850" s="11">
        <f>(H850+F850)/Dengue!K815*100000</f>
        <v>0</v>
      </c>
      <c r="M850" s="10" t="str">
        <f t="shared" si="27"/>
        <v>Silencioso</v>
      </c>
      <c r="N850" s="10" t="str">
        <f>VLOOKUP($B850,LIRAa!$1:$1048576,3,FALSE)</f>
        <v>Sem Informação</v>
      </c>
      <c r="O850" s="10" t="str">
        <f>VLOOKUP($B850,LIRAa!$1:$1048576,4,FALSE)</f>
        <v>Sem Informação</v>
      </c>
      <c r="P850" s="10" t="str">
        <f>VLOOKUP($B850,LIRAa!$1:$1048576,5,FALSE)</f>
        <v>Sem Informação</v>
      </c>
      <c r="Q850" s="41"/>
    </row>
    <row r="851" spans="1:17" ht="15.75" x14ac:dyDescent="0.25">
      <c r="A851" s="45">
        <v>812</v>
      </c>
      <c r="B851" s="10">
        <v>316910</v>
      </c>
      <c r="C851" s="20" t="s">
        <v>1117</v>
      </c>
      <c r="D851" s="39" t="s">
        <v>36</v>
      </c>
      <c r="E851" s="39" t="s">
        <v>819</v>
      </c>
      <c r="F851" s="15">
        <f>VLOOKUP(A851,Dengue!$1:$1048576,10,FALSE)</f>
        <v>0</v>
      </c>
      <c r="G851" s="15">
        <f>VLOOKUP($A851,Chik!$1:$1048576,10,FALSE)</f>
        <v>0</v>
      </c>
      <c r="H851" s="15">
        <f>VLOOKUP($A851,zika!$1:$1048576,10,FALSE)</f>
        <v>0</v>
      </c>
      <c r="I851" s="15">
        <f t="shared" si="26"/>
        <v>0</v>
      </c>
      <c r="J851" s="14">
        <v>6217</v>
      </c>
      <c r="K851" s="58" t="s">
        <v>1125</v>
      </c>
      <c r="L851" s="11">
        <f>(H851+F851)/Dengue!K816*100000</f>
        <v>0</v>
      </c>
      <c r="M851" s="10" t="str">
        <f t="shared" si="27"/>
        <v>Silencioso</v>
      </c>
      <c r="N851" s="10" t="str">
        <f>VLOOKUP($B851,LIRAa!$1:$1048576,3,FALSE)</f>
        <v>Sem Informação</v>
      </c>
      <c r="O851" s="10" t="str">
        <f>VLOOKUP($B851,LIRAa!$1:$1048576,4,FALSE)</f>
        <v>Sem Informação</v>
      </c>
      <c r="P851" s="10" t="str">
        <f>VLOOKUP($B851,LIRAa!$1:$1048576,5,FALSE)</f>
        <v>Sem Informação</v>
      </c>
      <c r="Q851" s="41"/>
    </row>
    <row r="852" spans="1:17" ht="15.75" x14ac:dyDescent="0.25">
      <c r="A852" s="45">
        <v>820</v>
      </c>
      <c r="B852" s="10">
        <v>316980</v>
      </c>
      <c r="C852" s="20" t="s">
        <v>1117</v>
      </c>
      <c r="D852" s="39" t="s">
        <v>36</v>
      </c>
      <c r="E852" s="39" t="s">
        <v>827</v>
      </c>
      <c r="F852" s="15">
        <f>VLOOKUP(A852,Dengue!$1:$1048576,10,FALSE)</f>
        <v>0</v>
      </c>
      <c r="G852" s="15">
        <f>VLOOKUP($A852,Chik!$1:$1048576,10,FALSE)</f>
        <v>0</v>
      </c>
      <c r="H852" s="15">
        <f>VLOOKUP($A852,zika!$1:$1048576,10,FALSE)</f>
        <v>0</v>
      </c>
      <c r="I852" s="15">
        <f t="shared" si="26"/>
        <v>0</v>
      </c>
      <c r="J852" s="14">
        <v>5008</v>
      </c>
      <c r="K852" s="58" t="s">
        <v>1125</v>
      </c>
      <c r="L852" s="11">
        <f>(H852+F852)/Dengue!K824*100000</f>
        <v>0</v>
      </c>
      <c r="M852" s="10" t="str">
        <f t="shared" si="27"/>
        <v>Silencioso</v>
      </c>
      <c r="N852" s="10" t="str">
        <f>VLOOKUP($B852,LIRAa!$1:$1048576,3,FALSE)</f>
        <v>Sem Informação</v>
      </c>
      <c r="O852" s="10" t="str">
        <f>VLOOKUP($B852,LIRAa!$1:$1048576,4,FALSE)</f>
        <v>Sem Informação</v>
      </c>
      <c r="P852" s="10" t="str">
        <f>VLOOKUP($B852,LIRAa!$1:$1048576,5,FALSE)</f>
        <v>Sem Informação</v>
      </c>
      <c r="Q852" s="41"/>
    </row>
    <row r="853" spans="1:17" ht="15.75" x14ac:dyDescent="0.25">
      <c r="A853" s="45">
        <v>826</v>
      </c>
      <c r="B853" s="10">
        <v>317030</v>
      </c>
      <c r="C853" s="20" t="s">
        <v>1116</v>
      </c>
      <c r="D853" s="39" t="s">
        <v>28</v>
      </c>
      <c r="E853" s="39" t="s">
        <v>830</v>
      </c>
      <c r="F853" s="15">
        <f>VLOOKUP(A853,Dengue!$1:$1048576,10,FALSE)</f>
        <v>0</v>
      </c>
      <c r="G853" s="15">
        <f>VLOOKUP($A853,Chik!$1:$1048576,10,FALSE)</f>
        <v>0</v>
      </c>
      <c r="H853" s="15">
        <f>VLOOKUP($A853,zika!$1:$1048576,10,FALSE)</f>
        <v>0</v>
      </c>
      <c r="I853" s="15">
        <f t="shared" si="26"/>
        <v>0</v>
      </c>
      <c r="J853" s="14">
        <v>2626</v>
      </c>
      <c r="K853" s="58" t="s">
        <v>1125</v>
      </c>
      <c r="L853" s="11">
        <f>(H853+F853)/Dengue!K830*100000</f>
        <v>0</v>
      </c>
      <c r="M853" s="10" t="str">
        <f t="shared" si="27"/>
        <v>Silencioso</v>
      </c>
      <c r="N853" s="10" t="str">
        <f>VLOOKUP($B853,LIRAa!$1:$1048576,3,FALSE)</f>
        <v>Sem Informação</v>
      </c>
      <c r="O853" s="10" t="str">
        <f>VLOOKUP($B853,LIRAa!$1:$1048576,4,FALSE)</f>
        <v>Sem Informação</v>
      </c>
      <c r="P853" s="10" t="str">
        <f>VLOOKUP($B853,LIRAa!$1:$1048576,5,FALSE)</f>
        <v>Sem Informação</v>
      </c>
      <c r="Q853" s="41"/>
    </row>
    <row r="854" spans="1:17" ht="15.75" x14ac:dyDescent="0.25">
      <c r="A854" s="45">
        <v>843</v>
      </c>
      <c r="B854" s="10">
        <v>317115</v>
      </c>
      <c r="C854" s="20" t="s">
        <v>1113</v>
      </c>
      <c r="D854" s="39" t="s">
        <v>20</v>
      </c>
      <c r="E854" s="39" t="s">
        <v>845</v>
      </c>
      <c r="F854" s="15">
        <f>VLOOKUP(A854,Dengue!$1:$1048576,10,FALSE)</f>
        <v>0</v>
      </c>
      <c r="G854" s="15">
        <f>VLOOKUP($A854,Chik!$1:$1048576,10,FALSE)</f>
        <v>0</v>
      </c>
      <c r="H854" s="15">
        <f>VLOOKUP($A854,zika!$1:$1048576,10,FALSE)</f>
        <v>0</v>
      </c>
      <c r="I854" s="15">
        <f t="shared" si="26"/>
        <v>0</v>
      </c>
      <c r="J854" s="14">
        <v>4832</v>
      </c>
      <c r="K854" s="58" t="s">
        <v>1125</v>
      </c>
      <c r="L854" s="11">
        <f>(H854+F854)/Dengue!K847*100000</f>
        <v>0</v>
      </c>
      <c r="M854" s="10" t="str">
        <f t="shared" si="27"/>
        <v>Silencioso</v>
      </c>
      <c r="N854" s="10" t="str">
        <f>VLOOKUP($B854,LIRAa!$1:$1048576,3,FALSE)</f>
        <v>Sem Informação</v>
      </c>
      <c r="O854" s="10" t="str">
        <f>VLOOKUP($B854,LIRAa!$1:$1048576,4,FALSE)</f>
        <v>Sem Informação</v>
      </c>
      <c r="P854" s="10" t="str">
        <f>VLOOKUP($B854,LIRAa!$1:$1048576,5,FALSE)</f>
        <v>Sem Informação</v>
      </c>
      <c r="Q854" s="41"/>
    </row>
    <row r="855" spans="1:17" ht="15.75" x14ac:dyDescent="0.25">
      <c r="A855" s="45">
        <v>846</v>
      </c>
      <c r="B855" s="10">
        <v>317140</v>
      </c>
      <c r="C855" s="20" t="s">
        <v>1118</v>
      </c>
      <c r="D855" s="39" t="s">
        <v>62</v>
      </c>
      <c r="E855" s="39" t="s">
        <v>848</v>
      </c>
      <c r="F855" s="15">
        <f>VLOOKUP(A855,Dengue!$1:$1048576,10,FALSE)</f>
        <v>0</v>
      </c>
      <c r="G855" s="15">
        <f>VLOOKUP($A855,Chik!$1:$1048576,10,FALSE)</f>
        <v>0</v>
      </c>
      <c r="H855" s="15">
        <f>VLOOKUP($A855,zika!$1:$1048576,10,FALSE)</f>
        <v>0</v>
      </c>
      <c r="I855" s="15">
        <f t="shared" si="26"/>
        <v>0</v>
      </c>
      <c r="J855" s="14">
        <v>3629</v>
      </c>
      <c r="K855" s="58" t="s">
        <v>1125</v>
      </c>
      <c r="L855" s="11">
        <f>(H855+F855)/Dengue!K850*100000</f>
        <v>0</v>
      </c>
      <c r="M855" s="10" t="str">
        <f t="shared" si="27"/>
        <v>Silencioso</v>
      </c>
      <c r="N855" s="10" t="str">
        <f>VLOOKUP($B855,LIRAa!$1:$1048576,3,FALSE)</f>
        <v>Sem Informação</v>
      </c>
      <c r="O855" s="10" t="str">
        <f>VLOOKUP($B855,LIRAa!$1:$1048576,4,FALSE)</f>
        <v>Sem Informação</v>
      </c>
      <c r="P855" s="10" t="str">
        <f>VLOOKUP($B855,LIRAa!$1:$1048576,5,FALSE)</f>
        <v>Sem Informação</v>
      </c>
      <c r="Q855" s="41"/>
    </row>
    <row r="856" spans="1:17" ht="15.75" x14ac:dyDescent="0.25">
      <c r="A856" s="45">
        <v>848</v>
      </c>
      <c r="B856" s="10">
        <v>317170</v>
      </c>
      <c r="C856" s="20" t="s">
        <v>1117</v>
      </c>
      <c r="D856" s="39" t="s">
        <v>33</v>
      </c>
      <c r="E856" s="39" t="s">
        <v>850</v>
      </c>
      <c r="F856" s="15">
        <f>VLOOKUP(A856,Dengue!$1:$1048576,10,FALSE)</f>
        <v>0</v>
      </c>
      <c r="G856" s="15">
        <f>VLOOKUP($A856,Chik!$1:$1048576,10,FALSE)</f>
        <v>0</v>
      </c>
      <c r="H856" s="15">
        <f>VLOOKUP($A856,zika!$1:$1048576,10,FALSE)</f>
        <v>0</v>
      </c>
      <c r="I856" s="15">
        <f t="shared" si="26"/>
        <v>0</v>
      </c>
      <c r="J856" s="14">
        <v>8685</v>
      </c>
      <c r="K856" s="58" t="s">
        <v>1125</v>
      </c>
      <c r="L856" s="11">
        <f>(H856+F856)/Dengue!K852*100000</f>
        <v>0</v>
      </c>
      <c r="M856" s="10" t="str">
        <f t="shared" si="27"/>
        <v>Silencioso</v>
      </c>
      <c r="N856" s="10" t="str">
        <f>VLOOKUP($B856,LIRAa!$1:$1048576,3,FALSE)</f>
        <v>Sem Informação</v>
      </c>
      <c r="O856" s="10" t="str">
        <f>VLOOKUP($B856,LIRAa!$1:$1048576,4,FALSE)</f>
        <v>Sem Informação</v>
      </c>
      <c r="P856" s="10" t="str">
        <f>VLOOKUP($B856,LIRAa!$1:$1048576,5,FALSE)</f>
        <v>Sem Informação</v>
      </c>
      <c r="Q856" s="41"/>
    </row>
    <row r="857" spans="1:17" ht="15.75" x14ac:dyDescent="0.25">
      <c r="A857" s="45">
        <v>849</v>
      </c>
      <c r="B857" s="10">
        <v>317180</v>
      </c>
      <c r="C857" s="20" t="s">
        <v>1111</v>
      </c>
      <c r="D857" s="39" t="s">
        <v>90</v>
      </c>
      <c r="E857" s="39" t="s">
        <v>851</v>
      </c>
      <c r="F857" s="15">
        <f>VLOOKUP(A857,Dengue!$1:$1048576,10,FALSE)</f>
        <v>1</v>
      </c>
      <c r="G857" s="15">
        <f>VLOOKUP($A857,Chik!$1:$1048576,10,FALSE)</f>
        <v>0</v>
      </c>
      <c r="H857" s="15">
        <f>VLOOKUP($A857,zika!$1:$1048576,10,FALSE)</f>
        <v>0</v>
      </c>
      <c r="I857" s="15">
        <f t="shared" si="26"/>
        <v>1</v>
      </c>
      <c r="J857" s="14">
        <v>10537</v>
      </c>
      <c r="K857" s="58" t="s">
        <v>1125</v>
      </c>
      <c r="L857" s="11">
        <f>(H857+F857)/Dengue!K853*100000</f>
        <v>9.4903672772136289</v>
      </c>
      <c r="M857" s="10" t="str">
        <f t="shared" si="27"/>
        <v>Baixa</v>
      </c>
      <c r="N857" s="10" t="str">
        <f>VLOOKUP($B857,LIRAa!$1:$1048576,3,FALSE)</f>
        <v>Sem Informação</v>
      </c>
      <c r="O857" s="10" t="str">
        <f>VLOOKUP($B857,LIRAa!$1:$1048576,4,FALSE)</f>
        <v>Sem Informação</v>
      </c>
      <c r="P857" s="10" t="str">
        <f>VLOOKUP($B857,LIRAa!$1:$1048576,5,FALSE)</f>
        <v>Sem Informação</v>
      </c>
      <c r="Q857" s="41"/>
    </row>
    <row r="858" spans="1:17" ht="15.75" x14ac:dyDescent="0.25">
      <c r="A858" s="45">
        <v>853</v>
      </c>
      <c r="B858" s="10">
        <v>317220</v>
      </c>
      <c r="C858" s="20" t="s">
        <v>1117</v>
      </c>
      <c r="D858" s="39" t="s">
        <v>36</v>
      </c>
      <c r="E858" s="39" t="s">
        <v>855</v>
      </c>
      <c r="F858" s="15">
        <f>VLOOKUP(A858,Dengue!$1:$1048576,10,FALSE)</f>
        <v>0</v>
      </c>
      <c r="G858" s="15">
        <f>VLOOKUP($A858,Chik!$1:$1048576,10,FALSE)</f>
        <v>0</v>
      </c>
      <c r="H858" s="15">
        <f>VLOOKUP($A858,zika!$1:$1048576,10,FALSE)</f>
        <v>0</v>
      </c>
      <c r="I858" s="15">
        <f t="shared" si="26"/>
        <v>0</v>
      </c>
      <c r="J858" s="14">
        <v>2558</v>
      </c>
      <c r="K858" s="58" t="s">
        <v>1125</v>
      </c>
      <c r="L858" s="11">
        <f>(H858+F858)/Dengue!K857*100000</f>
        <v>0</v>
      </c>
      <c r="M858" s="10" t="str">
        <f t="shared" si="27"/>
        <v>Silencioso</v>
      </c>
      <c r="N858" s="10" t="str">
        <f>VLOOKUP($B858,LIRAa!$1:$1048576,3,FALSE)</f>
        <v>Sem Informação</v>
      </c>
      <c r="O858" s="10" t="str">
        <f>VLOOKUP($B858,LIRAa!$1:$1048576,4,FALSE)</f>
        <v>Sem Informação</v>
      </c>
      <c r="P858" s="10" t="str">
        <f>VLOOKUP($B858,LIRAa!$1:$1048576,5,FALSE)</f>
        <v>Sem Informação</v>
      </c>
      <c r="Q858" s="41"/>
    </row>
    <row r="859" spans="1:17" x14ac:dyDescent="0.25">
      <c r="E859" s="47"/>
      <c r="F859" s="18"/>
      <c r="G859" s="18"/>
      <c r="H859" s="18"/>
      <c r="I859" s="18"/>
      <c r="J859" s="18"/>
      <c r="K859" s="18"/>
      <c r="L859" s="15"/>
      <c r="M859" s="15"/>
      <c r="N859" s="15"/>
      <c r="O859" s="15"/>
      <c r="P859" s="15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0" priority="13" operator="equal">
      <formula>"Alta"</formula>
    </cfRule>
    <cfRule type="cellIs" dxfId="9" priority="14" operator="equal">
      <formula>"Média"</formula>
    </cfRule>
    <cfRule type="cellIs" dxfId="8" priority="15" operator="equal">
      <formula>"Baixa"</formula>
    </cfRule>
  </conditionalFormatting>
  <conditionalFormatting sqref="N6:P858">
    <cfRule type="cellIs" dxfId="7" priority="8" operator="equal">
      <formula>"Sem Informação"</formula>
    </cfRule>
    <cfRule type="cellIs" dxfId="6" priority="9" operator="greaterThanOrEqual">
      <formula>4</formula>
    </cfRule>
    <cfRule type="cellIs" dxfId="5" priority="10" operator="between">
      <formula>1</formula>
      <formula>3.9</formula>
    </cfRule>
    <cfRule type="cellIs" dxfId="4" priority="11" operator="between">
      <formula>0</formula>
      <formula>0.9</formula>
    </cfRule>
  </conditionalFormatting>
  <conditionalFormatting sqref="M6:M858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Eva Lidia Arcoverde Medeiros</cp:lastModifiedBy>
  <cp:lastPrinted>2017-05-08T17:09:45Z</cp:lastPrinted>
  <dcterms:created xsi:type="dcterms:W3CDTF">2016-01-22T18:58:14Z</dcterms:created>
  <dcterms:modified xsi:type="dcterms:W3CDTF">2019-07-01T23:56:21Z</dcterms:modified>
</cp:coreProperties>
</file>